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2486" documentId="120_S{4F5750E5-6FE7-58E6-9AFF-44783FD1E583}" xr6:coauthVersionLast="47" xr6:coauthVersionMax="47" xr10:uidLastSave="{E958D6A0-7658-4628-BA36-04B7896ECE7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BS_ATIVO!$A$1:$A$191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D+1'!$A$2:$O$3000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2" l="1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S565" i="12"/>
  <c r="T565" i="12"/>
  <c r="U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S566" i="12"/>
  <c r="T566" i="12"/>
  <c r="U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599" i="12"/>
  <c r="B599" i="12"/>
  <c r="C599" i="12"/>
  <c r="F599" i="12"/>
  <c r="G599" i="12"/>
  <c r="H599" i="12"/>
  <c r="I599" i="12"/>
  <c r="J599" i="12"/>
  <c r="M599" i="12"/>
  <c r="N599" i="12"/>
  <c r="O599" i="12"/>
  <c r="Q599" i="12"/>
  <c r="R599" i="12"/>
  <c r="S599" i="12"/>
  <c r="T599" i="12"/>
  <c r="U599" i="12"/>
  <c r="A600" i="12"/>
  <c r="B600" i="12"/>
  <c r="C600" i="12"/>
  <c r="F600" i="12"/>
  <c r="G600" i="12"/>
  <c r="H600" i="12"/>
  <c r="I600" i="12"/>
  <c r="J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M609" i="12"/>
  <c r="N609" i="12"/>
  <c r="O609" i="12"/>
  <c r="Q609" i="12"/>
  <c r="R609" i="12"/>
  <c r="S609" i="12"/>
  <c r="T609" i="12"/>
  <c r="U609" i="12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M611" i="12"/>
  <c r="N611" i="12"/>
  <c r="O611" i="12"/>
  <c r="Q611" i="12"/>
  <c r="R611" i="12"/>
  <c r="S611" i="12"/>
  <c r="T611" i="12"/>
  <c r="U611" i="12"/>
  <c r="A612" i="12"/>
  <c r="B612" i="12"/>
  <c r="C612" i="12"/>
  <c r="F612" i="12"/>
  <c r="G612" i="12"/>
  <c r="H612" i="12"/>
  <c r="I612" i="12"/>
  <c r="J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M616" i="12"/>
  <c r="N616" i="12"/>
  <c r="O616" i="12"/>
  <c r="Q616" i="12"/>
  <c r="R616" i="12"/>
  <c r="S616" i="12"/>
  <c r="T616" i="12"/>
  <c r="U616" i="12"/>
  <c r="A617" i="12"/>
  <c r="B617" i="12"/>
  <c r="C617" i="12"/>
  <c r="F617" i="12"/>
  <c r="G617" i="12"/>
  <c r="H617" i="12"/>
  <c r="I617" i="12"/>
  <c r="J617" i="12"/>
  <c r="M617" i="12"/>
  <c r="N617" i="12"/>
  <c r="O617" i="12"/>
  <c r="Q617" i="12"/>
  <c r="R617" i="12"/>
  <c r="S617" i="12"/>
  <c r="T617" i="12"/>
  <c r="U617" i="12"/>
  <c r="A618" i="12"/>
  <c r="B618" i="12"/>
  <c r="C618" i="12"/>
  <c r="F618" i="12"/>
  <c r="G618" i="12"/>
  <c r="H618" i="12"/>
  <c r="I618" i="12"/>
  <c r="J618" i="12"/>
  <c r="M618" i="12"/>
  <c r="N618" i="12"/>
  <c r="O618" i="12"/>
  <c r="Q618" i="12"/>
  <c r="R618" i="12"/>
  <c r="S618" i="12"/>
  <c r="T618" i="12"/>
  <c r="U618" i="12"/>
  <c r="A619" i="12"/>
  <c r="B619" i="12"/>
  <c r="C619" i="12"/>
  <c r="F619" i="12"/>
  <c r="G619" i="12"/>
  <c r="H619" i="12"/>
  <c r="I619" i="12"/>
  <c r="J619" i="12"/>
  <c r="M619" i="12"/>
  <c r="N619" i="12"/>
  <c r="O619" i="12"/>
  <c r="Q619" i="12"/>
  <c r="R619" i="12"/>
  <c r="S619" i="12"/>
  <c r="T619" i="12"/>
  <c r="U619" i="12"/>
  <c r="A620" i="12"/>
  <c r="B620" i="12"/>
  <c r="C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F622" i="12"/>
  <c r="G622" i="12"/>
  <c r="H622" i="12"/>
  <c r="I622" i="12"/>
  <c r="J622" i="12"/>
  <c r="M622" i="12"/>
  <c r="N622" i="12"/>
  <c r="O622" i="12"/>
  <c r="Q622" i="12"/>
  <c r="R622" i="12"/>
  <c r="S622" i="12"/>
  <c r="T622" i="12"/>
  <c r="U622" i="12"/>
  <c r="A623" i="12"/>
  <c r="B623" i="12"/>
  <c r="C623" i="12"/>
  <c r="F623" i="12"/>
  <c r="G623" i="12"/>
  <c r="H623" i="12"/>
  <c r="I623" i="12"/>
  <c r="J623" i="12"/>
  <c r="M623" i="12"/>
  <c r="N623" i="12"/>
  <c r="O623" i="12"/>
  <c r="Q623" i="12"/>
  <c r="R623" i="12"/>
  <c r="S623" i="12"/>
  <c r="T623" i="12"/>
  <c r="U623" i="12"/>
  <c r="A624" i="12"/>
  <c r="B624" i="12"/>
  <c r="C624" i="12"/>
  <c r="F624" i="12"/>
  <c r="G624" i="12"/>
  <c r="H624" i="12"/>
  <c r="I624" i="12"/>
  <c r="J624" i="12"/>
  <c r="M624" i="12"/>
  <c r="N624" i="12"/>
  <c r="O624" i="12"/>
  <c r="Q624" i="12"/>
  <c r="R624" i="12"/>
  <c r="S624" i="12"/>
  <c r="T624" i="12"/>
  <c r="U624" i="12"/>
  <c r="A625" i="12"/>
  <c r="B625" i="12"/>
  <c r="C625" i="12"/>
  <c r="F625" i="12"/>
  <c r="G625" i="12"/>
  <c r="H625" i="12"/>
  <c r="I625" i="12"/>
  <c r="J625" i="12"/>
  <c r="M625" i="12"/>
  <c r="N625" i="12"/>
  <c r="O625" i="12"/>
  <c r="Q625" i="12"/>
  <c r="R625" i="12"/>
  <c r="S625" i="12"/>
  <c r="T625" i="12"/>
  <c r="U625" i="12"/>
  <c r="A626" i="12"/>
  <c r="B626" i="12"/>
  <c r="C626" i="12"/>
  <c r="F626" i="12"/>
  <c r="G626" i="12"/>
  <c r="H626" i="12"/>
  <c r="I626" i="12"/>
  <c r="J626" i="12"/>
  <c r="M626" i="12"/>
  <c r="N626" i="12"/>
  <c r="O626" i="12"/>
  <c r="Q626" i="12"/>
  <c r="R626" i="12"/>
  <c r="S626" i="12"/>
  <c r="T626" i="12"/>
  <c r="U626" i="12"/>
  <c r="A627" i="12"/>
  <c r="B627" i="12"/>
  <c r="C627" i="12"/>
  <c r="F627" i="12"/>
  <c r="G627" i="12"/>
  <c r="H627" i="12"/>
  <c r="I627" i="12"/>
  <c r="J627" i="12"/>
  <c r="M627" i="12"/>
  <c r="N627" i="12"/>
  <c r="O627" i="12"/>
  <c r="Q627" i="12"/>
  <c r="R627" i="12"/>
  <c r="S627" i="12"/>
  <c r="T627" i="12"/>
  <c r="U627" i="12"/>
  <c r="A628" i="12"/>
  <c r="B628" i="12"/>
  <c r="C628" i="12"/>
  <c r="F628" i="12"/>
  <c r="G628" i="12"/>
  <c r="H628" i="12"/>
  <c r="I628" i="12"/>
  <c r="J628" i="12"/>
  <c r="M628" i="12"/>
  <c r="N628" i="12"/>
  <c r="O628" i="12"/>
  <c r="Q628" i="12"/>
  <c r="R628" i="12"/>
  <c r="S628" i="12"/>
  <c r="T628" i="12"/>
  <c r="U628" i="12"/>
  <c r="A629" i="12"/>
  <c r="B629" i="12"/>
  <c r="C629" i="12"/>
  <c r="F629" i="12"/>
  <c r="G629" i="12"/>
  <c r="H629" i="12"/>
  <c r="I629" i="12"/>
  <c r="J629" i="12"/>
  <c r="K629" i="12"/>
  <c r="M629" i="12"/>
  <c r="N629" i="12"/>
  <c r="O629" i="12"/>
  <c r="Q629" i="12"/>
  <c r="R629" i="12"/>
  <c r="S629" i="12"/>
  <c r="T629" i="12"/>
  <c r="U629" i="12"/>
  <c r="A630" i="12"/>
  <c r="B630" i="12"/>
  <c r="C630" i="12"/>
  <c r="F630" i="12"/>
  <c r="G630" i="12"/>
  <c r="H630" i="12"/>
  <c r="I630" i="12"/>
  <c r="J630" i="12"/>
  <c r="M630" i="12"/>
  <c r="N630" i="12"/>
  <c r="O630" i="12"/>
  <c r="Q630" i="12"/>
  <c r="R630" i="12"/>
  <c r="S630" i="12"/>
  <c r="T630" i="12"/>
  <c r="U630" i="12"/>
  <c r="A631" i="12"/>
  <c r="B631" i="12"/>
  <c r="C631" i="12"/>
  <c r="F631" i="12"/>
  <c r="G631" i="12"/>
  <c r="H631" i="12"/>
  <c r="I631" i="12"/>
  <c r="J631" i="12"/>
  <c r="M631" i="12"/>
  <c r="N631" i="12"/>
  <c r="O631" i="12"/>
  <c r="Q631" i="12"/>
  <c r="R631" i="12"/>
  <c r="S631" i="12"/>
  <c r="T631" i="12"/>
  <c r="U631" i="12"/>
  <c r="A632" i="12"/>
  <c r="B632" i="12"/>
  <c r="C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F633" i="12"/>
  <c r="G633" i="12"/>
  <c r="H633" i="12"/>
  <c r="I633" i="12"/>
  <c r="J633" i="12"/>
  <c r="M633" i="12"/>
  <c r="N633" i="12"/>
  <c r="O633" i="12"/>
  <c r="Q633" i="12"/>
  <c r="R633" i="12"/>
  <c r="S633" i="12"/>
  <c r="T633" i="12"/>
  <c r="U633" i="12"/>
  <c r="A634" i="12"/>
  <c r="B634" i="12"/>
  <c r="C634" i="12"/>
  <c r="F634" i="12"/>
  <c r="G634" i="12"/>
  <c r="H634" i="12"/>
  <c r="I634" i="12"/>
  <c r="J634" i="12"/>
  <c r="M634" i="12"/>
  <c r="N634" i="12"/>
  <c r="O634" i="12"/>
  <c r="Q634" i="12"/>
  <c r="R634" i="12"/>
  <c r="S634" i="12"/>
  <c r="T634" i="12"/>
  <c r="U634" i="12"/>
  <c r="A635" i="12"/>
  <c r="B635" i="12"/>
  <c r="C635" i="12"/>
  <c r="F635" i="12"/>
  <c r="G635" i="12"/>
  <c r="H635" i="12"/>
  <c r="I635" i="12"/>
  <c r="J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F636" i="12"/>
  <c r="G636" i="12"/>
  <c r="H636" i="12"/>
  <c r="I636" i="12"/>
  <c r="J636" i="12"/>
  <c r="M636" i="12"/>
  <c r="N636" i="12"/>
  <c r="O636" i="12"/>
  <c r="Q636" i="12"/>
  <c r="R636" i="12"/>
  <c r="S636" i="12"/>
  <c r="T636" i="12"/>
  <c r="U636" i="12"/>
  <c r="A637" i="12"/>
  <c r="B637" i="12"/>
  <c r="C637" i="12"/>
  <c r="F637" i="12"/>
  <c r="G637" i="12"/>
  <c r="H637" i="12"/>
  <c r="I637" i="12"/>
  <c r="J637" i="12"/>
  <c r="M637" i="12"/>
  <c r="N637" i="12"/>
  <c r="O637" i="12"/>
  <c r="Q637" i="12"/>
  <c r="R637" i="12"/>
  <c r="S637" i="12"/>
  <c r="T637" i="12"/>
  <c r="U637" i="12"/>
  <c r="A638" i="12"/>
  <c r="B638" i="12"/>
  <c r="C638" i="12"/>
  <c r="F638" i="12"/>
  <c r="G638" i="12"/>
  <c r="H638" i="12"/>
  <c r="I638" i="12"/>
  <c r="J638" i="12"/>
  <c r="M638" i="12"/>
  <c r="N638" i="12"/>
  <c r="O638" i="12"/>
  <c r="Q638" i="12"/>
  <c r="R638" i="12"/>
  <c r="S638" i="12"/>
  <c r="T638" i="12"/>
  <c r="U638" i="12"/>
  <c r="A639" i="12"/>
  <c r="B639" i="12"/>
  <c r="C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F640" i="12"/>
  <c r="G640" i="12"/>
  <c r="H640" i="12"/>
  <c r="I640" i="12"/>
  <c r="J640" i="12"/>
  <c r="M640" i="12"/>
  <c r="N640" i="12"/>
  <c r="O640" i="12"/>
  <c r="Q640" i="12"/>
  <c r="R640" i="12"/>
  <c r="S640" i="12"/>
  <c r="T640" i="12"/>
  <c r="U640" i="12"/>
  <c r="A641" i="12"/>
  <c r="B641" i="12"/>
  <c r="C641" i="12"/>
  <c r="F641" i="12"/>
  <c r="G641" i="12"/>
  <c r="H641" i="12"/>
  <c r="I641" i="12"/>
  <c r="J641" i="12"/>
  <c r="M641" i="12"/>
  <c r="N641" i="12"/>
  <c r="O641" i="12"/>
  <c r="Q641" i="12"/>
  <c r="R641" i="12"/>
  <c r="S641" i="12"/>
  <c r="T641" i="12"/>
  <c r="U641" i="12"/>
  <c r="A642" i="12"/>
  <c r="B642" i="12"/>
  <c r="C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F643" i="12"/>
  <c r="G643" i="12"/>
  <c r="H643" i="12"/>
  <c r="I643" i="12"/>
  <c r="J643" i="12"/>
  <c r="M643" i="12"/>
  <c r="N643" i="12"/>
  <c r="O643" i="12"/>
  <c r="Q643" i="12"/>
  <c r="R643" i="12"/>
  <c r="S643" i="12"/>
  <c r="T643" i="12"/>
  <c r="U643" i="12"/>
  <c r="A644" i="12"/>
  <c r="B644" i="12"/>
  <c r="C644" i="12"/>
  <c r="F644" i="12"/>
  <c r="G644" i="12"/>
  <c r="H644" i="12"/>
  <c r="I644" i="12"/>
  <c r="J644" i="12"/>
  <c r="M644" i="12"/>
  <c r="N644" i="12"/>
  <c r="O644" i="12"/>
  <c r="Q644" i="12"/>
  <c r="R644" i="12"/>
  <c r="S644" i="12"/>
  <c r="T644" i="12"/>
  <c r="U644" i="12"/>
  <c r="A645" i="12"/>
  <c r="B645" i="12"/>
  <c r="C645" i="12"/>
  <c r="F645" i="12"/>
  <c r="G645" i="12"/>
  <c r="H645" i="12"/>
  <c r="I645" i="12"/>
  <c r="J645" i="12"/>
  <c r="M645" i="12"/>
  <c r="N645" i="12"/>
  <c r="O645" i="12"/>
  <c r="Q645" i="12"/>
  <c r="R645" i="12"/>
  <c r="S645" i="12"/>
  <c r="T645" i="12"/>
  <c r="U645" i="12"/>
  <c r="A646" i="12"/>
  <c r="B646" i="12"/>
  <c r="C646" i="12"/>
  <c r="F646" i="12"/>
  <c r="G646" i="12"/>
  <c r="H646" i="12"/>
  <c r="I646" i="12"/>
  <c r="J646" i="12"/>
  <c r="M646" i="12"/>
  <c r="N646" i="12"/>
  <c r="O646" i="12"/>
  <c r="Q646" i="12"/>
  <c r="R646" i="12"/>
  <c r="S646" i="12"/>
  <c r="T646" i="12"/>
  <c r="U646" i="12"/>
  <c r="A647" i="12"/>
  <c r="B647" i="12"/>
  <c r="C647" i="12"/>
  <c r="F647" i="12"/>
  <c r="G647" i="12"/>
  <c r="H647" i="12"/>
  <c r="I647" i="12"/>
  <c r="J647" i="12"/>
  <c r="M647" i="12"/>
  <c r="N647" i="12"/>
  <c r="O647" i="12"/>
  <c r="Q647" i="12"/>
  <c r="R647" i="12"/>
  <c r="S647" i="12"/>
  <c r="T647" i="12"/>
  <c r="U647" i="12"/>
  <c r="A648" i="12"/>
  <c r="B648" i="12"/>
  <c r="C648" i="12"/>
  <c r="F648" i="12"/>
  <c r="G648" i="12"/>
  <c r="H648" i="12"/>
  <c r="I648" i="12"/>
  <c r="J648" i="12"/>
  <c r="M648" i="12"/>
  <c r="N648" i="12"/>
  <c r="O648" i="12"/>
  <c r="Q648" i="12"/>
  <c r="R648" i="12"/>
  <c r="S648" i="12"/>
  <c r="T648" i="12"/>
  <c r="U648" i="12"/>
  <c r="A649" i="12"/>
  <c r="B649" i="12"/>
  <c r="C649" i="12"/>
  <c r="F649" i="12"/>
  <c r="G649" i="12"/>
  <c r="H649" i="12"/>
  <c r="I649" i="12"/>
  <c r="J649" i="12"/>
  <c r="M649" i="12"/>
  <c r="N649" i="12"/>
  <c r="O649" i="12"/>
  <c r="Q649" i="12"/>
  <c r="R649" i="12"/>
  <c r="S649" i="12"/>
  <c r="T649" i="12"/>
  <c r="U649" i="12"/>
  <c r="A650" i="12"/>
  <c r="B650" i="12"/>
  <c r="C650" i="12"/>
  <c r="F650" i="12"/>
  <c r="G650" i="12"/>
  <c r="H650" i="12"/>
  <c r="I650" i="12"/>
  <c r="J650" i="12"/>
  <c r="M650" i="12"/>
  <c r="N650" i="12"/>
  <c r="O650" i="12"/>
  <c r="Q650" i="12"/>
  <c r="R650" i="12"/>
  <c r="S650" i="12"/>
  <c r="T650" i="12"/>
  <c r="U650" i="12"/>
  <c r="A651" i="12"/>
  <c r="B651" i="12"/>
  <c r="C651" i="12"/>
  <c r="F651" i="12"/>
  <c r="G651" i="12"/>
  <c r="H651" i="12"/>
  <c r="I651" i="12"/>
  <c r="J651" i="12"/>
  <c r="M651" i="12"/>
  <c r="N651" i="12"/>
  <c r="O651" i="12"/>
  <c r="Q651" i="12"/>
  <c r="R651" i="12"/>
  <c r="S651" i="12"/>
  <c r="T651" i="12"/>
  <c r="U651" i="12"/>
  <c r="A652" i="12"/>
  <c r="B652" i="12"/>
  <c r="C652" i="12"/>
  <c r="F652" i="12"/>
  <c r="G652" i="12"/>
  <c r="H652" i="12"/>
  <c r="I652" i="12"/>
  <c r="J652" i="12"/>
  <c r="M652" i="12"/>
  <c r="N652" i="12"/>
  <c r="O652" i="12"/>
  <c r="Q652" i="12"/>
  <c r="R652" i="12"/>
  <c r="S652" i="12"/>
  <c r="T652" i="12"/>
  <c r="U652" i="12"/>
  <c r="A653" i="12"/>
  <c r="B653" i="12"/>
  <c r="C653" i="12"/>
  <c r="F653" i="12"/>
  <c r="G653" i="12"/>
  <c r="H653" i="12"/>
  <c r="I653" i="12"/>
  <c r="J653" i="12"/>
  <c r="M653" i="12"/>
  <c r="N653" i="12"/>
  <c r="O653" i="12"/>
  <c r="Q653" i="12"/>
  <c r="R653" i="12"/>
  <c r="S653" i="12"/>
  <c r="T653" i="12"/>
  <c r="U653" i="12"/>
  <c r="A654" i="12"/>
  <c r="B654" i="12"/>
  <c r="C654" i="12"/>
  <c r="F654" i="12"/>
  <c r="G654" i="12"/>
  <c r="H654" i="12"/>
  <c r="I654" i="12"/>
  <c r="J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F656" i="12"/>
  <c r="G656" i="12"/>
  <c r="H656" i="12"/>
  <c r="I656" i="12"/>
  <c r="J656" i="12"/>
  <c r="M656" i="12"/>
  <c r="N656" i="12"/>
  <c r="O656" i="12"/>
  <c r="Q656" i="12"/>
  <c r="R656" i="12"/>
  <c r="S656" i="12"/>
  <c r="T656" i="12"/>
  <c r="U656" i="12"/>
  <c r="A657" i="12"/>
  <c r="B657" i="12"/>
  <c r="C657" i="12"/>
  <c r="F657" i="12"/>
  <c r="G657" i="12"/>
  <c r="H657" i="12"/>
  <c r="I657" i="12"/>
  <c r="J657" i="12"/>
  <c r="M657" i="12"/>
  <c r="N657" i="12"/>
  <c r="O657" i="12"/>
  <c r="Q657" i="12"/>
  <c r="R657" i="12"/>
  <c r="S657" i="12"/>
  <c r="T657" i="12"/>
  <c r="U657" i="12"/>
  <c r="A658" i="12"/>
  <c r="B658" i="12"/>
  <c r="C658" i="12"/>
  <c r="F658" i="12"/>
  <c r="G658" i="12"/>
  <c r="H658" i="12"/>
  <c r="I658" i="12"/>
  <c r="J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F659" i="12"/>
  <c r="G659" i="12"/>
  <c r="H659" i="12"/>
  <c r="I659" i="12"/>
  <c r="J659" i="12"/>
  <c r="M659" i="12"/>
  <c r="N659" i="12"/>
  <c r="O659" i="12"/>
  <c r="Q659" i="12"/>
  <c r="R659" i="12"/>
  <c r="S659" i="12"/>
  <c r="T659" i="12"/>
  <c r="U659" i="12"/>
  <c r="A660" i="12"/>
  <c r="B660" i="12"/>
  <c r="C660" i="12"/>
  <c r="F660" i="12"/>
  <c r="G660" i="12"/>
  <c r="H660" i="12"/>
  <c r="I660" i="12"/>
  <c r="J660" i="12"/>
  <c r="M660" i="12"/>
  <c r="N660" i="12"/>
  <c r="O660" i="12"/>
  <c r="Q660" i="12"/>
  <c r="R660" i="12"/>
  <c r="S660" i="12"/>
  <c r="T660" i="12"/>
  <c r="U660" i="12"/>
  <c r="A661" i="12"/>
  <c r="B661" i="12"/>
  <c r="C661" i="12"/>
  <c r="F661" i="12"/>
  <c r="G661" i="12"/>
  <c r="H661" i="12"/>
  <c r="I661" i="12"/>
  <c r="J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F662" i="12"/>
  <c r="G662" i="12"/>
  <c r="H662" i="12"/>
  <c r="I662" i="12"/>
  <c r="J662" i="12"/>
  <c r="M662" i="12"/>
  <c r="N662" i="12"/>
  <c r="O662" i="12"/>
  <c r="Q662" i="12"/>
  <c r="R662" i="12"/>
  <c r="S662" i="12"/>
  <c r="T662" i="12"/>
  <c r="U662" i="12"/>
  <c r="A663" i="12"/>
  <c r="B663" i="12"/>
  <c r="C663" i="12"/>
  <c r="F663" i="12"/>
  <c r="G663" i="12"/>
  <c r="H663" i="12"/>
  <c r="I663" i="12"/>
  <c r="J663" i="12"/>
  <c r="M663" i="12"/>
  <c r="N663" i="12"/>
  <c r="O663" i="12"/>
  <c r="Q663" i="12"/>
  <c r="R663" i="12"/>
  <c r="S663" i="12"/>
  <c r="T663" i="12"/>
  <c r="U663" i="12"/>
  <c r="A664" i="12"/>
  <c r="B664" i="12"/>
  <c r="C664" i="12"/>
  <c r="F664" i="12"/>
  <c r="G664" i="12"/>
  <c r="H664" i="12"/>
  <c r="I664" i="12"/>
  <c r="J664" i="12"/>
  <c r="M664" i="12"/>
  <c r="N664" i="12"/>
  <c r="O664" i="12"/>
  <c r="Q664" i="12"/>
  <c r="R664" i="12"/>
  <c r="S664" i="12"/>
  <c r="T664" i="12"/>
  <c r="U664" i="12"/>
  <c r="A665" i="12"/>
  <c r="B665" i="12"/>
  <c r="C665" i="12"/>
  <c r="F665" i="12"/>
  <c r="G665" i="12"/>
  <c r="H665" i="12"/>
  <c r="I665" i="12"/>
  <c r="J665" i="12"/>
  <c r="M665" i="12"/>
  <c r="N665" i="12"/>
  <c r="O665" i="12"/>
  <c r="Q665" i="12"/>
  <c r="R665" i="12"/>
  <c r="S665" i="12"/>
  <c r="T665" i="12"/>
  <c r="U665" i="12"/>
  <c r="A666" i="12"/>
  <c r="B666" i="12"/>
  <c r="C666" i="12"/>
  <c r="F666" i="12"/>
  <c r="G666" i="12"/>
  <c r="H666" i="12"/>
  <c r="I666" i="12"/>
  <c r="J666" i="12"/>
  <c r="M666" i="12"/>
  <c r="N666" i="12"/>
  <c r="O666" i="12"/>
  <c r="Q666" i="12"/>
  <c r="R666" i="12"/>
  <c r="S666" i="12"/>
  <c r="T666" i="12"/>
  <c r="U666" i="12"/>
  <c r="A667" i="12"/>
  <c r="B667" i="12"/>
  <c r="C667" i="12"/>
  <c r="F667" i="12"/>
  <c r="G667" i="12"/>
  <c r="H667" i="12"/>
  <c r="I667" i="12"/>
  <c r="J667" i="12"/>
  <c r="M667" i="12"/>
  <c r="N667" i="12"/>
  <c r="O667" i="12"/>
  <c r="Q667" i="12"/>
  <c r="R667" i="12"/>
  <c r="S667" i="12"/>
  <c r="T667" i="12"/>
  <c r="U667" i="12"/>
  <c r="A668" i="12"/>
  <c r="B668" i="12"/>
  <c r="C668" i="12"/>
  <c r="F668" i="12"/>
  <c r="G668" i="12"/>
  <c r="H668" i="12"/>
  <c r="I668" i="12"/>
  <c r="J668" i="12"/>
  <c r="M668" i="12"/>
  <c r="N668" i="12"/>
  <c r="O668" i="12"/>
  <c r="Q668" i="12"/>
  <c r="R668" i="12"/>
  <c r="S668" i="12"/>
  <c r="T668" i="12"/>
  <c r="U668" i="12"/>
  <c r="A669" i="12"/>
  <c r="B669" i="12"/>
  <c r="C669" i="12"/>
  <c r="F669" i="12"/>
  <c r="G669" i="12"/>
  <c r="H669" i="12"/>
  <c r="I669" i="12"/>
  <c r="J669" i="12"/>
  <c r="M669" i="12"/>
  <c r="N669" i="12"/>
  <c r="O669" i="12"/>
  <c r="Q669" i="12"/>
  <c r="R669" i="12"/>
  <c r="S669" i="12"/>
  <c r="T669" i="12"/>
  <c r="U669" i="12"/>
  <c r="A670" i="12"/>
  <c r="B670" i="12"/>
  <c r="C670" i="12"/>
  <c r="F670" i="12"/>
  <c r="G670" i="12"/>
  <c r="H670" i="12"/>
  <c r="I670" i="12"/>
  <c r="J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F671" i="12"/>
  <c r="G671" i="12"/>
  <c r="H671" i="12"/>
  <c r="I671" i="12"/>
  <c r="J671" i="12"/>
  <c r="M671" i="12"/>
  <c r="N671" i="12"/>
  <c r="O671" i="12"/>
  <c r="Q671" i="12"/>
  <c r="R671" i="12"/>
  <c r="S671" i="12"/>
  <c r="T671" i="12"/>
  <c r="U671" i="12"/>
  <c r="A672" i="12"/>
  <c r="B672" i="12"/>
  <c r="C672" i="12"/>
  <c r="F672" i="12"/>
  <c r="G672" i="12"/>
  <c r="H672" i="12"/>
  <c r="I672" i="12"/>
  <c r="J672" i="12"/>
  <c r="M672" i="12"/>
  <c r="N672" i="12"/>
  <c r="O672" i="12"/>
  <c r="Q672" i="12"/>
  <c r="R672" i="12"/>
  <c r="S672" i="12"/>
  <c r="T672" i="12"/>
  <c r="U672" i="12"/>
  <c r="A673" i="12"/>
  <c r="B673" i="12"/>
  <c r="C673" i="12"/>
  <c r="F673" i="12"/>
  <c r="G673" i="12"/>
  <c r="H673" i="12"/>
  <c r="I673" i="12"/>
  <c r="J673" i="12"/>
  <c r="M673" i="12"/>
  <c r="N673" i="12"/>
  <c r="O673" i="12"/>
  <c r="Q673" i="12"/>
  <c r="R673" i="12"/>
  <c r="S673" i="12"/>
  <c r="T673" i="12"/>
  <c r="U673" i="12"/>
  <c r="A674" i="12"/>
  <c r="B674" i="12"/>
  <c r="C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F675" i="12"/>
  <c r="G675" i="12"/>
  <c r="H675" i="12"/>
  <c r="I675" i="12"/>
  <c r="J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F676" i="12"/>
  <c r="G676" i="12"/>
  <c r="H676" i="12"/>
  <c r="I676" i="12"/>
  <c r="J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F677" i="12"/>
  <c r="G677" i="12"/>
  <c r="H677" i="12"/>
  <c r="I677" i="12"/>
  <c r="J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F678" i="12"/>
  <c r="G678" i="12"/>
  <c r="H678" i="12"/>
  <c r="I678" i="12"/>
  <c r="J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F680" i="12"/>
  <c r="G680" i="12"/>
  <c r="H680" i="12"/>
  <c r="I680" i="12"/>
  <c r="J680" i="12"/>
  <c r="M680" i="12"/>
  <c r="N680" i="12"/>
  <c r="O680" i="12"/>
  <c r="Q680" i="12"/>
  <c r="R680" i="12"/>
  <c r="S680" i="12"/>
  <c r="T680" i="12"/>
  <c r="U680" i="12"/>
  <c r="A681" i="12"/>
  <c r="B681" i="12"/>
  <c r="C681" i="12"/>
  <c r="F681" i="12"/>
  <c r="G681" i="12"/>
  <c r="H681" i="12"/>
  <c r="I681" i="12"/>
  <c r="J681" i="12"/>
  <c r="M681" i="12"/>
  <c r="N681" i="12"/>
  <c r="O681" i="12"/>
  <c r="Q681" i="12"/>
  <c r="R681" i="12"/>
  <c r="S681" i="12"/>
  <c r="T681" i="12"/>
  <c r="U681" i="12"/>
  <c r="A682" i="12"/>
  <c r="B682" i="12"/>
  <c r="C682" i="12"/>
  <c r="F682" i="12"/>
  <c r="G682" i="12"/>
  <c r="H682" i="12"/>
  <c r="I682" i="12"/>
  <c r="J682" i="12"/>
  <c r="M682" i="12"/>
  <c r="N682" i="12"/>
  <c r="O682" i="12"/>
  <c r="Q682" i="12"/>
  <c r="R682" i="12"/>
  <c r="S682" i="12"/>
  <c r="T682" i="12"/>
  <c r="U682" i="12"/>
  <c r="A683" i="12"/>
  <c r="B683" i="12"/>
  <c r="C683" i="12"/>
  <c r="F683" i="12"/>
  <c r="G683" i="12"/>
  <c r="H683" i="12"/>
  <c r="I683" i="12"/>
  <c r="J683" i="12"/>
  <c r="M683" i="12"/>
  <c r="N683" i="12"/>
  <c r="O683" i="12"/>
  <c r="Q683" i="12"/>
  <c r="R683" i="12"/>
  <c r="S683" i="12"/>
  <c r="T683" i="12"/>
  <c r="U683" i="12"/>
  <c r="A684" i="12"/>
  <c r="B684" i="12"/>
  <c r="C684" i="12"/>
  <c r="F684" i="12"/>
  <c r="G684" i="12"/>
  <c r="H684" i="12"/>
  <c r="I684" i="12"/>
  <c r="J684" i="12"/>
  <c r="M684" i="12"/>
  <c r="N684" i="12"/>
  <c r="O684" i="12"/>
  <c r="Q684" i="12"/>
  <c r="R684" i="12"/>
  <c r="S684" i="12"/>
  <c r="T684" i="12"/>
  <c r="U684" i="12"/>
  <c r="A685" i="12"/>
  <c r="B685" i="12"/>
  <c r="C685" i="12"/>
  <c r="F685" i="12"/>
  <c r="G685" i="12"/>
  <c r="H685" i="12"/>
  <c r="I685" i="12"/>
  <c r="J685" i="12"/>
  <c r="M685" i="12"/>
  <c r="N685" i="12"/>
  <c r="O685" i="12"/>
  <c r="Q685" i="12"/>
  <c r="R685" i="12"/>
  <c r="S685" i="12"/>
  <c r="T685" i="12"/>
  <c r="U685" i="12"/>
  <c r="A686" i="12"/>
  <c r="B686" i="12"/>
  <c r="C686" i="12"/>
  <c r="F686" i="12"/>
  <c r="G686" i="12"/>
  <c r="H686" i="12"/>
  <c r="I686" i="12"/>
  <c r="J686" i="12"/>
  <c r="M686" i="12"/>
  <c r="N686" i="12"/>
  <c r="O686" i="12"/>
  <c r="Q686" i="12"/>
  <c r="R686" i="12"/>
  <c r="S686" i="12"/>
  <c r="T686" i="12"/>
  <c r="U686" i="12"/>
  <c r="A687" i="12"/>
  <c r="B687" i="12"/>
  <c r="C687" i="12"/>
  <c r="F687" i="12"/>
  <c r="G687" i="12"/>
  <c r="H687" i="12"/>
  <c r="I687" i="12"/>
  <c r="J687" i="12"/>
  <c r="M687" i="12"/>
  <c r="N687" i="12"/>
  <c r="O687" i="12"/>
  <c r="Q687" i="12"/>
  <c r="R687" i="12"/>
  <c r="S687" i="12"/>
  <c r="T687" i="12"/>
  <c r="U687" i="12"/>
  <c r="A688" i="12"/>
  <c r="B688" i="12"/>
  <c r="C688" i="12"/>
  <c r="F688" i="12"/>
  <c r="G688" i="12"/>
  <c r="H688" i="12"/>
  <c r="I688" i="12"/>
  <c r="J688" i="12"/>
  <c r="M688" i="12"/>
  <c r="N688" i="12"/>
  <c r="O688" i="12"/>
  <c r="Q688" i="12"/>
  <c r="R688" i="12"/>
  <c r="S688" i="12"/>
  <c r="T688" i="12"/>
  <c r="U688" i="12"/>
  <c r="A689" i="12"/>
  <c r="B689" i="12"/>
  <c r="C689" i="12"/>
  <c r="F689" i="12"/>
  <c r="G689" i="12"/>
  <c r="H689" i="12"/>
  <c r="I689" i="12"/>
  <c r="J689" i="12"/>
  <c r="M689" i="12"/>
  <c r="N689" i="12"/>
  <c r="O689" i="12"/>
  <c r="Q689" i="12"/>
  <c r="R689" i="12"/>
  <c r="S689" i="12"/>
  <c r="T689" i="12"/>
  <c r="U689" i="12"/>
  <c r="A690" i="12"/>
  <c r="B690" i="12"/>
  <c r="C690" i="12"/>
  <c r="F690" i="12"/>
  <c r="G690" i="12"/>
  <c r="H690" i="12"/>
  <c r="I690" i="12"/>
  <c r="J690" i="12"/>
  <c r="M690" i="12"/>
  <c r="N690" i="12"/>
  <c r="O690" i="12"/>
  <c r="Q690" i="12"/>
  <c r="R690" i="12"/>
  <c r="S690" i="12"/>
  <c r="T690" i="12"/>
  <c r="U690" i="12"/>
  <c r="A691" i="12"/>
  <c r="B691" i="12"/>
  <c r="C691" i="12"/>
  <c r="F691" i="12"/>
  <c r="G691" i="12"/>
  <c r="H691" i="12"/>
  <c r="I691" i="12"/>
  <c r="J691" i="12"/>
  <c r="M691" i="12"/>
  <c r="N691" i="12"/>
  <c r="O691" i="12"/>
  <c r="Q691" i="12"/>
  <c r="R691" i="12"/>
  <c r="S691" i="12"/>
  <c r="T691" i="12"/>
  <c r="U691" i="12"/>
  <c r="A692" i="12"/>
  <c r="B692" i="12"/>
  <c r="C692" i="12"/>
  <c r="F692" i="12"/>
  <c r="G692" i="12"/>
  <c r="H692" i="12"/>
  <c r="I692" i="12"/>
  <c r="J692" i="12"/>
  <c r="M692" i="12"/>
  <c r="N692" i="12"/>
  <c r="O692" i="12"/>
  <c r="Q692" i="12"/>
  <c r="R692" i="12"/>
  <c r="S692" i="12"/>
  <c r="T692" i="12"/>
  <c r="U692" i="12"/>
  <c r="A693" i="12"/>
  <c r="B693" i="12"/>
  <c r="C693" i="12"/>
  <c r="F693" i="12"/>
  <c r="G693" i="12"/>
  <c r="H693" i="12"/>
  <c r="I693" i="12"/>
  <c r="J693" i="12"/>
  <c r="M693" i="12"/>
  <c r="N693" i="12"/>
  <c r="O693" i="12"/>
  <c r="Q693" i="12"/>
  <c r="R693" i="12"/>
  <c r="S693" i="12"/>
  <c r="T693" i="12"/>
  <c r="U693" i="12"/>
  <c r="A694" i="12"/>
  <c r="B694" i="12"/>
  <c r="C694" i="12"/>
  <c r="F694" i="12"/>
  <c r="G694" i="12"/>
  <c r="H694" i="12"/>
  <c r="I694" i="12"/>
  <c r="J694" i="12"/>
  <c r="M694" i="12"/>
  <c r="N694" i="12"/>
  <c r="O694" i="12"/>
  <c r="Q694" i="12"/>
  <c r="R694" i="12"/>
  <c r="S694" i="12"/>
  <c r="T694" i="12"/>
  <c r="U694" i="12"/>
  <c r="A695" i="12"/>
  <c r="B695" i="12"/>
  <c r="C695" i="12"/>
  <c r="F695" i="12"/>
  <c r="G695" i="12"/>
  <c r="H695" i="12"/>
  <c r="I695" i="12"/>
  <c r="J695" i="12"/>
  <c r="M695" i="12"/>
  <c r="N695" i="12"/>
  <c r="O695" i="12"/>
  <c r="Q695" i="12"/>
  <c r="R695" i="12"/>
  <c r="S695" i="12"/>
  <c r="T695" i="12"/>
  <c r="U695" i="12"/>
  <c r="A696" i="12"/>
  <c r="B696" i="12"/>
  <c r="C696" i="12"/>
  <c r="F696" i="12"/>
  <c r="G696" i="12"/>
  <c r="H696" i="12"/>
  <c r="I696" i="12"/>
  <c r="J696" i="12"/>
  <c r="M696" i="12"/>
  <c r="N696" i="12"/>
  <c r="O696" i="12"/>
  <c r="Q696" i="12"/>
  <c r="R696" i="12"/>
  <c r="S696" i="12"/>
  <c r="T696" i="12"/>
  <c r="U696" i="12"/>
  <c r="A697" i="12"/>
  <c r="B697" i="12"/>
  <c r="C697" i="12"/>
  <c r="F697" i="12"/>
  <c r="G697" i="12"/>
  <c r="H697" i="12"/>
  <c r="I697" i="12"/>
  <c r="J697" i="12"/>
  <c r="M697" i="12"/>
  <c r="N697" i="12"/>
  <c r="O697" i="12"/>
  <c r="Q697" i="12"/>
  <c r="R697" i="12"/>
  <c r="S697" i="12"/>
  <c r="T697" i="12"/>
  <c r="U697" i="12"/>
  <c r="A698" i="12"/>
  <c r="B698" i="12"/>
  <c r="C698" i="12"/>
  <c r="F698" i="12"/>
  <c r="G698" i="12"/>
  <c r="H698" i="12"/>
  <c r="I698" i="12"/>
  <c r="J698" i="12"/>
  <c r="M698" i="12"/>
  <c r="N698" i="12"/>
  <c r="O698" i="12"/>
  <c r="Q698" i="12"/>
  <c r="R698" i="12"/>
  <c r="S698" i="12"/>
  <c r="T698" i="12"/>
  <c r="U698" i="12"/>
  <c r="A699" i="12"/>
  <c r="B699" i="12"/>
  <c r="C699" i="12"/>
  <c r="F699" i="12"/>
  <c r="G699" i="12"/>
  <c r="H699" i="12"/>
  <c r="I699" i="12"/>
  <c r="J699" i="12"/>
  <c r="M699" i="12"/>
  <c r="N699" i="12"/>
  <c r="O699" i="12"/>
  <c r="Q699" i="12"/>
  <c r="R699" i="12"/>
  <c r="S699" i="12"/>
  <c r="T699" i="12"/>
  <c r="U699" i="12"/>
  <c r="A700" i="12"/>
  <c r="B700" i="12"/>
  <c r="C700" i="12"/>
  <c r="F700" i="12"/>
  <c r="G700" i="12"/>
  <c r="H700" i="12"/>
  <c r="I700" i="12"/>
  <c r="J700" i="12"/>
  <c r="M700" i="12"/>
  <c r="N700" i="12"/>
  <c r="O700" i="12"/>
  <c r="Q700" i="12"/>
  <c r="R700" i="12"/>
  <c r="S700" i="12"/>
  <c r="T700" i="12"/>
  <c r="U700" i="12"/>
  <c r="A701" i="12"/>
  <c r="B701" i="12"/>
  <c r="C701" i="12"/>
  <c r="F701" i="12"/>
  <c r="G701" i="12"/>
  <c r="H701" i="12"/>
  <c r="I701" i="12"/>
  <c r="J701" i="12"/>
  <c r="M701" i="12"/>
  <c r="N701" i="12"/>
  <c r="O701" i="12"/>
  <c r="Q701" i="12"/>
  <c r="R701" i="12"/>
  <c r="S701" i="12"/>
  <c r="T701" i="12"/>
  <c r="U701" i="12"/>
  <c r="A702" i="12"/>
  <c r="B702" i="12"/>
  <c r="C702" i="12"/>
  <c r="F702" i="12"/>
  <c r="G702" i="12"/>
  <c r="H702" i="12"/>
  <c r="I702" i="12"/>
  <c r="J702" i="12"/>
  <c r="M702" i="12"/>
  <c r="N702" i="12"/>
  <c r="O702" i="12"/>
  <c r="Q702" i="12"/>
  <c r="R702" i="12"/>
  <c r="S702" i="12"/>
  <c r="T702" i="12"/>
  <c r="U702" i="12"/>
  <c r="A703" i="12"/>
  <c r="B703" i="12"/>
  <c r="C703" i="12"/>
  <c r="F703" i="12"/>
  <c r="G703" i="12"/>
  <c r="H703" i="12"/>
  <c r="I703" i="12"/>
  <c r="J703" i="12"/>
  <c r="M703" i="12"/>
  <c r="N703" i="12"/>
  <c r="O703" i="12"/>
  <c r="Q703" i="12"/>
  <c r="R703" i="12"/>
  <c r="S703" i="12"/>
  <c r="T703" i="12"/>
  <c r="U703" i="12"/>
  <c r="A704" i="12"/>
  <c r="B704" i="12"/>
  <c r="C704" i="12"/>
  <c r="F704" i="12"/>
  <c r="G704" i="12"/>
  <c r="H704" i="12"/>
  <c r="I704" i="12"/>
  <c r="J704" i="12"/>
  <c r="M704" i="12"/>
  <c r="N704" i="12"/>
  <c r="O704" i="12"/>
  <c r="Q704" i="12"/>
  <c r="R704" i="12"/>
  <c r="S704" i="12"/>
  <c r="T704" i="12"/>
  <c r="U704" i="12"/>
  <c r="A705" i="12"/>
  <c r="B705" i="12"/>
  <c r="C705" i="12"/>
  <c r="F705" i="12"/>
  <c r="G705" i="12"/>
  <c r="H705" i="12"/>
  <c r="I705" i="12"/>
  <c r="J705" i="12"/>
  <c r="M705" i="12"/>
  <c r="N705" i="12"/>
  <c r="O705" i="12"/>
  <c r="Q705" i="12"/>
  <c r="R705" i="12"/>
  <c r="S705" i="12"/>
  <c r="T705" i="12"/>
  <c r="U705" i="12"/>
  <c r="A706" i="12"/>
  <c r="B706" i="12"/>
  <c r="C706" i="12"/>
  <c r="F706" i="12"/>
  <c r="G706" i="12"/>
  <c r="H706" i="12"/>
  <c r="I706" i="12"/>
  <c r="J706" i="12"/>
  <c r="M706" i="12"/>
  <c r="N706" i="12"/>
  <c r="O706" i="12"/>
  <c r="Q706" i="12"/>
  <c r="R706" i="12"/>
  <c r="S706" i="12"/>
  <c r="T706" i="12"/>
  <c r="U706" i="12"/>
  <c r="A707" i="12"/>
  <c r="B707" i="12"/>
  <c r="C707" i="12"/>
  <c r="F707" i="12"/>
  <c r="G707" i="12"/>
  <c r="H707" i="12"/>
  <c r="I707" i="12"/>
  <c r="J707" i="12"/>
  <c r="M707" i="12"/>
  <c r="N707" i="12"/>
  <c r="O707" i="12"/>
  <c r="Q707" i="12"/>
  <c r="R707" i="12"/>
  <c r="S707" i="12"/>
  <c r="T707" i="12"/>
  <c r="U707" i="12"/>
  <c r="A708" i="12"/>
  <c r="B708" i="12"/>
  <c r="C708" i="12"/>
  <c r="F708" i="12"/>
  <c r="G708" i="12"/>
  <c r="H708" i="12"/>
  <c r="I708" i="12"/>
  <c r="J708" i="12"/>
  <c r="M708" i="12"/>
  <c r="N708" i="12"/>
  <c r="O708" i="12"/>
  <c r="Q708" i="12"/>
  <c r="R708" i="12"/>
  <c r="S708" i="12"/>
  <c r="T708" i="12"/>
  <c r="U708" i="12"/>
  <c r="A709" i="12"/>
  <c r="B709" i="12"/>
  <c r="C709" i="12"/>
  <c r="F709" i="12"/>
  <c r="G709" i="12"/>
  <c r="H709" i="12"/>
  <c r="I709" i="12"/>
  <c r="J709" i="12"/>
  <c r="M709" i="12"/>
  <c r="N709" i="12"/>
  <c r="O709" i="12"/>
  <c r="Q709" i="12"/>
  <c r="R709" i="12"/>
  <c r="S709" i="12"/>
  <c r="T709" i="12"/>
  <c r="U709" i="12"/>
  <c r="A710" i="12"/>
  <c r="B710" i="12"/>
  <c r="C710" i="12"/>
  <c r="F710" i="12"/>
  <c r="G710" i="12"/>
  <c r="H710" i="12"/>
  <c r="I710" i="12"/>
  <c r="J710" i="12"/>
  <c r="M710" i="12"/>
  <c r="N710" i="12"/>
  <c r="O710" i="12"/>
  <c r="Q710" i="12"/>
  <c r="R710" i="12"/>
  <c r="S710" i="12"/>
  <c r="T710" i="12"/>
  <c r="U710" i="12"/>
  <c r="A711" i="12"/>
  <c r="B711" i="12"/>
  <c r="C711" i="12"/>
  <c r="F711" i="12"/>
  <c r="G711" i="12"/>
  <c r="H711" i="12"/>
  <c r="I711" i="12"/>
  <c r="J711" i="12"/>
  <c r="M711" i="12"/>
  <c r="N711" i="12"/>
  <c r="O711" i="12"/>
  <c r="Q711" i="12"/>
  <c r="R711" i="12"/>
  <c r="S711" i="12"/>
  <c r="T711" i="12"/>
  <c r="U711" i="12"/>
  <c r="A712" i="12"/>
  <c r="B712" i="12"/>
  <c r="C712" i="12"/>
  <c r="F712" i="12"/>
  <c r="G712" i="12"/>
  <c r="H712" i="12"/>
  <c r="I712" i="12"/>
  <c r="J712" i="12"/>
  <c r="M712" i="12"/>
  <c r="N712" i="12"/>
  <c r="O712" i="12"/>
  <c r="Q712" i="12"/>
  <c r="R712" i="12"/>
  <c r="S712" i="12"/>
  <c r="T712" i="12"/>
  <c r="U712" i="12"/>
  <c r="A713" i="12"/>
  <c r="B713" i="12"/>
  <c r="C713" i="12"/>
  <c r="F713" i="12"/>
  <c r="G713" i="12"/>
  <c r="H713" i="12"/>
  <c r="I713" i="12"/>
  <c r="J713" i="12"/>
  <c r="M713" i="12"/>
  <c r="N713" i="12"/>
  <c r="O713" i="12"/>
  <c r="Q713" i="12"/>
  <c r="R713" i="12"/>
  <c r="S713" i="12"/>
  <c r="T713" i="12"/>
  <c r="U713" i="12"/>
  <c r="A714" i="12"/>
  <c r="B714" i="12"/>
  <c r="C714" i="12"/>
  <c r="F714" i="12"/>
  <c r="G714" i="12"/>
  <c r="H714" i="12"/>
  <c r="I714" i="12"/>
  <c r="J714" i="12"/>
  <c r="M714" i="12"/>
  <c r="N714" i="12"/>
  <c r="O714" i="12"/>
  <c r="Q714" i="12"/>
  <c r="R714" i="12"/>
  <c r="S714" i="12"/>
  <c r="T714" i="12"/>
  <c r="U714" i="12"/>
  <c r="A715" i="12"/>
  <c r="B715" i="12"/>
  <c r="C715" i="12"/>
  <c r="F715" i="12"/>
  <c r="G715" i="12"/>
  <c r="H715" i="12"/>
  <c r="I715" i="12"/>
  <c r="J715" i="12"/>
  <c r="M715" i="12"/>
  <c r="N715" i="12"/>
  <c r="O715" i="12"/>
  <c r="Q715" i="12"/>
  <c r="R715" i="12"/>
  <c r="S715" i="12"/>
  <c r="T715" i="12"/>
  <c r="U715" i="12"/>
  <c r="A716" i="12"/>
  <c r="B716" i="12"/>
  <c r="C716" i="12"/>
  <c r="F716" i="12"/>
  <c r="G716" i="12"/>
  <c r="H716" i="12"/>
  <c r="I716" i="12"/>
  <c r="J716" i="12"/>
  <c r="M716" i="12"/>
  <c r="N716" i="12"/>
  <c r="O716" i="12"/>
  <c r="Q716" i="12"/>
  <c r="R716" i="12"/>
  <c r="S716" i="12"/>
  <c r="T716" i="12"/>
  <c r="U716" i="12"/>
  <c r="A717" i="12"/>
  <c r="B717" i="12"/>
  <c r="C717" i="12"/>
  <c r="F717" i="12"/>
  <c r="G717" i="12"/>
  <c r="H717" i="12"/>
  <c r="I717" i="12"/>
  <c r="J717" i="12"/>
  <c r="M717" i="12"/>
  <c r="N717" i="12"/>
  <c r="O717" i="12"/>
  <c r="Q717" i="12"/>
  <c r="R717" i="12"/>
  <c r="S717" i="12"/>
  <c r="T717" i="12"/>
  <c r="U717" i="12"/>
  <c r="A718" i="12"/>
  <c r="B718" i="12"/>
  <c r="C718" i="12"/>
  <c r="F718" i="12"/>
  <c r="G718" i="12"/>
  <c r="H718" i="12"/>
  <c r="I718" i="12"/>
  <c r="J718" i="12"/>
  <c r="M718" i="12"/>
  <c r="N718" i="12"/>
  <c r="O718" i="12"/>
  <c r="Q718" i="12"/>
  <c r="R718" i="12"/>
  <c r="S718" i="12"/>
  <c r="T718" i="12"/>
  <c r="U718" i="12"/>
  <c r="A719" i="12"/>
  <c r="B719" i="12"/>
  <c r="C719" i="12"/>
  <c r="F719" i="12"/>
  <c r="G719" i="12"/>
  <c r="H719" i="12"/>
  <c r="I719" i="12"/>
  <c r="J719" i="12"/>
  <c r="M719" i="12"/>
  <c r="N719" i="12"/>
  <c r="O719" i="12"/>
  <c r="Q719" i="12"/>
  <c r="R719" i="12"/>
  <c r="S719" i="12"/>
  <c r="T719" i="12"/>
  <c r="U719" i="12"/>
  <c r="A720" i="12"/>
  <c r="B720" i="12"/>
  <c r="C720" i="12"/>
  <c r="F720" i="12"/>
  <c r="G720" i="12"/>
  <c r="H720" i="12"/>
  <c r="I720" i="12"/>
  <c r="J720" i="12"/>
  <c r="M720" i="12"/>
  <c r="N720" i="12"/>
  <c r="O720" i="12"/>
  <c r="Q720" i="12"/>
  <c r="R720" i="12"/>
  <c r="S720" i="12"/>
  <c r="T720" i="12"/>
  <c r="U720" i="12"/>
  <c r="A721" i="12"/>
  <c r="B721" i="12"/>
  <c r="C721" i="12"/>
  <c r="F721" i="12"/>
  <c r="G721" i="12"/>
  <c r="H721" i="12"/>
  <c r="I721" i="12"/>
  <c r="J721" i="12"/>
  <c r="M721" i="12"/>
  <c r="N721" i="12"/>
  <c r="O721" i="12"/>
  <c r="Q721" i="12"/>
  <c r="R721" i="12"/>
  <c r="S721" i="12"/>
  <c r="T721" i="12"/>
  <c r="U721" i="12"/>
  <c r="A722" i="12"/>
  <c r="B722" i="12"/>
  <c r="C722" i="12"/>
  <c r="F722" i="12"/>
  <c r="G722" i="12"/>
  <c r="H722" i="12"/>
  <c r="I722" i="12"/>
  <c r="J722" i="12"/>
  <c r="M722" i="12"/>
  <c r="N722" i="12"/>
  <c r="O722" i="12"/>
  <c r="Q722" i="12"/>
  <c r="R722" i="12"/>
  <c r="S722" i="12"/>
  <c r="T722" i="12"/>
  <c r="U722" i="12"/>
  <c r="A723" i="12"/>
  <c r="B723" i="12"/>
  <c r="C723" i="12"/>
  <c r="F723" i="12"/>
  <c r="G723" i="12"/>
  <c r="H723" i="12"/>
  <c r="I723" i="12"/>
  <c r="J723" i="12"/>
  <c r="M723" i="12"/>
  <c r="N723" i="12"/>
  <c r="O723" i="12"/>
  <c r="Q723" i="12"/>
  <c r="R723" i="12"/>
  <c r="S723" i="12"/>
  <c r="T723" i="12"/>
  <c r="U723" i="12"/>
  <c r="A724" i="12"/>
  <c r="B724" i="12"/>
  <c r="C724" i="12"/>
  <c r="F724" i="12"/>
  <c r="G724" i="12"/>
  <c r="H724" i="12"/>
  <c r="I724" i="12"/>
  <c r="J724" i="12"/>
  <c r="M724" i="12"/>
  <c r="N724" i="12"/>
  <c r="O724" i="12"/>
  <c r="Q724" i="12"/>
  <c r="R724" i="12"/>
  <c r="S724" i="12"/>
  <c r="T724" i="12"/>
  <c r="U724" i="12"/>
  <c r="A725" i="12"/>
  <c r="B725" i="12"/>
  <c r="C725" i="12"/>
  <c r="F725" i="12"/>
  <c r="G725" i="12"/>
  <c r="H725" i="12"/>
  <c r="I725" i="12"/>
  <c r="J725" i="12"/>
  <c r="M725" i="12"/>
  <c r="N725" i="12"/>
  <c r="O725" i="12"/>
  <c r="Q725" i="12"/>
  <c r="R725" i="12"/>
  <c r="S725" i="12"/>
  <c r="T725" i="12"/>
  <c r="U725" i="12"/>
  <c r="A726" i="12"/>
  <c r="B726" i="12"/>
  <c r="C726" i="12"/>
  <c r="F726" i="12"/>
  <c r="G726" i="12"/>
  <c r="H726" i="12"/>
  <c r="I726" i="12"/>
  <c r="J726" i="12"/>
  <c r="M726" i="12"/>
  <c r="N726" i="12"/>
  <c r="O726" i="12"/>
  <c r="Q726" i="12"/>
  <c r="R726" i="12"/>
  <c r="S726" i="12"/>
  <c r="T726" i="12"/>
  <c r="U726" i="12"/>
  <c r="A727" i="12"/>
  <c r="B727" i="12"/>
  <c r="C727" i="12"/>
  <c r="F727" i="12"/>
  <c r="G727" i="12"/>
  <c r="H727" i="12"/>
  <c r="I727" i="12"/>
  <c r="J727" i="12"/>
  <c r="M727" i="12"/>
  <c r="N727" i="12"/>
  <c r="O727" i="12"/>
  <c r="Q727" i="12"/>
  <c r="R727" i="12"/>
  <c r="S727" i="12"/>
  <c r="T727" i="12"/>
  <c r="U727" i="12"/>
  <c r="A728" i="12"/>
  <c r="B728" i="12"/>
  <c r="C728" i="12"/>
  <c r="F728" i="12"/>
  <c r="G728" i="12"/>
  <c r="H728" i="12"/>
  <c r="I728" i="12"/>
  <c r="J728" i="12"/>
  <c r="M728" i="12"/>
  <c r="N728" i="12"/>
  <c r="O728" i="12"/>
  <c r="Q728" i="12"/>
  <c r="R728" i="12"/>
  <c r="S728" i="12"/>
  <c r="T728" i="12"/>
  <c r="U728" i="12"/>
  <c r="A729" i="12"/>
  <c r="B729" i="12"/>
  <c r="C729" i="12"/>
  <c r="F729" i="12"/>
  <c r="G729" i="12"/>
  <c r="H729" i="12"/>
  <c r="I729" i="12"/>
  <c r="J729" i="12"/>
  <c r="M729" i="12"/>
  <c r="N729" i="12"/>
  <c r="O729" i="12"/>
  <c r="Q729" i="12"/>
  <c r="R729" i="12"/>
  <c r="S729" i="12"/>
  <c r="T729" i="12"/>
  <c r="U729" i="12"/>
  <c r="A730" i="12"/>
  <c r="B730" i="12"/>
  <c r="C730" i="12"/>
  <c r="F730" i="12"/>
  <c r="G730" i="12"/>
  <c r="H730" i="12"/>
  <c r="I730" i="12"/>
  <c r="J730" i="12"/>
  <c r="M730" i="12"/>
  <c r="N730" i="12"/>
  <c r="O730" i="12"/>
  <c r="Q730" i="12"/>
  <c r="R730" i="12"/>
  <c r="S730" i="12"/>
  <c r="T730" i="12"/>
  <c r="U730" i="12"/>
  <c r="A731" i="12"/>
  <c r="B731" i="12"/>
  <c r="C731" i="12"/>
  <c r="F731" i="12"/>
  <c r="G731" i="12"/>
  <c r="H731" i="12"/>
  <c r="I731" i="12"/>
  <c r="J731" i="12"/>
  <c r="M731" i="12"/>
  <c r="N731" i="12"/>
  <c r="O731" i="12"/>
  <c r="Q731" i="12"/>
  <c r="R731" i="12"/>
  <c r="S731" i="12"/>
  <c r="T731" i="12"/>
  <c r="U731" i="12"/>
  <c r="A732" i="12"/>
  <c r="B732" i="12"/>
  <c r="C732" i="12"/>
  <c r="F732" i="12"/>
  <c r="G732" i="12"/>
  <c r="H732" i="12"/>
  <c r="I732" i="12"/>
  <c r="J732" i="12"/>
  <c r="M732" i="12"/>
  <c r="N732" i="12"/>
  <c r="O732" i="12"/>
  <c r="Q732" i="12"/>
  <c r="R732" i="12"/>
  <c r="S732" i="12"/>
  <c r="T732" i="12"/>
  <c r="U732" i="12"/>
  <c r="A733" i="12"/>
  <c r="B733" i="12"/>
  <c r="C733" i="12"/>
  <c r="F733" i="12"/>
  <c r="G733" i="12"/>
  <c r="H733" i="12"/>
  <c r="I733" i="12"/>
  <c r="J733" i="12"/>
  <c r="M733" i="12"/>
  <c r="N733" i="12"/>
  <c r="O733" i="12"/>
  <c r="Q733" i="12"/>
  <c r="R733" i="12"/>
  <c r="S733" i="12"/>
  <c r="T733" i="12"/>
  <c r="U733" i="12"/>
  <c r="A734" i="12"/>
  <c r="B734" i="12"/>
  <c r="C734" i="12"/>
  <c r="F734" i="12"/>
  <c r="G734" i="12"/>
  <c r="H734" i="12"/>
  <c r="I734" i="12"/>
  <c r="J734" i="12"/>
  <c r="M734" i="12"/>
  <c r="N734" i="12"/>
  <c r="O734" i="12"/>
  <c r="Q734" i="12"/>
  <c r="R734" i="12"/>
  <c r="S734" i="12"/>
  <c r="T734" i="12"/>
  <c r="U734" i="12"/>
  <c r="A735" i="12"/>
  <c r="B735" i="12"/>
  <c r="C735" i="12"/>
  <c r="F735" i="12"/>
  <c r="G735" i="12"/>
  <c r="H735" i="12"/>
  <c r="I735" i="12"/>
  <c r="J735" i="12"/>
  <c r="M735" i="12"/>
  <c r="N735" i="12"/>
  <c r="O735" i="12"/>
  <c r="Q735" i="12"/>
  <c r="R735" i="12"/>
  <c r="S735" i="12"/>
  <c r="T735" i="12"/>
  <c r="U735" i="12"/>
  <c r="A736" i="12"/>
  <c r="B736" i="12"/>
  <c r="C736" i="12"/>
  <c r="F736" i="12"/>
  <c r="G736" i="12"/>
  <c r="H736" i="12"/>
  <c r="I736" i="12"/>
  <c r="J736" i="12"/>
  <c r="M736" i="12"/>
  <c r="N736" i="12"/>
  <c r="O736" i="12"/>
  <c r="Q736" i="12"/>
  <c r="R736" i="12"/>
  <c r="S736" i="12"/>
  <c r="T736" i="12"/>
  <c r="U736" i="12"/>
  <c r="A737" i="12"/>
  <c r="B737" i="12"/>
  <c r="C737" i="12"/>
  <c r="F737" i="12"/>
  <c r="G737" i="12"/>
  <c r="H737" i="12"/>
  <c r="I737" i="12"/>
  <c r="J737" i="12"/>
  <c r="M737" i="12"/>
  <c r="N737" i="12"/>
  <c r="O737" i="12"/>
  <c r="Q737" i="12"/>
  <c r="R737" i="12"/>
  <c r="S737" i="12"/>
  <c r="T737" i="12"/>
  <c r="U737" i="12"/>
  <c r="A738" i="12"/>
  <c r="B738" i="12"/>
  <c r="C738" i="12"/>
  <c r="F738" i="12"/>
  <c r="G738" i="12"/>
  <c r="H738" i="12"/>
  <c r="I738" i="12"/>
  <c r="J738" i="12"/>
  <c r="M738" i="12"/>
  <c r="N738" i="12"/>
  <c r="O738" i="12"/>
  <c r="Q738" i="12"/>
  <c r="R738" i="12"/>
  <c r="S738" i="12"/>
  <c r="T738" i="12"/>
  <c r="U738" i="12"/>
  <c r="A739" i="12"/>
  <c r="B739" i="12"/>
  <c r="C739" i="12"/>
  <c r="F739" i="12"/>
  <c r="G739" i="12"/>
  <c r="H739" i="12"/>
  <c r="I739" i="12"/>
  <c r="J739" i="12"/>
  <c r="M739" i="12"/>
  <c r="N739" i="12"/>
  <c r="O739" i="12"/>
  <c r="Q739" i="12"/>
  <c r="R739" i="12"/>
  <c r="S739" i="12"/>
  <c r="T739" i="12"/>
  <c r="U739" i="12"/>
  <c r="A740" i="12"/>
  <c r="B740" i="12"/>
  <c r="C740" i="12"/>
  <c r="F740" i="12"/>
  <c r="G740" i="12"/>
  <c r="H740" i="12"/>
  <c r="I740" i="12"/>
  <c r="J740" i="12"/>
  <c r="M740" i="12"/>
  <c r="N740" i="12"/>
  <c r="O740" i="12"/>
  <c r="Q740" i="12"/>
  <c r="R740" i="12"/>
  <c r="S740" i="12"/>
  <c r="T740" i="12"/>
  <c r="U740" i="12"/>
  <c r="A741" i="12"/>
  <c r="B741" i="12"/>
  <c r="C741" i="12"/>
  <c r="F741" i="12"/>
  <c r="G741" i="12"/>
  <c r="H741" i="12"/>
  <c r="I741" i="12"/>
  <c r="J741" i="12"/>
  <c r="M741" i="12"/>
  <c r="N741" i="12"/>
  <c r="O741" i="12"/>
  <c r="Q741" i="12"/>
  <c r="R741" i="12"/>
  <c r="S741" i="12"/>
  <c r="T741" i="12"/>
  <c r="U741" i="12"/>
  <c r="A742" i="12"/>
  <c r="B742" i="12"/>
  <c r="C742" i="12"/>
  <c r="F742" i="12"/>
  <c r="G742" i="12"/>
  <c r="H742" i="12"/>
  <c r="I742" i="12"/>
  <c r="J742" i="12"/>
  <c r="M742" i="12"/>
  <c r="N742" i="12"/>
  <c r="O742" i="12"/>
  <c r="Q742" i="12"/>
  <c r="R742" i="12"/>
  <c r="S742" i="12"/>
  <c r="T742" i="12"/>
  <c r="U742" i="12"/>
  <c r="A743" i="12"/>
  <c r="B743" i="12"/>
  <c r="C743" i="12"/>
  <c r="F743" i="12"/>
  <c r="G743" i="12"/>
  <c r="H743" i="12"/>
  <c r="I743" i="12"/>
  <c r="J743" i="12"/>
  <c r="M743" i="12"/>
  <c r="N743" i="12"/>
  <c r="O743" i="12"/>
  <c r="Q743" i="12"/>
  <c r="R743" i="12"/>
  <c r="S743" i="12"/>
  <c r="T743" i="12"/>
  <c r="U743" i="12"/>
  <c r="A744" i="12"/>
  <c r="B744" i="12"/>
  <c r="C744" i="12"/>
  <c r="F744" i="12"/>
  <c r="G744" i="12"/>
  <c r="H744" i="12"/>
  <c r="I744" i="12"/>
  <c r="J744" i="12"/>
  <c r="M744" i="12"/>
  <c r="N744" i="12"/>
  <c r="O744" i="12"/>
  <c r="Q744" i="12"/>
  <c r="R744" i="12"/>
  <c r="S744" i="12"/>
  <c r="T744" i="12"/>
  <c r="U744" i="12"/>
  <c r="A745" i="12"/>
  <c r="B745" i="12"/>
  <c r="C745" i="12"/>
  <c r="F745" i="12"/>
  <c r="G745" i="12"/>
  <c r="H745" i="12"/>
  <c r="I745" i="12"/>
  <c r="J745" i="12"/>
  <c r="M745" i="12"/>
  <c r="N745" i="12"/>
  <c r="O745" i="12"/>
  <c r="Q745" i="12"/>
  <c r="R745" i="12"/>
  <c r="S745" i="12"/>
  <c r="T745" i="12"/>
  <c r="U745" i="12"/>
  <c r="A746" i="12"/>
  <c r="B746" i="12"/>
  <c r="C746" i="12"/>
  <c r="F746" i="12"/>
  <c r="G746" i="12"/>
  <c r="H746" i="12"/>
  <c r="I746" i="12"/>
  <c r="J746" i="12"/>
  <c r="M746" i="12"/>
  <c r="N746" i="12"/>
  <c r="O746" i="12"/>
  <c r="Q746" i="12"/>
  <c r="R746" i="12"/>
  <c r="S746" i="12"/>
  <c r="T746" i="12"/>
  <c r="U746" i="12"/>
  <c r="A747" i="12"/>
  <c r="B747" i="12"/>
  <c r="C747" i="12"/>
  <c r="F747" i="12"/>
  <c r="G747" i="12"/>
  <c r="H747" i="12"/>
  <c r="I747" i="12"/>
  <c r="J747" i="12"/>
  <c r="M747" i="12"/>
  <c r="N747" i="12"/>
  <c r="O747" i="12"/>
  <c r="Q747" i="12"/>
  <c r="R747" i="12"/>
  <c r="S747" i="12"/>
  <c r="T747" i="12"/>
  <c r="U747" i="12"/>
  <c r="A748" i="12"/>
  <c r="B748" i="12"/>
  <c r="C748" i="12"/>
  <c r="F748" i="12"/>
  <c r="G748" i="12"/>
  <c r="H748" i="12"/>
  <c r="I748" i="12"/>
  <c r="J748" i="12"/>
  <c r="M748" i="12"/>
  <c r="N748" i="12"/>
  <c r="O748" i="12"/>
  <c r="Q748" i="12"/>
  <c r="R748" i="12"/>
  <c r="S748" i="12"/>
  <c r="T748" i="12"/>
  <c r="U748" i="12"/>
  <c r="A749" i="12"/>
  <c r="B749" i="12"/>
  <c r="C749" i="12"/>
  <c r="F749" i="12"/>
  <c r="G749" i="12"/>
  <c r="H749" i="12"/>
  <c r="I749" i="12"/>
  <c r="J749" i="12"/>
  <c r="M749" i="12"/>
  <c r="N749" i="12"/>
  <c r="O749" i="12"/>
  <c r="Q749" i="12"/>
  <c r="R749" i="12"/>
  <c r="S749" i="12"/>
  <c r="T749" i="12"/>
  <c r="U749" i="12"/>
  <c r="A750" i="12"/>
  <c r="B750" i="12"/>
  <c r="C750" i="12"/>
  <c r="F750" i="12"/>
  <c r="G750" i="12"/>
  <c r="H750" i="12"/>
  <c r="I750" i="12"/>
  <c r="J750" i="12"/>
  <c r="M750" i="12"/>
  <c r="N750" i="12"/>
  <c r="O750" i="12"/>
  <c r="Q750" i="12"/>
  <c r="R750" i="12"/>
  <c r="S750" i="12"/>
  <c r="T750" i="12"/>
  <c r="U750" i="12"/>
  <c r="A751" i="12"/>
  <c r="B751" i="12"/>
  <c r="C751" i="12"/>
  <c r="F751" i="12"/>
  <c r="G751" i="12"/>
  <c r="H751" i="12"/>
  <c r="I751" i="12"/>
  <c r="J751" i="12"/>
  <c r="M751" i="12"/>
  <c r="N751" i="12"/>
  <c r="O751" i="12"/>
  <c r="Q751" i="12"/>
  <c r="R751" i="12"/>
  <c r="S751" i="12"/>
  <c r="T751" i="12"/>
  <c r="U751" i="12"/>
  <c r="A752" i="12"/>
  <c r="B752" i="12"/>
  <c r="C752" i="12"/>
  <c r="F752" i="12"/>
  <c r="G752" i="12"/>
  <c r="H752" i="12"/>
  <c r="I752" i="12"/>
  <c r="J752" i="12"/>
  <c r="M752" i="12"/>
  <c r="N752" i="12"/>
  <c r="O752" i="12"/>
  <c r="Q752" i="12"/>
  <c r="R752" i="12"/>
  <c r="S752" i="12"/>
  <c r="T752" i="12"/>
  <c r="U752" i="12"/>
  <c r="A753" i="12"/>
  <c r="B753" i="12"/>
  <c r="C753" i="12"/>
  <c r="F753" i="12"/>
  <c r="G753" i="12"/>
  <c r="H753" i="12"/>
  <c r="I753" i="12"/>
  <c r="J753" i="12"/>
  <c r="M753" i="12"/>
  <c r="N753" i="12"/>
  <c r="O753" i="12"/>
  <c r="Q753" i="12"/>
  <c r="R753" i="12"/>
  <c r="S753" i="12"/>
  <c r="T753" i="12"/>
  <c r="U753" i="12"/>
  <c r="A754" i="12"/>
  <c r="B754" i="12"/>
  <c r="C754" i="12"/>
  <c r="F754" i="12"/>
  <c r="G754" i="12"/>
  <c r="H754" i="12"/>
  <c r="I754" i="12"/>
  <c r="J754" i="12"/>
  <c r="M754" i="12"/>
  <c r="N754" i="12"/>
  <c r="O754" i="12"/>
  <c r="Q754" i="12"/>
  <c r="R754" i="12"/>
  <c r="S754" i="12"/>
  <c r="T754" i="12"/>
  <c r="U754" i="12"/>
  <c r="A755" i="12"/>
  <c r="B755" i="12"/>
  <c r="C755" i="12"/>
  <c r="F755" i="12"/>
  <c r="G755" i="12"/>
  <c r="H755" i="12"/>
  <c r="I755" i="12"/>
  <c r="J755" i="12"/>
  <c r="M755" i="12"/>
  <c r="N755" i="12"/>
  <c r="O755" i="12"/>
  <c r="Q755" i="12"/>
  <c r="R755" i="12"/>
  <c r="S755" i="12"/>
  <c r="T755" i="12"/>
  <c r="U755" i="12"/>
  <c r="A756" i="12"/>
  <c r="B756" i="12"/>
  <c r="C756" i="12"/>
  <c r="F756" i="12"/>
  <c r="G756" i="12"/>
  <c r="H756" i="12"/>
  <c r="I756" i="12"/>
  <c r="J756" i="12"/>
  <c r="M756" i="12"/>
  <c r="N756" i="12"/>
  <c r="O756" i="12"/>
  <c r="Q756" i="12"/>
  <c r="R756" i="12"/>
  <c r="S756" i="12"/>
  <c r="T756" i="12"/>
  <c r="U756" i="12"/>
  <c r="A757" i="12"/>
  <c r="B757" i="12"/>
  <c r="C757" i="12"/>
  <c r="F757" i="12"/>
  <c r="G757" i="12"/>
  <c r="H757" i="12"/>
  <c r="I757" i="12"/>
  <c r="J757" i="12"/>
  <c r="M757" i="12"/>
  <c r="N757" i="12"/>
  <c r="O757" i="12"/>
  <c r="Q757" i="12"/>
  <c r="R757" i="12"/>
  <c r="S757" i="12"/>
  <c r="T757" i="12"/>
  <c r="U757" i="12"/>
  <c r="A758" i="12"/>
  <c r="B758" i="12"/>
  <c r="C758" i="12"/>
  <c r="F758" i="12"/>
  <c r="G758" i="12"/>
  <c r="H758" i="12"/>
  <c r="I758" i="12"/>
  <c r="J758" i="12"/>
  <c r="M758" i="12"/>
  <c r="N758" i="12"/>
  <c r="O758" i="12"/>
  <c r="Q758" i="12"/>
  <c r="R758" i="12"/>
  <c r="S758" i="12"/>
  <c r="T758" i="12"/>
  <c r="U758" i="12"/>
  <c r="A759" i="12"/>
  <c r="B759" i="12"/>
  <c r="C759" i="12"/>
  <c r="F759" i="12"/>
  <c r="G759" i="12"/>
  <c r="H759" i="12"/>
  <c r="I759" i="12"/>
  <c r="J759" i="12"/>
  <c r="M759" i="12"/>
  <c r="N759" i="12"/>
  <c r="O759" i="12"/>
  <c r="Q759" i="12"/>
  <c r="R759" i="12"/>
  <c r="S759" i="12"/>
  <c r="T759" i="12"/>
  <c r="U759" i="12"/>
  <c r="A760" i="12"/>
  <c r="B760" i="12"/>
  <c r="C760" i="12"/>
  <c r="F760" i="12"/>
  <c r="G760" i="12"/>
  <c r="H760" i="12"/>
  <c r="I760" i="12"/>
  <c r="J760" i="12"/>
  <c r="M760" i="12"/>
  <c r="N760" i="12"/>
  <c r="O760" i="12"/>
  <c r="Q760" i="12"/>
  <c r="R760" i="12"/>
  <c r="S760" i="12"/>
  <c r="T760" i="12"/>
  <c r="U760" i="12"/>
  <c r="A761" i="12"/>
  <c r="B761" i="12"/>
  <c r="C761" i="12"/>
  <c r="F761" i="12"/>
  <c r="G761" i="12"/>
  <c r="H761" i="12"/>
  <c r="I761" i="12"/>
  <c r="J761" i="12"/>
  <c r="M761" i="12"/>
  <c r="N761" i="12"/>
  <c r="O761" i="12"/>
  <c r="Q761" i="12"/>
  <c r="R761" i="12"/>
  <c r="S761" i="12"/>
  <c r="T761" i="12"/>
  <c r="U761" i="12"/>
  <c r="A762" i="12"/>
  <c r="B762" i="12"/>
  <c r="C762" i="12"/>
  <c r="F762" i="12"/>
  <c r="G762" i="12"/>
  <c r="H762" i="12"/>
  <c r="I762" i="12"/>
  <c r="J762" i="12"/>
  <c r="M762" i="12"/>
  <c r="N762" i="12"/>
  <c r="O762" i="12"/>
  <c r="Q762" i="12"/>
  <c r="R762" i="12"/>
  <c r="S762" i="12"/>
  <c r="T762" i="12"/>
  <c r="U762" i="12"/>
  <c r="A763" i="12"/>
  <c r="B763" i="12"/>
  <c r="C763" i="12"/>
  <c r="F763" i="12"/>
  <c r="G763" i="12"/>
  <c r="H763" i="12"/>
  <c r="I763" i="12"/>
  <c r="J763" i="12"/>
  <c r="M763" i="12"/>
  <c r="N763" i="12"/>
  <c r="O763" i="12"/>
  <c r="Q763" i="12"/>
  <c r="R763" i="12"/>
  <c r="S763" i="12"/>
  <c r="T763" i="12"/>
  <c r="U763" i="12"/>
  <c r="A764" i="12"/>
  <c r="B764" i="12"/>
  <c r="C764" i="12"/>
  <c r="F764" i="12"/>
  <c r="G764" i="12"/>
  <c r="H764" i="12"/>
  <c r="I764" i="12"/>
  <c r="J764" i="12"/>
  <c r="M764" i="12"/>
  <c r="N764" i="12"/>
  <c r="O764" i="12"/>
  <c r="Q764" i="12"/>
  <c r="R764" i="12"/>
  <c r="S764" i="12"/>
  <c r="T764" i="12"/>
  <c r="U764" i="12"/>
  <c r="A765" i="12"/>
  <c r="B765" i="12"/>
  <c r="C765" i="12"/>
  <c r="F765" i="12"/>
  <c r="G765" i="12"/>
  <c r="H765" i="12"/>
  <c r="I765" i="12"/>
  <c r="J765" i="12"/>
  <c r="M765" i="12"/>
  <c r="N765" i="12"/>
  <c r="O765" i="12"/>
  <c r="Q765" i="12"/>
  <c r="R765" i="12"/>
  <c r="S765" i="12"/>
  <c r="T765" i="12"/>
  <c r="U765" i="12"/>
  <c r="A766" i="12"/>
  <c r="B766" i="12"/>
  <c r="C766" i="12"/>
  <c r="F766" i="12"/>
  <c r="G766" i="12"/>
  <c r="H766" i="12"/>
  <c r="I766" i="12"/>
  <c r="J766" i="12"/>
  <c r="M766" i="12"/>
  <c r="N766" i="12"/>
  <c r="O766" i="12"/>
  <c r="Q766" i="12"/>
  <c r="R766" i="12"/>
  <c r="S766" i="12"/>
  <c r="T766" i="12"/>
  <c r="U766" i="12"/>
  <c r="A767" i="12"/>
  <c r="B767" i="12"/>
  <c r="C767" i="12"/>
  <c r="F767" i="12"/>
  <c r="G767" i="12"/>
  <c r="H767" i="12"/>
  <c r="I767" i="12"/>
  <c r="J767" i="12"/>
  <c r="M767" i="12"/>
  <c r="N767" i="12"/>
  <c r="O767" i="12"/>
  <c r="Q767" i="12"/>
  <c r="R767" i="12"/>
  <c r="S767" i="12"/>
  <c r="T767" i="12"/>
  <c r="U767" i="12"/>
  <c r="A768" i="12"/>
  <c r="B768" i="12"/>
  <c r="C768" i="12"/>
  <c r="F768" i="12"/>
  <c r="G768" i="12"/>
  <c r="H768" i="12"/>
  <c r="I768" i="12"/>
  <c r="J768" i="12"/>
  <c r="M768" i="12"/>
  <c r="N768" i="12"/>
  <c r="O768" i="12"/>
  <c r="Q768" i="12"/>
  <c r="R768" i="12"/>
  <c r="S768" i="12"/>
  <c r="T768" i="12"/>
  <c r="U768" i="12"/>
  <c r="A769" i="12"/>
  <c r="B769" i="12"/>
  <c r="C769" i="12"/>
  <c r="F769" i="12"/>
  <c r="G769" i="12"/>
  <c r="H769" i="12"/>
  <c r="I769" i="12"/>
  <c r="J769" i="12"/>
  <c r="M769" i="12"/>
  <c r="N769" i="12"/>
  <c r="O769" i="12"/>
  <c r="Q769" i="12"/>
  <c r="R769" i="12"/>
  <c r="S769" i="12"/>
  <c r="T769" i="12"/>
  <c r="U769" i="12"/>
  <c r="A770" i="12"/>
  <c r="B770" i="12"/>
  <c r="C770" i="12"/>
  <c r="F770" i="12"/>
  <c r="G770" i="12"/>
  <c r="H770" i="12"/>
  <c r="I770" i="12"/>
  <c r="J770" i="12"/>
  <c r="M770" i="12"/>
  <c r="N770" i="12"/>
  <c r="O770" i="12"/>
  <c r="Q770" i="12"/>
  <c r="R770" i="12"/>
  <c r="S770" i="12"/>
  <c r="T770" i="12"/>
  <c r="U770" i="12"/>
  <c r="A771" i="12"/>
  <c r="B771" i="12"/>
  <c r="C771" i="12"/>
  <c r="F771" i="12"/>
  <c r="G771" i="12"/>
  <c r="H771" i="12"/>
  <c r="I771" i="12"/>
  <c r="J771" i="12"/>
  <c r="M771" i="12"/>
  <c r="N771" i="12"/>
  <c r="O771" i="12"/>
  <c r="Q771" i="12"/>
  <c r="R771" i="12"/>
  <c r="S771" i="12"/>
  <c r="T771" i="12"/>
  <c r="U771" i="12"/>
  <c r="A772" i="12"/>
  <c r="B772" i="12"/>
  <c r="C772" i="12"/>
  <c r="F772" i="12"/>
  <c r="G772" i="12"/>
  <c r="H772" i="12"/>
  <c r="I772" i="12"/>
  <c r="J772" i="12"/>
  <c r="M772" i="12"/>
  <c r="N772" i="12"/>
  <c r="O772" i="12"/>
  <c r="Q772" i="12"/>
  <c r="R772" i="12"/>
  <c r="S772" i="12"/>
  <c r="T772" i="12"/>
  <c r="U772" i="12"/>
  <c r="A773" i="12"/>
  <c r="B773" i="12"/>
  <c r="C773" i="12"/>
  <c r="F773" i="12"/>
  <c r="G773" i="12"/>
  <c r="H773" i="12"/>
  <c r="I773" i="12"/>
  <c r="J773" i="12"/>
  <c r="M773" i="12"/>
  <c r="N773" i="12"/>
  <c r="O773" i="12"/>
  <c r="Q773" i="12"/>
  <c r="R773" i="12"/>
  <c r="S773" i="12"/>
  <c r="T773" i="12"/>
  <c r="U773" i="12"/>
  <c r="BE587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Q668" i="1"/>
  <c r="A668" i="1"/>
  <c r="G668" i="1"/>
  <c r="M668" i="1" a="1"/>
  <c r="M668" i="1"/>
  <c r="K666" i="12" s="1"/>
  <c r="N668" i="1" a="1"/>
  <c r="N668" i="1"/>
  <c r="L666" i="12" s="1"/>
  <c r="R668" i="1"/>
  <c r="S668" i="1" a="1"/>
  <c r="S668" i="1"/>
  <c r="D666" i="12" s="1"/>
  <c r="T668" i="1" a="1"/>
  <c r="T668" i="1"/>
  <c r="E666" i="12" s="1"/>
  <c r="U668" i="1"/>
  <c r="AI668" i="1"/>
  <c r="AJ668" i="1"/>
  <c r="AK668" i="1"/>
  <c r="AL668" i="1"/>
  <c r="AM668" i="1"/>
  <c r="AN668" i="1"/>
  <c r="AO668" i="1"/>
  <c r="BE668" i="1" s="1"/>
  <c r="AP668" i="1"/>
  <c r="AQ668" i="1"/>
  <c r="AY668" i="1"/>
  <c r="BB668" i="1"/>
  <c r="BC668" i="1" a="1"/>
  <c r="BC668" i="1"/>
  <c r="BD668" i="1" a="1"/>
  <c r="BD668" i="1"/>
  <c r="BF668" i="1"/>
  <c r="BR668" i="1"/>
  <c r="BS668" i="1"/>
  <c r="BT668" i="1"/>
  <c r="M679" i="1" a="1"/>
  <c r="M679" i="1" s="1"/>
  <c r="K677" i="12" s="1"/>
  <c r="M678" i="1" a="1"/>
  <c r="M678" i="1" s="1"/>
  <c r="K676" i="12" s="1"/>
  <c r="N675" i="1" a="1"/>
  <c r="N675" i="1" s="1"/>
  <c r="L673" i="12" s="1"/>
  <c r="M675" i="1" a="1"/>
  <c r="M675" i="1" s="1"/>
  <c r="K673" i="12" s="1"/>
  <c r="N674" i="1" a="1"/>
  <c r="N674" i="1" s="1"/>
  <c r="L672" i="12" s="1"/>
  <c r="M674" i="1" a="1"/>
  <c r="M674" i="1" s="1"/>
  <c r="K672" i="12" s="1"/>
  <c r="M664" i="1" a="1"/>
  <c r="M664" i="1" s="1"/>
  <c r="K662" i="12" s="1"/>
  <c r="N664" i="1" a="1"/>
  <c r="N664" i="1" s="1"/>
  <c r="L662" i="12" s="1"/>
  <c r="M665" i="1" a="1"/>
  <c r="M665" i="1" s="1"/>
  <c r="K663" i="12" s="1"/>
  <c r="N665" i="1" a="1"/>
  <c r="N665" i="1" s="1"/>
  <c r="L663" i="12" s="1"/>
  <c r="M666" i="1" a="1"/>
  <c r="M666" i="1" s="1"/>
  <c r="K664" i="12" s="1"/>
  <c r="N666" i="1" a="1"/>
  <c r="N666" i="1" s="1"/>
  <c r="L664" i="12" s="1"/>
  <c r="M667" i="1" a="1"/>
  <c r="M667" i="1" s="1"/>
  <c r="K665" i="12" s="1"/>
  <c r="N667" i="1" a="1"/>
  <c r="N667" i="1" s="1"/>
  <c r="L665" i="12" s="1"/>
  <c r="M669" i="1" a="1"/>
  <c r="M669" i="1" s="1"/>
  <c r="K667" i="12" s="1"/>
  <c r="N669" i="1" a="1"/>
  <c r="N669" i="1" s="1"/>
  <c r="L667" i="12" s="1"/>
  <c r="N662" i="1" a="1"/>
  <c r="N662" i="1" s="1"/>
  <c r="L660" i="12" s="1"/>
  <c r="M662" i="1" a="1"/>
  <c r="M662" i="1" s="1"/>
  <c r="K660" i="12" s="1"/>
  <c r="N661" i="1" a="1"/>
  <c r="N661" i="1" s="1"/>
  <c r="L659" i="12" s="1"/>
  <c r="M661" i="1" a="1"/>
  <c r="M661" i="1" s="1"/>
  <c r="K659" i="12" s="1"/>
  <c r="Q660" i="1"/>
  <c r="M660" i="1" a="1"/>
  <c r="M660" i="1" s="1"/>
  <c r="K658" i="12" s="1"/>
  <c r="BT653" i="1"/>
  <c r="BT652" i="1"/>
  <c r="BT650" i="1"/>
  <c r="BT649" i="1"/>
  <c r="BT648" i="1"/>
  <c r="BT647" i="1"/>
  <c r="BT646" i="1"/>
  <c r="BT645" i="1"/>
  <c r="BT644" i="1"/>
  <c r="BT643" i="1"/>
  <c r="BT642" i="1"/>
  <c r="BT641" i="1"/>
  <c r="BT639" i="1"/>
  <c r="BT638" i="1"/>
  <c r="BT637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Q656" i="1"/>
  <c r="N653" i="1" a="1"/>
  <c r="N653" i="1" s="1"/>
  <c r="L651" i="12" s="1"/>
  <c r="M653" i="1" a="1"/>
  <c r="M653" i="1" s="1"/>
  <c r="R553" i="1"/>
  <c r="S553" i="1" a="1"/>
  <c r="S553" i="1"/>
  <c r="D551" i="12" s="1"/>
  <c r="T553" i="1" a="1"/>
  <c r="T553" i="1"/>
  <c r="E551" i="12" s="1"/>
  <c r="U553" i="1"/>
  <c r="R554" i="1"/>
  <c r="S554" i="1" a="1"/>
  <c r="S554" i="1"/>
  <c r="D552" i="12" s="1"/>
  <c r="T554" i="1" a="1"/>
  <c r="T554" i="1"/>
  <c r="E552" i="12" s="1"/>
  <c r="U554" i="1"/>
  <c r="R555" i="1"/>
  <c r="S555" i="1" a="1"/>
  <c r="S555" i="1"/>
  <c r="D553" i="12" s="1"/>
  <c r="T555" i="1" a="1"/>
  <c r="T555" i="1"/>
  <c r="E553" i="12" s="1"/>
  <c r="U555" i="1"/>
  <c r="R556" i="1"/>
  <c r="S556" i="1" a="1"/>
  <c r="S556" i="1"/>
  <c r="D554" i="12" s="1"/>
  <c r="T556" i="1" a="1"/>
  <c r="T556" i="1"/>
  <c r="E554" i="12" s="1"/>
  <c r="U556" i="1"/>
  <c r="R557" i="1"/>
  <c r="S557" i="1" a="1"/>
  <c r="S557" i="1"/>
  <c r="D555" i="12" s="1"/>
  <c r="T557" i="1" a="1"/>
  <c r="T557" i="1"/>
  <c r="E555" i="12" s="1"/>
  <c r="U557" i="1"/>
  <c r="R558" i="1"/>
  <c r="S558" i="1" a="1"/>
  <c r="S558" i="1"/>
  <c r="D556" i="12" s="1"/>
  <c r="T558" i="1" a="1"/>
  <c r="T558" i="1"/>
  <c r="E556" i="12" s="1"/>
  <c r="U558" i="1"/>
  <c r="R559" i="1"/>
  <c r="S559" i="1" a="1"/>
  <c r="S559" i="1"/>
  <c r="D557" i="12" s="1"/>
  <c r="T559" i="1" a="1"/>
  <c r="T559" i="1"/>
  <c r="E557" i="12" s="1"/>
  <c r="U559" i="1"/>
  <c r="R560" i="1"/>
  <c r="S560" i="1" a="1"/>
  <c r="S560" i="1"/>
  <c r="D558" i="12" s="1"/>
  <c r="T560" i="1" a="1"/>
  <c r="T560" i="1"/>
  <c r="E558" i="12" s="1"/>
  <c r="U560" i="1"/>
  <c r="R561" i="1"/>
  <c r="S561" i="1" a="1"/>
  <c r="S561" i="1"/>
  <c r="D559" i="12" s="1"/>
  <c r="T561" i="1" a="1"/>
  <c r="T561" i="1"/>
  <c r="E559" i="12" s="1"/>
  <c r="U561" i="1"/>
  <c r="R562" i="1"/>
  <c r="S562" i="1" a="1"/>
  <c r="S562" i="1"/>
  <c r="D560" i="12" s="1"/>
  <c r="T562" i="1" a="1"/>
  <c r="T562" i="1"/>
  <c r="E560" i="12" s="1"/>
  <c r="U562" i="1"/>
  <c r="R563" i="1"/>
  <c r="S563" i="1" a="1"/>
  <c r="S563" i="1"/>
  <c r="D561" i="12" s="1"/>
  <c r="T563" i="1" a="1"/>
  <c r="T563" i="1"/>
  <c r="E561" i="12" s="1"/>
  <c r="U563" i="1"/>
  <c r="R564" i="1"/>
  <c r="S564" i="1" a="1"/>
  <c r="S564" i="1"/>
  <c r="D562" i="12" s="1"/>
  <c r="T564" i="1" a="1"/>
  <c r="T564" i="1"/>
  <c r="E562" i="12" s="1"/>
  <c r="U564" i="1"/>
  <c r="R565" i="1"/>
  <c r="S565" i="1" a="1"/>
  <c r="S565" i="1"/>
  <c r="D563" i="12" s="1"/>
  <c r="T565" i="1" a="1"/>
  <c r="T565" i="1"/>
  <c r="E563" i="12" s="1"/>
  <c r="U565" i="1"/>
  <c r="R566" i="1"/>
  <c r="S566" i="1" a="1"/>
  <c r="S566" i="1"/>
  <c r="D564" i="12" s="1"/>
  <c r="T566" i="1" a="1"/>
  <c r="T566" i="1"/>
  <c r="E564" i="12" s="1"/>
  <c r="U566" i="1"/>
  <c r="R567" i="1"/>
  <c r="S567" i="1" a="1"/>
  <c r="S567" i="1"/>
  <c r="D565" i="12" s="1"/>
  <c r="T567" i="1" a="1"/>
  <c r="T567" i="1"/>
  <c r="E565" i="12" s="1"/>
  <c r="U567" i="1"/>
  <c r="R568" i="1"/>
  <c r="S568" i="1" a="1"/>
  <c r="S568" i="1"/>
  <c r="D566" i="12" s="1"/>
  <c r="T568" i="1" a="1"/>
  <c r="T568" i="1"/>
  <c r="E566" i="12" s="1"/>
  <c r="U568" i="1"/>
  <c r="R569" i="1"/>
  <c r="S569" i="1" a="1"/>
  <c r="S569" i="1"/>
  <c r="D567" i="12" s="1"/>
  <c r="T569" i="1" a="1"/>
  <c r="T569" i="1"/>
  <c r="E567" i="12" s="1"/>
  <c r="U569" i="1"/>
  <c r="R570" i="1"/>
  <c r="S570" i="1" a="1"/>
  <c r="S570" i="1"/>
  <c r="D568" i="12" s="1"/>
  <c r="T570" i="1" a="1"/>
  <c r="T570" i="1"/>
  <c r="E568" i="12" s="1"/>
  <c r="U570" i="1"/>
  <c r="R571" i="1"/>
  <c r="S571" i="1" a="1"/>
  <c r="S571" i="1"/>
  <c r="D569" i="12" s="1"/>
  <c r="T571" i="1" a="1"/>
  <c r="T571" i="1"/>
  <c r="E569" i="12" s="1"/>
  <c r="U571" i="1"/>
  <c r="R572" i="1"/>
  <c r="S572" i="1" a="1"/>
  <c r="S572" i="1"/>
  <c r="D570" i="12" s="1"/>
  <c r="T572" i="1" a="1"/>
  <c r="T572" i="1"/>
  <c r="E570" i="12" s="1"/>
  <c r="U572" i="1"/>
  <c r="R573" i="1"/>
  <c r="S573" i="1" a="1"/>
  <c r="S573" i="1"/>
  <c r="D571" i="12" s="1"/>
  <c r="T573" i="1" a="1"/>
  <c r="T573" i="1"/>
  <c r="E571" i="12" s="1"/>
  <c r="U573" i="1"/>
  <c r="R574" i="1"/>
  <c r="S574" i="1" a="1"/>
  <c r="S574" i="1"/>
  <c r="D572" i="12" s="1"/>
  <c r="T574" i="1" a="1"/>
  <c r="T574" i="1"/>
  <c r="E572" i="12" s="1"/>
  <c r="U574" i="1"/>
  <c r="R575" i="1"/>
  <c r="S575" i="1" a="1"/>
  <c r="S575" i="1"/>
  <c r="D573" i="12" s="1"/>
  <c r="T575" i="1" a="1"/>
  <c r="T575" i="1"/>
  <c r="E573" i="12" s="1"/>
  <c r="U575" i="1"/>
  <c r="R576" i="1"/>
  <c r="S576" i="1" a="1"/>
  <c r="S576" i="1"/>
  <c r="D574" i="12" s="1"/>
  <c r="T576" i="1" a="1"/>
  <c r="T576" i="1"/>
  <c r="E574" i="12" s="1"/>
  <c r="U576" i="1"/>
  <c r="R577" i="1"/>
  <c r="S577" i="1" a="1"/>
  <c r="S577" i="1"/>
  <c r="D575" i="12" s="1"/>
  <c r="T577" i="1" a="1"/>
  <c r="T577" i="1"/>
  <c r="E575" i="12" s="1"/>
  <c r="U577" i="1"/>
  <c r="R578" i="1"/>
  <c r="S578" i="1" a="1"/>
  <c r="S578" i="1"/>
  <c r="D576" i="12" s="1"/>
  <c r="T578" i="1" a="1"/>
  <c r="T578" i="1"/>
  <c r="E576" i="12" s="1"/>
  <c r="U578" i="1"/>
  <c r="R579" i="1"/>
  <c r="S579" i="1" a="1"/>
  <c r="S579" i="1"/>
  <c r="D577" i="12" s="1"/>
  <c r="T579" i="1" a="1"/>
  <c r="T579" i="1"/>
  <c r="E577" i="12" s="1"/>
  <c r="U579" i="1"/>
  <c r="R580" i="1"/>
  <c r="S580" i="1" a="1"/>
  <c r="S580" i="1"/>
  <c r="D578" i="12" s="1"/>
  <c r="T580" i="1" a="1"/>
  <c r="T580" i="1"/>
  <c r="E578" i="12" s="1"/>
  <c r="U580" i="1"/>
  <c r="R581" i="1"/>
  <c r="S581" i="1" a="1"/>
  <c r="S581" i="1"/>
  <c r="D579" i="12" s="1"/>
  <c r="T581" i="1" a="1"/>
  <c r="T581" i="1"/>
  <c r="E579" i="12" s="1"/>
  <c r="U581" i="1"/>
  <c r="R582" i="1"/>
  <c r="S582" i="1" a="1"/>
  <c r="S582" i="1"/>
  <c r="D580" i="12" s="1"/>
  <c r="T582" i="1" a="1"/>
  <c r="T582" i="1"/>
  <c r="E580" i="12" s="1"/>
  <c r="U582" i="1"/>
  <c r="R583" i="1"/>
  <c r="S583" i="1" a="1"/>
  <c r="S583" i="1"/>
  <c r="D581" i="12" s="1"/>
  <c r="T583" i="1" a="1"/>
  <c r="T583" i="1"/>
  <c r="E581" i="12" s="1"/>
  <c r="U583" i="1"/>
  <c r="R584" i="1"/>
  <c r="S584" i="1" a="1"/>
  <c r="S584" i="1"/>
  <c r="D582" i="12" s="1"/>
  <c r="T584" i="1" a="1"/>
  <c r="T584" i="1"/>
  <c r="E582" i="12" s="1"/>
  <c r="U584" i="1"/>
  <c r="R585" i="1"/>
  <c r="S585" i="1" a="1"/>
  <c r="S585" i="1"/>
  <c r="D583" i="12" s="1"/>
  <c r="T585" i="1" a="1"/>
  <c r="T585" i="1"/>
  <c r="E583" i="12" s="1"/>
  <c r="U585" i="1"/>
  <c r="R586" i="1"/>
  <c r="S586" i="1" a="1"/>
  <c r="S586" i="1"/>
  <c r="D584" i="12" s="1"/>
  <c r="T586" i="1" a="1"/>
  <c r="T586" i="1"/>
  <c r="E584" i="12" s="1"/>
  <c r="U586" i="1"/>
  <c r="R587" i="1"/>
  <c r="S587" i="1" a="1"/>
  <c r="S587" i="1"/>
  <c r="D585" i="12" s="1"/>
  <c r="T587" i="1" a="1"/>
  <c r="T587" i="1"/>
  <c r="E585" i="12" s="1"/>
  <c r="U587" i="1"/>
  <c r="R588" i="1"/>
  <c r="S588" i="1" a="1"/>
  <c r="S588" i="1"/>
  <c r="D586" i="12" s="1"/>
  <c r="T588" i="1" a="1"/>
  <c r="T588" i="1"/>
  <c r="E586" i="12" s="1"/>
  <c r="U588" i="1"/>
  <c r="R589" i="1"/>
  <c r="S589" i="1" a="1"/>
  <c r="S589" i="1"/>
  <c r="D587" i="12" s="1"/>
  <c r="T589" i="1" a="1"/>
  <c r="T589" i="1"/>
  <c r="E587" i="12" s="1"/>
  <c r="U589" i="1"/>
  <c r="R590" i="1"/>
  <c r="S590" i="1" a="1"/>
  <c r="S590" i="1"/>
  <c r="D588" i="12" s="1"/>
  <c r="T590" i="1" a="1"/>
  <c r="T590" i="1"/>
  <c r="E588" i="12" s="1"/>
  <c r="U590" i="1"/>
  <c r="R591" i="1"/>
  <c r="S591" i="1" a="1"/>
  <c r="S591" i="1"/>
  <c r="D589" i="12" s="1"/>
  <c r="T591" i="1" a="1"/>
  <c r="T591" i="1"/>
  <c r="E589" i="12" s="1"/>
  <c r="U591" i="1"/>
  <c r="R592" i="1"/>
  <c r="S592" i="1" a="1"/>
  <c r="S592" i="1"/>
  <c r="D590" i="12" s="1"/>
  <c r="T592" i="1" a="1"/>
  <c r="T592" i="1"/>
  <c r="E590" i="12" s="1"/>
  <c r="U592" i="1"/>
  <c r="R593" i="1"/>
  <c r="S593" i="1" a="1"/>
  <c r="S593" i="1"/>
  <c r="D591" i="12" s="1"/>
  <c r="T593" i="1" a="1"/>
  <c r="T593" i="1"/>
  <c r="E591" i="12" s="1"/>
  <c r="U593" i="1"/>
  <c r="R594" i="1"/>
  <c r="S594" i="1" a="1"/>
  <c r="S594" i="1"/>
  <c r="D592" i="12" s="1"/>
  <c r="T594" i="1" a="1"/>
  <c r="T594" i="1"/>
  <c r="E592" i="12" s="1"/>
  <c r="U594" i="1"/>
  <c r="R595" i="1"/>
  <c r="S595" i="1" a="1"/>
  <c r="S595" i="1"/>
  <c r="D593" i="12" s="1"/>
  <c r="T595" i="1" a="1"/>
  <c r="T595" i="1"/>
  <c r="E593" i="12" s="1"/>
  <c r="U595" i="1"/>
  <c r="R596" i="1"/>
  <c r="S596" i="1" a="1"/>
  <c r="S596" i="1"/>
  <c r="D594" i="12" s="1"/>
  <c r="T596" i="1" a="1"/>
  <c r="T596" i="1"/>
  <c r="E594" i="12" s="1"/>
  <c r="U596" i="1"/>
  <c r="R597" i="1"/>
  <c r="S597" i="1" a="1"/>
  <c r="S597" i="1"/>
  <c r="D595" i="12" s="1"/>
  <c r="T597" i="1" a="1"/>
  <c r="T597" i="1"/>
  <c r="E595" i="12" s="1"/>
  <c r="U597" i="1"/>
  <c r="R598" i="1"/>
  <c r="S598" i="1" a="1"/>
  <c r="S598" i="1"/>
  <c r="D596" i="12" s="1"/>
  <c r="T598" i="1" a="1"/>
  <c r="T598" i="1"/>
  <c r="E596" i="12" s="1"/>
  <c r="U598" i="1"/>
  <c r="R599" i="1"/>
  <c r="S599" i="1" a="1"/>
  <c r="S599" i="1"/>
  <c r="D597" i="12" s="1"/>
  <c r="T599" i="1" a="1"/>
  <c r="T599" i="1"/>
  <c r="E597" i="12" s="1"/>
  <c r="U599" i="1"/>
  <c r="R600" i="1"/>
  <c r="S600" i="1" a="1"/>
  <c r="S600" i="1"/>
  <c r="D598" i="12" s="1"/>
  <c r="T600" i="1" a="1"/>
  <c r="T600" i="1"/>
  <c r="E598" i="12" s="1"/>
  <c r="U600" i="1"/>
  <c r="R601" i="1"/>
  <c r="S601" i="1" a="1"/>
  <c r="S601" i="1"/>
  <c r="D599" i="12" s="1"/>
  <c r="T601" i="1" a="1"/>
  <c r="T601" i="1"/>
  <c r="E599" i="12" s="1"/>
  <c r="U601" i="1"/>
  <c r="R602" i="1"/>
  <c r="S602" i="1" a="1"/>
  <c r="S602" i="1"/>
  <c r="D600" i="12" s="1"/>
  <c r="T602" i="1" a="1"/>
  <c r="T602" i="1"/>
  <c r="E600" i="12" s="1"/>
  <c r="U602" i="1"/>
  <c r="R603" i="1"/>
  <c r="S603" i="1" a="1"/>
  <c r="S603" i="1"/>
  <c r="D601" i="12" s="1"/>
  <c r="T603" i="1" a="1"/>
  <c r="T603" i="1"/>
  <c r="E601" i="12" s="1"/>
  <c r="U603" i="1"/>
  <c r="R604" i="1"/>
  <c r="S604" i="1" a="1"/>
  <c r="S604" i="1"/>
  <c r="D602" i="12" s="1"/>
  <c r="T604" i="1" a="1"/>
  <c r="T604" i="1"/>
  <c r="E602" i="12" s="1"/>
  <c r="U604" i="1"/>
  <c r="R605" i="1"/>
  <c r="S605" i="1" a="1"/>
  <c r="S605" i="1"/>
  <c r="D603" i="12" s="1"/>
  <c r="T605" i="1" a="1"/>
  <c r="T605" i="1"/>
  <c r="E603" i="12" s="1"/>
  <c r="U605" i="1"/>
  <c r="R606" i="1"/>
  <c r="S606" i="1" a="1"/>
  <c r="S606" i="1"/>
  <c r="D604" i="12" s="1"/>
  <c r="T606" i="1" a="1"/>
  <c r="T606" i="1"/>
  <c r="E604" i="12" s="1"/>
  <c r="U606" i="1"/>
  <c r="R607" i="1"/>
  <c r="S607" i="1" a="1"/>
  <c r="S607" i="1"/>
  <c r="D605" i="12" s="1"/>
  <c r="T607" i="1" a="1"/>
  <c r="T607" i="1"/>
  <c r="E605" i="12" s="1"/>
  <c r="U607" i="1"/>
  <c r="R608" i="1"/>
  <c r="S608" i="1" a="1"/>
  <c r="S608" i="1"/>
  <c r="D606" i="12" s="1"/>
  <c r="T608" i="1" a="1"/>
  <c r="T608" i="1"/>
  <c r="E606" i="12" s="1"/>
  <c r="U608" i="1"/>
  <c r="R609" i="1"/>
  <c r="S609" i="1" a="1"/>
  <c r="S609" i="1"/>
  <c r="D607" i="12" s="1"/>
  <c r="T609" i="1" a="1"/>
  <c r="T609" i="1"/>
  <c r="E607" i="12" s="1"/>
  <c r="U609" i="1"/>
  <c r="R610" i="1"/>
  <c r="S610" i="1" a="1"/>
  <c r="S610" i="1"/>
  <c r="D608" i="12" s="1"/>
  <c r="T610" i="1" a="1"/>
  <c r="T610" i="1"/>
  <c r="E608" i="12" s="1"/>
  <c r="U610" i="1"/>
  <c r="R611" i="1"/>
  <c r="S611" i="1" a="1"/>
  <c r="S611" i="1"/>
  <c r="D609" i="12" s="1"/>
  <c r="T611" i="1" a="1"/>
  <c r="T611" i="1"/>
  <c r="E609" i="12" s="1"/>
  <c r="U611" i="1"/>
  <c r="R612" i="1"/>
  <c r="S612" i="1" a="1"/>
  <c r="S612" i="1"/>
  <c r="D610" i="12" s="1"/>
  <c r="T612" i="1" a="1"/>
  <c r="T612" i="1"/>
  <c r="E610" i="12" s="1"/>
  <c r="U612" i="1"/>
  <c r="R613" i="1"/>
  <c r="S613" i="1" a="1"/>
  <c r="S613" i="1"/>
  <c r="D611" i="12" s="1"/>
  <c r="T613" i="1" a="1"/>
  <c r="T613" i="1"/>
  <c r="E611" i="12" s="1"/>
  <c r="U613" i="1"/>
  <c r="R614" i="1"/>
  <c r="S614" i="1" a="1"/>
  <c r="S614" i="1"/>
  <c r="D612" i="12" s="1"/>
  <c r="T614" i="1" a="1"/>
  <c r="T614" i="1"/>
  <c r="E612" i="12" s="1"/>
  <c r="U614" i="1"/>
  <c r="R615" i="1"/>
  <c r="S615" i="1" a="1"/>
  <c r="S615" i="1"/>
  <c r="D613" i="12" s="1"/>
  <c r="T615" i="1" a="1"/>
  <c r="T615" i="1"/>
  <c r="E613" i="12" s="1"/>
  <c r="U615" i="1"/>
  <c r="R616" i="1"/>
  <c r="S616" i="1" a="1"/>
  <c r="S616" i="1"/>
  <c r="D614" i="12" s="1"/>
  <c r="T616" i="1" a="1"/>
  <c r="T616" i="1"/>
  <c r="E614" i="12" s="1"/>
  <c r="U616" i="1"/>
  <c r="R617" i="1"/>
  <c r="S617" i="1" a="1"/>
  <c r="S617" i="1"/>
  <c r="D615" i="12" s="1"/>
  <c r="T617" i="1" a="1"/>
  <c r="T617" i="1"/>
  <c r="E615" i="12" s="1"/>
  <c r="U617" i="1"/>
  <c r="R618" i="1"/>
  <c r="S618" i="1" a="1"/>
  <c r="S618" i="1"/>
  <c r="D616" i="12" s="1"/>
  <c r="T618" i="1" a="1"/>
  <c r="T618" i="1"/>
  <c r="E616" i="12" s="1"/>
  <c r="U618" i="1"/>
  <c r="R619" i="1"/>
  <c r="S619" i="1" a="1"/>
  <c r="S619" i="1"/>
  <c r="D617" i="12" s="1"/>
  <c r="T619" i="1" a="1"/>
  <c r="T619" i="1"/>
  <c r="E617" i="12" s="1"/>
  <c r="U619" i="1"/>
  <c r="R620" i="1"/>
  <c r="S620" i="1" a="1"/>
  <c r="S620" i="1"/>
  <c r="D618" i="12" s="1"/>
  <c r="T620" i="1" a="1"/>
  <c r="T620" i="1"/>
  <c r="E618" i="12" s="1"/>
  <c r="U620" i="1"/>
  <c r="R621" i="1"/>
  <c r="S621" i="1" a="1"/>
  <c r="S621" i="1"/>
  <c r="D619" i="12" s="1"/>
  <c r="T621" i="1" a="1"/>
  <c r="T621" i="1"/>
  <c r="E619" i="12" s="1"/>
  <c r="U621" i="1"/>
  <c r="R622" i="1"/>
  <c r="S622" i="1" a="1"/>
  <c r="S622" i="1"/>
  <c r="D620" i="12" s="1"/>
  <c r="T622" i="1" a="1"/>
  <c r="T622" i="1"/>
  <c r="E620" i="12" s="1"/>
  <c r="U622" i="1"/>
  <c r="R623" i="1"/>
  <c r="S623" i="1" a="1"/>
  <c r="S623" i="1"/>
  <c r="D621" i="12" s="1"/>
  <c r="T623" i="1" a="1"/>
  <c r="T623" i="1"/>
  <c r="E621" i="12" s="1"/>
  <c r="U623" i="1"/>
  <c r="R624" i="1"/>
  <c r="S624" i="1" a="1"/>
  <c r="S624" i="1"/>
  <c r="D622" i="12" s="1"/>
  <c r="T624" i="1" a="1"/>
  <c r="T624" i="1"/>
  <c r="E622" i="12" s="1"/>
  <c r="U624" i="1"/>
  <c r="R625" i="1"/>
  <c r="S625" i="1" a="1"/>
  <c r="S625" i="1"/>
  <c r="D623" i="12" s="1"/>
  <c r="T625" i="1" a="1"/>
  <c r="T625" i="1"/>
  <c r="E623" i="12" s="1"/>
  <c r="U625" i="1"/>
  <c r="R626" i="1"/>
  <c r="S626" i="1" a="1"/>
  <c r="S626" i="1"/>
  <c r="D624" i="12" s="1"/>
  <c r="T626" i="1" a="1"/>
  <c r="T626" i="1"/>
  <c r="E624" i="12" s="1"/>
  <c r="U626" i="1"/>
  <c r="R627" i="1"/>
  <c r="S627" i="1" a="1"/>
  <c r="S627" i="1"/>
  <c r="D625" i="12" s="1"/>
  <c r="T627" i="1" a="1"/>
  <c r="T627" i="1"/>
  <c r="E625" i="12" s="1"/>
  <c r="U627" i="1"/>
  <c r="R628" i="1"/>
  <c r="S628" i="1" a="1"/>
  <c r="S628" i="1"/>
  <c r="D626" i="12" s="1"/>
  <c r="T628" i="1" a="1"/>
  <c r="T628" i="1"/>
  <c r="E626" i="12" s="1"/>
  <c r="U628" i="1"/>
  <c r="R629" i="1"/>
  <c r="S629" i="1" a="1"/>
  <c r="S629" i="1"/>
  <c r="D627" i="12" s="1"/>
  <c r="T629" i="1" a="1"/>
  <c r="T629" i="1"/>
  <c r="E627" i="12" s="1"/>
  <c r="U629" i="1"/>
  <c r="R630" i="1"/>
  <c r="S630" i="1" a="1"/>
  <c r="S630" i="1"/>
  <c r="D628" i="12" s="1"/>
  <c r="T630" i="1" a="1"/>
  <c r="T630" i="1"/>
  <c r="E628" i="12" s="1"/>
  <c r="U630" i="1"/>
  <c r="R631" i="1"/>
  <c r="S631" i="1" a="1"/>
  <c r="S631" i="1"/>
  <c r="D629" i="12" s="1"/>
  <c r="T631" i="1" a="1"/>
  <c r="T631" i="1"/>
  <c r="E629" i="12" s="1"/>
  <c r="U631" i="1"/>
  <c r="R632" i="1"/>
  <c r="S632" i="1" a="1"/>
  <c r="S632" i="1"/>
  <c r="D630" i="12" s="1"/>
  <c r="T632" i="1" a="1"/>
  <c r="T632" i="1"/>
  <c r="E630" i="12" s="1"/>
  <c r="U632" i="1"/>
  <c r="R633" i="1"/>
  <c r="S633" i="1" a="1"/>
  <c r="S633" i="1"/>
  <c r="D631" i="12" s="1"/>
  <c r="T633" i="1" a="1"/>
  <c r="T633" i="1"/>
  <c r="E631" i="12" s="1"/>
  <c r="U633" i="1"/>
  <c r="R634" i="1"/>
  <c r="S634" i="1" a="1"/>
  <c r="S634" i="1"/>
  <c r="D632" i="12" s="1"/>
  <c r="T634" i="1" a="1"/>
  <c r="T634" i="1"/>
  <c r="E632" i="12" s="1"/>
  <c r="U634" i="1"/>
  <c r="R635" i="1"/>
  <c r="S635" i="1" a="1"/>
  <c r="S635" i="1"/>
  <c r="D633" i="12" s="1"/>
  <c r="T635" i="1" a="1"/>
  <c r="T635" i="1"/>
  <c r="E633" i="12" s="1"/>
  <c r="U635" i="1"/>
  <c r="R636" i="1"/>
  <c r="S636" i="1" a="1"/>
  <c r="S636" i="1"/>
  <c r="D634" i="12" s="1"/>
  <c r="T636" i="1" a="1"/>
  <c r="T636" i="1"/>
  <c r="E634" i="12" s="1"/>
  <c r="U636" i="1"/>
  <c r="R637" i="1"/>
  <c r="S637" i="1" a="1"/>
  <c r="S637" i="1"/>
  <c r="D635" i="12" s="1"/>
  <c r="T637" i="1" a="1"/>
  <c r="T637" i="1"/>
  <c r="E635" i="12" s="1"/>
  <c r="U637" i="1"/>
  <c r="R638" i="1"/>
  <c r="S638" i="1" a="1"/>
  <c r="S638" i="1"/>
  <c r="D636" i="12" s="1"/>
  <c r="T638" i="1" a="1"/>
  <c r="T638" i="1"/>
  <c r="E636" i="12" s="1"/>
  <c r="U638" i="1"/>
  <c r="R639" i="1"/>
  <c r="S639" i="1" a="1"/>
  <c r="S639" i="1"/>
  <c r="D637" i="12" s="1"/>
  <c r="T639" i="1" a="1"/>
  <c r="T639" i="1"/>
  <c r="E637" i="12" s="1"/>
  <c r="U639" i="1"/>
  <c r="R640" i="1"/>
  <c r="S640" i="1" a="1"/>
  <c r="S640" i="1"/>
  <c r="D638" i="12" s="1"/>
  <c r="T640" i="1" a="1"/>
  <c r="T640" i="1"/>
  <c r="E638" i="12" s="1"/>
  <c r="U640" i="1"/>
  <c r="R641" i="1"/>
  <c r="S641" i="1" a="1"/>
  <c r="S641" i="1"/>
  <c r="D639" i="12" s="1"/>
  <c r="T641" i="1" a="1"/>
  <c r="T641" i="1"/>
  <c r="E639" i="12" s="1"/>
  <c r="U641" i="1"/>
  <c r="R642" i="1"/>
  <c r="S642" i="1" a="1"/>
  <c r="S642" i="1"/>
  <c r="D640" i="12" s="1"/>
  <c r="T642" i="1" a="1"/>
  <c r="T642" i="1"/>
  <c r="E640" i="12" s="1"/>
  <c r="U642" i="1"/>
  <c r="R643" i="1"/>
  <c r="S643" i="1" a="1"/>
  <c r="S643" i="1"/>
  <c r="D641" i="12" s="1"/>
  <c r="T643" i="1" a="1"/>
  <c r="T643" i="1"/>
  <c r="E641" i="12" s="1"/>
  <c r="U643" i="1"/>
  <c r="R644" i="1"/>
  <c r="S644" i="1" a="1"/>
  <c r="S644" i="1"/>
  <c r="D642" i="12" s="1"/>
  <c r="T644" i="1" a="1"/>
  <c r="T644" i="1"/>
  <c r="E642" i="12" s="1"/>
  <c r="U644" i="1"/>
  <c r="R645" i="1"/>
  <c r="S645" i="1" a="1"/>
  <c r="S645" i="1"/>
  <c r="D643" i="12" s="1"/>
  <c r="T645" i="1" a="1"/>
  <c r="T645" i="1"/>
  <c r="E643" i="12" s="1"/>
  <c r="U645" i="1"/>
  <c r="R646" i="1"/>
  <c r="S646" i="1" a="1"/>
  <c r="S646" i="1"/>
  <c r="D644" i="12" s="1"/>
  <c r="T646" i="1" a="1"/>
  <c r="T646" i="1"/>
  <c r="E644" i="12" s="1"/>
  <c r="U646" i="1"/>
  <c r="R647" i="1"/>
  <c r="S647" i="1" a="1"/>
  <c r="S647" i="1"/>
  <c r="D645" i="12" s="1"/>
  <c r="T647" i="1" a="1"/>
  <c r="T647" i="1"/>
  <c r="E645" i="12" s="1"/>
  <c r="U647" i="1"/>
  <c r="R648" i="1"/>
  <c r="S648" i="1" a="1"/>
  <c r="S648" i="1"/>
  <c r="D646" i="12" s="1"/>
  <c r="T648" i="1" a="1"/>
  <c r="T648" i="1"/>
  <c r="E646" i="12" s="1"/>
  <c r="U648" i="1"/>
  <c r="R649" i="1"/>
  <c r="S649" i="1" a="1"/>
  <c r="S649" i="1"/>
  <c r="D647" i="12" s="1"/>
  <c r="T649" i="1" a="1"/>
  <c r="T649" i="1"/>
  <c r="E647" i="12" s="1"/>
  <c r="U649" i="1"/>
  <c r="R650" i="1"/>
  <c r="S650" i="1" a="1"/>
  <c r="S650" i="1"/>
  <c r="D648" i="12" s="1"/>
  <c r="T650" i="1" a="1"/>
  <c r="T650" i="1"/>
  <c r="E648" i="12" s="1"/>
  <c r="U650" i="1"/>
  <c r="R651" i="1"/>
  <c r="S651" i="1" a="1"/>
  <c r="S651" i="1"/>
  <c r="D649" i="12" s="1"/>
  <c r="T651" i="1" a="1"/>
  <c r="T651" i="1"/>
  <c r="E649" i="12" s="1"/>
  <c r="U651" i="1"/>
  <c r="R652" i="1"/>
  <c r="S652" i="1" a="1"/>
  <c r="S652" i="1"/>
  <c r="D650" i="12" s="1"/>
  <c r="T652" i="1" a="1"/>
  <c r="T652" i="1"/>
  <c r="E650" i="12" s="1"/>
  <c r="U652" i="1"/>
  <c r="R653" i="1"/>
  <c r="S653" i="1" a="1"/>
  <c r="S653" i="1"/>
  <c r="D651" i="12" s="1"/>
  <c r="T653" i="1" a="1"/>
  <c r="T653" i="1"/>
  <c r="E651" i="12" s="1"/>
  <c r="U653" i="1"/>
  <c r="R654" i="1"/>
  <c r="S654" i="1" a="1"/>
  <c r="S654" i="1"/>
  <c r="D652" i="12" s="1"/>
  <c r="T654" i="1" a="1"/>
  <c r="T654" i="1"/>
  <c r="E652" i="12" s="1"/>
  <c r="U654" i="1"/>
  <c r="R655" i="1"/>
  <c r="S655" i="1" a="1"/>
  <c r="S655" i="1"/>
  <c r="D653" i="12" s="1"/>
  <c r="T655" i="1" a="1"/>
  <c r="T655" i="1"/>
  <c r="E653" i="12" s="1"/>
  <c r="U655" i="1"/>
  <c r="R656" i="1"/>
  <c r="S656" i="1" a="1"/>
  <c r="S656" i="1"/>
  <c r="D654" i="12" s="1"/>
  <c r="T656" i="1" a="1"/>
  <c r="T656" i="1"/>
  <c r="E654" i="12" s="1"/>
  <c r="U656" i="1"/>
  <c r="R657" i="1"/>
  <c r="S657" i="1" a="1"/>
  <c r="S657" i="1"/>
  <c r="D655" i="12" s="1"/>
  <c r="T657" i="1" a="1"/>
  <c r="T657" i="1"/>
  <c r="E655" i="12" s="1"/>
  <c r="U657" i="1"/>
  <c r="R658" i="1"/>
  <c r="S658" i="1" a="1"/>
  <c r="S658" i="1"/>
  <c r="D656" i="12" s="1"/>
  <c r="T658" i="1" a="1"/>
  <c r="T658" i="1"/>
  <c r="E656" i="12" s="1"/>
  <c r="U658" i="1"/>
  <c r="R659" i="1"/>
  <c r="S659" i="1" a="1"/>
  <c r="S659" i="1"/>
  <c r="D657" i="12" s="1"/>
  <c r="T659" i="1" a="1"/>
  <c r="T659" i="1"/>
  <c r="E657" i="12" s="1"/>
  <c r="U659" i="1"/>
  <c r="R660" i="1"/>
  <c r="S660" i="1" a="1"/>
  <c r="S660" i="1"/>
  <c r="D658" i="12" s="1"/>
  <c r="T660" i="1" a="1"/>
  <c r="T660" i="1"/>
  <c r="E658" i="12" s="1"/>
  <c r="U660" i="1"/>
  <c r="R661" i="1"/>
  <c r="S661" i="1" a="1"/>
  <c r="S661" i="1"/>
  <c r="D659" i="12" s="1"/>
  <c r="T661" i="1" a="1"/>
  <c r="T661" i="1"/>
  <c r="E659" i="12" s="1"/>
  <c r="U661" i="1"/>
  <c r="R662" i="1"/>
  <c r="S662" i="1" a="1"/>
  <c r="S662" i="1"/>
  <c r="D660" i="12" s="1"/>
  <c r="T662" i="1" a="1"/>
  <c r="T662" i="1"/>
  <c r="E660" i="12" s="1"/>
  <c r="U662" i="1"/>
  <c r="R663" i="1"/>
  <c r="S663" i="1" a="1"/>
  <c r="S663" i="1"/>
  <c r="D661" i="12" s="1"/>
  <c r="T663" i="1" a="1"/>
  <c r="T663" i="1"/>
  <c r="E661" i="12" s="1"/>
  <c r="U663" i="1"/>
  <c r="R664" i="1"/>
  <c r="S664" i="1" a="1"/>
  <c r="S664" i="1"/>
  <c r="D662" i="12" s="1"/>
  <c r="T664" i="1" a="1"/>
  <c r="T664" i="1"/>
  <c r="E662" i="12" s="1"/>
  <c r="U664" i="1"/>
  <c r="R665" i="1"/>
  <c r="S665" i="1" a="1"/>
  <c r="S665" i="1"/>
  <c r="D663" i="12" s="1"/>
  <c r="T665" i="1" a="1"/>
  <c r="T665" i="1"/>
  <c r="E663" i="12" s="1"/>
  <c r="U665" i="1"/>
  <c r="R666" i="1"/>
  <c r="S666" i="1" a="1"/>
  <c r="S666" i="1"/>
  <c r="D664" i="12" s="1"/>
  <c r="T666" i="1" a="1"/>
  <c r="T666" i="1"/>
  <c r="E664" i="12" s="1"/>
  <c r="U666" i="1"/>
  <c r="R667" i="1"/>
  <c r="S667" i="1" a="1"/>
  <c r="S667" i="1"/>
  <c r="D665" i="12" s="1"/>
  <c r="T667" i="1" a="1"/>
  <c r="T667" i="1"/>
  <c r="E665" i="12" s="1"/>
  <c r="U667" i="1"/>
  <c r="R669" i="1"/>
  <c r="S669" i="1" a="1"/>
  <c r="S669" i="1"/>
  <c r="D667" i="12" s="1"/>
  <c r="T669" i="1" a="1"/>
  <c r="T669" i="1"/>
  <c r="E667" i="12" s="1"/>
  <c r="U669" i="1"/>
  <c r="R670" i="1"/>
  <c r="S670" i="1" a="1"/>
  <c r="S670" i="1"/>
  <c r="D668" i="12" s="1"/>
  <c r="T670" i="1" a="1"/>
  <c r="T670" i="1"/>
  <c r="E668" i="12" s="1"/>
  <c r="U670" i="1"/>
  <c r="R671" i="1"/>
  <c r="S671" i="1" a="1"/>
  <c r="S671" i="1"/>
  <c r="D669" i="12" s="1"/>
  <c r="T671" i="1" a="1"/>
  <c r="T671" i="1"/>
  <c r="E669" i="12" s="1"/>
  <c r="U671" i="1"/>
  <c r="R672" i="1"/>
  <c r="S672" i="1" a="1"/>
  <c r="S672" i="1"/>
  <c r="D670" i="12" s="1"/>
  <c r="T672" i="1" a="1"/>
  <c r="T672" i="1"/>
  <c r="E670" i="12" s="1"/>
  <c r="U672" i="1"/>
  <c r="R673" i="1"/>
  <c r="S673" i="1" a="1"/>
  <c r="S673" i="1"/>
  <c r="D671" i="12" s="1"/>
  <c r="T673" i="1" a="1"/>
  <c r="T673" i="1"/>
  <c r="E671" i="12" s="1"/>
  <c r="U673" i="1"/>
  <c r="R674" i="1"/>
  <c r="S674" i="1" a="1"/>
  <c r="S674" i="1"/>
  <c r="D672" i="12" s="1"/>
  <c r="T674" i="1" a="1"/>
  <c r="T674" i="1"/>
  <c r="E672" i="12" s="1"/>
  <c r="U674" i="1"/>
  <c r="R675" i="1"/>
  <c r="S675" i="1" a="1"/>
  <c r="S675" i="1"/>
  <c r="D673" i="12" s="1"/>
  <c r="T675" i="1" a="1"/>
  <c r="T675" i="1"/>
  <c r="E673" i="12" s="1"/>
  <c r="U675" i="1"/>
  <c r="R676" i="1"/>
  <c r="S676" i="1" a="1"/>
  <c r="S676" i="1"/>
  <c r="D674" i="12" s="1"/>
  <c r="T676" i="1" a="1"/>
  <c r="T676" i="1"/>
  <c r="E674" i="12" s="1"/>
  <c r="U676" i="1"/>
  <c r="R677" i="1"/>
  <c r="S677" i="1" a="1"/>
  <c r="S677" i="1"/>
  <c r="D675" i="12" s="1"/>
  <c r="T677" i="1" a="1"/>
  <c r="T677" i="1"/>
  <c r="E675" i="12" s="1"/>
  <c r="U677" i="1"/>
  <c r="R678" i="1"/>
  <c r="S678" i="1" a="1"/>
  <c r="S678" i="1"/>
  <c r="D676" i="12" s="1"/>
  <c r="T678" i="1" a="1"/>
  <c r="T678" i="1"/>
  <c r="E676" i="12" s="1"/>
  <c r="U678" i="1"/>
  <c r="R679" i="1"/>
  <c r="S679" i="1" a="1"/>
  <c r="S679" i="1"/>
  <c r="D677" i="12" s="1"/>
  <c r="T679" i="1" a="1"/>
  <c r="T679" i="1"/>
  <c r="E677" i="12" s="1"/>
  <c r="U679" i="1"/>
  <c r="R680" i="1"/>
  <c r="S680" i="1" a="1"/>
  <c r="S680" i="1"/>
  <c r="D678" i="12" s="1"/>
  <c r="T680" i="1" a="1"/>
  <c r="T680" i="1"/>
  <c r="E678" i="12" s="1"/>
  <c r="U680" i="1"/>
  <c r="R681" i="1"/>
  <c r="S681" i="1" a="1"/>
  <c r="S681" i="1"/>
  <c r="D679" i="12" s="1"/>
  <c r="T681" i="1" a="1"/>
  <c r="T681" i="1"/>
  <c r="E679" i="12" s="1"/>
  <c r="U681" i="1"/>
  <c r="R682" i="1"/>
  <c r="S682" i="1" a="1"/>
  <c r="S682" i="1"/>
  <c r="D680" i="12" s="1"/>
  <c r="T682" i="1" a="1"/>
  <c r="T682" i="1"/>
  <c r="E680" i="12" s="1"/>
  <c r="U682" i="1"/>
  <c r="R683" i="1"/>
  <c r="S683" i="1" a="1"/>
  <c r="S683" i="1"/>
  <c r="D681" i="12" s="1"/>
  <c r="T683" i="1" a="1"/>
  <c r="T683" i="1"/>
  <c r="E681" i="12" s="1"/>
  <c r="U683" i="1"/>
  <c r="R684" i="1"/>
  <c r="S684" i="1" a="1"/>
  <c r="S684" i="1"/>
  <c r="D682" i="12" s="1"/>
  <c r="T684" i="1" a="1"/>
  <c r="T684" i="1"/>
  <c r="E682" i="12" s="1"/>
  <c r="U684" i="1"/>
  <c r="Q643" i="1"/>
  <c r="Q637" i="1"/>
  <c r="BS613" i="1"/>
  <c r="BT613" i="1"/>
  <c r="BS614" i="1"/>
  <c r="BT614" i="1"/>
  <c r="BS615" i="1"/>
  <c r="BT615" i="1"/>
  <c r="BS616" i="1"/>
  <c r="BT616" i="1"/>
  <c r="BS617" i="1"/>
  <c r="BT617" i="1"/>
  <c r="BS618" i="1"/>
  <c r="BT618" i="1"/>
  <c r="BS619" i="1"/>
  <c r="BT619" i="1"/>
  <c r="BS620" i="1"/>
  <c r="BT620" i="1"/>
  <c r="BS621" i="1"/>
  <c r="BT621" i="1"/>
  <c r="BS622" i="1"/>
  <c r="BT622" i="1"/>
  <c r="BS623" i="1"/>
  <c r="BT623" i="1"/>
  <c r="BS624" i="1"/>
  <c r="BT624" i="1"/>
  <c r="BS625" i="1"/>
  <c r="BT625" i="1"/>
  <c r="BS626" i="1"/>
  <c r="BT626" i="1"/>
  <c r="BR627" i="1"/>
  <c r="BS627" i="1"/>
  <c r="BT627" i="1"/>
  <c r="BS628" i="1"/>
  <c r="BT628" i="1"/>
  <c r="BS629" i="1"/>
  <c r="BT629" i="1"/>
  <c r="BS630" i="1"/>
  <c r="BT630" i="1"/>
  <c r="BS631" i="1"/>
  <c r="BT631" i="1"/>
  <c r="BS632" i="1"/>
  <c r="BT632" i="1"/>
  <c r="BS633" i="1"/>
  <c r="BT633" i="1"/>
  <c r="BS634" i="1"/>
  <c r="BT634" i="1"/>
  <c r="BS635" i="1"/>
  <c r="BT635" i="1"/>
  <c r="BR636" i="1"/>
  <c r="BS636" i="1"/>
  <c r="BT636" i="1"/>
  <c r="BS637" i="1"/>
  <c r="BS638" i="1"/>
  <c r="BS639" i="1"/>
  <c r="BR640" i="1"/>
  <c r="BS640" i="1"/>
  <c r="BT640" i="1"/>
  <c r="BS641" i="1"/>
  <c r="BS642" i="1"/>
  <c r="BS643" i="1"/>
  <c r="BS644" i="1"/>
  <c r="BS645" i="1"/>
  <c r="BS646" i="1"/>
  <c r="BS647" i="1"/>
  <c r="BS648" i="1"/>
  <c r="BS649" i="1"/>
  <c r="BS650" i="1"/>
  <c r="BR651" i="1"/>
  <c r="BS651" i="1"/>
  <c r="BT651" i="1"/>
  <c r="BS652" i="1"/>
  <c r="BS653" i="1"/>
  <c r="BS654" i="1"/>
  <c r="BT654" i="1"/>
  <c r="BS655" i="1"/>
  <c r="BT655" i="1"/>
  <c r="BS656" i="1"/>
  <c r="BT656" i="1"/>
  <c r="BS657" i="1"/>
  <c r="BT657" i="1"/>
  <c r="BR658" i="1"/>
  <c r="BS658" i="1"/>
  <c r="BT658" i="1"/>
  <c r="BR659" i="1"/>
  <c r="BS659" i="1"/>
  <c r="BT659" i="1"/>
  <c r="BS660" i="1"/>
  <c r="BT660" i="1"/>
  <c r="BS661" i="1"/>
  <c r="BT661" i="1"/>
  <c r="BS662" i="1"/>
  <c r="BT662" i="1"/>
  <c r="BS663" i="1"/>
  <c r="BT663" i="1"/>
  <c r="BS664" i="1"/>
  <c r="BT664" i="1"/>
  <c r="BS665" i="1"/>
  <c r="BT665" i="1"/>
  <c r="BS666" i="1"/>
  <c r="BT666" i="1"/>
  <c r="BS667" i="1"/>
  <c r="BT667" i="1"/>
  <c r="BS669" i="1"/>
  <c r="BT669" i="1"/>
  <c r="BR670" i="1"/>
  <c r="BS670" i="1"/>
  <c r="BT670" i="1"/>
  <c r="BR671" i="1"/>
  <c r="BS671" i="1"/>
  <c r="BT671" i="1"/>
  <c r="BS672" i="1"/>
  <c r="BT672" i="1"/>
  <c r="BR673" i="1"/>
  <c r="BS673" i="1"/>
  <c r="BT673" i="1"/>
  <c r="BS674" i="1"/>
  <c r="BT674" i="1"/>
  <c r="BS675" i="1"/>
  <c r="BT675" i="1"/>
  <c r="BR676" i="1"/>
  <c r="BS676" i="1"/>
  <c r="BT676" i="1"/>
  <c r="BS677" i="1"/>
  <c r="BT677" i="1"/>
  <c r="BS678" i="1"/>
  <c r="BT678" i="1"/>
  <c r="BS679" i="1"/>
  <c r="BT679" i="1"/>
  <c r="BS680" i="1"/>
  <c r="BT680" i="1"/>
  <c r="BR681" i="1"/>
  <c r="BS681" i="1"/>
  <c r="BT681" i="1"/>
  <c r="BR682" i="1"/>
  <c r="BS682" i="1"/>
  <c r="BT682" i="1"/>
  <c r="BR683" i="1"/>
  <c r="BS683" i="1"/>
  <c r="BT683" i="1"/>
  <c r="BR684" i="1"/>
  <c r="BS684" i="1"/>
  <c r="BT684" i="1"/>
  <c r="BR685" i="1"/>
  <c r="BS685" i="1"/>
  <c r="BT685" i="1"/>
  <c r="BR686" i="1"/>
  <c r="BS686" i="1"/>
  <c r="BT686" i="1"/>
  <c r="BR687" i="1"/>
  <c r="BS687" i="1"/>
  <c r="BT687" i="1"/>
  <c r="BR688" i="1"/>
  <c r="BS688" i="1"/>
  <c r="BT688" i="1"/>
  <c r="BR689" i="1"/>
  <c r="BS689" i="1"/>
  <c r="BT689" i="1"/>
  <c r="BR690" i="1"/>
  <c r="BS690" i="1"/>
  <c r="BT690" i="1"/>
  <c r="BR691" i="1"/>
  <c r="BS691" i="1"/>
  <c r="BT691" i="1"/>
  <c r="BR692" i="1"/>
  <c r="BS692" i="1"/>
  <c r="BT692" i="1"/>
  <c r="BR693" i="1"/>
  <c r="BS693" i="1"/>
  <c r="BT693" i="1"/>
  <c r="BR694" i="1"/>
  <c r="BS694" i="1"/>
  <c r="BT694" i="1"/>
  <c r="BR695" i="1"/>
  <c r="BS695" i="1"/>
  <c r="BT695" i="1"/>
  <c r="BR696" i="1"/>
  <c r="BS696" i="1"/>
  <c r="BT696" i="1"/>
  <c r="BR697" i="1"/>
  <c r="BS697" i="1"/>
  <c r="BT697" i="1"/>
  <c r="BR698" i="1"/>
  <c r="BS698" i="1"/>
  <c r="BT698" i="1"/>
  <c r="BR699" i="1"/>
  <c r="BS699" i="1"/>
  <c r="BT699" i="1"/>
  <c r="BR700" i="1"/>
  <c r="BS700" i="1"/>
  <c r="BT700" i="1"/>
  <c r="BR701" i="1"/>
  <c r="BS701" i="1"/>
  <c r="BT701" i="1"/>
  <c r="BR702" i="1"/>
  <c r="BS702" i="1"/>
  <c r="BT702" i="1"/>
  <c r="BR703" i="1"/>
  <c r="BS703" i="1"/>
  <c r="BT703" i="1"/>
  <c r="BR704" i="1"/>
  <c r="BS704" i="1"/>
  <c r="BT704" i="1"/>
  <c r="BR705" i="1"/>
  <c r="BS705" i="1"/>
  <c r="BT705" i="1"/>
  <c r="BR706" i="1"/>
  <c r="BS706" i="1"/>
  <c r="BT706" i="1"/>
  <c r="BR707" i="1"/>
  <c r="BS707" i="1"/>
  <c r="BT707" i="1"/>
  <c r="BR708" i="1"/>
  <c r="BS708" i="1"/>
  <c r="BT708" i="1"/>
  <c r="BR709" i="1"/>
  <c r="BS709" i="1"/>
  <c r="BT709" i="1"/>
  <c r="BR710" i="1"/>
  <c r="BS710" i="1"/>
  <c r="BT710" i="1"/>
  <c r="BR711" i="1"/>
  <c r="BS711" i="1"/>
  <c r="BT711" i="1"/>
  <c r="BR712" i="1"/>
  <c r="BS712" i="1"/>
  <c r="BT712" i="1"/>
  <c r="BR713" i="1"/>
  <c r="BS713" i="1"/>
  <c r="BT713" i="1"/>
  <c r="BR714" i="1"/>
  <c r="BS714" i="1"/>
  <c r="BT714" i="1"/>
  <c r="BR715" i="1"/>
  <c r="BS715" i="1"/>
  <c r="BT715" i="1"/>
  <c r="BR716" i="1"/>
  <c r="BS716" i="1"/>
  <c r="BT716" i="1"/>
  <c r="BR717" i="1"/>
  <c r="BS717" i="1"/>
  <c r="BT717" i="1"/>
  <c r="BR718" i="1"/>
  <c r="BS718" i="1"/>
  <c r="BT718" i="1"/>
  <c r="BR719" i="1"/>
  <c r="BS719" i="1"/>
  <c r="BT719" i="1"/>
  <c r="BR720" i="1"/>
  <c r="BS720" i="1"/>
  <c r="BT720" i="1"/>
  <c r="BT609" i="1"/>
  <c r="BT610" i="1"/>
  <c r="BT611" i="1"/>
  <c r="BT612" i="1"/>
  <c r="Q609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594" i="1"/>
  <c r="N633" i="1" a="1"/>
  <c r="N633" i="1"/>
  <c r="L631" i="12" s="1"/>
  <c r="M633" i="1" a="1"/>
  <c r="M633" i="1"/>
  <c r="K631" i="12" s="1"/>
  <c r="N631" i="1" a="1"/>
  <c r="N631" i="1"/>
  <c r="L629" i="12" s="1"/>
  <c r="N630" i="1" a="1"/>
  <c r="N630" i="1"/>
  <c r="L628" i="12" s="1"/>
  <c r="M630" i="1" a="1"/>
  <c r="M630" i="1"/>
  <c r="K628" i="12" s="1"/>
  <c r="N629" i="1" a="1"/>
  <c r="N629" i="1"/>
  <c r="L627" i="12" s="1"/>
  <c r="M629" i="1" a="1"/>
  <c r="M629" i="1"/>
  <c r="K627" i="12" s="1"/>
  <c r="N628" i="1" a="1"/>
  <c r="N628" i="1"/>
  <c r="L626" i="12" s="1"/>
  <c r="M628" i="1" a="1"/>
  <c r="M628" i="1"/>
  <c r="K626" i="12" s="1"/>
  <c r="N619" i="1" a="1"/>
  <c r="N619" i="1" s="1"/>
  <c r="L617" i="12" s="1"/>
  <c r="M619" i="1" a="1"/>
  <c r="M619" i="1" s="1"/>
  <c r="N615" i="1" a="1"/>
  <c r="N615" i="1" s="1"/>
  <c r="L613" i="12" s="1"/>
  <c r="M615" i="1" a="1"/>
  <c r="M615" i="1" s="1"/>
  <c r="N613" i="1" a="1"/>
  <c r="N613" i="1" s="1"/>
  <c r="L611" i="12" s="1"/>
  <c r="M613" i="1" a="1"/>
  <c r="M613" i="1" s="1"/>
  <c r="N610" i="1" a="1"/>
  <c r="N610" i="1" s="1"/>
  <c r="L608" i="12" s="1"/>
  <c r="N609" i="1" a="1"/>
  <c r="N609" i="1" s="1"/>
  <c r="L607" i="12" s="1"/>
  <c r="M609" i="1" a="1"/>
  <c r="M609" i="1" s="1"/>
  <c r="N606" i="1" a="1"/>
  <c r="N606" i="1" s="1"/>
  <c r="L604" i="12" s="1"/>
  <c r="M606" i="1" a="1"/>
  <c r="M606" i="1" s="1"/>
  <c r="N601" i="1" a="1"/>
  <c r="N601" i="1" s="1"/>
  <c r="L599" i="12" s="1"/>
  <c r="M601" i="1" a="1"/>
  <c r="M601" i="1" s="1"/>
  <c r="N600" i="1" a="1"/>
  <c r="N600" i="1" s="1"/>
  <c r="L598" i="12" s="1"/>
  <c r="M600" i="1" a="1"/>
  <c r="M600" i="1" s="1"/>
  <c r="N599" i="1" a="1"/>
  <c r="N599" i="1" s="1"/>
  <c r="L597" i="12" s="1"/>
  <c r="M599" i="1" a="1"/>
  <c r="M599" i="1" s="1"/>
  <c r="N605" i="1" a="1"/>
  <c r="N605" i="1" s="1"/>
  <c r="L603" i="12" s="1"/>
  <c r="M605" i="1" a="1"/>
  <c r="M605" i="1" s="1"/>
  <c r="N604" i="1" a="1"/>
  <c r="N604" i="1" s="1"/>
  <c r="L602" i="12" s="1"/>
  <c r="M604" i="1" a="1"/>
  <c r="M604" i="1" s="1"/>
  <c r="N603" i="1" a="1"/>
  <c r="N603" i="1" s="1"/>
  <c r="L601" i="12" s="1"/>
  <c r="N595" i="1" a="1"/>
  <c r="N595" i="1" s="1"/>
  <c r="L593" i="12" s="1"/>
  <c r="M595" i="1" a="1"/>
  <c r="M595" i="1" s="1"/>
  <c r="H595" i="1" a="1"/>
  <c r="H595" i="1" s="1"/>
  <c r="N594" i="1" a="1"/>
  <c r="N594" i="1" s="1"/>
  <c r="L592" i="12" s="1"/>
  <c r="M594" i="1" a="1"/>
  <c r="M594" i="1" s="1"/>
  <c r="N593" i="1" a="1"/>
  <c r="N593" i="1" s="1"/>
  <c r="L591" i="12" s="1"/>
  <c r="M593" i="1" a="1"/>
  <c r="M593" i="1" s="1"/>
  <c r="N592" i="1" a="1"/>
  <c r="N592" i="1" s="1"/>
  <c r="L590" i="12" s="1"/>
  <c r="M592" i="1" a="1"/>
  <c r="M592" i="1" s="1"/>
  <c r="AK596" i="1"/>
  <c r="AL596" i="1"/>
  <c r="AO596" i="1"/>
  <c r="BE596" i="1" s="1"/>
  <c r="AP596" i="1"/>
  <c r="AQ596" i="1"/>
  <c r="AK597" i="1"/>
  <c r="AL597" i="1"/>
  <c r="AM597" i="1"/>
  <c r="AN597" i="1"/>
  <c r="AO597" i="1"/>
  <c r="BE597" i="1" s="1"/>
  <c r="AP597" i="1"/>
  <c r="AQ597" i="1"/>
  <c r="AK598" i="1"/>
  <c r="AL598" i="1"/>
  <c r="AO598" i="1"/>
  <c r="BE598" i="1" s="1"/>
  <c r="AP598" i="1"/>
  <c r="AQ598" i="1"/>
  <c r="AK599" i="1"/>
  <c r="AL599" i="1"/>
  <c r="AO599" i="1"/>
  <c r="BE599" i="1" s="1"/>
  <c r="AP599" i="1"/>
  <c r="AQ599" i="1"/>
  <c r="AK600" i="1"/>
  <c r="AL600" i="1"/>
  <c r="AO600" i="1"/>
  <c r="BE600" i="1" s="1"/>
  <c r="AP600" i="1"/>
  <c r="AQ600" i="1"/>
  <c r="AK601" i="1"/>
  <c r="AL601" i="1"/>
  <c r="AO601" i="1"/>
  <c r="BE601" i="1" s="1"/>
  <c r="AP601" i="1"/>
  <c r="AQ601" i="1"/>
  <c r="AK602" i="1"/>
  <c r="AL602" i="1"/>
  <c r="AO602" i="1"/>
  <c r="BE602" i="1" s="1"/>
  <c r="AP602" i="1"/>
  <c r="AQ602" i="1"/>
  <c r="AK603" i="1"/>
  <c r="AL603" i="1"/>
  <c r="AO603" i="1"/>
  <c r="BE603" i="1" s="1"/>
  <c r="AP603" i="1"/>
  <c r="AQ603" i="1"/>
  <c r="AK604" i="1"/>
  <c r="AL604" i="1"/>
  <c r="AO604" i="1"/>
  <c r="BE604" i="1" s="1"/>
  <c r="AP604" i="1"/>
  <c r="AQ604" i="1"/>
  <c r="AK605" i="1"/>
  <c r="AL605" i="1"/>
  <c r="AO605" i="1"/>
  <c r="BE605" i="1" s="1"/>
  <c r="AP605" i="1"/>
  <c r="AQ605" i="1"/>
  <c r="AK606" i="1"/>
  <c r="AL606" i="1"/>
  <c r="AO606" i="1"/>
  <c r="BE606" i="1" s="1"/>
  <c r="AP606" i="1"/>
  <c r="AQ606" i="1"/>
  <c r="AK607" i="1"/>
  <c r="AL607" i="1"/>
  <c r="AO607" i="1"/>
  <c r="BE607" i="1" s="1"/>
  <c r="AP607" i="1"/>
  <c r="AQ607" i="1"/>
  <c r="AK608" i="1"/>
  <c r="AL608" i="1"/>
  <c r="AO608" i="1"/>
  <c r="BE608" i="1" s="1"/>
  <c r="AP608" i="1"/>
  <c r="AQ608" i="1"/>
  <c r="AK609" i="1"/>
  <c r="AL609" i="1"/>
  <c r="AO609" i="1"/>
  <c r="BE609" i="1" s="1"/>
  <c r="AP609" i="1"/>
  <c r="AQ609" i="1"/>
  <c r="AK610" i="1"/>
  <c r="AL610" i="1"/>
  <c r="AO610" i="1"/>
  <c r="BE610" i="1" s="1"/>
  <c r="AP610" i="1"/>
  <c r="AQ610" i="1"/>
  <c r="AK611" i="1"/>
  <c r="AL611" i="1"/>
  <c r="AO611" i="1"/>
  <c r="BE611" i="1" s="1"/>
  <c r="AP611" i="1"/>
  <c r="AQ611" i="1"/>
  <c r="AK612" i="1"/>
  <c r="AL612" i="1"/>
  <c r="AO612" i="1"/>
  <c r="BE612" i="1" s="1"/>
  <c r="AP612" i="1"/>
  <c r="AQ612" i="1"/>
  <c r="AK613" i="1"/>
  <c r="AL613" i="1"/>
  <c r="AO613" i="1"/>
  <c r="BE613" i="1" s="1"/>
  <c r="AP613" i="1"/>
  <c r="AQ613" i="1"/>
  <c r="AK614" i="1"/>
  <c r="AL614" i="1"/>
  <c r="AO614" i="1"/>
  <c r="BE614" i="1" s="1"/>
  <c r="AP614" i="1"/>
  <c r="AQ614" i="1"/>
  <c r="AK615" i="1"/>
  <c r="AL615" i="1"/>
  <c r="AO615" i="1"/>
  <c r="BE615" i="1" s="1"/>
  <c r="AP615" i="1"/>
  <c r="AQ615" i="1"/>
  <c r="AK616" i="1"/>
  <c r="AL616" i="1"/>
  <c r="AO616" i="1"/>
  <c r="BE616" i="1" s="1"/>
  <c r="AP616" i="1"/>
  <c r="AQ616" i="1"/>
  <c r="AK617" i="1"/>
  <c r="AL617" i="1"/>
  <c r="AO617" i="1"/>
  <c r="BE617" i="1" s="1"/>
  <c r="AP617" i="1"/>
  <c r="AQ617" i="1"/>
  <c r="AK618" i="1"/>
  <c r="AL618" i="1"/>
  <c r="AO618" i="1"/>
  <c r="BE618" i="1" s="1"/>
  <c r="AP618" i="1"/>
  <c r="AQ618" i="1"/>
  <c r="AK619" i="1"/>
  <c r="AL619" i="1"/>
  <c r="AO619" i="1"/>
  <c r="BE619" i="1" s="1"/>
  <c r="AP619" i="1"/>
  <c r="AQ619" i="1"/>
  <c r="AK620" i="1"/>
  <c r="AL620" i="1"/>
  <c r="AO620" i="1"/>
  <c r="BE620" i="1" s="1"/>
  <c r="AP620" i="1"/>
  <c r="AQ620" i="1"/>
  <c r="AK621" i="1"/>
  <c r="AL621" i="1"/>
  <c r="AO621" i="1"/>
  <c r="BE621" i="1" s="1"/>
  <c r="AP621" i="1"/>
  <c r="AQ621" i="1"/>
  <c r="AK622" i="1"/>
  <c r="AL622" i="1"/>
  <c r="AO622" i="1"/>
  <c r="BE622" i="1" s="1"/>
  <c r="AP622" i="1"/>
  <c r="AQ622" i="1"/>
  <c r="AK623" i="1"/>
  <c r="AL623" i="1"/>
  <c r="AO623" i="1"/>
  <c r="BE623" i="1" s="1"/>
  <c r="AP623" i="1"/>
  <c r="AQ623" i="1"/>
  <c r="AK624" i="1"/>
  <c r="AL624" i="1"/>
  <c r="AO624" i="1"/>
  <c r="BE624" i="1" s="1"/>
  <c r="AP624" i="1"/>
  <c r="AQ624" i="1"/>
  <c r="AK625" i="1"/>
  <c r="AL625" i="1"/>
  <c r="AO625" i="1"/>
  <c r="BE625" i="1" s="1"/>
  <c r="AP625" i="1"/>
  <c r="AQ625" i="1"/>
  <c r="AK626" i="1"/>
  <c r="AL626" i="1"/>
  <c r="AO626" i="1"/>
  <c r="BE626" i="1" s="1"/>
  <c r="AP626" i="1"/>
  <c r="AQ626" i="1"/>
  <c r="AK627" i="1"/>
  <c r="AL627" i="1"/>
  <c r="AO627" i="1"/>
  <c r="BE627" i="1" s="1"/>
  <c r="AP627" i="1"/>
  <c r="AQ627" i="1"/>
  <c r="AK628" i="1"/>
  <c r="AL628" i="1"/>
  <c r="AO628" i="1"/>
  <c r="BE628" i="1" s="1"/>
  <c r="AP628" i="1"/>
  <c r="AQ628" i="1"/>
  <c r="AK629" i="1"/>
  <c r="AL629" i="1"/>
  <c r="AO629" i="1"/>
  <c r="BE629" i="1" s="1"/>
  <c r="AP629" i="1"/>
  <c r="AQ629" i="1"/>
  <c r="AK630" i="1"/>
  <c r="AL630" i="1"/>
  <c r="AO630" i="1"/>
  <c r="BE630" i="1" s="1"/>
  <c r="AP630" i="1"/>
  <c r="AQ630" i="1"/>
  <c r="AK631" i="1"/>
  <c r="AL631" i="1"/>
  <c r="AO631" i="1"/>
  <c r="BE631" i="1" s="1"/>
  <c r="AP631" i="1"/>
  <c r="AQ631" i="1"/>
  <c r="AK632" i="1"/>
  <c r="AL632" i="1"/>
  <c r="AO632" i="1"/>
  <c r="BE632" i="1" s="1"/>
  <c r="AP632" i="1"/>
  <c r="AQ632" i="1"/>
  <c r="AK633" i="1"/>
  <c r="AL633" i="1"/>
  <c r="AO633" i="1"/>
  <c r="BE633" i="1" s="1"/>
  <c r="AP633" i="1"/>
  <c r="AQ633" i="1"/>
  <c r="AK634" i="1"/>
  <c r="AL634" i="1"/>
  <c r="AO634" i="1"/>
  <c r="BE634" i="1" s="1"/>
  <c r="AP634" i="1"/>
  <c r="AQ634" i="1"/>
  <c r="AK635" i="1"/>
  <c r="AL635" i="1"/>
  <c r="AO635" i="1"/>
  <c r="BE635" i="1" s="1"/>
  <c r="AP635" i="1"/>
  <c r="AQ635" i="1"/>
  <c r="AK636" i="1"/>
  <c r="AL636" i="1"/>
  <c r="AO636" i="1"/>
  <c r="BE636" i="1" s="1"/>
  <c r="AP636" i="1"/>
  <c r="AQ636" i="1"/>
  <c r="AK637" i="1"/>
  <c r="AL637" i="1"/>
  <c r="AO637" i="1"/>
  <c r="BE637" i="1" s="1"/>
  <c r="AP637" i="1"/>
  <c r="AQ637" i="1"/>
  <c r="AK638" i="1"/>
  <c r="AL638" i="1"/>
  <c r="AO638" i="1"/>
  <c r="BE638" i="1" s="1"/>
  <c r="AP638" i="1"/>
  <c r="AQ638" i="1"/>
  <c r="AK639" i="1"/>
  <c r="AL639" i="1"/>
  <c r="AO639" i="1"/>
  <c r="BE639" i="1" s="1"/>
  <c r="AP639" i="1"/>
  <c r="AQ639" i="1"/>
  <c r="AK640" i="1"/>
  <c r="AL640" i="1"/>
  <c r="AO640" i="1"/>
  <c r="BE640" i="1" s="1"/>
  <c r="AP640" i="1"/>
  <c r="AQ640" i="1"/>
  <c r="AK641" i="1"/>
  <c r="AL641" i="1"/>
  <c r="AO641" i="1"/>
  <c r="BE641" i="1" s="1"/>
  <c r="AP641" i="1"/>
  <c r="AQ641" i="1"/>
  <c r="AK642" i="1"/>
  <c r="AL642" i="1"/>
  <c r="AO642" i="1"/>
  <c r="BE642" i="1" s="1"/>
  <c r="AP642" i="1"/>
  <c r="AQ642" i="1"/>
  <c r="AK643" i="1"/>
  <c r="AL643" i="1"/>
  <c r="AO643" i="1"/>
  <c r="BE643" i="1" s="1"/>
  <c r="AP643" i="1"/>
  <c r="AQ643" i="1"/>
  <c r="AK644" i="1"/>
  <c r="AL644" i="1"/>
  <c r="AO644" i="1"/>
  <c r="BE644" i="1" s="1"/>
  <c r="AP644" i="1"/>
  <c r="AQ644" i="1"/>
  <c r="AK645" i="1"/>
  <c r="AL645" i="1"/>
  <c r="AO645" i="1"/>
  <c r="BE645" i="1" s="1"/>
  <c r="AP645" i="1"/>
  <c r="AQ645" i="1"/>
  <c r="AK646" i="1"/>
  <c r="AL646" i="1"/>
  <c r="AO646" i="1"/>
  <c r="BE646" i="1" s="1"/>
  <c r="AP646" i="1"/>
  <c r="AQ646" i="1"/>
  <c r="AK647" i="1"/>
  <c r="AL647" i="1"/>
  <c r="AO647" i="1"/>
  <c r="BE647" i="1" s="1"/>
  <c r="AP647" i="1"/>
  <c r="AQ647" i="1"/>
  <c r="AK648" i="1"/>
  <c r="AL648" i="1"/>
  <c r="AO648" i="1"/>
  <c r="BE648" i="1" s="1"/>
  <c r="AP648" i="1"/>
  <c r="AQ648" i="1"/>
  <c r="AK649" i="1"/>
  <c r="AL649" i="1"/>
  <c r="AO649" i="1"/>
  <c r="BE649" i="1" s="1"/>
  <c r="AP649" i="1"/>
  <c r="AQ649" i="1"/>
  <c r="AK650" i="1"/>
  <c r="AL650" i="1"/>
  <c r="AO650" i="1"/>
  <c r="BE650" i="1" s="1"/>
  <c r="AP650" i="1"/>
  <c r="AQ650" i="1"/>
  <c r="AK651" i="1"/>
  <c r="AL651" i="1"/>
  <c r="AO651" i="1"/>
  <c r="BE651" i="1" s="1"/>
  <c r="AP651" i="1"/>
  <c r="AQ651" i="1"/>
  <c r="AK652" i="1"/>
  <c r="AL652" i="1"/>
  <c r="AO652" i="1"/>
  <c r="BE652" i="1" s="1"/>
  <c r="AP652" i="1"/>
  <c r="AQ652" i="1"/>
  <c r="AK653" i="1"/>
  <c r="AL653" i="1"/>
  <c r="AO653" i="1"/>
  <c r="BE653" i="1" s="1"/>
  <c r="AP653" i="1"/>
  <c r="AQ653" i="1"/>
  <c r="AK654" i="1"/>
  <c r="AL654" i="1"/>
  <c r="AO654" i="1"/>
  <c r="BE654" i="1" s="1"/>
  <c r="AP654" i="1"/>
  <c r="AQ654" i="1"/>
  <c r="AK655" i="1"/>
  <c r="AL655" i="1"/>
  <c r="AO655" i="1"/>
  <c r="BE655" i="1" s="1"/>
  <c r="AP655" i="1"/>
  <c r="AQ655" i="1"/>
  <c r="AK656" i="1"/>
  <c r="AL656" i="1"/>
  <c r="AO656" i="1"/>
  <c r="BE656" i="1" s="1"/>
  <c r="AP656" i="1"/>
  <c r="AQ656" i="1"/>
  <c r="AK657" i="1"/>
  <c r="AL657" i="1"/>
  <c r="AO657" i="1"/>
  <c r="BE657" i="1" s="1"/>
  <c r="AP657" i="1"/>
  <c r="AQ657" i="1"/>
  <c r="AK658" i="1"/>
  <c r="AL658" i="1"/>
  <c r="AO658" i="1"/>
  <c r="BE658" i="1" s="1"/>
  <c r="AP658" i="1"/>
  <c r="AQ658" i="1"/>
  <c r="AK659" i="1"/>
  <c r="AL659" i="1"/>
  <c r="AO659" i="1"/>
  <c r="BE659" i="1" s="1"/>
  <c r="AP659" i="1"/>
  <c r="AQ659" i="1"/>
  <c r="AK660" i="1"/>
  <c r="AL660" i="1"/>
  <c r="AO660" i="1"/>
  <c r="BE660" i="1" s="1"/>
  <c r="AP660" i="1"/>
  <c r="AQ660" i="1"/>
  <c r="AK661" i="1"/>
  <c r="AL661" i="1"/>
  <c r="AO661" i="1"/>
  <c r="BE661" i="1" s="1"/>
  <c r="AP661" i="1"/>
  <c r="AQ661" i="1"/>
  <c r="AK662" i="1"/>
  <c r="AL662" i="1"/>
  <c r="AO662" i="1"/>
  <c r="BE662" i="1" s="1"/>
  <c r="AP662" i="1"/>
  <c r="AQ662" i="1"/>
  <c r="AK663" i="1"/>
  <c r="AL663" i="1"/>
  <c r="AO663" i="1"/>
  <c r="BE663" i="1" s="1"/>
  <c r="AP663" i="1"/>
  <c r="AQ663" i="1"/>
  <c r="AK664" i="1"/>
  <c r="AL664" i="1"/>
  <c r="AO664" i="1"/>
  <c r="BE664" i="1" s="1"/>
  <c r="AP664" i="1"/>
  <c r="AQ664" i="1"/>
  <c r="AK665" i="1"/>
  <c r="AL665" i="1"/>
  <c r="AO665" i="1"/>
  <c r="BE665" i="1" s="1"/>
  <c r="AP665" i="1"/>
  <c r="AQ665" i="1"/>
  <c r="AK666" i="1"/>
  <c r="AL666" i="1"/>
  <c r="AO666" i="1"/>
  <c r="BE666" i="1" s="1"/>
  <c r="AP666" i="1"/>
  <c r="AQ666" i="1"/>
  <c r="AK667" i="1"/>
  <c r="AL667" i="1"/>
  <c r="AO667" i="1"/>
  <c r="BE667" i="1" s="1"/>
  <c r="AP667" i="1"/>
  <c r="AQ667" i="1"/>
  <c r="AK669" i="1"/>
  <c r="AL669" i="1"/>
  <c r="AO669" i="1"/>
  <c r="BE669" i="1" s="1"/>
  <c r="AP669" i="1"/>
  <c r="AQ669" i="1"/>
  <c r="AK670" i="1"/>
  <c r="AL670" i="1"/>
  <c r="AO670" i="1"/>
  <c r="BE670" i="1" s="1"/>
  <c r="AP670" i="1"/>
  <c r="AQ670" i="1"/>
  <c r="AK671" i="1"/>
  <c r="AL671" i="1"/>
  <c r="AO671" i="1"/>
  <c r="BE671" i="1" s="1"/>
  <c r="AP671" i="1"/>
  <c r="AQ671" i="1"/>
  <c r="AK672" i="1"/>
  <c r="AL672" i="1"/>
  <c r="AO672" i="1"/>
  <c r="BE672" i="1" s="1"/>
  <c r="AP672" i="1"/>
  <c r="AQ672" i="1"/>
  <c r="AK673" i="1"/>
  <c r="AL673" i="1"/>
  <c r="AO673" i="1"/>
  <c r="BE673" i="1" s="1"/>
  <c r="AP673" i="1"/>
  <c r="AQ673" i="1"/>
  <c r="AK674" i="1"/>
  <c r="AL674" i="1"/>
  <c r="AO674" i="1"/>
  <c r="BE674" i="1" s="1"/>
  <c r="AP674" i="1"/>
  <c r="AQ674" i="1"/>
  <c r="AK675" i="1"/>
  <c r="AL675" i="1"/>
  <c r="AO675" i="1"/>
  <c r="BE675" i="1" s="1"/>
  <c r="AP675" i="1"/>
  <c r="AQ675" i="1"/>
  <c r="AK676" i="1"/>
  <c r="AL676" i="1"/>
  <c r="AO676" i="1"/>
  <c r="BE676" i="1" s="1"/>
  <c r="AP676" i="1"/>
  <c r="AQ676" i="1"/>
  <c r="AK677" i="1"/>
  <c r="AL677" i="1"/>
  <c r="AO677" i="1"/>
  <c r="BE677" i="1" s="1"/>
  <c r="AP677" i="1"/>
  <c r="AQ677" i="1"/>
  <c r="AK678" i="1"/>
  <c r="AL678" i="1"/>
  <c r="AO678" i="1"/>
  <c r="BE678" i="1" s="1"/>
  <c r="AP678" i="1"/>
  <c r="AQ678" i="1"/>
  <c r="AK679" i="1"/>
  <c r="AL679" i="1"/>
  <c r="AO679" i="1"/>
  <c r="BE679" i="1" s="1"/>
  <c r="AP679" i="1"/>
  <c r="AQ679" i="1"/>
  <c r="AK680" i="1"/>
  <c r="AL680" i="1"/>
  <c r="AO680" i="1"/>
  <c r="BE680" i="1" s="1"/>
  <c r="AP680" i="1"/>
  <c r="AQ680" i="1"/>
  <c r="AK681" i="1"/>
  <c r="AL681" i="1"/>
  <c r="AO681" i="1"/>
  <c r="BE681" i="1" s="1"/>
  <c r="AP681" i="1"/>
  <c r="AQ681" i="1"/>
  <c r="AK682" i="1"/>
  <c r="AL682" i="1"/>
  <c r="AO682" i="1"/>
  <c r="BE682" i="1" s="1"/>
  <c r="AP682" i="1"/>
  <c r="AQ682" i="1"/>
  <c r="AK683" i="1"/>
  <c r="AL683" i="1"/>
  <c r="AO683" i="1"/>
  <c r="BE683" i="1" s="1"/>
  <c r="AP683" i="1"/>
  <c r="AQ683" i="1"/>
  <c r="AK684" i="1"/>
  <c r="AL684" i="1"/>
  <c r="AO684" i="1"/>
  <c r="BE684" i="1" s="1"/>
  <c r="AP684" i="1"/>
  <c r="AQ684" i="1"/>
  <c r="AK685" i="1"/>
  <c r="AL685" i="1"/>
  <c r="AO685" i="1"/>
  <c r="BE685" i="1" s="1"/>
  <c r="AP685" i="1"/>
  <c r="AQ685" i="1"/>
  <c r="AK686" i="1"/>
  <c r="AL686" i="1"/>
  <c r="AO686" i="1"/>
  <c r="BE686" i="1" s="1"/>
  <c r="AP686" i="1"/>
  <c r="AQ686" i="1"/>
  <c r="AK687" i="1"/>
  <c r="AL687" i="1"/>
  <c r="AO687" i="1"/>
  <c r="BE687" i="1" s="1"/>
  <c r="AP687" i="1"/>
  <c r="AQ687" i="1"/>
  <c r="AK688" i="1"/>
  <c r="AL688" i="1"/>
  <c r="AO688" i="1"/>
  <c r="BE688" i="1" s="1"/>
  <c r="AP688" i="1"/>
  <c r="AQ688" i="1"/>
  <c r="AK689" i="1"/>
  <c r="AL689" i="1"/>
  <c r="AO689" i="1"/>
  <c r="BE689" i="1" s="1"/>
  <c r="AP689" i="1"/>
  <c r="AQ689" i="1"/>
  <c r="AK690" i="1"/>
  <c r="AL690" i="1"/>
  <c r="AO690" i="1"/>
  <c r="BE690" i="1" s="1"/>
  <c r="AP690" i="1"/>
  <c r="AQ690" i="1"/>
  <c r="AK691" i="1"/>
  <c r="AL691" i="1"/>
  <c r="AO691" i="1"/>
  <c r="BE691" i="1" s="1"/>
  <c r="AP691" i="1"/>
  <c r="AQ691" i="1"/>
  <c r="AK692" i="1"/>
  <c r="AL692" i="1"/>
  <c r="AO692" i="1"/>
  <c r="BE692" i="1" s="1"/>
  <c r="AP692" i="1"/>
  <c r="AQ692" i="1"/>
  <c r="AK693" i="1"/>
  <c r="AL693" i="1"/>
  <c r="AO693" i="1"/>
  <c r="BE693" i="1" s="1"/>
  <c r="AP693" i="1"/>
  <c r="AQ693" i="1"/>
  <c r="AK694" i="1"/>
  <c r="AL694" i="1"/>
  <c r="AO694" i="1"/>
  <c r="BE694" i="1" s="1"/>
  <c r="AP694" i="1"/>
  <c r="AQ694" i="1"/>
  <c r="AK695" i="1"/>
  <c r="AL695" i="1"/>
  <c r="AO695" i="1"/>
  <c r="BE695" i="1" s="1"/>
  <c r="AP695" i="1"/>
  <c r="AQ695" i="1"/>
  <c r="AK696" i="1"/>
  <c r="AL696" i="1"/>
  <c r="AO696" i="1"/>
  <c r="BE696" i="1" s="1"/>
  <c r="AP696" i="1"/>
  <c r="AQ696" i="1"/>
  <c r="AK697" i="1"/>
  <c r="AL697" i="1"/>
  <c r="AO697" i="1"/>
  <c r="BE697" i="1" s="1"/>
  <c r="AP697" i="1"/>
  <c r="AQ697" i="1"/>
  <c r="AK698" i="1"/>
  <c r="AL698" i="1"/>
  <c r="AO698" i="1"/>
  <c r="BE698" i="1" s="1"/>
  <c r="AP698" i="1"/>
  <c r="AQ698" i="1"/>
  <c r="AK699" i="1"/>
  <c r="AL699" i="1"/>
  <c r="AO699" i="1"/>
  <c r="BE699" i="1" s="1"/>
  <c r="AP699" i="1"/>
  <c r="AQ699" i="1"/>
  <c r="AK700" i="1"/>
  <c r="AL700" i="1"/>
  <c r="AO700" i="1"/>
  <c r="BE700" i="1" s="1"/>
  <c r="AP700" i="1"/>
  <c r="AQ700" i="1"/>
  <c r="AK701" i="1"/>
  <c r="AL701" i="1"/>
  <c r="AO701" i="1"/>
  <c r="BE701" i="1" s="1"/>
  <c r="AP701" i="1"/>
  <c r="AQ701" i="1"/>
  <c r="AK702" i="1"/>
  <c r="AL702" i="1"/>
  <c r="AO702" i="1"/>
  <c r="BE702" i="1" s="1"/>
  <c r="AP702" i="1"/>
  <c r="AQ702" i="1"/>
  <c r="AK703" i="1"/>
  <c r="AL703" i="1"/>
  <c r="AO703" i="1"/>
  <c r="BE703" i="1" s="1"/>
  <c r="AP703" i="1"/>
  <c r="AQ703" i="1"/>
  <c r="AK704" i="1"/>
  <c r="AL704" i="1"/>
  <c r="AO704" i="1"/>
  <c r="BE704" i="1" s="1"/>
  <c r="AP704" i="1"/>
  <c r="AQ704" i="1"/>
  <c r="AK705" i="1"/>
  <c r="AL705" i="1"/>
  <c r="AO705" i="1"/>
  <c r="BE705" i="1" s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O800" i="1"/>
  <c r="AP800" i="1"/>
  <c r="AQ800" i="1"/>
  <c r="AK801" i="1"/>
  <c r="AL801" i="1"/>
  <c r="AM801" i="1"/>
  <c r="AN801" i="1"/>
  <c r="AO801" i="1"/>
  <c r="AP801" i="1"/>
  <c r="AQ801" i="1"/>
  <c r="AL595" i="1"/>
  <c r="AO595" i="1"/>
  <c r="BE595" i="1" s="1"/>
  <c r="AP595" i="1"/>
  <c r="AQ595" i="1"/>
  <c r="AK593" i="1"/>
  <c r="AL593" i="1"/>
  <c r="AO593" i="1"/>
  <c r="BE593" i="1" s="1"/>
  <c r="AP593" i="1"/>
  <c r="AQ593" i="1"/>
  <c r="AK594" i="1"/>
  <c r="AL594" i="1"/>
  <c r="AO594" i="1"/>
  <c r="BE594" i="1" s="1"/>
  <c r="AP594" i="1"/>
  <c r="AQ594" i="1"/>
  <c r="BS599" i="1"/>
  <c r="AY6" i="1"/>
  <c r="BS801" i="1"/>
  <c r="BR801" i="1"/>
  <c r="BQ801" i="1"/>
  <c r="A801" i="1"/>
  <c r="BR598" i="1"/>
  <c r="BS598" i="1"/>
  <c r="BS600" i="1"/>
  <c r="BD601" i="1" a="1"/>
  <c r="BD601" i="1"/>
  <c r="BC601" i="1" a="1"/>
  <c r="BC601" i="1"/>
  <c r="AN601" i="1"/>
  <c r="AM601" i="1"/>
  <c r="BF601" i="1"/>
  <c r="BS601" i="1"/>
  <c r="AI601" i="1"/>
  <c r="AJ601" i="1"/>
  <c r="AY601" i="1"/>
  <c r="BR601" i="1" s="1"/>
  <c r="BB601" i="1"/>
  <c r="A601" i="1"/>
  <c r="G601" i="1"/>
  <c r="N621" i="1" a="1"/>
  <c r="N621" i="1"/>
  <c r="L619" i="12" s="1"/>
  <c r="M621" i="1" a="1"/>
  <c r="M621" i="1"/>
  <c r="K619" i="12" s="1"/>
  <c r="N620" i="1" a="1"/>
  <c r="N620" i="1"/>
  <c r="L618" i="12" s="1"/>
  <c r="M620" i="1" a="1"/>
  <c r="M620" i="1"/>
  <c r="K618" i="12" s="1"/>
  <c r="AN619" i="1"/>
  <c r="AM619" i="1"/>
  <c r="N618" i="1" a="1"/>
  <c r="N618" i="1"/>
  <c r="L616" i="12" s="1"/>
  <c r="M618" i="1" a="1"/>
  <c r="M618" i="1"/>
  <c r="K616" i="12" s="1"/>
  <c r="N617" i="1" a="1"/>
  <c r="N617" i="1"/>
  <c r="L615" i="12" s="1"/>
  <c r="M617" i="1" a="1"/>
  <c r="M617" i="1"/>
  <c r="K615" i="12" s="1"/>
  <c r="AN616" i="1"/>
  <c r="AN615" i="1"/>
  <c r="AM615" i="1"/>
  <c r="N614" i="1" a="1"/>
  <c r="N614" i="1"/>
  <c r="L612" i="12" s="1"/>
  <c r="M614" i="1" a="1"/>
  <c r="M614" i="1"/>
  <c r="K612" i="12" s="1"/>
  <c r="AN613" i="1"/>
  <c r="AM613" i="1"/>
  <c r="AN612" i="1"/>
  <c r="N611" i="1" a="1"/>
  <c r="N611" i="1"/>
  <c r="M611" i="1" a="1"/>
  <c r="M611" i="1"/>
  <c r="AN610" i="1"/>
  <c r="AM610" i="1"/>
  <c r="AN609" i="1"/>
  <c r="AM609" i="1"/>
  <c r="AN608" i="1"/>
  <c r="N607" i="1" a="1"/>
  <c r="N607" i="1"/>
  <c r="M607" i="1" a="1"/>
  <c r="M607" i="1"/>
  <c r="AN606" i="1"/>
  <c r="AM606" i="1"/>
  <c r="AN605" i="1"/>
  <c r="AM605" i="1"/>
  <c r="AN604" i="1"/>
  <c r="AM604" i="1"/>
  <c r="AN603" i="1"/>
  <c r="AM603" i="1"/>
  <c r="N602" i="1" a="1"/>
  <c r="N602" i="1"/>
  <c r="M602" i="1" a="1"/>
  <c r="M602" i="1"/>
  <c r="AN595" i="1"/>
  <c r="AM595" i="1"/>
  <c r="AK595" i="1"/>
  <c r="AN593" i="1"/>
  <c r="AM593" i="1"/>
  <c r="AN594" i="1"/>
  <c r="AM594" i="1"/>
  <c r="BD800" i="1" a="1"/>
  <c r="BD800" i="1"/>
  <c r="BC800" i="1" a="1"/>
  <c r="BC800" i="1"/>
  <c r="T800" i="1" a="1"/>
  <c r="T800" i="1"/>
  <c r="S800" i="1" a="1"/>
  <c r="S800" i="1"/>
  <c r="N800" i="1" a="1"/>
  <c r="N800" i="1"/>
  <c r="AN800" i="1" s="1"/>
  <c r="M800" i="1" a="1"/>
  <c r="M800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BD796" i="1" a="1"/>
  <c r="BD796" i="1"/>
  <c r="BC796" i="1" a="1"/>
  <c r="BC796" i="1" s="1"/>
  <c r="T796" i="1" a="1"/>
  <c r="T796" i="1" s="1"/>
  <c r="D778" i="11" s="1"/>
  <c r="S796" i="1" a="1"/>
  <c r="S796" i="1"/>
  <c r="N796" i="1" a="1"/>
  <c r="N796" i="1" s="1"/>
  <c r="AN796" i="1" s="1"/>
  <c r="M796" i="1" a="1"/>
  <c r="M796" i="1" s="1"/>
  <c r="G778" i="11" s="1"/>
  <c r="BD795" i="1" a="1"/>
  <c r="BD795" i="1"/>
  <c r="BC795" i="1" a="1"/>
  <c r="BC795" i="1" s="1"/>
  <c r="T795" i="1" a="1"/>
  <c r="T795" i="1" s="1"/>
  <c r="S795" i="1" a="1"/>
  <c r="S795" i="1"/>
  <c r="N795" i="1" a="1"/>
  <c r="N795" i="1" s="1"/>
  <c r="AN795" i="1" s="1"/>
  <c r="M795" i="1" a="1"/>
  <c r="M795" i="1" s="1"/>
  <c r="BD794" i="1" a="1"/>
  <c r="BD794" i="1"/>
  <c r="BC794" i="1" a="1"/>
  <c r="BC794" i="1" s="1"/>
  <c r="T794" i="1" a="1"/>
  <c r="T794" i="1" s="1"/>
  <c r="S794" i="1" a="1"/>
  <c r="S794" i="1"/>
  <c r="N794" i="1" a="1"/>
  <c r="N794" i="1" s="1"/>
  <c r="AN794" i="1" s="1"/>
  <c r="M794" i="1" a="1"/>
  <c r="M794" i="1" s="1"/>
  <c r="BD793" i="1" a="1"/>
  <c r="BD793" i="1"/>
  <c r="BC793" i="1" a="1"/>
  <c r="BC793" i="1" s="1"/>
  <c r="T793" i="1" a="1"/>
  <c r="T793" i="1" s="1"/>
  <c r="D775" i="11" s="1"/>
  <c r="S793" i="1" a="1"/>
  <c r="S793" i="1"/>
  <c r="N793" i="1" a="1"/>
  <c r="N793" i="1" s="1"/>
  <c r="AN793" i="1" s="1"/>
  <c r="M793" i="1" a="1"/>
  <c r="M793" i="1" s="1"/>
  <c r="G775" i="11" s="1"/>
  <c r="BD792" i="1" a="1"/>
  <c r="BD792" i="1"/>
  <c r="BC792" i="1" a="1"/>
  <c r="BC792" i="1" s="1"/>
  <c r="T792" i="1" a="1"/>
  <c r="T792" i="1" s="1"/>
  <c r="S792" i="1" a="1"/>
  <c r="S792" i="1"/>
  <c r="N792" i="1" a="1"/>
  <c r="N792" i="1" s="1"/>
  <c r="AN792" i="1" s="1"/>
  <c r="M792" i="1" a="1"/>
  <c r="M792" i="1" s="1"/>
  <c r="BD791" i="1" a="1"/>
  <c r="BD791" i="1"/>
  <c r="BC791" i="1" a="1"/>
  <c r="BC791" i="1" s="1"/>
  <c r="T791" i="1" a="1"/>
  <c r="T791" i="1" s="1"/>
  <c r="S791" i="1" a="1"/>
  <c r="S791" i="1"/>
  <c r="N791" i="1" a="1"/>
  <c r="N791" i="1" s="1"/>
  <c r="AN791" i="1" s="1"/>
  <c r="M791" i="1" a="1"/>
  <c r="M791" i="1" s="1"/>
  <c r="BD790" i="1" a="1"/>
  <c r="BD790" i="1"/>
  <c r="BC790" i="1" a="1"/>
  <c r="BC790" i="1" s="1"/>
  <c r="T790" i="1" a="1"/>
  <c r="T790" i="1" s="1"/>
  <c r="D772" i="11" s="1"/>
  <c r="S790" i="1" a="1"/>
  <c r="S790" i="1"/>
  <c r="N790" i="1" a="1"/>
  <c r="N790" i="1" s="1"/>
  <c r="AN790" i="1" s="1"/>
  <c r="M790" i="1" a="1"/>
  <c r="M790" i="1" s="1"/>
  <c r="G772" i="11" s="1"/>
  <c r="BD789" i="1" a="1"/>
  <c r="BD789" i="1"/>
  <c r="BC789" i="1" a="1"/>
  <c r="BC789" i="1" s="1"/>
  <c r="T789" i="1" a="1"/>
  <c r="T789" i="1" s="1"/>
  <c r="S789" i="1" a="1"/>
  <c r="S789" i="1"/>
  <c r="N789" i="1" a="1"/>
  <c r="N789" i="1" s="1"/>
  <c r="AN789" i="1" s="1"/>
  <c r="M789" i="1" a="1"/>
  <c r="M789" i="1" s="1"/>
  <c r="BD788" i="1" a="1"/>
  <c r="BD788" i="1"/>
  <c r="BC788" i="1" a="1"/>
  <c r="BC788" i="1" s="1"/>
  <c r="T788" i="1" a="1"/>
  <c r="T788" i="1" s="1"/>
  <c r="S788" i="1" a="1"/>
  <c r="S788" i="1"/>
  <c r="N788" i="1" a="1"/>
  <c r="N788" i="1" s="1"/>
  <c r="AN788" i="1" s="1"/>
  <c r="M788" i="1" a="1"/>
  <c r="M788" i="1" s="1"/>
  <c r="BD787" i="1" a="1"/>
  <c r="BD787" i="1"/>
  <c r="BC787" i="1" a="1"/>
  <c r="BC787" i="1" s="1"/>
  <c r="T787" i="1" a="1"/>
  <c r="T787" i="1" s="1"/>
  <c r="D769" i="11" s="1"/>
  <c r="S787" i="1" a="1"/>
  <c r="S787" i="1"/>
  <c r="N787" i="1" a="1"/>
  <c r="N787" i="1" s="1"/>
  <c r="AN787" i="1" s="1"/>
  <c r="M787" i="1" a="1"/>
  <c r="M787" i="1" s="1"/>
  <c r="G769" i="11" s="1"/>
  <c r="BD786" i="1" a="1"/>
  <c r="BD786" i="1"/>
  <c r="BC786" i="1" a="1"/>
  <c r="BC786" i="1" s="1"/>
  <c r="T786" i="1" a="1"/>
  <c r="T786" i="1" s="1"/>
  <c r="S786" i="1" a="1"/>
  <c r="S786" i="1"/>
  <c r="N786" i="1" a="1"/>
  <c r="N786" i="1" s="1"/>
  <c r="AN786" i="1" s="1"/>
  <c r="M786" i="1" a="1"/>
  <c r="M786" i="1" s="1"/>
  <c r="BD785" i="1" a="1"/>
  <c r="BD785" i="1"/>
  <c r="BC785" i="1" a="1"/>
  <c r="BC785" i="1" s="1"/>
  <c r="T785" i="1" a="1"/>
  <c r="T785" i="1" s="1"/>
  <c r="S785" i="1" a="1"/>
  <c r="S785" i="1"/>
  <c r="N785" i="1" a="1"/>
  <c r="N785" i="1" s="1"/>
  <c r="AN785" i="1" s="1"/>
  <c r="M785" i="1" a="1"/>
  <c r="M785" i="1" s="1"/>
  <c r="BD784" i="1" a="1"/>
  <c r="BD784" i="1"/>
  <c r="BC784" i="1" a="1"/>
  <c r="BC784" i="1" s="1"/>
  <c r="T784" i="1" a="1"/>
  <c r="T784" i="1" s="1"/>
  <c r="D766" i="11" s="1"/>
  <c r="S784" i="1" a="1"/>
  <c r="S784" i="1"/>
  <c r="N784" i="1" a="1"/>
  <c r="N784" i="1" s="1"/>
  <c r="AN784" i="1" s="1"/>
  <c r="M784" i="1" a="1"/>
  <c r="M784" i="1" s="1"/>
  <c r="G766" i="11" s="1"/>
  <c r="BD783" i="1" a="1"/>
  <c r="BD783" i="1"/>
  <c r="BC783" i="1" a="1"/>
  <c r="BC783" i="1" s="1"/>
  <c r="T783" i="1" a="1"/>
  <c r="T783" i="1" s="1"/>
  <c r="S783" i="1" a="1"/>
  <c r="S783" i="1"/>
  <c r="N783" i="1" a="1"/>
  <c r="N783" i="1" s="1"/>
  <c r="AN783" i="1" s="1"/>
  <c r="M783" i="1" a="1"/>
  <c r="M783" i="1" s="1"/>
  <c r="BD782" i="1" a="1"/>
  <c r="BD782" i="1"/>
  <c r="BC782" i="1" a="1"/>
  <c r="BC782" i="1" s="1"/>
  <c r="T782" i="1" a="1"/>
  <c r="T782" i="1" s="1"/>
  <c r="S782" i="1" a="1"/>
  <c r="S782" i="1"/>
  <c r="N782" i="1" a="1"/>
  <c r="N782" i="1" s="1"/>
  <c r="AN782" i="1" s="1"/>
  <c r="M782" i="1" a="1"/>
  <c r="M782" i="1" s="1"/>
  <c r="BD781" i="1" a="1"/>
  <c r="BD781" i="1"/>
  <c r="BC781" i="1" a="1"/>
  <c r="BC781" i="1" s="1"/>
  <c r="T781" i="1" a="1"/>
  <c r="T781" i="1" s="1"/>
  <c r="D763" i="11" s="1"/>
  <c r="S781" i="1" a="1"/>
  <c r="S781" i="1"/>
  <c r="N781" i="1" a="1"/>
  <c r="N781" i="1" s="1"/>
  <c r="AN781" i="1" s="1"/>
  <c r="M781" i="1" a="1"/>
  <c r="M781" i="1" s="1"/>
  <c r="G763" i="11" s="1"/>
  <c r="BD780" i="1" a="1"/>
  <c r="BD780" i="1"/>
  <c r="BC780" i="1" a="1"/>
  <c r="BC780" i="1" s="1"/>
  <c r="T780" i="1" a="1"/>
  <c r="T780" i="1" s="1"/>
  <c r="S780" i="1" a="1"/>
  <c r="S780" i="1"/>
  <c r="N780" i="1" a="1"/>
  <c r="N780" i="1" s="1"/>
  <c r="AN780" i="1" s="1"/>
  <c r="M780" i="1" a="1"/>
  <c r="M780" i="1" s="1"/>
  <c r="BD779" i="1" a="1"/>
  <c r="BD779" i="1"/>
  <c r="BC779" i="1" a="1"/>
  <c r="BC779" i="1" s="1"/>
  <c r="T779" i="1" a="1"/>
  <c r="T779" i="1" s="1"/>
  <c r="S779" i="1" a="1"/>
  <c r="S779" i="1"/>
  <c r="N779" i="1" a="1"/>
  <c r="N779" i="1" s="1"/>
  <c r="AN779" i="1" s="1"/>
  <c r="M779" i="1" a="1"/>
  <c r="M779" i="1" s="1"/>
  <c r="BD778" i="1" a="1"/>
  <c r="BD778" i="1"/>
  <c r="BC778" i="1" a="1"/>
  <c r="BC778" i="1" s="1"/>
  <c r="T778" i="1" a="1"/>
  <c r="T778" i="1" s="1"/>
  <c r="D760" i="11" s="1"/>
  <c r="S778" i="1" a="1"/>
  <c r="S778" i="1"/>
  <c r="N778" i="1" a="1"/>
  <c r="N778" i="1" s="1"/>
  <c r="AN778" i="1" s="1"/>
  <c r="M778" i="1" a="1"/>
  <c r="M778" i="1" s="1"/>
  <c r="G760" i="11" s="1"/>
  <c r="BD777" i="1" a="1"/>
  <c r="BD777" i="1"/>
  <c r="BC777" i="1" a="1"/>
  <c r="BC777" i="1" s="1"/>
  <c r="T777" i="1" a="1"/>
  <c r="T777" i="1" s="1"/>
  <c r="S777" i="1" a="1"/>
  <c r="S777" i="1"/>
  <c r="N777" i="1" a="1"/>
  <c r="N777" i="1" s="1"/>
  <c r="AN777" i="1" s="1"/>
  <c r="M777" i="1" a="1"/>
  <c r="M777" i="1" s="1"/>
  <c r="BD776" i="1" a="1"/>
  <c r="BD776" i="1"/>
  <c r="BC776" i="1" a="1"/>
  <c r="BC776" i="1" s="1"/>
  <c r="T776" i="1" a="1"/>
  <c r="T776" i="1" s="1"/>
  <c r="D758" i="11" s="1"/>
  <c r="S776" i="1" a="1"/>
  <c r="S776" i="1"/>
  <c r="N776" i="1" a="1"/>
  <c r="N776" i="1" s="1"/>
  <c r="M776" i="1" a="1"/>
  <c r="M776" i="1" s="1"/>
  <c r="BD775" i="1" a="1"/>
  <c r="BD775" i="1" s="1"/>
  <c r="BC775" i="1" a="1"/>
  <c r="BC775" i="1" s="1"/>
  <c r="T775" i="1" a="1"/>
  <c r="T775" i="1" s="1"/>
  <c r="E773" i="12" s="1"/>
  <c r="S775" i="1" a="1"/>
  <c r="S775" i="1"/>
  <c r="D773" i="12" s="1"/>
  <c r="N775" i="1" a="1"/>
  <c r="N775" i="1" s="1"/>
  <c r="L773" i="12" s="1"/>
  <c r="M775" i="1" a="1"/>
  <c r="M775" i="1" s="1"/>
  <c r="K773" i="12" s="1"/>
  <c r="BD774" i="1" a="1"/>
  <c r="BD774" i="1"/>
  <c r="BC774" i="1" a="1"/>
  <c r="BC774" i="1" s="1"/>
  <c r="T774" i="1" a="1"/>
  <c r="T774" i="1" s="1"/>
  <c r="E772" i="12" s="1"/>
  <c r="S774" i="1" a="1"/>
  <c r="S774" i="1" s="1"/>
  <c r="D772" i="12" s="1"/>
  <c r="N774" i="1" a="1"/>
  <c r="N774" i="1" s="1"/>
  <c r="L772" i="12" s="1"/>
  <c r="M774" i="1" a="1"/>
  <c r="M774" i="1" s="1"/>
  <c r="K772" i="12" s="1"/>
  <c r="BD773" i="1" a="1"/>
  <c r="BD773" i="1"/>
  <c r="BC773" i="1" a="1"/>
  <c r="BC773" i="1" s="1"/>
  <c r="T773" i="1" a="1"/>
  <c r="T773" i="1" s="1"/>
  <c r="E771" i="12" s="1"/>
  <c r="S773" i="1" a="1"/>
  <c r="S773" i="1"/>
  <c r="D771" i="12" s="1"/>
  <c r="N773" i="1" a="1"/>
  <c r="N773" i="1" s="1"/>
  <c r="L771" i="12" s="1"/>
  <c r="M773" i="1" a="1"/>
  <c r="M773" i="1"/>
  <c r="K771" i="12" s="1"/>
  <c r="BD772" i="1" a="1"/>
  <c r="BD772" i="1" s="1"/>
  <c r="BC772" i="1" a="1"/>
  <c r="BC772" i="1" s="1"/>
  <c r="T772" i="1" a="1"/>
  <c r="T772" i="1" s="1"/>
  <c r="E770" i="12" s="1"/>
  <c r="S772" i="1" a="1"/>
  <c r="S772" i="1" s="1"/>
  <c r="D770" i="12" s="1"/>
  <c r="N772" i="1" a="1"/>
  <c r="N772" i="1" s="1"/>
  <c r="L770" i="12" s="1"/>
  <c r="M772" i="1" a="1"/>
  <c r="M772" i="1"/>
  <c r="K770" i="12" s="1"/>
  <c r="BD771" i="1" a="1"/>
  <c r="BD771" i="1" s="1"/>
  <c r="BC771" i="1" a="1"/>
  <c r="BC771" i="1" s="1"/>
  <c r="T771" i="1" a="1"/>
  <c r="T771" i="1"/>
  <c r="E769" i="12" s="1"/>
  <c r="S771" i="1" a="1"/>
  <c r="S771" i="1" s="1"/>
  <c r="D769" i="12" s="1"/>
  <c r="N771" i="1" a="1"/>
  <c r="N771" i="1" s="1"/>
  <c r="L769" i="12" s="1"/>
  <c r="M771" i="1" a="1"/>
  <c r="M771" i="1" s="1"/>
  <c r="K769" i="12" s="1"/>
  <c r="BD770" i="1" a="1"/>
  <c r="BD770" i="1" s="1"/>
  <c r="BC770" i="1" a="1"/>
  <c r="BC770" i="1" s="1"/>
  <c r="T770" i="1" a="1"/>
  <c r="T770" i="1"/>
  <c r="E768" i="12" s="1"/>
  <c r="S770" i="1" a="1"/>
  <c r="S770" i="1" s="1"/>
  <c r="D768" i="12" s="1"/>
  <c r="N770" i="1" a="1"/>
  <c r="N770" i="1" s="1"/>
  <c r="L768" i="12" s="1"/>
  <c r="M770" i="1" a="1"/>
  <c r="M770" i="1" s="1"/>
  <c r="K768" i="12" s="1"/>
  <c r="BD769" i="1" a="1"/>
  <c r="BD769" i="1" s="1"/>
  <c r="BC769" i="1" a="1"/>
  <c r="BC769" i="1" s="1"/>
  <c r="T769" i="1" a="1"/>
  <c r="T769" i="1" s="1"/>
  <c r="E767" i="12" s="1"/>
  <c r="S769" i="1" a="1"/>
  <c r="S769" i="1" s="1"/>
  <c r="D767" i="12" s="1"/>
  <c r="N769" i="1" a="1"/>
  <c r="N769" i="1" s="1"/>
  <c r="L767" i="12" s="1"/>
  <c r="M769" i="1" a="1"/>
  <c r="M769" i="1"/>
  <c r="K767" i="12" s="1"/>
  <c r="BD768" i="1" a="1"/>
  <c r="BD768" i="1" s="1"/>
  <c r="BC768" i="1" a="1"/>
  <c r="BC768" i="1" s="1"/>
  <c r="T768" i="1" a="1"/>
  <c r="T768" i="1" s="1"/>
  <c r="E766" i="12" s="1"/>
  <c r="S768" i="1" a="1"/>
  <c r="S768" i="1" s="1"/>
  <c r="N768" i="1" a="1"/>
  <c r="N768" i="1" s="1"/>
  <c r="L766" i="12" s="1"/>
  <c r="M768" i="1" a="1"/>
  <c r="M768" i="1" s="1"/>
  <c r="K766" i="12" s="1"/>
  <c r="BD767" i="1" a="1"/>
  <c r="BD767" i="1"/>
  <c r="BC767" i="1" a="1"/>
  <c r="BC767" i="1" s="1"/>
  <c r="T767" i="1" a="1"/>
  <c r="T767" i="1" s="1"/>
  <c r="E765" i="12" s="1"/>
  <c r="S767" i="1" a="1"/>
  <c r="S767" i="1" s="1"/>
  <c r="N767" i="1" a="1"/>
  <c r="N767" i="1" s="1"/>
  <c r="L765" i="12" s="1"/>
  <c r="M767" i="1" a="1"/>
  <c r="M767" i="1" s="1"/>
  <c r="K765" i="12" s="1"/>
  <c r="BD766" i="1" a="1"/>
  <c r="BD766" i="1" s="1"/>
  <c r="BC766" i="1" a="1"/>
  <c r="BC766" i="1" s="1"/>
  <c r="T766" i="1" a="1"/>
  <c r="T766" i="1" s="1"/>
  <c r="E764" i="12" s="1"/>
  <c r="S766" i="1" a="1"/>
  <c r="S766" i="1"/>
  <c r="D764" i="12" s="1"/>
  <c r="N766" i="1" a="1"/>
  <c r="N766" i="1" s="1"/>
  <c r="L764" i="12" s="1"/>
  <c r="M766" i="1" a="1"/>
  <c r="M766" i="1" s="1"/>
  <c r="K764" i="12" s="1"/>
  <c r="BD765" i="1" a="1"/>
  <c r="BD765" i="1" s="1"/>
  <c r="BC765" i="1" a="1"/>
  <c r="BC765" i="1" s="1"/>
  <c r="T765" i="1" a="1"/>
  <c r="T765" i="1" s="1"/>
  <c r="E763" i="12" s="1"/>
  <c r="S765" i="1" a="1"/>
  <c r="S765" i="1" s="1"/>
  <c r="N765" i="1" a="1"/>
  <c r="N765" i="1" s="1"/>
  <c r="L763" i="12" s="1"/>
  <c r="M765" i="1" a="1"/>
  <c r="M765" i="1" s="1"/>
  <c r="K763" i="12" s="1"/>
  <c r="BD764" i="1" a="1"/>
  <c r="BD764" i="1"/>
  <c r="BC764" i="1" a="1"/>
  <c r="BC764" i="1" s="1"/>
  <c r="T764" i="1" a="1"/>
  <c r="T764" i="1" s="1"/>
  <c r="E762" i="12" s="1"/>
  <c r="S764" i="1" a="1"/>
  <c r="S764" i="1"/>
  <c r="D762" i="12" s="1"/>
  <c r="N764" i="1" a="1"/>
  <c r="N764" i="1" s="1"/>
  <c r="L762" i="12" s="1"/>
  <c r="M764" i="1" a="1"/>
  <c r="M764" i="1" s="1"/>
  <c r="K762" i="12" s="1"/>
  <c r="BD763" i="1" a="1"/>
  <c r="BD763" i="1" s="1"/>
  <c r="BC763" i="1" a="1"/>
  <c r="BC763" i="1" s="1"/>
  <c r="T763" i="1" a="1"/>
  <c r="T763" i="1" s="1"/>
  <c r="E761" i="12" s="1"/>
  <c r="S763" i="1" a="1"/>
  <c r="S763" i="1"/>
  <c r="D761" i="12" s="1"/>
  <c r="N763" i="1" a="1"/>
  <c r="N763" i="1" s="1"/>
  <c r="L761" i="12" s="1"/>
  <c r="M763" i="1" a="1"/>
  <c r="M763" i="1" s="1"/>
  <c r="K761" i="12" s="1"/>
  <c r="BD762" i="1" a="1"/>
  <c r="BD762" i="1" s="1"/>
  <c r="BC762" i="1" a="1"/>
  <c r="BC762" i="1" s="1"/>
  <c r="T762" i="1" a="1"/>
  <c r="T762" i="1" s="1"/>
  <c r="E760" i="12" s="1"/>
  <c r="S762" i="1" a="1"/>
  <c r="S762" i="1" s="1"/>
  <c r="N762" i="1" a="1"/>
  <c r="N762" i="1" s="1"/>
  <c r="L760" i="12" s="1"/>
  <c r="M762" i="1" a="1"/>
  <c r="M762" i="1" s="1"/>
  <c r="K760" i="12" s="1"/>
  <c r="BD761" i="1" a="1"/>
  <c r="BD761" i="1" s="1"/>
  <c r="BC761" i="1" a="1"/>
  <c r="BC761" i="1" s="1"/>
  <c r="T761" i="1" a="1"/>
  <c r="T761" i="1" s="1"/>
  <c r="E759" i="12" s="1"/>
  <c r="S761" i="1" a="1"/>
  <c r="S761" i="1" s="1"/>
  <c r="D759" i="12" s="1"/>
  <c r="N761" i="1" a="1"/>
  <c r="N761" i="1" s="1"/>
  <c r="L759" i="12" s="1"/>
  <c r="M761" i="1" a="1"/>
  <c r="M761" i="1" s="1"/>
  <c r="K759" i="12" s="1"/>
  <c r="BD760" i="1" a="1"/>
  <c r="BD760" i="1" s="1"/>
  <c r="BC760" i="1" a="1"/>
  <c r="BC760" i="1" s="1"/>
  <c r="T760" i="1" a="1"/>
  <c r="T760" i="1" s="1"/>
  <c r="E758" i="12" s="1"/>
  <c r="S760" i="1" a="1"/>
  <c r="S760" i="1"/>
  <c r="D758" i="12" s="1"/>
  <c r="N760" i="1" a="1"/>
  <c r="N760" i="1" s="1"/>
  <c r="L758" i="12" s="1"/>
  <c r="M760" i="1" a="1"/>
  <c r="M760" i="1"/>
  <c r="K758" i="12" s="1"/>
  <c r="BD759" i="1" a="1"/>
  <c r="BD759" i="1" s="1"/>
  <c r="BC759" i="1" a="1"/>
  <c r="BC759" i="1" s="1"/>
  <c r="T759" i="1" a="1"/>
  <c r="T759" i="1" s="1"/>
  <c r="E757" i="12" s="1"/>
  <c r="S759" i="1" a="1"/>
  <c r="S759" i="1" s="1"/>
  <c r="D757" i="12" s="1"/>
  <c r="N759" i="1" a="1"/>
  <c r="N759" i="1" s="1"/>
  <c r="L757" i="12" s="1"/>
  <c r="M759" i="1" a="1"/>
  <c r="M759" i="1" s="1"/>
  <c r="K757" i="12" s="1"/>
  <c r="BD758" i="1" a="1"/>
  <c r="BD758" i="1" s="1"/>
  <c r="BC758" i="1" a="1"/>
  <c r="BC758" i="1" s="1"/>
  <c r="T758" i="1" a="1"/>
  <c r="T758" i="1" s="1"/>
  <c r="E756" i="12" s="1"/>
  <c r="S758" i="1" a="1"/>
  <c r="S758" i="1" s="1"/>
  <c r="D756" i="12" s="1"/>
  <c r="N758" i="1" a="1"/>
  <c r="N758" i="1" s="1"/>
  <c r="L756" i="12" s="1"/>
  <c r="M758" i="1" a="1"/>
  <c r="M758" i="1" s="1"/>
  <c r="K756" i="12" s="1"/>
  <c r="BD757" i="1" a="1"/>
  <c r="BD757" i="1"/>
  <c r="BC757" i="1" a="1"/>
  <c r="BC757" i="1" s="1"/>
  <c r="T757" i="1" a="1"/>
  <c r="T757" i="1" s="1"/>
  <c r="E755" i="12" s="1"/>
  <c r="S757" i="1" a="1"/>
  <c r="S757" i="1" s="1"/>
  <c r="D755" i="12" s="1"/>
  <c r="N757" i="1" a="1"/>
  <c r="N757" i="1" s="1"/>
  <c r="L755" i="12" s="1"/>
  <c r="M757" i="1" a="1"/>
  <c r="M757" i="1" s="1"/>
  <c r="K755" i="12" s="1"/>
  <c r="BD756" i="1" a="1"/>
  <c r="BD756" i="1" s="1"/>
  <c r="BC756" i="1" a="1"/>
  <c r="BC756" i="1" s="1"/>
  <c r="T756" i="1" a="1"/>
  <c r="T756" i="1" s="1"/>
  <c r="E754" i="12" s="1"/>
  <c r="S756" i="1" a="1"/>
  <c r="S756" i="1" s="1"/>
  <c r="D754" i="12" s="1"/>
  <c r="N756" i="1" a="1"/>
  <c r="N756" i="1" s="1"/>
  <c r="L754" i="12" s="1"/>
  <c r="M756" i="1" a="1"/>
  <c r="M756" i="1" s="1"/>
  <c r="K754" i="12" s="1"/>
  <c r="BD755" i="1" a="1"/>
  <c r="BD755" i="1" s="1"/>
  <c r="BC755" i="1" a="1"/>
  <c r="BC755" i="1" s="1"/>
  <c r="T755" i="1" a="1"/>
  <c r="T755" i="1" s="1"/>
  <c r="E753" i="12" s="1"/>
  <c r="S755" i="1" a="1"/>
  <c r="S755" i="1" s="1"/>
  <c r="D753" i="12" s="1"/>
  <c r="N755" i="1" a="1"/>
  <c r="N755" i="1" s="1"/>
  <c r="L753" i="12" s="1"/>
  <c r="M755" i="1" a="1"/>
  <c r="M755" i="1" s="1"/>
  <c r="K753" i="12" s="1"/>
  <c r="BD754" i="1" a="1"/>
  <c r="BD754" i="1" s="1"/>
  <c r="BC754" i="1" a="1"/>
  <c r="BC754" i="1" s="1"/>
  <c r="T754" i="1" a="1"/>
  <c r="T754" i="1" s="1"/>
  <c r="E752" i="12" s="1"/>
  <c r="S754" i="1" a="1"/>
  <c r="S754" i="1" s="1"/>
  <c r="D752" i="12" s="1"/>
  <c r="N754" i="1" a="1"/>
  <c r="N754" i="1" s="1"/>
  <c r="L752" i="12" s="1"/>
  <c r="M754" i="1" a="1"/>
  <c r="M754" i="1" s="1"/>
  <c r="K752" i="12" s="1"/>
  <c r="BD753" i="1" a="1"/>
  <c r="BD753" i="1" s="1"/>
  <c r="BC753" i="1" a="1"/>
  <c r="BC753" i="1" s="1"/>
  <c r="T753" i="1" a="1"/>
  <c r="T753" i="1" s="1"/>
  <c r="E751" i="12" s="1"/>
  <c r="S753" i="1" a="1"/>
  <c r="S753" i="1" s="1"/>
  <c r="N753" i="1" a="1"/>
  <c r="N753" i="1" s="1"/>
  <c r="L751" i="12" s="1"/>
  <c r="M753" i="1" a="1"/>
  <c r="M753" i="1" s="1"/>
  <c r="BD752" i="1" a="1"/>
  <c r="BD752" i="1" s="1"/>
  <c r="BC752" i="1" a="1"/>
  <c r="BC752" i="1" s="1"/>
  <c r="T752" i="1" a="1"/>
  <c r="T752" i="1" s="1"/>
  <c r="E750" i="12" s="1"/>
  <c r="S752" i="1" a="1"/>
  <c r="S752" i="1" s="1"/>
  <c r="D750" i="12" s="1"/>
  <c r="N752" i="1" a="1"/>
  <c r="N752" i="1" s="1"/>
  <c r="L750" i="12" s="1"/>
  <c r="M752" i="1" a="1"/>
  <c r="M752" i="1" s="1"/>
  <c r="K750" i="12" s="1"/>
  <c r="BD751" i="1" a="1"/>
  <c r="BD751" i="1" s="1"/>
  <c r="BC751" i="1" a="1"/>
  <c r="BC751" i="1" s="1"/>
  <c r="T751" i="1" a="1"/>
  <c r="T751" i="1" s="1"/>
  <c r="E749" i="12" s="1"/>
  <c r="S751" i="1" a="1"/>
  <c r="S751" i="1" s="1"/>
  <c r="D749" i="12" s="1"/>
  <c r="N751" i="1" a="1"/>
  <c r="N751" i="1" s="1"/>
  <c r="L749" i="12" s="1"/>
  <c r="M751" i="1" a="1"/>
  <c r="M751" i="1" s="1"/>
  <c r="K749" i="12" s="1"/>
  <c r="BD750" i="1" a="1"/>
  <c r="BD750" i="1" s="1"/>
  <c r="BC750" i="1" a="1"/>
  <c r="BC750" i="1" s="1"/>
  <c r="T750" i="1" a="1"/>
  <c r="T750" i="1" s="1"/>
  <c r="E748" i="12" s="1"/>
  <c r="S750" i="1" a="1"/>
  <c r="S750" i="1" s="1"/>
  <c r="D748" i="12" s="1"/>
  <c r="N750" i="1" a="1"/>
  <c r="N750" i="1" s="1"/>
  <c r="L748" i="12" s="1"/>
  <c r="M750" i="1" a="1"/>
  <c r="M750" i="1" s="1"/>
  <c r="K748" i="12" s="1"/>
  <c r="BD749" i="1" a="1"/>
  <c r="BD749" i="1" s="1"/>
  <c r="BC749" i="1" a="1"/>
  <c r="BC749" i="1" s="1"/>
  <c r="T749" i="1" a="1"/>
  <c r="T749" i="1" s="1"/>
  <c r="E747" i="12" s="1"/>
  <c r="S749" i="1" a="1"/>
  <c r="S749" i="1" s="1"/>
  <c r="D747" i="12" s="1"/>
  <c r="N749" i="1" a="1"/>
  <c r="N749" i="1" s="1"/>
  <c r="L747" i="12" s="1"/>
  <c r="M749" i="1" a="1"/>
  <c r="M749" i="1" s="1"/>
  <c r="K747" i="12" s="1"/>
  <c r="BD748" i="1" a="1"/>
  <c r="BD748" i="1" s="1"/>
  <c r="BC748" i="1" a="1"/>
  <c r="BC748" i="1" s="1"/>
  <c r="T748" i="1" a="1"/>
  <c r="T748" i="1" s="1"/>
  <c r="E746" i="12" s="1"/>
  <c r="S748" i="1" a="1"/>
  <c r="S748" i="1" s="1"/>
  <c r="D746" i="12" s="1"/>
  <c r="N748" i="1" a="1"/>
  <c r="N748" i="1" s="1"/>
  <c r="L746" i="12" s="1"/>
  <c r="M748" i="1" a="1"/>
  <c r="M748" i="1" s="1"/>
  <c r="K746" i="12" s="1"/>
  <c r="BD747" i="1" a="1"/>
  <c r="BD747" i="1" s="1"/>
  <c r="BC747" i="1" a="1"/>
  <c r="BC747" i="1" s="1"/>
  <c r="T747" i="1" a="1"/>
  <c r="T747" i="1" s="1"/>
  <c r="E745" i="12" s="1"/>
  <c r="S747" i="1" a="1"/>
  <c r="S747" i="1" s="1"/>
  <c r="D745" i="12" s="1"/>
  <c r="N747" i="1" a="1"/>
  <c r="N747" i="1" s="1"/>
  <c r="L745" i="12" s="1"/>
  <c r="M747" i="1" a="1"/>
  <c r="M747" i="1" s="1"/>
  <c r="K745" i="12" s="1"/>
  <c r="BD746" i="1" a="1"/>
  <c r="BD746" i="1" s="1"/>
  <c r="BC746" i="1" a="1"/>
  <c r="BC746" i="1" s="1"/>
  <c r="T746" i="1" a="1"/>
  <c r="T746" i="1" s="1"/>
  <c r="S746" i="1" a="1"/>
  <c r="S746" i="1" s="1"/>
  <c r="N746" i="1" a="1"/>
  <c r="N746" i="1" s="1"/>
  <c r="M746" i="1" a="1"/>
  <c r="M746" i="1" s="1"/>
  <c r="BD745" i="1" a="1"/>
  <c r="BD745" i="1" s="1"/>
  <c r="BC745" i="1" a="1"/>
  <c r="BC745" i="1" s="1"/>
  <c r="T745" i="1" a="1"/>
  <c r="T745" i="1" s="1"/>
  <c r="S745" i="1" a="1"/>
  <c r="S745" i="1" s="1"/>
  <c r="N745" i="1" a="1"/>
  <c r="N745" i="1" s="1"/>
  <c r="M745" i="1" a="1"/>
  <c r="M745" i="1" s="1"/>
  <c r="BD744" i="1" a="1"/>
  <c r="BD744" i="1" s="1"/>
  <c r="BC744" i="1" a="1"/>
  <c r="BC744" i="1" s="1"/>
  <c r="T744" i="1" a="1"/>
  <c r="T744" i="1" s="1"/>
  <c r="S744" i="1" a="1"/>
  <c r="S744" i="1" s="1"/>
  <c r="N744" i="1" a="1"/>
  <c r="N744" i="1" s="1"/>
  <c r="M744" i="1" a="1"/>
  <c r="M744" i="1" s="1"/>
  <c r="BD743" i="1" a="1"/>
  <c r="BD743" i="1" s="1"/>
  <c r="BC743" i="1" a="1"/>
  <c r="BC743" i="1" s="1"/>
  <c r="T743" i="1" a="1"/>
  <c r="T743" i="1" s="1"/>
  <c r="S743" i="1" a="1"/>
  <c r="S743" i="1" s="1"/>
  <c r="N743" i="1" a="1"/>
  <c r="N743" i="1" s="1"/>
  <c r="M743" i="1" a="1"/>
  <c r="M743" i="1" s="1"/>
  <c r="K741" i="12" s="1"/>
  <c r="BD742" i="1" a="1"/>
  <c r="BD742" i="1" s="1"/>
  <c r="BC742" i="1" a="1"/>
  <c r="BC742" i="1" s="1"/>
  <c r="T742" i="1" a="1"/>
  <c r="T742" i="1" s="1"/>
  <c r="S742" i="1" a="1"/>
  <c r="S742" i="1" s="1"/>
  <c r="N742" i="1" a="1"/>
  <c r="N742" i="1" s="1"/>
  <c r="M742" i="1" a="1"/>
  <c r="M742" i="1" s="1"/>
  <c r="BD741" i="1" a="1"/>
  <c r="BD741" i="1" s="1"/>
  <c r="BC741" i="1" a="1"/>
  <c r="BC741" i="1" s="1"/>
  <c r="T741" i="1" a="1"/>
  <c r="T741" i="1" s="1"/>
  <c r="S741" i="1" a="1"/>
  <c r="S741" i="1" s="1"/>
  <c r="N741" i="1" a="1"/>
  <c r="N741" i="1" s="1"/>
  <c r="M741" i="1" a="1"/>
  <c r="M741" i="1" s="1"/>
  <c r="BD740" i="1" a="1"/>
  <c r="BD740" i="1" s="1"/>
  <c r="BC740" i="1" a="1"/>
  <c r="BC740" i="1" s="1"/>
  <c r="T740" i="1" a="1"/>
  <c r="T740" i="1" s="1"/>
  <c r="S740" i="1" a="1"/>
  <c r="S740" i="1" s="1"/>
  <c r="N740" i="1" a="1"/>
  <c r="N740" i="1" s="1"/>
  <c r="M740" i="1" a="1"/>
  <c r="M740" i="1" s="1"/>
  <c r="BD739" i="1" a="1"/>
  <c r="BD739" i="1" s="1"/>
  <c r="BC739" i="1" a="1"/>
  <c r="BC739" i="1" s="1"/>
  <c r="T739" i="1" a="1"/>
  <c r="T739" i="1" s="1"/>
  <c r="S739" i="1" a="1"/>
  <c r="S739" i="1" s="1"/>
  <c r="N739" i="1" a="1"/>
  <c r="N739" i="1" s="1"/>
  <c r="M739" i="1" a="1"/>
  <c r="M739" i="1" s="1"/>
  <c r="BD738" i="1" a="1"/>
  <c r="BD738" i="1" s="1"/>
  <c r="BC738" i="1" a="1"/>
  <c r="BC738" i="1" s="1"/>
  <c r="T738" i="1" a="1"/>
  <c r="T738" i="1" s="1"/>
  <c r="S738" i="1" a="1"/>
  <c r="S738" i="1" s="1"/>
  <c r="N738" i="1" a="1"/>
  <c r="N738" i="1" s="1"/>
  <c r="M738" i="1" a="1"/>
  <c r="M738" i="1" s="1"/>
  <c r="BD737" i="1" a="1"/>
  <c r="BD737" i="1" s="1"/>
  <c r="BC737" i="1" a="1"/>
  <c r="BC737" i="1" s="1"/>
  <c r="T737" i="1" a="1"/>
  <c r="T737" i="1" s="1"/>
  <c r="S737" i="1" a="1"/>
  <c r="S737" i="1" s="1"/>
  <c r="N737" i="1" a="1"/>
  <c r="N737" i="1" s="1"/>
  <c r="M737" i="1" a="1"/>
  <c r="M737" i="1" s="1"/>
  <c r="BD736" i="1" a="1"/>
  <c r="BD736" i="1" s="1"/>
  <c r="BC736" i="1" a="1"/>
  <c r="BC736" i="1" s="1"/>
  <c r="T736" i="1" a="1"/>
  <c r="T736" i="1" s="1"/>
  <c r="S736" i="1" a="1"/>
  <c r="S736" i="1" s="1"/>
  <c r="N736" i="1" a="1"/>
  <c r="N736" i="1" s="1"/>
  <c r="M736" i="1" a="1"/>
  <c r="M736" i="1" s="1"/>
  <c r="BD735" i="1" a="1"/>
  <c r="BD735" i="1" s="1"/>
  <c r="BC735" i="1" a="1"/>
  <c r="BC735" i="1" s="1"/>
  <c r="T735" i="1" a="1"/>
  <c r="T735" i="1" s="1"/>
  <c r="S735" i="1" a="1"/>
  <c r="S735" i="1" s="1"/>
  <c r="N735" i="1" a="1"/>
  <c r="N735" i="1" s="1"/>
  <c r="M735" i="1" a="1"/>
  <c r="M735" i="1" s="1"/>
  <c r="BD734" i="1" a="1"/>
  <c r="BD734" i="1" s="1"/>
  <c r="BC734" i="1" a="1"/>
  <c r="BC734" i="1" s="1"/>
  <c r="T734" i="1" a="1"/>
  <c r="T734" i="1" s="1"/>
  <c r="S734" i="1" a="1"/>
  <c r="S734" i="1" s="1"/>
  <c r="N734" i="1" a="1"/>
  <c r="N734" i="1" s="1"/>
  <c r="M734" i="1" a="1"/>
  <c r="M734" i="1" s="1"/>
  <c r="BD733" i="1" a="1"/>
  <c r="BD733" i="1" s="1"/>
  <c r="BC733" i="1" a="1"/>
  <c r="BC733" i="1" s="1"/>
  <c r="T733" i="1" a="1"/>
  <c r="T733" i="1" s="1"/>
  <c r="S733" i="1" a="1"/>
  <c r="S733" i="1" s="1"/>
  <c r="N733" i="1" a="1"/>
  <c r="N733" i="1" s="1"/>
  <c r="M733" i="1" a="1"/>
  <c r="M733" i="1" s="1"/>
  <c r="BD732" i="1" a="1"/>
  <c r="BD732" i="1" s="1"/>
  <c r="BC732" i="1" a="1"/>
  <c r="BC732" i="1" s="1"/>
  <c r="T732" i="1" a="1"/>
  <c r="T732" i="1" s="1"/>
  <c r="S732" i="1" a="1"/>
  <c r="S732" i="1" s="1"/>
  <c r="N732" i="1" a="1"/>
  <c r="N732" i="1" s="1"/>
  <c r="M732" i="1" a="1"/>
  <c r="M732" i="1" s="1"/>
  <c r="BD731" i="1" a="1"/>
  <c r="BD731" i="1" s="1"/>
  <c r="BC731" i="1" a="1"/>
  <c r="BC731" i="1" s="1"/>
  <c r="T731" i="1" a="1"/>
  <c r="T731" i="1" s="1"/>
  <c r="E729" i="12" s="1"/>
  <c r="S731" i="1" a="1"/>
  <c r="S731" i="1" s="1"/>
  <c r="N731" i="1" a="1"/>
  <c r="N731" i="1" s="1"/>
  <c r="M731" i="1" a="1"/>
  <c r="M731" i="1" s="1"/>
  <c r="BD730" i="1" a="1"/>
  <c r="BD730" i="1" s="1"/>
  <c r="BC730" i="1" a="1"/>
  <c r="BC730" i="1" s="1"/>
  <c r="T730" i="1" a="1"/>
  <c r="T730" i="1" s="1"/>
  <c r="S730" i="1" a="1"/>
  <c r="S730" i="1" s="1"/>
  <c r="N730" i="1" a="1"/>
  <c r="N730" i="1" s="1"/>
  <c r="M730" i="1" a="1"/>
  <c r="M730" i="1" s="1"/>
  <c r="BD729" i="1" a="1"/>
  <c r="BD729" i="1" s="1"/>
  <c r="BC729" i="1" a="1"/>
  <c r="BC729" i="1" s="1"/>
  <c r="T729" i="1" a="1"/>
  <c r="T729" i="1" s="1"/>
  <c r="E727" i="12" s="1"/>
  <c r="S729" i="1" a="1"/>
  <c r="S729" i="1" s="1"/>
  <c r="N729" i="1" a="1"/>
  <c r="N729" i="1" s="1"/>
  <c r="M729" i="1" a="1"/>
  <c r="M729" i="1" s="1"/>
  <c r="K727" i="12" s="1"/>
  <c r="BD728" i="1" a="1"/>
  <c r="BD728" i="1" s="1"/>
  <c r="BC728" i="1" a="1"/>
  <c r="BC728" i="1" s="1"/>
  <c r="T728" i="1" a="1"/>
  <c r="T728" i="1" s="1"/>
  <c r="E726" i="12" s="1"/>
  <c r="S728" i="1" a="1"/>
  <c r="S728" i="1" s="1"/>
  <c r="N728" i="1" a="1"/>
  <c r="N728" i="1" s="1"/>
  <c r="M728" i="1" a="1"/>
  <c r="M728" i="1" s="1"/>
  <c r="K726" i="12" s="1"/>
  <c r="BD727" i="1" a="1"/>
  <c r="BD727" i="1" s="1"/>
  <c r="BC727" i="1" a="1"/>
  <c r="BC727" i="1" s="1"/>
  <c r="T727" i="1" a="1"/>
  <c r="T727" i="1" s="1"/>
  <c r="E725" i="12" s="1"/>
  <c r="S727" i="1" a="1"/>
  <c r="S727" i="1" s="1"/>
  <c r="N727" i="1" a="1"/>
  <c r="N727" i="1" s="1"/>
  <c r="M727" i="1" a="1"/>
  <c r="M727" i="1" s="1"/>
  <c r="K725" i="12" s="1"/>
  <c r="BD726" i="1" a="1"/>
  <c r="BD726" i="1" s="1"/>
  <c r="BC726" i="1" a="1"/>
  <c r="BC726" i="1" s="1"/>
  <c r="T726" i="1" a="1"/>
  <c r="T726" i="1" s="1"/>
  <c r="E724" i="12" s="1"/>
  <c r="S726" i="1" a="1"/>
  <c r="S726" i="1" s="1"/>
  <c r="D724" i="12" s="1"/>
  <c r="N726" i="1" a="1"/>
  <c r="N726" i="1" s="1"/>
  <c r="L724" i="12" s="1"/>
  <c r="M726" i="1" a="1"/>
  <c r="M726" i="1" s="1"/>
  <c r="BD725" i="1" a="1"/>
  <c r="BD725" i="1" s="1"/>
  <c r="BC725" i="1" a="1"/>
  <c r="BC725" i="1" s="1"/>
  <c r="T725" i="1" a="1"/>
  <c r="T725" i="1" s="1"/>
  <c r="E723" i="12" s="1"/>
  <c r="S725" i="1" a="1"/>
  <c r="S725" i="1" s="1"/>
  <c r="D723" i="12" s="1"/>
  <c r="N725" i="1" a="1"/>
  <c r="N725" i="1" s="1"/>
  <c r="L723" i="12" s="1"/>
  <c r="M725" i="1" a="1"/>
  <c r="M725" i="1" s="1"/>
  <c r="BD724" i="1" a="1"/>
  <c r="BD724" i="1" s="1"/>
  <c r="BC724" i="1" a="1"/>
  <c r="BC724" i="1" s="1"/>
  <c r="T724" i="1" a="1"/>
  <c r="T724" i="1" s="1"/>
  <c r="E722" i="12" s="1"/>
  <c r="S724" i="1" a="1"/>
  <c r="S724" i="1" s="1"/>
  <c r="D722" i="12" s="1"/>
  <c r="N724" i="1" a="1"/>
  <c r="N724" i="1" s="1"/>
  <c r="L722" i="12" s="1"/>
  <c r="M724" i="1" a="1"/>
  <c r="M724" i="1" s="1"/>
  <c r="BD723" i="1" a="1"/>
  <c r="BD723" i="1" s="1"/>
  <c r="BC723" i="1" a="1"/>
  <c r="BC723" i="1" s="1"/>
  <c r="T723" i="1" a="1"/>
  <c r="T723" i="1" s="1"/>
  <c r="E721" i="12" s="1"/>
  <c r="S723" i="1" a="1"/>
  <c r="S723" i="1" s="1"/>
  <c r="D721" i="12" s="1"/>
  <c r="N723" i="1" a="1"/>
  <c r="N723" i="1" s="1"/>
  <c r="L721" i="12" s="1"/>
  <c r="M723" i="1" a="1"/>
  <c r="M723" i="1" s="1"/>
  <c r="BD722" i="1" a="1"/>
  <c r="BD722" i="1" s="1"/>
  <c r="BC722" i="1" a="1"/>
  <c r="BC722" i="1" s="1"/>
  <c r="T722" i="1" a="1"/>
  <c r="T722" i="1" s="1"/>
  <c r="E720" i="12" s="1"/>
  <c r="S722" i="1" a="1"/>
  <c r="S722" i="1" s="1"/>
  <c r="D720" i="12" s="1"/>
  <c r="N722" i="1" a="1"/>
  <c r="N722" i="1" s="1"/>
  <c r="L720" i="12" s="1"/>
  <c r="M722" i="1" a="1"/>
  <c r="M722" i="1" s="1"/>
  <c r="BD721" i="1" a="1"/>
  <c r="BD721" i="1" s="1"/>
  <c r="BC721" i="1" a="1"/>
  <c r="BC721" i="1" s="1"/>
  <c r="T721" i="1" a="1"/>
  <c r="T721" i="1" s="1"/>
  <c r="E719" i="12" s="1"/>
  <c r="S721" i="1" a="1"/>
  <c r="S721" i="1" s="1"/>
  <c r="D719" i="12" s="1"/>
  <c r="N721" i="1" a="1"/>
  <c r="N721" i="1" s="1"/>
  <c r="L719" i="12" s="1"/>
  <c r="M721" i="1" a="1"/>
  <c r="M721" i="1" s="1"/>
  <c r="BD720" i="1" a="1"/>
  <c r="BD720" i="1" s="1"/>
  <c r="BC720" i="1" a="1"/>
  <c r="BC720" i="1" s="1"/>
  <c r="T720" i="1" a="1"/>
  <c r="T720" i="1" s="1"/>
  <c r="E718" i="12" s="1"/>
  <c r="S720" i="1" a="1"/>
  <c r="S720" i="1" s="1"/>
  <c r="D718" i="12" s="1"/>
  <c r="N720" i="1" a="1"/>
  <c r="N720" i="1" s="1"/>
  <c r="L718" i="12" s="1"/>
  <c r="M720" i="1" a="1"/>
  <c r="M720" i="1" s="1"/>
  <c r="BD719" i="1" a="1"/>
  <c r="BD719" i="1" s="1"/>
  <c r="BC719" i="1" a="1"/>
  <c r="BC719" i="1" s="1"/>
  <c r="T719" i="1" a="1"/>
  <c r="T719" i="1" s="1"/>
  <c r="E717" i="12" s="1"/>
  <c r="S719" i="1" a="1"/>
  <c r="S719" i="1" s="1"/>
  <c r="D717" i="12" s="1"/>
  <c r="N719" i="1" a="1"/>
  <c r="N719" i="1" s="1"/>
  <c r="L717" i="12" s="1"/>
  <c r="M719" i="1" a="1"/>
  <c r="M719" i="1" s="1"/>
  <c r="BD718" i="1" a="1"/>
  <c r="BD718" i="1" s="1"/>
  <c r="BC718" i="1" a="1"/>
  <c r="BC718" i="1" s="1"/>
  <c r="T718" i="1" a="1"/>
  <c r="T718" i="1" s="1"/>
  <c r="E716" i="12" s="1"/>
  <c r="S718" i="1" a="1"/>
  <c r="S718" i="1" s="1"/>
  <c r="D716" i="12" s="1"/>
  <c r="N718" i="1" a="1"/>
  <c r="N718" i="1" s="1"/>
  <c r="L716" i="12" s="1"/>
  <c r="M718" i="1" a="1"/>
  <c r="M718" i="1" s="1"/>
  <c r="BD717" i="1" a="1"/>
  <c r="BD717" i="1" s="1"/>
  <c r="BC717" i="1" a="1"/>
  <c r="BC717" i="1" s="1"/>
  <c r="T717" i="1" a="1"/>
  <c r="T717" i="1" s="1"/>
  <c r="E715" i="12" s="1"/>
  <c r="S717" i="1" a="1"/>
  <c r="S717" i="1" s="1"/>
  <c r="D715" i="12" s="1"/>
  <c r="N717" i="1" a="1"/>
  <c r="N717" i="1" s="1"/>
  <c r="L715" i="12" s="1"/>
  <c r="M717" i="1" a="1"/>
  <c r="M717" i="1" s="1"/>
  <c r="BD716" i="1" a="1"/>
  <c r="BD716" i="1" s="1"/>
  <c r="BC716" i="1" a="1"/>
  <c r="BC716" i="1" s="1"/>
  <c r="T716" i="1" a="1"/>
  <c r="T716" i="1" s="1"/>
  <c r="E714" i="12" s="1"/>
  <c r="S716" i="1" a="1"/>
  <c r="S716" i="1" s="1"/>
  <c r="D714" i="12" s="1"/>
  <c r="N716" i="1" a="1"/>
  <c r="N716" i="1" s="1"/>
  <c r="L714" i="12" s="1"/>
  <c r="M716" i="1" a="1"/>
  <c r="M716" i="1" s="1"/>
  <c r="BD715" i="1" a="1"/>
  <c r="BD715" i="1" s="1"/>
  <c r="BC715" i="1" a="1"/>
  <c r="BC715" i="1" s="1"/>
  <c r="T715" i="1" a="1"/>
  <c r="T715" i="1" s="1"/>
  <c r="E713" i="12" s="1"/>
  <c r="S715" i="1" a="1"/>
  <c r="S715" i="1" s="1"/>
  <c r="D713" i="12" s="1"/>
  <c r="N715" i="1" a="1"/>
  <c r="N715" i="1" s="1"/>
  <c r="L713" i="12" s="1"/>
  <c r="M715" i="1" a="1"/>
  <c r="M715" i="1" s="1"/>
  <c r="BD714" i="1" a="1"/>
  <c r="BD714" i="1" s="1"/>
  <c r="BC714" i="1" a="1"/>
  <c r="BC714" i="1" s="1"/>
  <c r="T714" i="1" a="1"/>
  <c r="T714" i="1" s="1"/>
  <c r="E712" i="12" s="1"/>
  <c r="S714" i="1" a="1"/>
  <c r="S714" i="1" s="1"/>
  <c r="D712" i="12" s="1"/>
  <c r="N714" i="1" a="1"/>
  <c r="N714" i="1" s="1"/>
  <c r="L712" i="12" s="1"/>
  <c r="M714" i="1" a="1"/>
  <c r="M714" i="1" s="1"/>
  <c r="BD713" i="1" a="1"/>
  <c r="BD713" i="1" s="1"/>
  <c r="BC713" i="1" a="1"/>
  <c r="BC713" i="1" s="1"/>
  <c r="T713" i="1" a="1"/>
  <c r="T713" i="1" s="1"/>
  <c r="E711" i="12" s="1"/>
  <c r="S713" i="1" a="1"/>
  <c r="S713" i="1" s="1"/>
  <c r="D711" i="12" s="1"/>
  <c r="N713" i="1" a="1"/>
  <c r="N713" i="1" s="1"/>
  <c r="L711" i="12" s="1"/>
  <c r="M713" i="1" a="1"/>
  <c r="M713" i="1" s="1"/>
  <c r="BD712" i="1" a="1"/>
  <c r="BD712" i="1" s="1"/>
  <c r="BC712" i="1" a="1"/>
  <c r="BC712" i="1" s="1"/>
  <c r="T712" i="1" a="1"/>
  <c r="T712" i="1" s="1"/>
  <c r="E710" i="12" s="1"/>
  <c r="S712" i="1" a="1"/>
  <c r="S712" i="1" s="1"/>
  <c r="D710" i="12" s="1"/>
  <c r="N712" i="1" a="1"/>
  <c r="N712" i="1" s="1"/>
  <c r="L710" i="12" s="1"/>
  <c r="M712" i="1" a="1"/>
  <c r="M712" i="1" s="1"/>
  <c r="BD711" i="1" a="1"/>
  <c r="BD711" i="1" s="1"/>
  <c r="BC711" i="1" a="1"/>
  <c r="BC711" i="1" s="1"/>
  <c r="T711" i="1" a="1"/>
  <c r="T711" i="1" s="1"/>
  <c r="E709" i="12" s="1"/>
  <c r="S711" i="1" a="1"/>
  <c r="S711" i="1" s="1"/>
  <c r="D709" i="12" s="1"/>
  <c r="N711" i="1" a="1"/>
  <c r="N711" i="1" s="1"/>
  <c r="L709" i="12" s="1"/>
  <c r="M711" i="1" a="1"/>
  <c r="M711" i="1" s="1"/>
  <c r="BD710" i="1" a="1"/>
  <c r="BD710" i="1" s="1"/>
  <c r="BC710" i="1" a="1"/>
  <c r="BC710" i="1" s="1"/>
  <c r="T710" i="1" a="1"/>
  <c r="T710" i="1" s="1"/>
  <c r="E708" i="12" s="1"/>
  <c r="S710" i="1" a="1"/>
  <c r="S710" i="1" s="1"/>
  <c r="D708" i="12" s="1"/>
  <c r="N710" i="1" a="1"/>
  <c r="N710" i="1" s="1"/>
  <c r="L708" i="12" s="1"/>
  <c r="M710" i="1" a="1"/>
  <c r="M710" i="1" s="1"/>
  <c r="BD709" i="1" a="1"/>
  <c r="BD709" i="1" s="1"/>
  <c r="BC709" i="1" a="1"/>
  <c r="BC709" i="1" s="1"/>
  <c r="T709" i="1" a="1"/>
  <c r="T709" i="1" s="1"/>
  <c r="E707" i="12" s="1"/>
  <c r="S709" i="1" a="1"/>
  <c r="S709" i="1" s="1"/>
  <c r="D707" i="12" s="1"/>
  <c r="N709" i="1" a="1"/>
  <c r="N709" i="1" s="1"/>
  <c r="L707" i="12" s="1"/>
  <c r="M709" i="1" a="1"/>
  <c r="M709" i="1" s="1"/>
  <c r="BD708" i="1" a="1"/>
  <c r="BD708" i="1" s="1"/>
  <c r="BC708" i="1" a="1"/>
  <c r="BC708" i="1" s="1"/>
  <c r="T708" i="1" a="1"/>
  <c r="T708" i="1" s="1"/>
  <c r="E706" i="12" s="1"/>
  <c r="S708" i="1" a="1"/>
  <c r="S708" i="1" s="1"/>
  <c r="D706" i="12" s="1"/>
  <c r="N708" i="1" a="1"/>
  <c r="N708" i="1" s="1"/>
  <c r="L706" i="12" s="1"/>
  <c r="M708" i="1" a="1"/>
  <c r="M708" i="1" s="1"/>
  <c r="BD707" i="1" a="1"/>
  <c r="BD707" i="1" s="1"/>
  <c r="BC707" i="1" a="1"/>
  <c r="BC707" i="1" s="1"/>
  <c r="T707" i="1" a="1"/>
  <c r="T707" i="1" s="1"/>
  <c r="E705" i="12" s="1"/>
  <c r="S707" i="1" a="1"/>
  <c r="S707" i="1" s="1"/>
  <c r="D705" i="12" s="1"/>
  <c r="N707" i="1" a="1"/>
  <c r="N707" i="1" s="1"/>
  <c r="L705" i="12" s="1"/>
  <c r="M707" i="1" a="1"/>
  <c r="M707" i="1" s="1"/>
  <c r="BD706" i="1" a="1"/>
  <c r="BD706" i="1" s="1"/>
  <c r="BC706" i="1" a="1"/>
  <c r="BC706" i="1" s="1"/>
  <c r="T706" i="1" a="1"/>
  <c r="T706" i="1" s="1"/>
  <c r="E704" i="12" s="1"/>
  <c r="S706" i="1" a="1"/>
  <c r="S706" i="1" s="1"/>
  <c r="D704" i="12" s="1"/>
  <c r="N706" i="1" a="1"/>
  <c r="N706" i="1" s="1"/>
  <c r="L704" i="12" s="1"/>
  <c r="M706" i="1" a="1"/>
  <c r="M706" i="1" s="1"/>
  <c r="K704" i="12" s="1"/>
  <c r="BD705" i="1" a="1"/>
  <c r="BD705" i="1" s="1"/>
  <c r="BC705" i="1" a="1"/>
  <c r="BC705" i="1" s="1"/>
  <c r="T705" i="1" a="1"/>
  <c r="T705" i="1" s="1"/>
  <c r="E703" i="12" s="1"/>
  <c r="S705" i="1" a="1"/>
  <c r="S705" i="1" s="1"/>
  <c r="D703" i="12" s="1"/>
  <c r="N705" i="1" a="1"/>
  <c r="N705" i="1" s="1"/>
  <c r="L703" i="12" s="1"/>
  <c r="M705" i="1" a="1"/>
  <c r="M705" i="1" s="1"/>
  <c r="BD704" i="1" a="1"/>
  <c r="BD704" i="1" s="1"/>
  <c r="BC704" i="1" a="1"/>
  <c r="BC704" i="1" s="1"/>
  <c r="T704" i="1" a="1"/>
  <c r="T704" i="1" s="1"/>
  <c r="E702" i="12" s="1"/>
  <c r="S704" i="1" a="1"/>
  <c r="S704" i="1" s="1"/>
  <c r="D702" i="12" s="1"/>
  <c r="N704" i="1" a="1"/>
  <c r="N704" i="1" s="1"/>
  <c r="L702" i="12" s="1"/>
  <c r="M704" i="1" a="1"/>
  <c r="M704" i="1" s="1"/>
  <c r="BD703" i="1" a="1"/>
  <c r="BD703" i="1" s="1"/>
  <c r="BC703" i="1" a="1"/>
  <c r="BC703" i="1" s="1"/>
  <c r="T703" i="1" a="1"/>
  <c r="T703" i="1" s="1"/>
  <c r="E701" i="12" s="1"/>
  <c r="S703" i="1" a="1"/>
  <c r="S703" i="1" s="1"/>
  <c r="D701" i="12" s="1"/>
  <c r="N703" i="1" a="1"/>
  <c r="N703" i="1" s="1"/>
  <c r="L701" i="12" s="1"/>
  <c r="M703" i="1" a="1"/>
  <c r="M703" i="1" s="1"/>
  <c r="BD702" i="1" a="1"/>
  <c r="BD702" i="1" s="1"/>
  <c r="BC702" i="1" a="1"/>
  <c r="BC702" i="1" s="1"/>
  <c r="T702" i="1" a="1"/>
  <c r="T702" i="1" s="1"/>
  <c r="E700" i="12" s="1"/>
  <c r="S702" i="1" a="1"/>
  <c r="S702" i="1" s="1"/>
  <c r="D700" i="12" s="1"/>
  <c r="N702" i="1" a="1"/>
  <c r="N702" i="1" s="1"/>
  <c r="L700" i="12" s="1"/>
  <c r="M702" i="1" a="1"/>
  <c r="M702" i="1" s="1"/>
  <c r="BD701" i="1" a="1"/>
  <c r="BD701" i="1" s="1"/>
  <c r="BC701" i="1" a="1"/>
  <c r="BC701" i="1" s="1"/>
  <c r="T701" i="1" a="1"/>
  <c r="T701" i="1" s="1"/>
  <c r="E699" i="12" s="1"/>
  <c r="S701" i="1" a="1"/>
  <c r="S701" i="1" s="1"/>
  <c r="D699" i="12" s="1"/>
  <c r="N701" i="1" a="1"/>
  <c r="N701" i="1" s="1"/>
  <c r="L699" i="12" s="1"/>
  <c r="M701" i="1" a="1"/>
  <c r="M701" i="1" s="1"/>
  <c r="BD700" i="1" a="1"/>
  <c r="BD700" i="1" s="1"/>
  <c r="BC700" i="1" a="1"/>
  <c r="BC700" i="1" s="1"/>
  <c r="T700" i="1" a="1"/>
  <c r="T700" i="1" s="1"/>
  <c r="E698" i="12" s="1"/>
  <c r="S700" i="1" a="1"/>
  <c r="S700" i="1" s="1"/>
  <c r="D698" i="12" s="1"/>
  <c r="N700" i="1" a="1"/>
  <c r="N700" i="1" s="1"/>
  <c r="L698" i="12" s="1"/>
  <c r="M700" i="1" a="1"/>
  <c r="M700" i="1" s="1"/>
  <c r="BD699" i="1" a="1"/>
  <c r="BD699" i="1" s="1"/>
  <c r="BC699" i="1" a="1"/>
  <c r="BC699" i="1" s="1"/>
  <c r="T699" i="1" a="1"/>
  <c r="T699" i="1" s="1"/>
  <c r="E697" i="12" s="1"/>
  <c r="S699" i="1" a="1"/>
  <c r="S699" i="1" s="1"/>
  <c r="D697" i="12" s="1"/>
  <c r="N699" i="1" a="1"/>
  <c r="N699" i="1" s="1"/>
  <c r="L697" i="12" s="1"/>
  <c r="M699" i="1" a="1"/>
  <c r="M699" i="1" s="1"/>
  <c r="BD698" i="1" a="1"/>
  <c r="BD698" i="1" s="1"/>
  <c r="BC698" i="1" a="1"/>
  <c r="BC698" i="1" s="1"/>
  <c r="T698" i="1" a="1"/>
  <c r="T698" i="1" s="1"/>
  <c r="E696" i="12" s="1"/>
  <c r="S698" i="1" a="1"/>
  <c r="S698" i="1" s="1"/>
  <c r="D696" i="12" s="1"/>
  <c r="N698" i="1" a="1"/>
  <c r="N698" i="1" s="1"/>
  <c r="L696" i="12" s="1"/>
  <c r="M698" i="1" a="1"/>
  <c r="M698" i="1" s="1"/>
  <c r="BD697" i="1" a="1"/>
  <c r="BD697" i="1" s="1"/>
  <c r="BC697" i="1" a="1"/>
  <c r="BC697" i="1" s="1"/>
  <c r="T697" i="1" a="1"/>
  <c r="T697" i="1" s="1"/>
  <c r="E695" i="12" s="1"/>
  <c r="S697" i="1" a="1"/>
  <c r="S697" i="1" s="1"/>
  <c r="D695" i="12" s="1"/>
  <c r="N697" i="1" a="1"/>
  <c r="N697" i="1" s="1"/>
  <c r="L695" i="12" s="1"/>
  <c r="M697" i="1" a="1"/>
  <c r="M697" i="1" s="1"/>
  <c r="BD696" i="1" a="1"/>
  <c r="BD696" i="1" s="1"/>
  <c r="BC696" i="1" a="1"/>
  <c r="BC696" i="1" s="1"/>
  <c r="T696" i="1" a="1"/>
  <c r="T696" i="1" s="1"/>
  <c r="E694" i="12" s="1"/>
  <c r="S696" i="1" a="1"/>
  <c r="S696" i="1" s="1"/>
  <c r="D694" i="12" s="1"/>
  <c r="N696" i="1" a="1"/>
  <c r="N696" i="1" s="1"/>
  <c r="L694" i="12" s="1"/>
  <c r="M696" i="1" a="1"/>
  <c r="M696" i="1" s="1"/>
  <c r="BD695" i="1" a="1"/>
  <c r="BD695" i="1" s="1"/>
  <c r="BC695" i="1" a="1"/>
  <c r="BC695" i="1" s="1"/>
  <c r="T695" i="1" a="1"/>
  <c r="T695" i="1" s="1"/>
  <c r="E693" i="12" s="1"/>
  <c r="S695" i="1" a="1"/>
  <c r="S695" i="1" s="1"/>
  <c r="D693" i="12" s="1"/>
  <c r="N695" i="1" a="1"/>
  <c r="N695" i="1" s="1"/>
  <c r="L693" i="12" s="1"/>
  <c r="M695" i="1" a="1"/>
  <c r="M695" i="1" s="1"/>
  <c r="BD694" i="1" a="1"/>
  <c r="BD694" i="1" s="1"/>
  <c r="BC694" i="1" a="1"/>
  <c r="BC694" i="1" s="1"/>
  <c r="T694" i="1" a="1"/>
  <c r="T694" i="1" s="1"/>
  <c r="E692" i="12" s="1"/>
  <c r="S694" i="1" a="1"/>
  <c r="S694" i="1" s="1"/>
  <c r="D692" i="12" s="1"/>
  <c r="N694" i="1" a="1"/>
  <c r="N694" i="1" s="1"/>
  <c r="L692" i="12" s="1"/>
  <c r="M694" i="1" a="1"/>
  <c r="M694" i="1" s="1"/>
  <c r="BD693" i="1" a="1"/>
  <c r="BD693" i="1" s="1"/>
  <c r="BC693" i="1" a="1"/>
  <c r="BC693" i="1" s="1"/>
  <c r="T693" i="1" a="1"/>
  <c r="T693" i="1" s="1"/>
  <c r="E691" i="12" s="1"/>
  <c r="S693" i="1" a="1"/>
  <c r="S693" i="1" s="1"/>
  <c r="D691" i="12" s="1"/>
  <c r="N693" i="1" a="1"/>
  <c r="N693" i="1" s="1"/>
  <c r="L691" i="12" s="1"/>
  <c r="M693" i="1" a="1"/>
  <c r="M693" i="1" s="1"/>
  <c r="BD692" i="1" a="1"/>
  <c r="BD692" i="1" s="1"/>
  <c r="BC692" i="1" a="1"/>
  <c r="BC692" i="1" s="1"/>
  <c r="T692" i="1" a="1"/>
  <c r="T692" i="1" s="1"/>
  <c r="E690" i="12" s="1"/>
  <c r="S692" i="1" a="1"/>
  <c r="S692" i="1" s="1"/>
  <c r="D690" i="12" s="1"/>
  <c r="N692" i="1" a="1"/>
  <c r="N692" i="1" s="1"/>
  <c r="L690" i="12" s="1"/>
  <c r="M692" i="1" a="1"/>
  <c r="M692" i="1" s="1"/>
  <c r="BD691" i="1" a="1"/>
  <c r="BD691" i="1" s="1"/>
  <c r="BC691" i="1" a="1"/>
  <c r="BC691" i="1" s="1"/>
  <c r="T691" i="1" a="1"/>
  <c r="T691" i="1" s="1"/>
  <c r="E689" i="12" s="1"/>
  <c r="S691" i="1" a="1"/>
  <c r="S691" i="1" s="1"/>
  <c r="D689" i="12" s="1"/>
  <c r="N691" i="1" a="1"/>
  <c r="N691" i="1" s="1"/>
  <c r="L689" i="12" s="1"/>
  <c r="M691" i="1" a="1"/>
  <c r="M691" i="1" s="1"/>
  <c r="BD690" i="1" a="1"/>
  <c r="BD690" i="1" s="1"/>
  <c r="BC690" i="1" a="1"/>
  <c r="BC690" i="1" s="1"/>
  <c r="T690" i="1" a="1"/>
  <c r="T690" i="1" s="1"/>
  <c r="E688" i="12" s="1"/>
  <c r="S690" i="1" a="1"/>
  <c r="S690" i="1" s="1"/>
  <c r="D688" i="12" s="1"/>
  <c r="N690" i="1" a="1"/>
  <c r="N690" i="1" s="1"/>
  <c r="L688" i="12" s="1"/>
  <c r="M690" i="1" a="1"/>
  <c r="M690" i="1" s="1"/>
  <c r="BD689" i="1" a="1"/>
  <c r="BD689" i="1" s="1"/>
  <c r="BC689" i="1" a="1"/>
  <c r="BC689" i="1" s="1"/>
  <c r="T689" i="1" a="1"/>
  <c r="T689" i="1" s="1"/>
  <c r="E687" i="12" s="1"/>
  <c r="S689" i="1" a="1"/>
  <c r="S689" i="1" s="1"/>
  <c r="D687" i="12" s="1"/>
  <c r="N689" i="1" a="1"/>
  <c r="N689" i="1" s="1"/>
  <c r="L687" i="12" s="1"/>
  <c r="M689" i="1" a="1"/>
  <c r="M689" i="1" s="1"/>
  <c r="BD688" i="1" a="1"/>
  <c r="BD688" i="1" s="1"/>
  <c r="BC688" i="1" a="1"/>
  <c r="BC688" i="1" s="1"/>
  <c r="T688" i="1" a="1"/>
  <c r="T688" i="1" s="1"/>
  <c r="E686" i="12" s="1"/>
  <c r="S688" i="1" a="1"/>
  <c r="S688" i="1" s="1"/>
  <c r="D686" i="12" s="1"/>
  <c r="N688" i="1" a="1"/>
  <c r="N688" i="1" s="1"/>
  <c r="L686" i="12" s="1"/>
  <c r="M688" i="1" a="1"/>
  <c r="M688" i="1" s="1"/>
  <c r="BD687" i="1" a="1"/>
  <c r="BD687" i="1" s="1"/>
  <c r="BC687" i="1" a="1"/>
  <c r="BC687" i="1" s="1"/>
  <c r="T687" i="1" a="1"/>
  <c r="T687" i="1" s="1"/>
  <c r="E685" i="12" s="1"/>
  <c r="S687" i="1" a="1"/>
  <c r="S687" i="1" s="1"/>
  <c r="D685" i="12" s="1"/>
  <c r="N687" i="1" a="1"/>
  <c r="N687" i="1" s="1"/>
  <c r="L685" i="12" s="1"/>
  <c r="M687" i="1" a="1"/>
  <c r="M687" i="1" s="1"/>
  <c r="BD686" i="1" a="1"/>
  <c r="BD686" i="1" s="1"/>
  <c r="BC686" i="1" a="1"/>
  <c r="BC686" i="1" s="1"/>
  <c r="T686" i="1" a="1"/>
  <c r="T686" i="1" s="1"/>
  <c r="E684" i="12" s="1"/>
  <c r="S686" i="1" a="1"/>
  <c r="S686" i="1" s="1"/>
  <c r="D684" i="12" s="1"/>
  <c r="N686" i="1" a="1"/>
  <c r="N686" i="1" s="1"/>
  <c r="L684" i="12" s="1"/>
  <c r="M686" i="1" a="1"/>
  <c r="M686" i="1" s="1"/>
  <c r="BD685" i="1" a="1"/>
  <c r="BD685" i="1" s="1"/>
  <c r="BC685" i="1" a="1"/>
  <c r="BC685" i="1" s="1"/>
  <c r="T685" i="1" a="1"/>
  <c r="T685" i="1" s="1"/>
  <c r="E683" i="12" s="1"/>
  <c r="S685" i="1" a="1"/>
  <c r="S685" i="1" s="1"/>
  <c r="D683" i="12" s="1"/>
  <c r="N685" i="1" a="1"/>
  <c r="N685" i="1" s="1"/>
  <c r="L683" i="12" s="1"/>
  <c r="M685" i="1" a="1"/>
  <c r="M685" i="1" s="1"/>
  <c r="BD684" i="1" a="1"/>
  <c r="BD684" i="1" s="1"/>
  <c r="BC684" i="1" a="1"/>
  <c r="BC684" i="1" s="1"/>
  <c r="N684" i="1" a="1"/>
  <c r="N684" i="1" s="1"/>
  <c r="L682" i="12" s="1"/>
  <c r="M684" i="1" a="1"/>
  <c r="M684" i="1" s="1"/>
  <c r="BD683" i="1" a="1"/>
  <c r="BD683" i="1" s="1"/>
  <c r="BC683" i="1" a="1"/>
  <c r="BC683" i="1" s="1"/>
  <c r="N683" i="1" a="1"/>
  <c r="N683" i="1" s="1"/>
  <c r="L681" i="12" s="1"/>
  <c r="M683" i="1" a="1"/>
  <c r="M683" i="1" s="1"/>
  <c r="BD682" i="1" a="1"/>
  <c r="BD682" i="1" s="1"/>
  <c r="BC682" i="1" a="1"/>
  <c r="BC682" i="1" s="1"/>
  <c r="N682" i="1" a="1"/>
  <c r="N682" i="1" s="1"/>
  <c r="L680" i="12" s="1"/>
  <c r="M682" i="1" a="1"/>
  <c r="M682" i="1" s="1"/>
  <c r="BD681" i="1" a="1"/>
  <c r="BD681" i="1" s="1"/>
  <c r="BC681" i="1" a="1"/>
  <c r="BC681" i="1" s="1"/>
  <c r="F678" i="13"/>
  <c r="BD680" i="1" a="1"/>
  <c r="BD680" i="1" s="1"/>
  <c r="BC680" i="1" a="1"/>
  <c r="BC680" i="1" s="1"/>
  <c r="M680" i="1" a="1"/>
  <c r="M680" i="1" s="1"/>
  <c r="K678" i="12" s="1"/>
  <c r="BD679" i="1" a="1"/>
  <c r="BD679" i="1" s="1"/>
  <c r="BC679" i="1" a="1"/>
  <c r="BC679" i="1" s="1"/>
  <c r="BD678" i="1" a="1"/>
  <c r="BD678" i="1" s="1"/>
  <c r="BC678" i="1" a="1"/>
  <c r="BC678" i="1" s="1"/>
  <c r="F675" i="13"/>
  <c r="BD677" i="1" a="1"/>
  <c r="BD677" i="1" s="1"/>
  <c r="BC677" i="1" a="1"/>
  <c r="BC677" i="1" s="1"/>
  <c r="M677" i="1" a="1"/>
  <c r="M677" i="1" s="1"/>
  <c r="K675" i="12" s="1"/>
  <c r="BD676" i="1" a="1"/>
  <c r="BD676" i="1" s="1"/>
  <c r="BC676" i="1" a="1"/>
  <c r="BC676" i="1" s="1"/>
  <c r="BD675" i="1" a="1"/>
  <c r="BD675" i="1" s="1"/>
  <c r="BC675" i="1" a="1"/>
  <c r="BC675" i="1" s="1"/>
  <c r="F672" i="13"/>
  <c r="BD674" i="1" a="1"/>
  <c r="BD674" i="1" s="1"/>
  <c r="BC674" i="1" a="1"/>
  <c r="BC674" i="1" s="1"/>
  <c r="BD673" i="1" a="1"/>
  <c r="BD673" i="1" s="1"/>
  <c r="BC673" i="1" a="1"/>
  <c r="BC673" i="1" s="1"/>
  <c r="N673" i="1" a="1"/>
  <c r="N673" i="1" s="1"/>
  <c r="L671" i="12" s="1"/>
  <c r="M673" i="1" a="1"/>
  <c r="M673" i="1" s="1"/>
  <c r="K671" i="12" s="1"/>
  <c r="BD672" i="1" a="1"/>
  <c r="BD672" i="1" s="1"/>
  <c r="BC672" i="1" a="1"/>
  <c r="BC672" i="1" s="1"/>
  <c r="M672" i="1" a="1"/>
  <c r="M672" i="1" s="1"/>
  <c r="BD671" i="1" a="1"/>
  <c r="BD671" i="1" s="1"/>
  <c r="BC671" i="1" a="1"/>
  <c r="BC671" i="1" s="1"/>
  <c r="N671" i="1" a="1"/>
  <c r="N671" i="1" s="1"/>
  <c r="L669" i="12" s="1"/>
  <c r="M671" i="1" a="1"/>
  <c r="M671" i="1" s="1"/>
  <c r="K669" i="12" s="1"/>
  <c r="BD670" i="1" a="1"/>
  <c r="BD670" i="1" s="1"/>
  <c r="BC670" i="1" a="1"/>
  <c r="BC670" i="1" s="1"/>
  <c r="N670" i="1" a="1"/>
  <c r="N670" i="1" s="1"/>
  <c r="L668" i="12" s="1"/>
  <c r="M670" i="1" a="1"/>
  <c r="M670" i="1" s="1"/>
  <c r="K668" i="12" s="1"/>
  <c r="BD669" i="1" a="1"/>
  <c r="BD669" i="1" s="1"/>
  <c r="BC669" i="1" a="1"/>
  <c r="BC669" i="1" s="1"/>
  <c r="F666" i="13"/>
  <c r="BD667" i="1" a="1"/>
  <c r="BD667" i="1" s="1"/>
  <c r="BC667" i="1" a="1"/>
  <c r="BC667" i="1" s="1"/>
  <c r="BD666" i="1" a="1"/>
  <c r="BD666" i="1" s="1"/>
  <c r="BC666" i="1" a="1"/>
  <c r="BC666" i="1" s="1"/>
  <c r="BD665" i="1" a="1"/>
  <c r="BD665" i="1" s="1"/>
  <c r="BC665" i="1" a="1"/>
  <c r="BC665" i="1" s="1"/>
  <c r="F663" i="13"/>
  <c r="BD664" i="1" a="1"/>
  <c r="BD664" i="1" s="1"/>
  <c r="BC664" i="1" a="1"/>
  <c r="BC664" i="1" s="1"/>
  <c r="BD663" i="1" a="1"/>
  <c r="BD663" i="1" s="1"/>
  <c r="BC663" i="1" a="1"/>
  <c r="BC663" i="1" s="1"/>
  <c r="M663" i="1" a="1"/>
  <c r="M663" i="1" s="1"/>
  <c r="K661" i="12" s="1"/>
  <c r="BD662" i="1" a="1"/>
  <c r="BD662" i="1" s="1"/>
  <c r="BC662" i="1" a="1"/>
  <c r="BC662" i="1" s="1"/>
  <c r="F660" i="13"/>
  <c r="BD661" i="1" a="1"/>
  <c r="BD661" i="1" s="1"/>
  <c r="BC661" i="1" a="1"/>
  <c r="BC661" i="1" s="1"/>
  <c r="BD660" i="1" a="1"/>
  <c r="BD660" i="1" s="1"/>
  <c r="BC660" i="1" a="1"/>
  <c r="BC660" i="1" s="1"/>
  <c r="F658" i="13"/>
  <c r="BD659" i="1" a="1"/>
  <c r="BD659" i="1" s="1"/>
  <c r="BC659" i="1" a="1"/>
  <c r="BC659" i="1" s="1"/>
  <c r="N659" i="1" a="1"/>
  <c r="N659" i="1" s="1"/>
  <c r="L657" i="12" s="1"/>
  <c r="M659" i="1" a="1"/>
  <c r="M659" i="1" s="1"/>
  <c r="BD658" i="1" a="1"/>
  <c r="BD658" i="1" s="1"/>
  <c r="BC658" i="1" a="1"/>
  <c r="BC658" i="1" s="1"/>
  <c r="N658" i="1" a="1"/>
  <c r="N658" i="1" s="1"/>
  <c r="L656" i="12" s="1"/>
  <c r="M658" i="1" a="1"/>
  <c r="M658" i="1" s="1"/>
  <c r="BD657" i="1" a="1"/>
  <c r="BD657" i="1" s="1"/>
  <c r="BC657" i="1" a="1"/>
  <c r="BC657" i="1" s="1"/>
  <c r="BD656" i="1" a="1"/>
  <c r="BD656" i="1" s="1"/>
  <c r="BC656" i="1" a="1"/>
  <c r="BC656" i="1" s="1"/>
  <c r="M656" i="1" a="1"/>
  <c r="M656" i="1" s="1"/>
  <c r="BD655" i="1" a="1"/>
  <c r="BD655" i="1" s="1"/>
  <c r="BC655" i="1" a="1"/>
  <c r="BC655" i="1" s="1"/>
  <c r="N655" i="1" a="1"/>
  <c r="N655" i="1" s="1"/>
  <c r="L653" i="12" s="1"/>
  <c r="M655" i="1" a="1"/>
  <c r="M655" i="1" s="1"/>
  <c r="BD654" i="1" a="1"/>
  <c r="BD654" i="1" s="1"/>
  <c r="BC654" i="1" a="1"/>
  <c r="BC654" i="1" s="1"/>
  <c r="N654" i="1" a="1"/>
  <c r="N654" i="1" s="1"/>
  <c r="L652" i="12" s="1"/>
  <c r="M654" i="1" a="1"/>
  <c r="M654" i="1" s="1"/>
  <c r="BD653" i="1" a="1"/>
  <c r="BD653" i="1" s="1"/>
  <c r="BC653" i="1" a="1"/>
  <c r="BC653" i="1" s="1"/>
  <c r="BD652" i="1" a="1"/>
  <c r="BD652" i="1" s="1"/>
  <c r="BC652" i="1" a="1"/>
  <c r="BC652" i="1" s="1"/>
  <c r="N652" i="1" a="1"/>
  <c r="N652" i="1" s="1"/>
  <c r="L650" i="12" s="1"/>
  <c r="M652" i="1" a="1"/>
  <c r="M652" i="1" s="1"/>
  <c r="BD651" i="1" a="1"/>
  <c r="BD651" i="1" s="1"/>
  <c r="BC651" i="1" a="1"/>
  <c r="BC651" i="1" s="1"/>
  <c r="N651" i="1" a="1"/>
  <c r="N651" i="1" s="1"/>
  <c r="L649" i="12" s="1"/>
  <c r="M651" i="1" a="1"/>
  <c r="M651" i="1" s="1"/>
  <c r="K649" i="12" s="1"/>
  <c r="BD650" i="1" a="1"/>
  <c r="BD650" i="1" s="1"/>
  <c r="BC650" i="1" a="1"/>
  <c r="BC650" i="1" s="1"/>
  <c r="N650" i="1" a="1"/>
  <c r="N650" i="1" s="1"/>
  <c r="L648" i="12" s="1"/>
  <c r="M650" i="1" a="1"/>
  <c r="M650" i="1" s="1"/>
  <c r="K648" i="12" s="1"/>
  <c r="BD649" i="1" a="1"/>
  <c r="BD649" i="1" s="1"/>
  <c r="BC649" i="1" a="1"/>
  <c r="BC649" i="1" s="1"/>
  <c r="N649" i="1" a="1"/>
  <c r="N649" i="1" s="1"/>
  <c r="L647" i="12" s="1"/>
  <c r="M649" i="1" a="1"/>
  <c r="M649" i="1" s="1"/>
  <c r="K647" i="12" s="1"/>
  <c r="BD648" i="1" a="1"/>
  <c r="BD648" i="1" s="1"/>
  <c r="BC648" i="1" a="1"/>
  <c r="BC648" i="1" s="1"/>
  <c r="N648" i="1" a="1"/>
  <c r="N648" i="1" s="1"/>
  <c r="L646" i="12" s="1"/>
  <c r="M648" i="1" a="1"/>
  <c r="M648" i="1" s="1"/>
  <c r="BD647" i="1" a="1"/>
  <c r="BD647" i="1" s="1"/>
  <c r="BC647" i="1" a="1"/>
  <c r="BC647" i="1" s="1"/>
  <c r="N647" i="1" a="1"/>
  <c r="N647" i="1" s="1"/>
  <c r="L645" i="12" s="1"/>
  <c r="M647" i="1" a="1"/>
  <c r="M647" i="1" s="1"/>
  <c r="K645" i="12" s="1"/>
  <c r="BD646" i="1" a="1"/>
  <c r="BD646" i="1" s="1"/>
  <c r="BC646" i="1" a="1"/>
  <c r="BC646" i="1" s="1"/>
  <c r="N646" i="1" a="1"/>
  <c r="N646" i="1" s="1"/>
  <c r="L644" i="12" s="1"/>
  <c r="M646" i="1" a="1"/>
  <c r="M646" i="1" s="1"/>
  <c r="K644" i="12" s="1"/>
  <c r="BD645" i="1" a="1"/>
  <c r="BD645" i="1" s="1"/>
  <c r="BC645" i="1" a="1"/>
  <c r="BC645" i="1" s="1"/>
  <c r="N645" i="1" a="1"/>
  <c r="N645" i="1" s="1"/>
  <c r="L643" i="12" s="1"/>
  <c r="M645" i="1" a="1"/>
  <c r="M645" i="1" s="1"/>
  <c r="K643" i="12" s="1"/>
  <c r="BD644" i="1" a="1"/>
  <c r="BD644" i="1" s="1"/>
  <c r="BC644" i="1" a="1"/>
  <c r="BC644" i="1" s="1"/>
  <c r="BD643" i="1" a="1"/>
  <c r="BD643" i="1" s="1"/>
  <c r="BC643" i="1" a="1"/>
  <c r="BC643" i="1" s="1"/>
  <c r="N643" i="1" a="1"/>
  <c r="N643" i="1" s="1"/>
  <c r="L641" i="12" s="1"/>
  <c r="M643" i="1" a="1"/>
  <c r="M643" i="1" s="1"/>
  <c r="K641" i="12" s="1"/>
  <c r="BD642" i="1" a="1"/>
  <c r="BD642" i="1" s="1"/>
  <c r="BC642" i="1" a="1"/>
  <c r="BC642" i="1" s="1"/>
  <c r="N642" i="1" a="1"/>
  <c r="N642" i="1" s="1"/>
  <c r="L640" i="12" s="1"/>
  <c r="M642" i="1" a="1"/>
  <c r="M642" i="1" s="1"/>
  <c r="K640" i="12" s="1"/>
  <c r="BD641" i="1" a="1"/>
  <c r="BD641" i="1" s="1"/>
  <c r="BC641" i="1" a="1"/>
  <c r="BC641" i="1" s="1"/>
  <c r="BD640" i="1" a="1"/>
  <c r="BD640" i="1" s="1"/>
  <c r="BC640" i="1" a="1"/>
  <c r="BC640" i="1" s="1"/>
  <c r="N640" i="1" a="1"/>
  <c r="N640" i="1" s="1"/>
  <c r="L638" i="12" s="1"/>
  <c r="M640" i="1" a="1"/>
  <c r="M640" i="1" s="1"/>
  <c r="K638" i="12" s="1"/>
  <c r="BD639" i="1" a="1"/>
  <c r="BD639" i="1" s="1"/>
  <c r="BC639" i="1" a="1"/>
  <c r="BC639" i="1" s="1"/>
  <c r="N639" i="1" a="1"/>
  <c r="N639" i="1" s="1"/>
  <c r="L637" i="12" s="1"/>
  <c r="M639" i="1" a="1"/>
  <c r="M639" i="1" s="1"/>
  <c r="K637" i="12" s="1"/>
  <c r="BD638" i="1" a="1"/>
  <c r="BD638" i="1" s="1"/>
  <c r="BC638" i="1" a="1"/>
  <c r="BC638" i="1" s="1"/>
  <c r="N638" i="1" a="1"/>
  <c r="N638" i="1" s="1"/>
  <c r="L636" i="12" s="1"/>
  <c r="M638" i="1" a="1"/>
  <c r="M638" i="1" s="1"/>
  <c r="K636" i="12" s="1"/>
  <c r="BD637" i="1" a="1"/>
  <c r="BD637" i="1" s="1"/>
  <c r="BC637" i="1" a="1"/>
  <c r="BC637" i="1" s="1"/>
  <c r="M637" i="1" a="1"/>
  <c r="M637" i="1" s="1"/>
  <c r="BD636" i="1" a="1"/>
  <c r="BD636" i="1" s="1"/>
  <c r="BC636" i="1" a="1"/>
  <c r="BC636" i="1" s="1"/>
  <c r="N636" i="1" a="1"/>
  <c r="N636" i="1" s="1"/>
  <c r="L634" i="12" s="1"/>
  <c r="M636" i="1" a="1"/>
  <c r="M636" i="1" s="1"/>
  <c r="BD635" i="1" a="1"/>
  <c r="BD635" i="1" s="1"/>
  <c r="BC635" i="1" a="1"/>
  <c r="BC635" i="1" s="1"/>
  <c r="N635" i="1" a="1"/>
  <c r="N635" i="1" s="1"/>
  <c r="L633" i="12" s="1"/>
  <c r="M635" i="1" a="1"/>
  <c r="M635" i="1" s="1"/>
  <c r="BD634" i="1" a="1"/>
  <c r="BD634" i="1" s="1"/>
  <c r="BC634" i="1" a="1"/>
  <c r="BC634" i="1" s="1"/>
  <c r="BD633" i="1" a="1"/>
  <c r="BD633" i="1" s="1"/>
  <c r="BC633" i="1" a="1"/>
  <c r="BC633" i="1" s="1"/>
  <c r="AN633" i="1"/>
  <c r="BD632" i="1" a="1"/>
  <c r="BD632" i="1" s="1"/>
  <c r="BC632" i="1" a="1"/>
  <c r="BC632" i="1" s="1"/>
  <c r="N632" i="1" a="1"/>
  <c r="N632" i="1" s="1"/>
  <c r="L630" i="12" s="1"/>
  <c r="M632" i="1" a="1"/>
  <c r="M632" i="1" s="1"/>
  <c r="BD631" i="1" a="1"/>
  <c r="BD631" i="1" s="1"/>
  <c r="BC631" i="1" a="1"/>
  <c r="BC631" i="1" s="1"/>
  <c r="AN631" i="1"/>
  <c r="BD630" i="1" a="1"/>
  <c r="BD630" i="1" s="1"/>
  <c r="BC630" i="1" a="1"/>
  <c r="BC630" i="1" s="1"/>
  <c r="AN630" i="1"/>
  <c r="BD629" i="1" a="1"/>
  <c r="BD629" i="1" s="1"/>
  <c r="BC629" i="1" a="1"/>
  <c r="BC629" i="1" s="1"/>
  <c r="AN629" i="1"/>
  <c r="BD628" i="1" a="1"/>
  <c r="BD628" i="1" s="1"/>
  <c r="BC628" i="1" a="1"/>
  <c r="BC628" i="1" s="1"/>
  <c r="AN628" i="1"/>
  <c r="BD627" i="1" a="1"/>
  <c r="BD627" i="1" s="1"/>
  <c r="BC627" i="1" a="1"/>
  <c r="BC627" i="1" s="1"/>
  <c r="N627" i="1" a="1"/>
  <c r="N627" i="1" s="1"/>
  <c r="L625" i="12" s="1"/>
  <c r="M627" i="1" a="1"/>
  <c r="M627" i="1" s="1"/>
  <c r="BD626" i="1" a="1"/>
  <c r="BD626" i="1" s="1"/>
  <c r="BC626" i="1" a="1"/>
  <c r="BC626" i="1" s="1"/>
  <c r="N626" i="1" a="1"/>
  <c r="N626" i="1" s="1"/>
  <c r="L624" i="12" s="1"/>
  <c r="M626" i="1" a="1"/>
  <c r="M626" i="1" s="1"/>
  <c r="BD625" i="1" a="1"/>
  <c r="BD625" i="1" s="1"/>
  <c r="BC625" i="1" a="1"/>
  <c r="BC625" i="1" s="1"/>
  <c r="N625" i="1" a="1"/>
  <c r="N625" i="1" s="1"/>
  <c r="L623" i="12" s="1"/>
  <c r="M625" i="1" a="1"/>
  <c r="M625" i="1" s="1"/>
  <c r="BD624" i="1" a="1"/>
  <c r="BD624" i="1" s="1"/>
  <c r="BC624" i="1" a="1"/>
  <c r="BC624" i="1" s="1"/>
  <c r="N624" i="1" a="1"/>
  <c r="N624" i="1" s="1"/>
  <c r="L622" i="12" s="1"/>
  <c r="M624" i="1" a="1"/>
  <c r="M624" i="1" s="1"/>
  <c r="BD623" i="1" a="1"/>
  <c r="BD623" i="1" s="1"/>
  <c r="BC623" i="1" a="1"/>
  <c r="BC623" i="1" s="1"/>
  <c r="AN623" i="1"/>
  <c r="AM623" i="1"/>
  <c r="BD622" i="1" a="1"/>
  <c r="BD622" i="1" s="1"/>
  <c r="BC622" i="1" a="1"/>
  <c r="BC622" i="1" s="1"/>
  <c r="BD621" i="1" a="1"/>
  <c r="BD621" i="1" s="1"/>
  <c r="BC621" i="1" a="1"/>
  <c r="BC621" i="1" s="1"/>
  <c r="BD620" i="1" a="1"/>
  <c r="BD620" i="1" s="1"/>
  <c r="BC620" i="1" a="1"/>
  <c r="BC620" i="1" s="1"/>
  <c r="BD619" i="1" a="1"/>
  <c r="BD619" i="1" s="1"/>
  <c r="BC619" i="1" a="1"/>
  <c r="BC619" i="1" s="1"/>
  <c r="BD618" i="1" a="1"/>
  <c r="BD618" i="1" s="1"/>
  <c r="BC618" i="1" a="1"/>
  <c r="BC618" i="1" s="1"/>
  <c r="BD617" i="1" a="1"/>
  <c r="BD617" i="1" s="1"/>
  <c r="BC617" i="1" a="1"/>
  <c r="BC617" i="1" s="1"/>
  <c r="BD616" i="1" a="1"/>
  <c r="BD616" i="1" s="1"/>
  <c r="BC616" i="1" a="1"/>
  <c r="BC616" i="1" s="1"/>
  <c r="BD615" i="1" a="1"/>
  <c r="BD615" i="1" s="1"/>
  <c r="BC615" i="1" a="1"/>
  <c r="BC615" i="1" s="1"/>
  <c r="BD614" i="1" a="1"/>
  <c r="BD614" i="1" s="1"/>
  <c r="BC614" i="1" a="1"/>
  <c r="BC614" i="1" s="1"/>
  <c r="BD613" i="1" a="1"/>
  <c r="BD613" i="1" s="1"/>
  <c r="BC613" i="1" a="1"/>
  <c r="BC613" i="1" s="1"/>
  <c r="BD612" i="1" a="1"/>
  <c r="BD612" i="1" s="1"/>
  <c r="BC612" i="1" a="1"/>
  <c r="BC612" i="1" s="1"/>
  <c r="BD611" i="1" a="1"/>
  <c r="BD611" i="1" s="1"/>
  <c r="BC611" i="1" a="1"/>
  <c r="BC611" i="1" s="1"/>
  <c r="BD610" i="1" a="1"/>
  <c r="BD610" i="1" s="1"/>
  <c r="BC610" i="1" a="1"/>
  <c r="BC610" i="1" s="1"/>
  <c r="BD609" i="1" a="1"/>
  <c r="BD609" i="1" s="1"/>
  <c r="BC609" i="1" a="1"/>
  <c r="BC609" i="1" s="1"/>
  <c r="BD608" i="1" a="1"/>
  <c r="BD608" i="1" s="1"/>
  <c r="BC608" i="1" a="1"/>
  <c r="BC608" i="1" s="1"/>
  <c r="BD607" i="1" a="1"/>
  <c r="BD607" i="1" s="1"/>
  <c r="BC607" i="1" a="1"/>
  <c r="BC607" i="1" s="1"/>
  <c r="BD606" i="1" a="1"/>
  <c r="BD606" i="1" s="1"/>
  <c r="BC606" i="1" a="1"/>
  <c r="BC606" i="1" s="1"/>
  <c r="BD605" i="1" a="1"/>
  <c r="BD605" i="1" s="1"/>
  <c r="BC605" i="1" a="1"/>
  <c r="BC605" i="1" s="1"/>
  <c r="BD604" i="1" a="1"/>
  <c r="BD604" i="1" s="1"/>
  <c r="BC604" i="1" a="1"/>
  <c r="BC604" i="1" s="1"/>
  <c r="BD603" i="1" a="1"/>
  <c r="BD603" i="1" s="1"/>
  <c r="BC603" i="1" a="1"/>
  <c r="BC603" i="1" s="1"/>
  <c r="BD602" i="1" a="1"/>
  <c r="BD602" i="1" s="1"/>
  <c r="BC602" i="1" a="1"/>
  <c r="BC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R604" i="1" s="1"/>
  <c r="BF604" i="1"/>
  <c r="BS604" i="1"/>
  <c r="A605" i="1"/>
  <c r="G605" i="1"/>
  <c r="AI605" i="1"/>
  <c r="AJ605" i="1" s="1"/>
  <c r="AY605" i="1"/>
  <c r="BR605" i="1" s="1"/>
  <c r="BF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 s="1"/>
  <c r="AY608" i="1"/>
  <c r="BF608" i="1"/>
  <c r="BR608" i="1"/>
  <c r="BS608" i="1"/>
  <c r="A609" i="1"/>
  <c r="G609" i="1"/>
  <c r="AI609" i="1"/>
  <c r="AJ609" i="1" s="1"/>
  <c r="AY609" i="1"/>
  <c r="BR609" i="1" s="1"/>
  <c r="BF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 s="1"/>
  <c r="AY612" i="1"/>
  <c r="BR612" i="1" s="1"/>
  <c r="BF612" i="1"/>
  <c r="BS612" i="1"/>
  <c r="A613" i="1"/>
  <c r="G613" i="1"/>
  <c r="AI613" i="1"/>
  <c r="AJ613" i="1" s="1"/>
  <c r="AY613" i="1"/>
  <c r="BR613" i="1" s="1"/>
  <c r="BF613" i="1"/>
  <c r="A614" i="1"/>
  <c r="G614" i="1"/>
  <c r="AI614" i="1"/>
  <c r="AJ614" i="1" s="1"/>
  <c r="AY614" i="1"/>
  <c r="BR614" i="1" s="1"/>
  <c r="BF614" i="1"/>
  <c r="A615" i="1"/>
  <c r="G615" i="1"/>
  <c r="AI615" i="1"/>
  <c r="AJ615" i="1" s="1"/>
  <c r="AY615" i="1"/>
  <c r="BR615" i="1" s="1"/>
  <c r="BF615" i="1"/>
  <c r="A616" i="1"/>
  <c r="G616" i="1"/>
  <c r="AI616" i="1"/>
  <c r="AJ616" i="1" s="1"/>
  <c r="AY616" i="1"/>
  <c r="BR616" i="1" s="1"/>
  <c r="BF616" i="1"/>
  <c r="A617" i="1"/>
  <c r="G617" i="1"/>
  <c r="AI617" i="1"/>
  <c r="AJ617" i="1" s="1"/>
  <c r="AY617" i="1"/>
  <c r="BR617" i="1" s="1"/>
  <c r="BF617" i="1"/>
  <c r="A618" i="1"/>
  <c r="G618" i="1"/>
  <c r="AI618" i="1"/>
  <c r="AJ618" i="1" s="1"/>
  <c r="AY618" i="1"/>
  <c r="BR618" i="1" s="1"/>
  <c r="BF618" i="1"/>
  <c r="A619" i="1"/>
  <c r="G619" i="1"/>
  <c r="AI619" i="1"/>
  <c r="AJ619" i="1" s="1"/>
  <c r="AY619" i="1"/>
  <c r="BR619" i="1" s="1"/>
  <c r="BF619" i="1"/>
  <c r="A620" i="1"/>
  <c r="G620" i="1"/>
  <c r="AI620" i="1"/>
  <c r="AJ620" i="1" s="1"/>
  <c r="AY620" i="1"/>
  <c r="BR620" i="1" s="1"/>
  <c r="BF620" i="1"/>
  <c r="A621" i="1"/>
  <c r="G621" i="1"/>
  <c r="AI621" i="1"/>
  <c r="AJ621" i="1" s="1"/>
  <c r="AY621" i="1"/>
  <c r="BR621" i="1" s="1"/>
  <c r="BF621" i="1"/>
  <c r="A622" i="1"/>
  <c r="G622" i="1"/>
  <c r="AI622" i="1"/>
  <c r="AJ622" i="1" s="1"/>
  <c r="AY622" i="1"/>
  <c r="BR622" i="1" s="1"/>
  <c r="BF622" i="1"/>
  <c r="A623" i="1"/>
  <c r="G623" i="1"/>
  <c r="AI623" i="1"/>
  <c r="AJ623" i="1" s="1"/>
  <c r="AY623" i="1"/>
  <c r="BR623" i="1" s="1"/>
  <c r="BF623" i="1"/>
  <c r="A624" i="1"/>
  <c r="G624" i="1"/>
  <c r="AI624" i="1"/>
  <c r="AJ624" i="1" s="1"/>
  <c r="AY624" i="1"/>
  <c r="BR624" i="1" s="1"/>
  <c r="BF624" i="1"/>
  <c r="A625" i="1"/>
  <c r="G625" i="1"/>
  <c r="AI625" i="1"/>
  <c r="AJ625" i="1" s="1"/>
  <c r="AY625" i="1"/>
  <c r="BR625" i="1" s="1"/>
  <c r="BF625" i="1"/>
  <c r="A626" i="1"/>
  <c r="G626" i="1"/>
  <c r="AI626" i="1"/>
  <c r="AJ626" i="1" s="1"/>
  <c r="AY626" i="1"/>
  <c r="BR626" i="1" s="1"/>
  <c r="BF626" i="1"/>
  <c r="A627" i="1"/>
  <c r="G627" i="1"/>
  <c r="AI627" i="1"/>
  <c r="AJ627" i="1"/>
  <c r="AY627" i="1"/>
  <c r="BB627" i="1"/>
  <c r="BF627" i="1"/>
  <c r="A628" i="1"/>
  <c r="G628" i="1"/>
  <c r="AI628" i="1"/>
  <c r="AJ628" i="1" s="1"/>
  <c r="AY628" i="1"/>
  <c r="BR628" i="1" s="1"/>
  <c r="BF628" i="1"/>
  <c r="A629" i="1"/>
  <c r="G629" i="1"/>
  <c r="AI629" i="1"/>
  <c r="AJ629" i="1" s="1"/>
  <c r="AY629" i="1"/>
  <c r="BR629" i="1" s="1"/>
  <c r="BF629" i="1"/>
  <c r="A630" i="1"/>
  <c r="G630" i="1"/>
  <c r="AI630" i="1"/>
  <c r="AJ630" i="1" s="1"/>
  <c r="AY630" i="1"/>
  <c r="BR630" i="1" s="1"/>
  <c r="BF630" i="1"/>
  <c r="A631" i="1"/>
  <c r="G631" i="1"/>
  <c r="AI631" i="1"/>
  <c r="AJ631" i="1" s="1"/>
  <c r="AY631" i="1"/>
  <c r="BR631" i="1" s="1"/>
  <c r="BF631" i="1"/>
  <c r="A632" i="1"/>
  <c r="G632" i="1"/>
  <c r="AI632" i="1"/>
  <c r="AJ632" i="1" s="1"/>
  <c r="AY632" i="1"/>
  <c r="BR632" i="1" s="1"/>
  <c r="BF632" i="1"/>
  <c r="A633" i="1"/>
  <c r="G633" i="1"/>
  <c r="AI633" i="1"/>
  <c r="AJ633" i="1" s="1"/>
  <c r="AY633" i="1"/>
  <c r="BR633" i="1" s="1"/>
  <c r="BF633" i="1"/>
  <c r="A634" i="1"/>
  <c r="G634" i="1"/>
  <c r="AI634" i="1"/>
  <c r="AJ634" i="1" s="1"/>
  <c r="AY634" i="1"/>
  <c r="BR634" i="1" s="1"/>
  <c r="BF634" i="1"/>
  <c r="A635" i="1"/>
  <c r="G635" i="1"/>
  <c r="AI635" i="1"/>
  <c r="AJ635" i="1" s="1"/>
  <c r="AY635" i="1"/>
  <c r="BR635" i="1" s="1"/>
  <c r="BF635" i="1"/>
  <c r="A636" i="1"/>
  <c r="G636" i="1"/>
  <c r="AI636" i="1"/>
  <c r="AJ636" i="1"/>
  <c r="AY636" i="1"/>
  <c r="BB636" i="1"/>
  <c r="BF636" i="1"/>
  <c r="A637" i="1"/>
  <c r="G637" i="1"/>
  <c r="AI637" i="1"/>
  <c r="AJ637" i="1" s="1"/>
  <c r="AY637" i="1"/>
  <c r="BR637" i="1" s="1"/>
  <c r="BF637" i="1"/>
  <c r="A638" i="1"/>
  <c r="G638" i="1"/>
  <c r="AI638" i="1"/>
  <c r="AJ638" i="1" s="1"/>
  <c r="AY638" i="1"/>
  <c r="BR638" i="1" s="1"/>
  <c r="BF638" i="1"/>
  <c r="A639" i="1"/>
  <c r="G639" i="1"/>
  <c r="AI639" i="1"/>
  <c r="AJ639" i="1" s="1"/>
  <c r="AY639" i="1"/>
  <c r="BR639" i="1" s="1"/>
  <c r="BF639" i="1"/>
  <c r="A640" i="1"/>
  <c r="G640" i="1"/>
  <c r="AI640" i="1"/>
  <c r="AJ640" i="1"/>
  <c r="AY640" i="1"/>
  <c r="BB640" i="1"/>
  <c r="BF640" i="1"/>
  <c r="A641" i="1"/>
  <c r="G641" i="1"/>
  <c r="AI641" i="1"/>
  <c r="AJ641" i="1" s="1"/>
  <c r="AY641" i="1"/>
  <c r="BR641" i="1" s="1"/>
  <c r="BF641" i="1"/>
  <c r="A642" i="1"/>
  <c r="G642" i="1"/>
  <c r="AI642" i="1"/>
  <c r="AJ642" i="1" s="1"/>
  <c r="AY642" i="1"/>
  <c r="BR642" i="1" s="1"/>
  <c r="BF642" i="1"/>
  <c r="A643" i="1"/>
  <c r="G643" i="1"/>
  <c r="AI643" i="1"/>
  <c r="AJ643" i="1" s="1"/>
  <c r="AY643" i="1"/>
  <c r="BR643" i="1" s="1"/>
  <c r="BF643" i="1"/>
  <c r="A644" i="1"/>
  <c r="G644" i="1"/>
  <c r="AI644" i="1"/>
  <c r="AJ644" i="1" s="1"/>
  <c r="AY644" i="1"/>
  <c r="BR644" i="1" s="1"/>
  <c r="BF644" i="1"/>
  <c r="A645" i="1"/>
  <c r="G645" i="1"/>
  <c r="AI645" i="1"/>
  <c r="AJ645" i="1" s="1"/>
  <c r="AY645" i="1"/>
  <c r="BR645" i="1" s="1"/>
  <c r="BF645" i="1"/>
  <c r="A646" i="1"/>
  <c r="G646" i="1"/>
  <c r="AI646" i="1"/>
  <c r="AJ646" i="1" s="1"/>
  <c r="AY646" i="1"/>
  <c r="BR646" i="1" s="1"/>
  <c r="BF646" i="1"/>
  <c r="A647" i="1"/>
  <c r="G647" i="1"/>
  <c r="AI647" i="1"/>
  <c r="AJ647" i="1" s="1"/>
  <c r="AY647" i="1"/>
  <c r="BR647" i="1" s="1"/>
  <c r="BF647" i="1"/>
  <c r="A648" i="1"/>
  <c r="G648" i="1"/>
  <c r="AI648" i="1"/>
  <c r="AJ648" i="1" s="1"/>
  <c r="AY648" i="1"/>
  <c r="BR648" i="1" s="1"/>
  <c r="BF648" i="1"/>
  <c r="A649" i="1"/>
  <c r="G649" i="1"/>
  <c r="AI649" i="1"/>
  <c r="AJ649" i="1" s="1"/>
  <c r="AY649" i="1"/>
  <c r="BR649" i="1" s="1"/>
  <c r="BF649" i="1"/>
  <c r="A650" i="1"/>
  <c r="G650" i="1"/>
  <c r="AI650" i="1"/>
  <c r="AJ650" i="1" s="1"/>
  <c r="AY650" i="1"/>
  <c r="BR650" i="1" s="1"/>
  <c r="BF650" i="1"/>
  <c r="A651" i="1"/>
  <c r="G651" i="1"/>
  <c r="AI651" i="1"/>
  <c r="AJ651" i="1" s="1"/>
  <c r="AY651" i="1"/>
  <c r="BF651" i="1"/>
  <c r="A652" i="1"/>
  <c r="G652" i="1"/>
  <c r="AI652" i="1"/>
  <c r="AJ652" i="1" s="1"/>
  <c r="AY652" i="1"/>
  <c r="BR652" i="1" s="1"/>
  <c r="BF652" i="1"/>
  <c r="A653" i="1"/>
  <c r="G653" i="1"/>
  <c r="AI653" i="1"/>
  <c r="AJ653" i="1" s="1"/>
  <c r="AY653" i="1"/>
  <c r="BR653" i="1" s="1"/>
  <c r="BF653" i="1"/>
  <c r="A654" i="1"/>
  <c r="G654" i="1"/>
  <c r="AI654" i="1"/>
  <c r="AJ654" i="1" s="1"/>
  <c r="AY654" i="1"/>
  <c r="BR654" i="1" s="1"/>
  <c r="BF654" i="1"/>
  <c r="A655" i="1"/>
  <c r="G655" i="1"/>
  <c r="AI655" i="1"/>
  <c r="AJ655" i="1" s="1"/>
  <c r="AY655" i="1"/>
  <c r="BR655" i="1" s="1"/>
  <c r="BF655" i="1"/>
  <c r="A656" i="1"/>
  <c r="G656" i="1"/>
  <c r="AI656" i="1"/>
  <c r="AJ656" i="1" s="1"/>
  <c r="AY656" i="1"/>
  <c r="BR656" i="1" s="1"/>
  <c r="BF656" i="1"/>
  <c r="A657" i="1"/>
  <c r="G657" i="1"/>
  <c r="AI657" i="1"/>
  <c r="AJ657" i="1" s="1"/>
  <c r="AY657" i="1"/>
  <c r="BR657" i="1" s="1"/>
  <c r="BF657" i="1"/>
  <c r="A658" i="1"/>
  <c r="G658" i="1"/>
  <c r="AI658" i="1"/>
  <c r="AJ658" i="1"/>
  <c r="AY658" i="1"/>
  <c r="BB658" i="1"/>
  <c r="BF658" i="1"/>
  <c r="A659" i="1"/>
  <c r="G659" i="1"/>
  <c r="AI659" i="1"/>
  <c r="AJ659" i="1" s="1"/>
  <c r="AY659" i="1"/>
  <c r="BF659" i="1"/>
  <c r="A660" i="1"/>
  <c r="G660" i="1"/>
  <c r="AI660" i="1"/>
  <c r="AJ660" i="1" s="1"/>
  <c r="AY660" i="1"/>
  <c r="BR660" i="1" s="1"/>
  <c r="BF660" i="1"/>
  <c r="A661" i="1"/>
  <c r="G661" i="1"/>
  <c r="AI661" i="1"/>
  <c r="AJ661" i="1" s="1"/>
  <c r="AY661" i="1"/>
  <c r="BR661" i="1" s="1"/>
  <c r="BF661" i="1"/>
  <c r="A662" i="1"/>
  <c r="G662" i="1"/>
  <c r="AI662" i="1"/>
  <c r="AJ662" i="1" s="1"/>
  <c r="AY662" i="1"/>
  <c r="BR662" i="1" s="1"/>
  <c r="BF662" i="1"/>
  <c r="A663" i="1"/>
  <c r="G663" i="1"/>
  <c r="AI663" i="1"/>
  <c r="AJ663" i="1" s="1"/>
  <c r="AY663" i="1"/>
  <c r="BR663" i="1" s="1"/>
  <c r="BF663" i="1"/>
  <c r="A664" i="1"/>
  <c r="G664" i="1"/>
  <c r="AI664" i="1"/>
  <c r="AJ664" i="1" s="1"/>
  <c r="AY664" i="1"/>
  <c r="BR664" i="1" s="1"/>
  <c r="BF664" i="1"/>
  <c r="A665" i="1"/>
  <c r="G665" i="1"/>
  <c r="AI665" i="1"/>
  <c r="AJ665" i="1" s="1"/>
  <c r="AY665" i="1"/>
  <c r="BR665" i="1" s="1"/>
  <c r="BF665" i="1"/>
  <c r="A666" i="1"/>
  <c r="G666" i="1"/>
  <c r="AI666" i="1"/>
  <c r="AJ666" i="1" s="1"/>
  <c r="AY666" i="1"/>
  <c r="BR666" i="1" s="1"/>
  <c r="BF666" i="1"/>
  <c r="A667" i="1"/>
  <c r="G667" i="1"/>
  <c r="AI667" i="1"/>
  <c r="AJ667" i="1" s="1"/>
  <c r="AY667" i="1"/>
  <c r="BR667" i="1" s="1"/>
  <c r="BF667" i="1"/>
  <c r="A669" i="1"/>
  <c r="G669" i="1"/>
  <c r="AI669" i="1"/>
  <c r="AJ669" i="1" s="1"/>
  <c r="AY669" i="1"/>
  <c r="BR669" i="1" s="1"/>
  <c r="BF669" i="1"/>
  <c r="A670" i="1"/>
  <c r="G670" i="1"/>
  <c r="AI670" i="1"/>
  <c r="AJ670" i="1" s="1"/>
  <c r="AY670" i="1"/>
  <c r="BF670" i="1"/>
  <c r="A671" i="1"/>
  <c r="G671" i="1"/>
  <c r="AI671" i="1"/>
  <c r="AJ671" i="1" s="1"/>
  <c r="AY671" i="1"/>
  <c r="BF671" i="1"/>
  <c r="A672" i="1"/>
  <c r="G672" i="1"/>
  <c r="AI672" i="1"/>
  <c r="AJ672" i="1" s="1"/>
  <c r="AY672" i="1"/>
  <c r="BR672" i="1" s="1"/>
  <c r="BF672" i="1"/>
  <c r="A673" i="1"/>
  <c r="G673" i="1"/>
  <c r="AI673" i="1"/>
  <c r="AJ673" i="1" s="1"/>
  <c r="AY673" i="1"/>
  <c r="BF673" i="1"/>
  <c r="A674" i="1"/>
  <c r="G674" i="1"/>
  <c r="AI674" i="1"/>
  <c r="AJ674" i="1" s="1"/>
  <c r="AY674" i="1"/>
  <c r="BR674" i="1" s="1"/>
  <c r="BF674" i="1"/>
  <c r="A675" i="1"/>
  <c r="G675" i="1"/>
  <c r="AI675" i="1"/>
  <c r="AJ675" i="1" s="1"/>
  <c r="AY675" i="1"/>
  <c r="BR675" i="1" s="1"/>
  <c r="BF675" i="1"/>
  <c r="A676" i="1"/>
  <c r="G676" i="1"/>
  <c r="AI676" i="1"/>
  <c r="AJ676" i="1" s="1"/>
  <c r="AY676" i="1"/>
  <c r="BF676" i="1"/>
  <c r="A677" i="1"/>
  <c r="G677" i="1"/>
  <c r="AI677" i="1"/>
  <c r="AJ677" i="1" s="1"/>
  <c r="AY677" i="1"/>
  <c r="BR677" i="1" s="1"/>
  <c r="BF677" i="1"/>
  <c r="A678" i="1"/>
  <c r="G678" i="1"/>
  <c r="AI678" i="1"/>
  <c r="AJ678" i="1" s="1"/>
  <c r="AY678" i="1"/>
  <c r="BR678" i="1" s="1"/>
  <c r="BF678" i="1"/>
  <c r="A679" i="1"/>
  <c r="G679" i="1"/>
  <c r="AI679" i="1"/>
  <c r="AJ679" i="1" s="1"/>
  <c r="AY679" i="1"/>
  <c r="BR679" i="1" s="1"/>
  <c r="BF679" i="1"/>
  <c r="A680" i="1"/>
  <c r="G680" i="1"/>
  <c r="AI680" i="1"/>
  <c r="AJ680" i="1" s="1"/>
  <c r="AY680" i="1"/>
  <c r="BR680" i="1" s="1"/>
  <c r="BF680" i="1"/>
  <c r="A681" i="1"/>
  <c r="G681" i="1"/>
  <c r="AI681" i="1"/>
  <c r="AJ681" i="1" s="1"/>
  <c r="AY681" i="1"/>
  <c r="BF681" i="1"/>
  <c r="A682" i="1"/>
  <c r="G682" i="1"/>
  <c r="AI682" i="1"/>
  <c r="AJ682" i="1" s="1"/>
  <c r="AY682" i="1"/>
  <c r="BF682" i="1"/>
  <c r="A683" i="1"/>
  <c r="G683" i="1"/>
  <c r="AI683" i="1"/>
  <c r="AJ683" i="1" s="1"/>
  <c r="AY683" i="1"/>
  <c r="BF683" i="1"/>
  <c r="A684" i="1"/>
  <c r="G684" i="1"/>
  <c r="AI684" i="1"/>
  <c r="AJ684" i="1" s="1"/>
  <c r="AY684" i="1"/>
  <c r="BF684" i="1"/>
  <c r="A685" i="1"/>
  <c r="G685" i="1"/>
  <c r="AI685" i="1"/>
  <c r="AJ685" i="1" s="1"/>
  <c r="AY685" i="1"/>
  <c r="BF685" i="1"/>
  <c r="A686" i="1"/>
  <c r="G686" i="1"/>
  <c r="AI686" i="1"/>
  <c r="AJ686" i="1" s="1"/>
  <c r="AY686" i="1"/>
  <c r="BF686" i="1"/>
  <c r="A687" i="1"/>
  <c r="G687" i="1"/>
  <c r="AI687" i="1"/>
  <c r="AJ687" i="1" s="1"/>
  <c r="AY687" i="1"/>
  <c r="BF687" i="1"/>
  <c r="A688" i="1"/>
  <c r="G688" i="1"/>
  <c r="AI688" i="1"/>
  <c r="AJ688" i="1"/>
  <c r="AY688" i="1"/>
  <c r="BB688" i="1"/>
  <c r="BF688" i="1"/>
  <c r="A689" i="1"/>
  <c r="G689" i="1"/>
  <c r="AI689" i="1"/>
  <c r="AJ689" i="1"/>
  <c r="AY689" i="1"/>
  <c r="BB689" i="1"/>
  <c r="BF689" i="1"/>
  <c r="A690" i="1"/>
  <c r="G690" i="1"/>
  <c r="AI690" i="1"/>
  <c r="AJ690" i="1"/>
  <c r="AY690" i="1"/>
  <c r="BB690" i="1"/>
  <c r="BF690" i="1"/>
  <c r="A691" i="1"/>
  <c r="G691" i="1"/>
  <c r="AI691" i="1"/>
  <c r="AJ691" i="1"/>
  <c r="AY691" i="1"/>
  <c r="BB691" i="1"/>
  <c r="BF691" i="1"/>
  <c r="A692" i="1"/>
  <c r="G692" i="1"/>
  <c r="AI692" i="1"/>
  <c r="AJ692" i="1"/>
  <c r="AY692" i="1"/>
  <c r="BB692" i="1"/>
  <c r="BF692" i="1"/>
  <c r="A693" i="1"/>
  <c r="G693" i="1"/>
  <c r="AI693" i="1"/>
  <c r="AJ693" i="1"/>
  <c r="AY693" i="1"/>
  <c r="BB693" i="1"/>
  <c r="BF693" i="1"/>
  <c r="A694" i="1"/>
  <c r="G694" i="1"/>
  <c r="AI694" i="1"/>
  <c r="AJ694" i="1"/>
  <c r="AY694" i="1"/>
  <c r="BB694" i="1"/>
  <c r="BF694" i="1"/>
  <c r="A695" i="1"/>
  <c r="G695" i="1"/>
  <c r="AI695" i="1"/>
  <c r="AJ695" i="1"/>
  <c r="AY695" i="1"/>
  <c r="BB695" i="1"/>
  <c r="BF695" i="1"/>
  <c r="A696" i="1"/>
  <c r="G696" i="1"/>
  <c r="AI696" i="1"/>
  <c r="AJ696" i="1"/>
  <c r="AY696" i="1"/>
  <c r="BB696" i="1"/>
  <c r="BF696" i="1"/>
  <c r="A697" i="1"/>
  <c r="G697" i="1"/>
  <c r="AI697" i="1"/>
  <c r="AJ697" i="1"/>
  <c r="AY697" i="1"/>
  <c r="BB697" i="1"/>
  <c r="BF697" i="1"/>
  <c r="A698" i="1"/>
  <c r="G698" i="1"/>
  <c r="AI698" i="1"/>
  <c r="AJ698" i="1"/>
  <c r="AY698" i="1"/>
  <c r="BB698" i="1"/>
  <c r="BF698" i="1"/>
  <c r="A699" i="1"/>
  <c r="G699" i="1"/>
  <c r="AI699" i="1"/>
  <c r="AJ699" i="1"/>
  <c r="AY699" i="1"/>
  <c r="BB699" i="1"/>
  <c r="BF699" i="1"/>
  <c r="A700" i="1"/>
  <c r="G700" i="1"/>
  <c r="AI700" i="1"/>
  <c r="AJ700" i="1"/>
  <c r="AY700" i="1"/>
  <c r="BB700" i="1"/>
  <c r="BF700" i="1"/>
  <c r="A701" i="1"/>
  <c r="G701" i="1"/>
  <c r="AI701" i="1"/>
  <c r="AJ701" i="1"/>
  <c r="AY701" i="1"/>
  <c r="BB701" i="1"/>
  <c r="BF701" i="1"/>
  <c r="A702" i="1"/>
  <c r="G702" i="1"/>
  <c r="AI702" i="1"/>
  <c r="AJ702" i="1"/>
  <c r="AY702" i="1"/>
  <c r="BB702" i="1"/>
  <c r="BF702" i="1"/>
  <c r="A703" i="1"/>
  <c r="G703" i="1"/>
  <c r="AI703" i="1"/>
  <c r="AJ703" i="1"/>
  <c r="AY703" i="1"/>
  <c r="BB703" i="1"/>
  <c r="BF703" i="1"/>
  <c r="A704" i="1"/>
  <c r="G704" i="1"/>
  <c r="AI704" i="1"/>
  <c r="AJ704" i="1"/>
  <c r="AY704" i="1"/>
  <c r="BB704" i="1"/>
  <c r="BF704" i="1"/>
  <c r="A705" i="1"/>
  <c r="G705" i="1"/>
  <c r="AI705" i="1"/>
  <c r="AJ705" i="1"/>
  <c r="AY705" i="1"/>
  <c r="BB705" i="1"/>
  <c r="BF705" i="1"/>
  <c r="A706" i="1"/>
  <c r="G706" i="1"/>
  <c r="AI706" i="1"/>
  <c r="AJ706" i="1"/>
  <c r="AY706" i="1"/>
  <c r="BB706" i="1"/>
  <c r="BF706" i="1"/>
  <c r="A707" i="1"/>
  <c r="G707" i="1"/>
  <c r="AI707" i="1"/>
  <c r="AJ707" i="1"/>
  <c r="AY707" i="1"/>
  <c r="BB707" i="1"/>
  <c r="BF707" i="1"/>
  <c r="A708" i="1"/>
  <c r="G708" i="1"/>
  <c r="AI708" i="1"/>
  <c r="AJ708" i="1"/>
  <c r="AY708" i="1"/>
  <c r="BB708" i="1"/>
  <c r="BF708" i="1"/>
  <c r="A709" i="1"/>
  <c r="G709" i="1"/>
  <c r="AI709" i="1"/>
  <c r="AJ709" i="1"/>
  <c r="AY709" i="1"/>
  <c r="BB709" i="1"/>
  <c r="BF709" i="1"/>
  <c r="A710" i="1"/>
  <c r="G710" i="1"/>
  <c r="AI710" i="1"/>
  <c r="AJ710" i="1"/>
  <c r="AY710" i="1"/>
  <c r="BB710" i="1"/>
  <c r="BF710" i="1"/>
  <c r="A711" i="1"/>
  <c r="G711" i="1"/>
  <c r="AI711" i="1"/>
  <c r="AJ711" i="1"/>
  <c r="AY711" i="1"/>
  <c r="BB711" i="1"/>
  <c r="BF711" i="1"/>
  <c r="A712" i="1"/>
  <c r="G712" i="1"/>
  <c r="AI712" i="1"/>
  <c r="AJ712" i="1"/>
  <c r="AY712" i="1"/>
  <c r="BB712" i="1"/>
  <c r="BF712" i="1"/>
  <c r="A713" i="1"/>
  <c r="G713" i="1"/>
  <c r="AI713" i="1"/>
  <c r="AJ713" i="1"/>
  <c r="AY713" i="1"/>
  <c r="BB713" i="1"/>
  <c r="BF713" i="1"/>
  <c r="A714" i="1"/>
  <c r="G714" i="1"/>
  <c r="AI714" i="1"/>
  <c r="AJ714" i="1"/>
  <c r="AY714" i="1"/>
  <c r="BB714" i="1"/>
  <c r="BF714" i="1"/>
  <c r="A715" i="1"/>
  <c r="G715" i="1"/>
  <c r="AI715" i="1"/>
  <c r="AJ715" i="1"/>
  <c r="AY715" i="1"/>
  <c r="BB715" i="1"/>
  <c r="BF715" i="1"/>
  <c r="A716" i="1"/>
  <c r="G716" i="1"/>
  <c r="AI716" i="1"/>
  <c r="AJ716" i="1"/>
  <c r="AY716" i="1"/>
  <c r="BB716" i="1"/>
  <c r="BF716" i="1"/>
  <c r="A717" i="1"/>
  <c r="G717" i="1"/>
  <c r="AI717" i="1"/>
  <c r="AJ717" i="1"/>
  <c r="AY717" i="1"/>
  <c r="BB717" i="1"/>
  <c r="BF717" i="1"/>
  <c r="A718" i="1"/>
  <c r="G718" i="1"/>
  <c r="AI718" i="1"/>
  <c r="AJ718" i="1"/>
  <c r="AY718" i="1"/>
  <c r="BB718" i="1"/>
  <c r="BF718" i="1"/>
  <c r="A719" i="1"/>
  <c r="G719" i="1"/>
  <c r="AI719" i="1"/>
  <c r="AJ719" i="1"/>
  <c r="AY719" i="1"/>
  <c r="BB719" i="1"/>
  <c r="BF719" i="1"/>
  <c r="A720" i="1"/>
  <c r="G720" i="1"/>
  <c r="AI720" i="1"/>
  <c r="AJ720" i="1"/>
  <c r="AY720" i="1"/>
  <c r="BB720" i="1"/>
  <c r="BF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A800" i="1"/>
  <c r="G800" i="1"/>
  <c r="AI800" i="1"/>
  <c r="AJ800" i="1"/>
  <c r="AY800" i="1"/>
  <c r="BB800" i="1"/>
  <c r="BF800" i="1"/>
  <c r="BR800" i="1"/>
  <c r="BS800" i="1"/>
  <c r="N583" i="1" a="1"/>
  <c r="N583" i="1" s="1"/>
  <c r="L581" i="12" s="1"/>
  <c r="M583" i="1" a="1"/>
  <c r="M583" i="1" s="1"/>
  <c r="AY565" i="1"/>
  <c r="AY566" i="1"/>
  <c r="AY567" i="1"/>
  <c r="AY568" i="1"/>
  <c r="BR568" i="1" s="1"/>
  <c r="AY569" i="1"/>
  <c r="AY570" i="1"/>
  <c r="AY571" i="1"/>
  <c r="BR571" i="1" s="1"/>
  <c r="AY572" i="1"/>
  <c r="AY573" i="1"/>
  <c r="AY574" i="1"/>
  <c r="BR574" i="1" s="1"/>
  <c r="AY575" i="1"/>
  <c r="AY576" i="1"/>
  <c r="AY577" i="1"/>
  <c r="BR577" i="1" s="1"/>
  <c r="AY578" i="1"/>
  <c r="AY579" i="1"/>
  <c r="AY580" i="1"/>
  <c r="BR580" i="1" s="1"/>
  <c r="AY581" i="1"/>
  <c r="AY582" i="1"/>
  <c r="AY583" i="1"/>
  <c r="BR583" i="1" s="1"/>
  <c r="AY584" i="1"/>
  <c r="AY585" i="1"/>
  <c r="AY586" i="1"/>
  <c r="BR586" i="1" s="1"/>
  <c r="AY587" i="1"/>
  <c r="AY588" i="1"/>
  <c r="AY589" i="1"/>
  <c r="BR589" i="1" s="1"/>
  <c r="AY590" i="1"/>
  <c r="AY591" i="1"/>
  <c r="AY592" i="1"/>
  <c r="BR592" i="1" s="1"/>
  <c r="AY593" i="1"/>
  <c r="AY594" i="1"/>
  <c r="AY595" i="1"/>
  <c r="BR595" i="1" s="1"/>
  <c r="AY596" i="1"/>
  <c r="AY597" i="1"/>
  <c r="AY598" i="1"/>
  <c r="AY599" i="1"/>
  <c r="BR599" i="1" s="1"/>
  <c r="AY600" i="1"/>
  <c r="BR600" i="1" s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S568" i="1"/>
  <c r="BR569" i="1"/>
  <c r="BS569" i="1"/>
  <c r="BR570" i="1"/>
  <c r="BS570" i="1"/>
  <c r="BS571" i="1"/>
  <c r="BR572" i="1"/>
  <c r="BS572" i="1"/>
  <c r="BR573" i="1"/>
  <c r="BS573" i="1"/>
  <c r="BS574" i="1"/>
  <c r="BR575" i="1"/>
  <c r="BS575" i="1"/>
  <c r="BR576" i="1"/>
  <c r="BS576" i="1"/>
  <c r="BS577" i="1"/>
  <c r="BR578" i="1"/>
  <c r="BS578" i="1"/>
  <c r="BR579" i="1"/>
  <c r="BS579" i="1"/>
  <c r="BS580" i="1"/>
  <c r="BR581" i="1"/>
  <c r="BS581" i="1"/>
  <c r="BR582" i="1"/>
  <c r="BS582" i="1"/>
  <c r="BS583" i="1"/>
  <c r="BR584" i="1"/>
  <c r="BS584" i="1"/>
  <c r="BR585" i="1"/>
  <c r="BS585" i="1"/>
  <c r="BS586" i="1"/>
  <c r="BR587" i="1"/>
  <c r="BS587" i="1"/>
  <c r="BR588" i="1"/>
  <c r="BS588" i="1"/>
  <c r="BS589" i="1"/>
  <c r="BR590" i="1"/>
  <c r="BS590" i="1"/>
  <c r="BR591" i="1"/>
  <c r="BS591" i="1"/>
  <c r="BS592" i="1"/>
  <c r="BR593" i="1"/>
  <c r="BS593" i="1"/>
  <c r="BR594" i="1"/>
  <c r="BS594" i="1"/>
  <c r="BS595" i="1"/>
  <c r="BR596" i="1"/>
  <c r="BS596" i="1"/>
  <c r="BR597" i="1"/>
  <c r="BS597" i="1"/>
  <c r="N582" i="1" a="1"/>
  <c r="N582" i="1" s="1"/>
  <c r="L580" i="12" s="1"/>
  <c r="M582" i="1" a="1"/>
  <c r="M582" i="1" s="1"/>
  <c r="K580" i="12" s="1"/>
  <c r="N589" i="1" a="1"/>
  <c r="N589" i="1" s="1"/>
  <c r="L587" i="12" s="1"/>
  <c r="M589" i="1" a="1"/>
  <c r="M589" i="1" s="1"/>
  <c r="N588" i="1" a="1"/>
  <c r="N588" i="1" s="1"/>
  <c r="L586" i="12" s="1"/>
  <c r="M588" i="1" a="1"/>
  <c r="M588" i="1" s="1"/>
  <c r="N587" i="1" a="1"/>
  <c r="N587" i="1" s="1"/>
  <c r="L585" i="12" s="1"/>
  <c r="M587" i="1" a="1"/>
  <c r="M587" i="1" s="1"/>
  <c r="N586" i="1" a="1"/>
  <c r="N586" i="1" s="1"/>
  <c r="L584" i="12" s="1"/>
  <c r="M586" i="1" a="1"/>
  <c r="M586" i="1" s="1"/>
  <c r="N585" i="1" a="1"/>
  <c r="N585" i="1" s="1"/>
  <c r="L583" i="12" s="1"/>
  <c r="M585" i="1" a="1"/>
  <c r="M585" i="1" s="1"/>
  <c r="N581" i="1" a="1"/>
  <c r="N581" i="1" s="1"/>
  <c r="L579" i="12" s="1"/>
  <c r="M581" i="1" a="1"/>
  <c r="M581" i="1" s="1"/>
  <c r="K579" i="12" s="1"/>
  <c r="N580" i="1" a="1"/>
  <c r="N580" i="1" s="1"/>
  <c r="L578" i="12" s="1"/>
  <c r="M580" i="1" a="1"/>
  <c r="M580" i="1" s="1"/>
  <c r="K578" i="12" s="1"/>
  <c r="N579" i="1" a="1"/>
  <c r="N579" i="1" s="1"/>
  <c r="L577" i="12" s="1"/>
  <c r="M579" i="1" a="1"/>
  <c r="M579" i="1" s="1"/>
  <c r="K577" i="12" s="1"/>
  <c r="N575" i="1" a="1"/>
  <c r="N575" i="1" s="1"/>
  <c r="L573" i="12" s="1"/>
  <c r="M575" i="1" a="1"/>
  <c r="M575" i="1" s="1"/>
  <c r="K573" i="12" s="1"/>
  <c r="H575" i="1" a="1"/>
  <c r="H575" i="1" s="1"/>
  <c r="N574" i="1" a="1"/>
  <c r="N574" i="1" s="1"/>
  <c r="L572" i="12" s="1"/>
  <c r="M574" i="1" a="1"/>
  <c r="M574" i="1" s="1"/>
  <c r="K572" i="12" s="1"/>
  <c r="N573" i="1" a="1"/>
  <c r="N573" i="1" s="1"/>
  <c r="L571" i="12" s="1"/>
  <c r="M573" i="1" a="1"/>
  <c r="M573" i="1" s="1"/>
  <c r="K571" i="12" s="1"/>
  <c r="N572" i="1" a="1"/>
  <c r="N572" i="1" s="1"/>
  <c r="L570" i="12" s="1"/>
  <c r="M572" i="1" a="1"/>
  <c r="M572" i="1" s="1"/>
  <c r="K570" i="12" s="1"/>
  <c r="N569" i="1" a="1"/>
  <c r="N569" i="1" s="1"/>
  <c r="L567" i="12" s="1"/>
  <c r="M569" i="1" a="1"/>
  <c r="M569" i="1" s="1"/>
  <c r="K567" i="12" s="1"/>
  <c r="N568" i="1" a="1"/>
  <c r="N568" i="1" s="1"/>
  <c r="L566" i="12" s="1"/>
  <c r="M568" i="1" a="1"/>
  <c r="M568" i="1" s="1"/>
  <c r="K566" i="12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BB600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N596" i="1" a="1"/>
  <c r="N596" i="1" s="1"/>
  <c r="AM599" i="1"/>
  <c r="M598" i="1" a="1"/>
  <c r="M598" i="1" s="1"/>
  <c r="G579" i="11"/>
  <c r="M596" i="1" a="1"/>
  <c r="M596" i="1" s="1"/>
  <c r="M591" i="1" a="1"/>
  <c r="M591" i="1" s="1"/>
  <c r="M590" i="1" a="1"/>
  <c r="M590" i="1" s="1"/>
  <c r="M584" i="1" a="1"/>
  <c r="M584" i="1" s="1"/>
  <c r="N591" i="1" a="1"/>
  <c r="N591" i="1" s="1"/>
  <c r="L589" i="12" s="1"/>
  <c r="N590" i="1" a="1"/>
  <c r="N590" i="1" s="1"/>
  <c r="L588" i="12" s="1"/>
  <c r="N584" i="1" a="1"/>
  <c r="N584" i="1" s="1"/>
  <c r="L582" i="12" s="1"/>
  <c r="N567" i="1" a="1"/>
  <c r="N567" i="1" s="1"/>
  <c r="L565" i="12" s="1"/>
  <c r="M567" i="1" a="1"/>
  <c r="M567" i="1" s="1"/>
  <c r="K565" i="12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N550" i="1" a="1"/>
  <c r="N550" i="1" s="1"/>
  <c r="L548" i="12" s="1"/>
  <c r="M550" i="1" a="1"/>
  <c r="M550" i="1" s="1"/>
  <c r="K548" i="12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AK554" i="1"/>
  <c r="AL554" i="1"/>
  <c r="AO554" i="1"/>
  <c r="BE554" i="1" s="1"/>
  <c r="AP554" i="1"/>
  <c r="AQ554" i="1"/>
  <c r="AK555" i="1"/>
  <c r="AL555" i="1"/>
  <c r="AO555" i="1"/>
  <c r="BE555" i="1" s="1"/>
  <c r="AP555" i="1"/>
  <c r="AQ555" i="1"/>
  <c r="AK556" i="1"/>
  <c r="AL556" i="1"/>
  <c r="AO556" i="1"/>
  <c r="BE556" i="1" s="1"/>
  <c r="AP556" i="1"/>
  <c r="AQ556" i="1"/>
  <c r="AK557" i="1"/>
  <c r="AL557" i="1"/>
  <c r="AO557" i="1"/>
  <c r="BE557" i="1" s="1"/>
  <c r="AP557" i="1"/>
  <c r="AQ557" i="1"/>
  <c r="AK558" i="1"/>
  <c r="AL558" i="1"/>
  <c r="AO558" i="1"/>
  <c r="BE558" i="1" s="1"/>
  <c r="AP558" i="1"/>
  <c r="AQ558" i="1"/>
  <c r="AK559" i="1"/>
  <c r="AL559" i="1"/>
  <c r="AO559" i="1"/>
  <c r="BE559" i="1" s="1"/>
  <c r="AP559" i="1"/>
  <c r="AQ559" i="1"/>
  <c r="AK560" i="1"/>
  <c r="AL560" i="1"/>
  <c r="AO560" i="1"/>
  <c r="BE560" i="1" s="1"/>
  <c r="AP560" i="1"/>
  <c r="AQ560" i="1"/>
  <c r="AK561" i="1"/>
  <c r="AL561" i="1"/>
  <c r="AM561" i="1"/>
  <c r="AO561" i="1"/>
  <c r="BE561" i="1" s="1"/>
  <c r="AP561" i="1"/>
  <c r="AQ561" i="1"/>
  <c r="AK562" i="1"/>
  <c r="AL562" i="1"/>
  <c r="AO562" i="1"/>
  <c r="BE562" i="1" s="1"/>
  <c r="AQ562" i="1"/>
  <c r="AK563" i="1"/>
  <c r="AL563" i="1"/>
  <c r="AO563" i="1"/>
  <c r="BE563" i="1" s="1"/>
  <c r="AP563" i="1"/>
  <c r="AQ563" i="1"/>
  <c r="AK564" i="1"/>
  <c r="AL564" i="1"/>
  <c r="AO564" i="1"/>
  <c r="BE564" i="1" s="1"/>
  <c r="AP564" i="1"/>
  <c r="AQ564" i="1"/>
  <c r="AK565" i="1"/>
  <c r="AL565" i="1"/>
  <c r="AO565" i="1"/>
  <c r="BE565" i="1" s="1"/>
  <c r="AP565" i="1"/>
  <c r="AQ565" i="1"/>
  <c r="AK566" i="1"/>
  <c r="AL566" i="1"/>
  <c r="AO566" i="1"/>
  <c r="BE566" i="1" s="1"/>
  <c r="AP566" i="1"/>
  <c r="AQ566" i="1"/>
  <c r="AK567" i="1"/>
  <c r="AL567" i="1"/>
  <c r="AO567" i="1"/>
  <c r="BE567" i="1" s="1"/>
  <c r="AP567" i="1"/>
  <c r="AQ567" i="1"/>
  <c r="AK568" i="1"/>
  <c r="AL568" i="1"/>
  <c r="AO568" i="1"/>
  <c r="BE568" i="1" s="1"/>
  <c r="AP568" i="1"/>
  <c r="AQ568" i="1"/>
  <c r="AK569" i="1"/>
  <c r="AL569" i="1"/>
  <c r="AO569" i="1"/>
  <c r="BE569" i="1" s="1"/>
  <c r="AP569" i="1"/>
  <c r="AQ569" i="1"/>
  <c r="AK570" i="1"/>
  <c r="AL570" i="1"/>
  <c r="AO570" i="1"/>
  <c r="BE570" i="1" s="1"/>
  <c r="AP570" i="1"/>
  <c r="AQ570" i="1"/>
  <c r="AK571" i="1"/>
  <c r="AL571" i="1"/>
  <c r="AO571" i="1"/>
  <c r="BE571" i="1" s="1"/>
  <c r="AP571" i="1"/>
  <c r="AQ571" i="1"/>
  <c r="AK572" i="1"/>
  <c r="AL572" i="1"/>
  <c r="AO572" i="1"/>
  <c r="BE572" i="1" s="1"/>
  <c r="AP572" i="1"/>
  <c r="AQ572" i="1"/>
  <c r="AK573" i="1"/>
  <c r="AL573" i="1"/>
  <c r="AO573" i="1"/>
  <c r="BE573" i="1" s="1"/>
  <c r="AP573" i="1"/>
  <c r="AQ573" i="1"/>
  <c r="AK574" i="1"/>
  <c r="AL574" i="1"/>
  <c r="AO574" i="1"/>
  <c r="BE574" i="1" s="1"/>
  <c r="AP574" i="1"/>
  <c r="AQ574" i="1"/>
  <c r="AL575" i="1"/>
  <c r="AO575" i="1"/>
  <c r="BE575" i="1" s="1"/>
  <c r="AP575" i="1"/>
  <c r="AQ575" i="1"/>
  <c r="AK576" i="1"/>
  <c r="AL576" i="1"/>
  <c r="AO576" i="1"/>
  <c r="BE576" i="1" s="1"/>
  <c r="AP576" i="1"/>
  <c r="AQ576" i="1"/>
  <c r="AK577" i="1"/>
  <c r="AL577" i="1"/>
  <c r="AO577" i="1"/>
  <c r="BE577" i="1" s="1"/>
  <c r="AP577" i="1"/>
  <c r="AQ577" i="1"/>
  <c r="AK578" i="1"/>
  <c r="AL578" i="1"/>
  <c r="AO578" i="1"/>
  <c r="BE578" i="1" s="1"/>
  <c r="AP578" i="1"/>
  <c r="AQ578" i="1"/>
  <c r="AK579" i="1"/>
  <c r="AL579" i="1"/>
  <c r="AO579" i="1"/>
  <c r="BE579" i="1" s="1"/>
  <c r="AP579" i="1"/>
  <c r="AQ579" i="1"/>
  <c r="AK580" i="1"/>
  <c r="AL580" i="1"/>
  <c r="AO580" i="1"/>
  <c r="BE580" i="1" s="1"/>
  <c r="AP580" i="1"/>
  <c r="AQ580" i="1"/>
  <c r="AK581" i="1"/>
  <c r="AL581" i="1"/>
  <c r="AO581" i="1"/>
  <c r="BE581" i="1" s="1"/>
  <c r="AP581" i="1"/>
  <c r="AQ581" i="1"/>
  <c r="AK582" i="1"/>
  <c r="AL582" i="1"/>
  <c r="AO582" i="1"/>
  <c r="BE582" i="1" s="1"/>
  <c r="AP582" i="1"/>
  <c r="AQ582" i="1"/>
  <c r="AK583" i="1"/>
  <c r="AL583" i="1"/>
  <c r="AO583" i="1"/>
  <c r="BE583" i="1" s="1"/>
  <c r="AP583" i="1"/>
  <c r="AQ583" i="1"/>
  <c r="AK584" i="1"/>
  <c r="AL584" i="1"/>
  <c r="AO584" i="1"/>
  <c r="BE584" i="1" s="1"/>
  <c r="AP584" i="1"/>
  <c r="AQ584" i="1"/>
  <c r="AK585" i="1"/>
  <c r="AL585" i="1"/>
  <c r="AO585" i="1"/>
  <c r="BE585" i="1" s="1"/>
  <c r="AP585" i="1"/>
  <c r="AQ585" i="1"/>
  <c r="AK586" i="1"/>
  <c r="AL586" i="1"/>
  <c r="AO586" i="1"/>
  <c r="BE586" i="1" s="1"/>
  <c r="AP586" i="1"/>
  <c r="AQ586" i="1"/>
  <c r="AK587" i="1"/>
  <c r="AL587" i="1"/>
  <c r="AQ587" i="1"/>
  <c r="AK588" i="1"/>
  <c r="AL588" i="1"/>
  <c r="AO588" i="1"/>
  <c r="BE588" i="1" s="1"/>
  <c r="AP588" i="1"/>
  <c r="AQ588" i="1"/>
  <c r="AK589" i="1"/>
  <c r="AL589" i="1"/>
  <c r="AO589" i="1"/>
  <c r="BE589" i="1" s="1"/>
  <c r="AP589" i="1"/>
  <c r="AQ589" i="1"/>
  <c r="AK590" i="1"/>
  <c r="AL590" i="1"/>
  <c r="AO590" i="1"/>
  <c r="BE590" i="1" s="1"/>
  <c r="AP590" i="1"/>
  <c r="AQ590" i="1"/>
  <c r="AK591" i="1"/>
  <c r="AL591" i="1"/>
  <c r="AO591" i="1"/>
  <c r="BE591" i="1" s="1"/>
  <c r="AP591" i="1"/>
  <c r="AQ591" i="1"/>
  <c r="AK592" i="1"/>
  <c r="AL592" i="1"/>
  <c r="AM592" i="1"/>
  <c r="AN592" i="1"/>
  <c r="AO592" i="1"/>
  <c r="BE592" i="1" s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K562" i="12" s="1"/>
  <c r="N563" i="1" a="1"/>
  <c r="N563" i="1" s="1"/>
  <c r="L561" i="12" s="1"/>
  <c r="M563" i="1" a="1"/>
  <c r="M563" i="1" s="1"/>
  <c r="K561" i="12" s="1"/>
  <c r="N562" i="1" a="1"/>
  <c r="N562" i="1" s="1"/>
  <c r="L560" i="12" s="1"/>
  <c r="M562" i="1" a="1"/>
  <c r="M562" i="1" s="1"/>
  <c r="K560" i="12" s="1"/>
  <c r="N561" i="1" a="1"/>
  <c r="N561" i="1" s="1"/>
  <c r="L559" i="12" s="1"/>
  <c r="N565" i="1" a="1"/>
  <c r="N565" i="1" s="1"/>
  <c r="L563" i="12" s="1"/>
  <c r="M565" i="1" a="1"/>
  <c r="M565" i="1" s="1"/>
  <c r="K563" i="12" s="1"/>
  <c r="N560" i="1" a="1"/>
  <c r="N560" i="1" s="1"/>
  <c r="L558" i="12" s="1"/>
  <c r="M560" i="1" a="1"/>
  <c r="M560" i="1" s="1"/>
  <c r="K558" i="12" s="1"/>
  <c r="N578" i="1" a="1"/>
  <c r="N578" i="1" s="1"/>
  <c r="L576" i="12" s="1"/>
  <c r="N577" i="1" a="1"/>
  <c r="N577" i="1" s="1"/>
  <c r="L575" i="12" s="1"/>
  <c r="N576" i="1" a="1"/>
  <c r="N576" i="1" s="1"/>
  <c r="L574" i="12" s="1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K576" i="12" s="1"/>
  <c r="M577" i="1" a="1"/>
  <c r="M577" i="1" s="1"/>
  <c r="K575" i="12" s="1"/>
  <c r="M576" i="1" a="1"/>
  <c r="M576" i="1" s="1"/>
  <c r="K574" i="12" s="1"/>
  <c r="M570" i="1" a="1"/>
  <c r="M570" i="1" s="1"/>
  <c r="K568" i="12" s="1"/>
  <c r="M566" i="1" a="1"/>
  <c r="M566" i="1" s="1"/>
  <c r="K564" i="12" s="1"/>
  <c r="M559" i="1" a="1"/>
  <c r="M559" i="1" s="1"/>
  <c r="K557" i="12" s="1"/>
  <c r="M558" i="1" a="1"/>
  <c r="M558" i="1" s="1"/>
  <c r="K556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K555" i="12" s="1"/>
  <c r="N556" i="1" a="1"/>
  <c r="N556" i="1" s="1"/>
  <c r="L554" i="12" s="1"/>
  <c r="M556" i="1" a="1"/>
  <c r="M556" i="1" s="1"/>
  <c r="K554" i="12" s="1"/>
  <c r="N555" i="1" a="1"/>
  <c r="N555" i="1" s="1"/>
  <c r="L553" i="12" s="1"/>
  <c r="M555" i="1" a="1"/>
  <c r="M555" i="1" s="1"/>
  <c r="K553" i="12" s="1"/>
  <c r="N551" i="1" a="1"/>
  <c r="N551" i="1" s="1"/>
  <c r="L549" i="12" s="1"/>
  <c r="M551" i="1" a="1"/>
  <c r="M551" i="1" s="1"/>
  <c r="K549" i="12" s="1"/>
  <c r="N553" i="1" a="1"/>
  <c r="N553" i="1" s="1"/>
  <c r="L551" i="12" s="1"/>
  <c r="M553" i="1" a="1"/>
  <c r="M553" i="1" s="1"/>
  <c r="K551" i="12" s="1"/>
  <c r="N552" i="1" a="1"/>
  <c r="N552" i="1" s="1"/>
  <c r="L550" i="12" s="1"/>
  <c r="M552" i="1" a="1"/>
  <c r="M552" i="1" s="1"/>
  <c r="K550" i="12" s="1"/>
  <c r="N548" i="1" a="1"/>
  <c r="N548" i="1" s="1"/>
  <c r="L546" i="12" s="1"/>
  <c r="M548" i="1" a="1"/>
  <c r="M548" i="1" s="1"/>
  <c r="K546" i="12" s="1"/>
  <c r="H548" i="1" a="1"/>
  <c r="H548" i="1" s="1"/>
  <c r="I546" i="12" s="1"/>
  <c r="N547" i="1" a="1"/>
  <c r="N547" i="1" s="1"/>
  <c r="L545" i="12" s="1"/>
  <c r="M547" i="1" a="1"/>
  <c r="M547" i="1" s="1"/>
  <c r="K545" i="12" s="1"/>
  <c r="N546" i="1" a="1"/>
  <c r="N546" i="1" s="1"/>
  <c r="L544" i="12" s="1"/>
  <c r="M546" i="1" a="1"/>
  <c r="M546" i="1" s="1"/>
  <c r="K544" i="12" s="1"/>
  <c r="N540" i="1" a="1"/>
  <c r="N540" i="1" s="1"/>
  <c r="L538" i="12" s="1"/>
  <c r="M541" i="1" a="1"/>
  <c r="M541" i="1" s="1"/>
  <c r="K539" i="12" s="1"/>
  <c r="N541" i="1" a="1"/>
  <c r="N541" i="1" s="1"/>
  <c r="L539" i="12" s="1"/>
  <c r="M542" i="1" a="1"/>
  <c r="M542" i="1" s="1"/>
  <c r="K540" i="12" s="1"/>
  <c r="N542" i="1" a="1"/>
  <c r="N542" i="1" s="1"/>
  <c r="L540" i="12" s="1"/>
  <c r="M543" i="1" a="1"/>
  <c r="M543" i="1" s="1"/>
  <c r="K541" i="12" s="1"/>
  <c r="N543" i="1" a="1"/>
  <c r="N543" i="1" s="1"/>
  <c r="L541" i="12" s="1"/>
  <c r="N539" i="1" a="1"/>
  <c r="N539" i="1" s="1"/>
  <c r="L537" i="12" s="1"/>
  <c r="M539" i="1" a="1"/>
  <c r="M539" i="1" s="1"/>
  <c r="K537" i="12" s="1"/>
  <c r="N538" i="1" a="1"/>
  <c r="N538" i="1" s="1"/>
  <c r="L536" i="12" s="1"/>
  <c r="N530" i="1" a="1"/>
  <c r="N530" i="1" s="1"/>
  <c r="L528" i="12" s="1"/>
  <c r="M530" i="1" a="1"/>
  <c r="M530" i="1" s="1"/>
  <c r="K528" i="12" s="1"/>
  <c r="N526" i="1" a="1"/>
  <c r="N526" i="1" s="1"/>
  <c r="L524" i="12" s="1"/>
  <c r="M526" i="1" a="1"/>
  <c r="M526" i="1" s="1"/>
  <c r="K524" i="12" s="1"/>
  <c r="H526" i="1" a="1"/>
  <c r="H526" i="1" s="1"/>
  <c r="I524" i="12" s="1"/>
  <c r="N509" i="1" a="1"/>
  <c r="N509" i="1" s="1"/>
  <c r="L507" i="12" s="1"/>
  <c r="M509" i="1" a="1"/>
  <c r="M509" i="1" s="1"/>
  <c r="K507" i="12" s="1"/>
  <c r="H498" i="1" a="1"/>
  <c r="H498" i="1" s="1"/>
  <c r="I496" i="12" s="1"/>
  <c r="H497" i="1" a="1"/>
  <c r="H497" i="1" s="1"/>
  <c r="I495" i="12" s="1"/>
  <c r="H495" i="1" a="1"/>
  <c r="H495" i="1" s="1"/>
  <c r="I493" i="12" s="1"/>
  <c r="H494" i="1" a="1"/>
  <c r="H494" i="1" s="1"/>
  <c r="I492" i="12" s="1"/>
  <c r="H492" i="1" a="1"/>
  <c r="H492" i="1" s="1"/>
  <c r="I490" i="12" s="1"/>
  <c r="N490" i="1" a="1"/>
  <c r="N490" i="1" s="1"/>
  <c r="L488" i="12" s="1"/>
  <c r="M490" i="1" a="1"/>
  <c r="M490" i="1" s="1"/>
  <c r="K488" i="12" s="1"/>
  <c r="N492" i="1" a="1"/>
  <c r="N492" i="1" s="1"/>
  <c r="L490" i="12" s="1"/>
  <c r="M492" i="1" a="1"/>
  <c r="M492" i="1" s="1"/>
  <c r="K490" i="12" s="1"/>
  <c r="N455" i="1" a="1"/>
  <c r="N455" i="1" s="1"/>
  <c r="L453" i="12" s="1"/>
  <c r="M455" i="1" a="1"/>
  <c r="M455" i="1" s="1"/>
  <c r="K453" i="12" s="1"/>
  <c r="N519" i="1" a="1"/>
  <c r="N519" i="1" s="1"/>
  <c r="L517" i="12" s="1"/>
  <c r="M519" i="1" a="1"/>
  <c r="M519" i="1" s="1"/>
  <c r="K517" i="12" s="1"/>
  <c r="N518" i="1" a="1"/>
  <c r="N518" i="1" s="1"/>
  <c r="L516" i="12" s="1"/>
  <c r="M518" i="1" a="1"/>
  <c r="M518" i="1" s="1"/>
  <c r="K516" i="12" s="1"/>
  <c r="H515" i="1" a="1"/>
  <c r="H515" i="1" s="1"/>
  <c r="I513" i="12" s="1"/>
  <c r="N517" i="1" a="1"/>
  <c r="N517" i="1" s="1"/>
  <c r="L515" i="12" s="1"/>
  <c r="N516" i="1" a="1"/>
  <c r="N516" i="1" s="1"/>
  <c r="L514" i="12" s="1"/>
  <c r="H514" i="1" a="1"/>
  <c r="H514" i="1" s="1"/>
  <c r="I512" i="12" s="1"/>
  <c r="H508" i="1" a="1"/>
  <c r="H508" i="1" s="1"/>
  <c r="I506" i="12" s="1"/>
  <c r="H507" i="1" a="1"/>
  <c r="H507" i="1" s="1"/>
  <c r="I505" i="12" s="1"/>
  <c r="N554" i="1" a="1"/>
  <c r="N554" i="1" s="1"/>
  <c r="L552" i="12" s="1"/>
  <c r="M554" i="1" a="1"/>
  <c r="M554" i="1" s="1"/>
  <c r="K552" i="12" s="1"/>
  <c r="N549" i="1" a="1"/>
  <c r="N549" i="1" s="1"/>
  <c r="L547" i="12" s="1"/>
  <c r="M549" i="1" a="1"/>
  <c r="M549" i="1" s="1"/>
  <c r="K547" i="12" s="1"/>
  <c r="N545" i="1" a="1"/>
  <c r="N545" i="1" s="1"/>
  <c r="L543" i="12" s="1"/>
  <c r="M545" i="1" a="1"/>
  <c r="M545" i="1" s="1"/>
  <c r="K543" i="12" s="1"/>
  <c r="N544" i="1" a="1"/>
  <c r="N544" i="1" s="1"/>
  <c r="L542" i="12" s="1"/>
  <c r="M544" i="1" a="1"/>
  <c r="M544" i="1" s="1"/>
  <c r="K542" i="12" s="1"/>
  <c r="N536" i="1" a="1"/>
  <c r="N536" i="1" s="1"/>
  <c r="L534" i="12" s="1"/>
  <c r="M536" i="1" a="1"/>
  <c r="M536" i="1" s="1"/>
  <c r="K534" i="12" s="1"/>
  <c r="N535" i="1" a="1"/>
  <c r="N535" i="1" s="1"/>
  <c r="L533" i="12" s="1"/>
  <c r="M535" i="1" a="1"/>
  <c r="M535" i="1" s="1"/>
  <c r="K533" i="12" s="1"/>
  <c r="N534" i="1" a="1"/>
  <c r="N534" i="1" s="1"/>
  <c r="L532" i="12" s="1"/>
  <c r="M534" i="1" a="1"/>
  <c r="M534" i="1" s="1"/>
  <c r="K532" i="12" s="1"/>
  <c r="N533" i="1" a="1"/>
  <c r="N533" i="1" s="1"/>
  <c r="L531" i="12" s="1"/>
  <c r="M533" i="1" a="1"/>
  <c r="M533" i="1" s="1"/>
  <c r="K531" i="12" s="1"/>
  <c r="N531" i="1" a="1"/>
  <c r="N531" i="1" s="1"/>
  <c r="L529" i="12" s="1"/>
  <c r="M531" i="1" a="1"/>
  <c r="M531" i="1" s="1"/>
  <c r="K529" i="12" s="1"/>
  <c r="N529" i="1" a="1"/>
  <c r="N529" i="1" s="1"/>
  <c r="L527" i="12" s="1"/>
  <c r="M529" i="1" a="1"/>
  <c r="M529" i="1" s="1"/>
  <c r="K527" i="12" s="1"/>
  <c r="N528" i="1" a="1"/>
  <c r="N528" i="1" s="1"/>
  <c r="L526" i="12" s="1"/>
  <c r="M528" i="1" a="1"/>
  <c r="M528" i="1" s="1"/>
  <c r="K526" i="12" s="1"/>
  <c r="N527" i="1" a="1"/>
  <c r="N527" i="1" s="1"/>
  <c r="L525" i="12" s="1"/>
  <c r="M527" i="1" a="1"/>
  <c r="M527" i="1" s="1"/>
  <c r="K525" i="12" s="1"/>
  <c r="N525" i="1" a="1"/>
  <c r="N525" i="1" s="1"/>
  <c r="L523" i="12" s="1"/>
  <c r="M525" i="1" a="1"/>
  <c r="M525" i="1" s="1"/>
  <c r="K523" i="12" s="1"/>
  <c r="N524" i="1" a="1"/>
  <c r="N524" i="1" s="1"/>
  <c r="L522" i="12" s="1"/>
  <c r="M524" i="1" a="1"/>
  <c r="M524" i="1" s="1"/>
  <c r="K522" i="12" s="1"/>
  <c r="N523" i="1" a="1"/>
  <c r="N523" i="1" s="1"/>
  <c r="L521" i="12" s="1"/>
  <c r="M523" i="1" a="1"/>
  <c r="M523" i="1" s="1"/>
  <c r="K521" i="12" s="1"/>
  <c r="N521" i="1" a="1"/>
  <c r="N521" i="1" s="1"/>
  <c r="L519" i="12" s="1"/>
  <c r="M521" i="1" a="1"/>
  <c r="M521" i="1" s="1"/>
  <c r="K519" i="12" s="1"/>
  <c r="N520" i="1" a="1"/>
  <c r="N520" i="1" s="1"/>
  <c r="L518" i="12" s="1"/>
  <c r="M520" i="1" a="1"/>
  <c r="M520" i="1" s="1"/>
  <c r="K518" i="12" s="1"/>
  <c r="N515" i="1" a="1"/>
  <c r="N515" i="1" s="1"/>
  <c r="L513" i="12" s="1"/>
  <c r="M515" i="1" a="1"/>
  <c r="M515" i="1" s="1"/>
  <c r="K513" i="12" s="1"/>
  <c r="N514" i="1" a="1"/>
  <c r="N514" i="1" s="1"/>
  <c r="L512" i="12" s="1"/>
  <c r="M514" i="1" a="1"/>
  <c r="M514" i="1" s="1"/>
  <c r="K512" i="12" s="1"/>
  <c r="N511" i="1" a="1"/>
  <c r="N511" i="1" s="1"/>
  <c r="L509" i="12" s="1"/>
  <c r="M511" i="1" a="1"/>
  <c r="M511" i="1" s="1"/>
  <c r="K509" i="12" s="1"/>
  <c r="N510" i="1" a="1"/>
  <c r="N510" i="1" s="1"/>
  <c r="L508" i="12" s="1"/>
  <c r="M510" i="1" a="1"/>
  <c r="M510" i="1" s="1"/>
  <c r="K508" i="12" s="1"/>
  <c r="N508" i="1" a="1"/>
  <c r="N508" i="1" s="1"/>
  <c r="L506" i="12" s="1"/>
  <c r="M508" i="1" a="1"/>
  <c r="M508" i="1" s="1"/>
  <c r="K506" i="12" s="1"/>
  <c r="N507" i="1" a="1"/>
  <c r="N507" i="1" s="1"/>
  <c r="L505" i="12" s="1"/>
  <c r="M507" i="1" a="1"/>
  <c r="M507" i="1" s="1"/>
  <c r="K505" i="12" s="1"/>
  <c r="N506" i="1" a="1"/>
  <c r="N506" i="1" s="1"/>
  <c r="L504" i="12" s="1"/>
  <c r="M506" i="1" a="1"/>
  <c r="M506" i="1" s="1"/>
  <c r="K504" i="12" s="1"/>
  <c r="N505" i="1" a="1"/>
  <c r="N505" i="1" s="1"/>
  <c r="L503" i="12" s="1"/>
  <c r="M505" i="1" a="1"/>
  <c r="M505" i="1" s="1"/>
  <c r="K503" i="12" s="1"/>
  <c r="N504" i="1" a="1"/>
  <c r="N504" i="1" s="1"/>
  <c r="L502" i="12" s="1"/>
  <c r="M504" i="1" a="1"/>
  <c r="M504" i="1" s="1"/>
  <c r="K502" i="12" s="1"/>
  <c r="N503" i="1" a="1"/>
  <c r="N503" i="1" s="1"/>
  <c r="L501" i="12" s="1"/>
  <c r="M503" i="1" a="1"/>
  <c r="M503" i="1" s="1"/>
  <c r="K501" i="12" s="1"/>
  <c r="N502" i="1" a="1"/>
  <c r="N502" i="1" s="1"/>
  <c r="L500" i="12" s="1"/>
  <c r="M502" i="1" a="1"/>
  <c r="M502" i="1" s="1"/>
  <c r="K500" i="12" s="1"/>
  <c r="N501" i="1" a="1"/>
  <c r="N501" i="1" s="1"/>
  <c r="L499" i="12" s="1"/>
  <c r="M501" i="1" a="1"/>
  <c r="M501" i="1" s="1"/>
  <c r="K499" i="12" s="1"/>
  <c r="M500" i="1" a="1"/>
  <c r="M500" i="1" s="1"/>
  <c r="K498" i="12" s="1"/>
  <c r="N498" i="1" a="1"/>
  <c r="N498" i="1" s="1"/>
  <c r="L496" i="12" s="1"/>
  <c r="M498" i="1" a="1"/>
  <c r="M498" i="1" s="1"/>
  <c r="K496" i="12" s="1"/>
  <c r="N497" i="1" a="1"/>
  <c r="N497" i="1" s="1"/>
  <c r="L495" i="12" s="1"/>
  <c r="M497" i="1" a="1"/>
  <c r="M497" i="1" s="1"/>
  <c r="K495" i="12" s="1"/>
  <c r="N496" i="1" a="1"/>
  <c r="N496" i="1" s="1"/>
  <c r="L494" i="12" s="1"/>
  <c r="M496" i="1" a="1"/>
  <c r="M496" i="1" s="1"/>
  <c r="K494" i="12" s="1"/>
  <c r="N495" i="1" a="1"/>
  <c r="N495" i="1" s="1"/>
  <c r="L493" i="12" s="1"/>
  <c r="M495" i="1" a="1"/>
  <c r="M495" i="1" s="1"/>
  <c r="K493" i="12" s="1"/>
  <c r="N494" i="1" a="1"/>
  <c r="N494" i="1" s="1"/>
  <c r="L492" i="12" s="1"/>
  <c r="M494" i="1" a="1"/>
  <c r="M494" i="1" s="1"/>
  <c r="K492" i="12" s="1"/>
  <c r="N491" i="1" a="1"/>
  <c r="N491" i="1" s="1"/>
  <c r="L489" i="12" s="1"/>
  <c r="M491" i="1" a="1"/>
  <c r="M491" i="1" s="1"/>
  <c r="K489" i="12" s="1"/>
  <c r="H484" i="1" a="1"/>
  <c r="H484" i="1" s="1"/>
  <c r="I482" i="12" s="1"/>
  <c r="M484" i="1" a="1"/>
  <c r="M484" i="1" s="1"/>
  <c r="K482" i="12" s="1"/>
  <c r="N484" i="1" a="1"/>
  <c r="N484" i="1" s="1"/>
  <c r="L482" i="12" s="1"/>
  <c r="M486" i="1" a="1"/>
  <c r="M486" i="1" s="1"/>
  <c r="K484" i="12" s="1"/>
  <c r="N486" i="1" a="1"/>
  <c r="N486" i="1" s="1"/>
  <c r="L484" i="12" s="1"/>
  <c r="M487" i="1" a="1"/>
  <c r="M487" i="1" s="1"/>
  <c r="K485" i="12" s="1"/>
  <c r="N487" i="1" a="1"/>
  <c r="N487" i="1" s="1"/>
  <c r="L485" i="12" s="1"/>
  <c r="N481" i="1" a="1"/>
  <c r="N481" i="1" s="1"/>
  <c r="L479" i="12" s="1"/>
  <c r="M481" i="1" a="1"/>
  <c r="M481" i="1" s="1"/>
  <c r="K479" i="12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K497" i="12" s="1"/>
  <c r="N488" i="1" a="1"/>
  <c r="N488" i="1" s="1"/>
  <c r="L486" i="12" s="1"/>
  <c r="M488" i="1" a="1"/>
  <c r="M488" i="1" s="1"/>
  <c r="K486" i="12" s="1"/>
  <c r="N474" i="1" a="1"/>
  <c r="N474" i="1" s="1"/>
  <c r="L472" i="12" s="1"/>
  <c r="M474" i="1" a="1"/>
  <c r="M474" i="1" s="1"/>
  <c r="K472" i="12" s="1"/>
  <c r="H454" i="1" a="1"/>
  <c r="H454" i="1" s="1"/>
  <c r="I452" i="12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K447" i="12" s="1"/>
  <c r="N449" i="1" a="1"/>
  <c r="N449" i="1" s="1"/>
  <c r="L447" i="12" s="1"/>
  <c r="M450" i="1" a="1"/>
  <c r="M450" i="1" s="1"/>
  <c r="K448" i="12" s="1"/>
  <c r="N450" i="1" a="1"/>
  <c r="N450" i="1" s="1"/>
  <c r="L448" i="12" s="1"/>
  <c r="M451" i="1" a="1"/>
  <c r="M451" i="1" s="1"/>
  <c r="K449" i="12" s="1"/>
  <c r="N451" i="1" a="1"/>
  <c r="N451" i="1" s="1"/>
  <c r="L449" i="12" s="1"/>
  <c r="M452" i="1" a="1"/>
  <c r="M452" i="1" s="1"/>
  <c r="K450" i="12" s="1"/>
  <c r="N452" i="1" a="1"/>
  <c r="N452" i="1" s="1"/>
  <c r="L450" i="12" s="1"/>
  <c r="M453" i="1" a="1"/>
  <c r="M453" i="1" s="1"/>
  <c r="K451" i="12" s="1"/>
  <c r="N453" i="1" a="1"/>
  <c r="N453" i="1" s="1"/>
  <c r="L451" i="12" s="1"/>
  <c r="N447" i="1" a="1"/>
  <c r="N447" i="1" s="1"/>
  <c r="L445" i="12" s="1"/>
  <c r="M447" i="1" a="1"/>
  <c r="M447" i="1" s="1"/>
  <c r="K445" i="12" s="1"/>
  <c r="N446" i="1" a="1"/>
  <c r="N446" i="1" s="1"/>
  <c r="L444" i="12" s="1"/>
  <c r="M446" i="1" a="1"/>
  <c r="M446" i="1" s="1"/>
  <c r="K444" i="12" s="1"/>
  <c r="N471" i="1" a="1"/>
  <c r="N471" i="1" s="1"/>
  <c r="L469" i="12" s="1"/>
  <c r="M471" i="1" a="1"/>
  <c r="M471" i="1" s="1"/>
  <c r="K469" i="12" s="1"/>
  <c r="N469" i="1" a="1"/>
  <c r="N469" i="1" s="1"/>
  <c r="L467" i="12" s="1"/>
  <c r="N470" i="1" a="1"/>
  <c r="N470" i="1" s="1"/>
  <c r="L468" i="12" s="1"/>
  <c r="N472" i="1" a="1"/>
  <c r="N472" i="1" s="1"/>
  <c r="L470" i="12" s="1"/>
  <c r="N473" i="1" a="1"/>
  <c r="N473" i="1" s="1"/>
  <c r="L471" i="12" s="1"/>
  <c r="N475" i="1" a="1"/>
  <c r="N475" i="1" s="1"/>
  <c r="L473" i="12" s="1"/>
  <c r="N476" i="1" a="1"/>
  <c r="N476" i="1" s="1"/>
  <c r="L474" i="12" s="1"/>
  <c r="N477" i="1" a="1"/>
  <c r="N477" i="1" s="1"/>
  <c r="L475" i="12" s="1"/>
  <c r="N478" i="1" a="1"/>
  <c r="N478" i="1" s="1"/>
  <c r="L476" i="12" s="1"/>
  <c r="N479" i="1" a="1"/>
  <c r="N479" i="1" s="1"/>
  <c r="L477" i="12" s="1"/>
  <c r="N480" i="1" a="1"/>
  <c r="N480" i="1" s="1"/>
  <c r="L478" i="12" s="1"/>
  <c r="M464" i="1" a="1"/>
  <c r="M464" i="1" s="1"/>
  <c r="K462" i="12" s="1"/>
  <c r="M465" i="1" a="1"/>
  <c r="M465" i="1" s="1"/>
  <c r="K463" i="12" s="1"/>
  <c r="M466" i="1" a="1"/>
  <c r="M466" i="1" s="1"/>
  <c r="K464" i="12" s="1"/>
  <c r="M467" i="1" a="1"/>
  <c r="M467" i="1" s="1"/>
  <c r="K465" i="12" s="1"/>
  <c r="M469" i="1" a="1"/>
  <c r="M469" i="1" s="1"/>
  <c r="K467" i="12" s="1"/>
  <c r="M470" i="1" a="1"/>
  <c r="M470" i="1" s="1"/>
  <c r="K468" i="12" s="1"/>
  <c r="M472" i="1" a="1"/>
  <c r="M472" i="1" s="1"/>
  <c r="K470" i="12" s="1"/>
  <c r="M473" i="1" a="1"/>
  <c r="M473" i="1" s="1"/>
  <c r="K471" i="12" s="1"/>
  <c r="M475" i="1" a="1"/>
  <c r="M475" i="1" s="1"/>
  <c r="K473" i="12" s="1"/>
  <c r="M476" i="1" a="1"/>
  <c r="M476" i="1" s="1"/>
  <c r="K474" i="12" s="1"/>
  <c r="M477" i="1" a="1"/>
  <c r="M477" i="1" s="1"/>
  <c r="K475" i="12" s="1"/>
  <c r="M478" i="1" a="1"/>
  <c r="M478" i="1" s="1"/>
  <c r="K476" i="12" s="1"/>
  <c r="M479" i="1" a="1"/>
  <c r="M479" i="1" s="1"/>
  <c r="K477" i="12" s="1"/>
  <c r="M480" i="1" a="1"/>
  <c r="M480" i="1" s="1"/>
  <c r="K478" i="12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K461" i="12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K439" i="12" s="1"/>
  <c r="N441" i="1" a="1"/>
  <c r="N441" i="1" s="1"/>
  <c r="L439" i="12" s="1"/>
  <c r="M442" i="1" a="1"/>
  <c r="M442" i="1" s="1"/>
  <c r="K440" i="12" s="1"/>
  <c r="N442" i="1" a="1"/>
  <c r="N442" i="1" s="1"/>
  <c r="L440" i="12" s="1"/>
  <c r="M443" i="1" a="1"/>
  <c r="M443" i="1" s="1"/>
  <c r="K441" i="12" s="1"/>
  <c r="N443" i="1" a="1"/>
  <c r="N443" i="1" s="1"/>
  <c r="L441" i="12" s="1"/>
  <c r="M444" i="1" a="1"/>
  <c r="M444" i="1" s="1"/>
  <c r="K442" i="12" s="1"/>
  <c r="N444" i="1" a="1"/>
  <c r="N444" i="1" s="1"/>
  <c r="L442" i="12" s="1"/>
  <c r="N439" i="1" a="1"/>
  <c r="N439" i="1" s="1"/>
  <c r="L437" i="12" s="1"/>
  <c r="M439" i="1" a="1"/>
  <c r="M439" i="1" s="1"/>
  <c r="K437" i="12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L452" i="12" s="1"/>
  <c r="N457" i="1" a="1"/>
  <c r="N457" i="1" s="1"/>
  <c r="L455" i="12" s="1"/>
  <c r="M438" i="1" a="1"/>
  <c r="M438" i="1" s="1"/>
  <c r="K436" i="12" s="1"/>
  <c r="M440" i="1" a="1"/>
  <c r="M440" i="1" s="1"/>
  <c r="K438" i="12" s="1"/>
  <c r="M445" i="1" a="1"/>
  <c r="M445" i="1" s="1"/>
  <c r="K443" i="12" s="1"/>
  <c r="M454" i="1" a="1"/>
  <c r="M454" i="1" s="1"/>
  <c r="K452" i="12" s="1"/>
  <c r="N461" i="1" a="1"/>
  <c r="N461" i="1" s="1"/>
  <c r="L459" i="12" s="1"/>
  <c r="M457" i="1" a="1"/>
  <c r="M457" i="1" s="1"/>
  <c r="K455" i="12" s="1"/>
  <c r="M461" i="1" a="1"/>
  <c r="M461" i="1" s="1"/>
  <c r="K459" i="12" s="1"/>
  <c r="N437" i="1" a="1"/>
  <c r="N437" i="1" s="1"/>
  <c r="L435" i="12" s="1"/>
  <c r="M437" i="1" a="1"/>
  <c r="M437" i="1" s="1"/>
  <c r="K435" i="12" s="1"/>
  <c r="M433" i="1" a="1"/>
  <c r="M433" i="1" s="1"/>
  <c r="K431" i="12" s="1"/>
  <c r="M434" i="1" a="1"/>
  <c r="M434" i="1" s="1"/>
  <c r="K432" i="12" s="1"/>
  <c r="M435" i="1" a="1"/>
  <c r="M435" i="1" s="1"/>
  <c r="K433" i="12" s="1"/>
  <c r="M436" i="1" a="1"/>
  <c r="M436" i="1" s="1"/>
  <c r="K434" i="12" s="1"/>
  <c r="N432" i="1" a="1"/>
  <c r="N432" i="1" s="1"/>
  <c r="L430" i="12" s="1"/>
  <c r="M432" i="1" a="1"/>
  <c r="M432" i="1" s="1"/>
  <c r="K430" i="12" s="1"/>
  <c r="M426" i="1" a="1"/>
  <c r="M426" i="1" s="1"/>
  <c r="K424" i="12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K422" i="12" s="1"/>
  <c r="M425" i="1" a="1"/>
  <c r="M425" i="1" s="1"/>
  <c r="K423" i="12" s="1"/>
  <c r="M427" i="1" a="1"/>
  <c r="M427" i="1" s="1"/>
  <c r="K425" i="12" s="1"/>
  <c r="M428" i="1" a="1"/>
  <c r="M428" i="1" s="1"/>
  <c r="K426" i="12" s="1"/>
  <c r="M429" i="1" a="1"/>
  <c r="M429" i="1" s="1"/>
  <c r="K427" i="12" s="1"/>
  <c r="M430" i="1" a="1"/>
  <c r="M430" i="1" s="1"/>
  <c r="K428" i="12" s="1"/>
  <c r="M431" i="1" a="1"/>
  <c r="M431" i="1" s="1"/>
  <c r="K429" i="12" s="1"/>
  <c r="G425" i="1"/>
  <c r="N422" i="1" a="1"/>
  <c r="N422" i="1" s="1"/>
  <c r="L420" i="12" s="1"/>
  <c r="M422" i="1" a="1"/>
  <c r="M422" i="1" s="1"/>
  <c r="K420" i="12" s="1"/>
  <c r="N421" i="1" a="1"/>
  <c r="N421" i="1" s="1"/>
  <c r="L419" i="12" s="1"/>
  <c r="M421" i="1" a="1"/>
  <c r="M421" i="1" s="1"/>
  <c r="K419" i="12" s="1"/>
  <c r="N419" i="1" a="1"/>
  <c r="N419" i="1" s="1"/>
  <c r="L417" i="12" s="1"/>
  <c r="M419" i="1" a="1"/>
  <c r="M419" i="1" s="1"/>
  <c r="K417" i="12" s="1"/>
  <c r="N418" i="1" a="1"/>
  <c r="N418" i="1" s="1"/>
  <c r="L416" i="12" s="1"/>
  <c r="M418" i="1" a="1"/>
  <c r="M418" i="1" s="1"/>
  <c r="K416" i="12" s="1"/>
  <c r="N417" i="1" a="1"/>
  <c r="N417" i="1" s="1"/>
  <c r="L415" i="12" s="1"/>
  <c r="M417" i="1" a="1"/>
  <c r="M417" i="1" s="1"/>
  <c r="K415" i="12" s="1"/>
  <c r="N416" i="1" a="1"/>
  <c r="N416" i="1" s="1"/>
  <c r="L414" i="12" s="1"/>
  <c r="M416" i="1" a="1"/>
  <c r="M416" i="1" s="1"/>
  <c r="K414" i="12" s="1"/>
  <c r="N415" i="1" a="1"/>
  <c r="N415" i="1" s="1"/>
  <c r="L413" i="12" s="1"/>
  <c r="M415" i="1" a="1"/>
  <c r="M415" i="1" s="1"/>
  <c r="K413" i="12" s="1"/>
  <c r="N411" i="1" a="1"/>
  <c r="N411" i="1" s="1"/>
  <c r="L409" i="12" s="1"/>
  <c r="M411" i="1" a="1"/>
  <c r="M411" i="1" s="1"/>
  <c r="K409" i="12" s="1"/>
  <c r="N405" i="1" a="1"/>
  <c r="N405" i="1" s="1"/>
  <c r="L403" i="12" s="1"/>
  <c r="M405" i="1" a="1"/>
  <c r="M405" i="1" s="1"/>
  <c r="K403" i="12" s="1"/>
  <c r="N404" i="1" a="1"/>
  <c r="N404" i="1" s="1"/>
  <c r="L402" i="12" s="1"/>
  <c r="M404" i="1" a="1"/>
  <c r="M404" i="1" s="1"/>
  <c r="K402" i="12" s="1"/>
  <c r="M398" i="1" a="1"/>
  <c r="M398" i="1" s="1"/>
  <c r="K396" i="12" s="1"/>
  <c r="N398" i="1" a="1"/>
  <c r="N398" i="1" s="1"/>
  <c r="L396" i="12" s="1"/>
  <c r="M399" i="1" a="1"/>
  <c r="M399" i="1" s="1"/>
  <c r="K397" i="12" s="1"/>
  <c r="N399" i="1" a="1"/>
  <c r="N399" i="1" s="1"/>
  <c r="L397" i="12" s="1"/>
  <c r="N400" i="1" a="1"/>
  <c r="N400" i="1" s="1"/>
  <c r="L398" i="12" s="1"/>
  <c r="M400" i="1" a="1"/>
  <c r="M400" i="1" s="1"/>
  <c r="K398" i="12" s="1"/>
  <c r="N408" i="1" a="1"/>
  <c r="N408" i="1" s="1"/>
  <c r="L406" i="12" s="1"/>
  <c r="M408" i="1" a="1"/>
  <c r="M408" i="1" s="1"/>
  <c r="K406" i="12" s="1"/>
  <c r="N407" i="1" a="1"/>
  <c r="N407" i="1" s="1"/>
  <c r="L405" i="12" s="1"/>
  <c r="M407" i="1" a="1"/>
  <c r="M407" i="1" s="1"/>
  <c r="K405" i="12" s="1"/>
  <c r="N406" i="1" a="1"/>
  <c r="N406" i="1" s="1"/>
  <c r="L404" i="12" s="1"/>
  <c r="M406" i="1" a="1"/>
  <c r="M406" i="1" s="1"/>
  <c r="K404" i="12" s="1"/>
  <c r="N403" i="1" a="1"/>
  <c r="N403" i="1" s="1"/>
  <c r="L401" i="12" s="1"/>
  <c r="M403" i="1" a="1"/>
  <c r="M403" i="1" s="1"/>
  <c r="K401" i="12" s="1"/>
  <c r="N402" i="1" a="1"/>
  <c r="N402" i="1" s="1"/>
  <c r="L400" i="12" s="1"/>
  <c r="M402" i="1" a="1"/>
  <c r="M402" i="1" s="1"/>
  <c r="K400" i="12" s="1"/>
  <c r="N396" i="1" a="1"/>
  <c r="N396" i="1" s="1"/>
  <c r="L394" i="12" s="1"/>
  <c r="M396" i="1" a="1"/>
  <c r="M396" i="1" s="1"/>
  <c r="K394" i="12" s="1"/>
  <c r="N395" i="1" a="1"/>
  <c r="N395" i="1" s="1"/>
  <c r="L393" i="12" s="1"/>
  <c r="M395" i="1" a="1"/>
  <c r="M395" i="1" s="1"/>
  <c r="K393" i="12" s="1"/>
  <c r="N394" i="1" a="1"/>
  <c r="N394" i="1" s="1"/>
  <c r="L392" i="12" s="1"/>
  <c r="M394" i="1" a="1"/>
  <c r="M394" i="1" s="1"/>
  <c r="K392" i="12" s="1"/>
  <c r="N393" i="1" a="1"/>
  <c r="N393" i="1" s="1"/>
  <c r="L391" i="12" s="1"/>
  <c r="M393" i="1" a="1"/>
  <c r="M393" i="1" s="1"/>
  <c r="K391" i="12" s="1"/>
  <c r="N386" i="1" a="1"/>
  <c r="N386" i="1" s="1"/>
  <c r="L384" i="12" s="1"/>
  <c r="M386" i="1" a="1"/>
  <c r="M386" i="1" s="1"/>
  <c r="K384" i="12" s="1"/>
  <c r="M387" i="1" a="1"/>
  <c r="M387" i="1" s="1"/>
  <c r="K385" i="12" s="1"/>
  <c r="N387" i="1" a="1"/>
  <c r="N387" i="1" s="1"/>
  <c r="L385" i="12" s="1"/>
  <c r="M388" i="1" a="1"/>
  <c r="M388" i="1" s="1"/>
  <c r="K386" i="12" s="1"/>
  <c r="N388" i="1" a="1"/>
  <c r="N388" i="1" s="1"/>
  <c r="L386" i="12" s="1"/>
  <c r="M389" i="1" a="1"/>
  <c r="M389" i="1" s="1"/>
  <c r="K387" i="12" s="1"/>
  <c r="N389" i="1" a="1"/>
  <c r="N389" i="1" s="1"/>
  <c r="L387" i="12" s="1"/>
  <c r="N385" i="1" a="1"/>
  <c r="N385" i="1" s="1"/>
  <c r="L383" i="12" s="1"/>
  <c r="M385" i="1" a="1"/>
  <c r="M385" i="1" s="1"/>
  <c r="K383" i="12" s="1"/>
  <c r="N368" i="1" a="1"/>
  <c r="N368" i="1" s="1"/>
  <c r="L366" i="12" s="1"/>
  <c r="M368" i="1" a="1"/>
  <c r="M368" i="1" s="1"/>
  <c r="K366" i="12" s="1"/>
  <c r="N367" i="1" a="1"/>
  <c r="N367" i="1" s="1"/>
  <c r="L365" i="12" s="1"/>
  <c r="M367" i="1" a="1"/>
  <c r="M367" i="1" s="1"/>
  <c r="K365" i="12" s="1"/>
  <c r="N366" i="1" a="1"/>
  <c r="N366" i="1" s="1"/>
  <c r="L364" i="12" s="1"/>
  <c r="M366" i="1" a="1"/>
  <c r="M366" i="1" s="1"/>
  <c r="K364" i="12" s="1"/>
  <c r="N365" i="1" a="1"/>
  <c r="N365" i="1" s="1"/>
  <c r="L363" i="12" s="1"/>
  <c r="M365" i="1" a="1"/>
  <c r="M365" i="1" s="1"/>
  <c r="K363" i="12" s="1"/>
  <c r="N364" i="1" a="1"/>
  <c r="N364" i="1" s="1"/>
  <c r="L362" i="12" s="1"/>
  <c r="M364" i="1" a="1"/>
  <c r="M364" i="1" s="1"/>
  <c r="K362" i="12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 s="1"/>
  <c r="K367" i="12" s="1"/>
  <c r="N369" i="1" a="1"/>
  <c r="N369" i="1" s="1"/>
  <c r="L367" i="12" s="1"/>
  <c r="M370" i="1" a="1"/>
  <c r="M370" i="1" s="1"/>
  <c r="K368" i="12" s="1"/>
  <c r="N370" i="1" a="1"/>
  <c r="N370" i="1" s="1"/>
  <c r="L368" i="12" s="1"/>
  <c r="M371" i="1" a="1"/>
  <c r="M371" i="1" s="1"/>
  <c r="K369" i="12" s="1"/>
  <c r="N371" i="1" a="1"/>
  <c r="N371" i="1" s="1"/>
  <c r="L369" i="12" s="1"/>
  <c r="M372" i="1" a="1"/>
  <c r="M372" i="1" s="1"/>
  <c r="K370" i="12" s="1"/>
  <c r="N372" i="1" a="1"/>
  <c r="N372" i="1" s="1"/>
  <c r="L370" i="12" s="1"/>
  <c r="M373" i="1" a="1"/>
  <c r="M373" i="1" s="1"/>
  <c r="K371" i="12" s="1"/>
  <c r="N373" i="1" a="1"/>
  <c r="N373" i="1" s="1"/>
  <c r="L371" i="12" s="1"/>
  <c r="M374" i="1" a="1"/>
  <c r="M374" i="1" s="1"/>
  <c r="K372" i="12" s="1"/>
  <c r="N374" i="1" a="1"/>
  <c r="N374" i="1" s="1"/>
  <c r="L372" i="12" s="1"/>
  <c r="M375" i="1" a="1"/>
  <c r="M375" i="1" s="1"/>
  <c r="K373" i="12" s="1"/>
  <c r="N375" i="1" a="1"/>
  <c r="N375" i="1" s="1"/>
  <c r="L373" i="12" s="1"/>
  <c r="M376" i="1" a="1"/>
  <c r="M376" i="1" s="1"/>
  <c r="K374" i="12" s="1"/>
  <c r="N376" i="1" a="1"/>
  <c r="N376" i="1" s="1"/>
  <c r="L374" i="12" s="1"/>
  <c r="M377" i="1" a="1"/>
  <c r="M377" i="1" s="1"/>
  <c r="K375" i="12" s="1"/>
  <c r="N377" i="1" a="1"/>
  <c r="N377" i="1" s="1"/>
  <c r="L375" i="12" s="1"/>
  <c r="M378" i="1" a="1"/>
  <c r="M378" i="1" s="1"/>
  <c r="K376" i="12" s="1"/>
  <c r="N378" i="1" a="1"/>
  <c r="N378" i="1" s="1"/>
  <c r="L376" i="12" s="1"/>
  <c r="M379" i="1" a="1"/>
  <c r="M379" i="1" s="1"/>
  <c r="K377" i="12" s="1"/>
  <c r="N379" i="1" a="1"/>
  <c r="N379" i="1" s="1"/>
  <c r="L377" i="12" s="1"/>
  <c r="M380" i="1" a="1"/>
  <c r="M380" i="1" s="1"/>
  <c r="K378" i="12" s="1"/>
  <c r="N380" i="1" a="1"/>
  <c r="N380" i="1" s="1"/>
  <c r="L378" i="12" s="1"/>
  <c r="M381" i="1" a="1"/>
  <c r="M381" i="1" s="1"/>
  <c r="K379" i="12" s="1"/>
  <c r="N381" i="1" a="1"/>
  <c r="N381" i="1" s="1"/>
  <c r="L379" i="12" s="1"/>
  <c r="M382" i="1" a="1"/>
  <c r="M382" i="1" s="1"/>
  <c r="K380" i="12" s="1"/>
  <c r="N382" i="1" a="1"/>
  <c r="N382" i="1" s="1"/>
  <c r="L380" i="12" s="1"/>
  <c r="M383" i="1" a="1"/>
  <c r="M383" i="1" s="1"/>
  <c r="K381" i="12" s="1"/>
  <c r="N383" i="1" a="1"/>
  <c r="N383" i="1" s="1"/>
  <c r="L381" i="12" s="1"/>
  <c r="M384" i="1" a="1"/>
  <c r="M384" i="1" s="1"/>
  <c r="K382" i="12" s="1"/>
  <c r="N384" i="1" a="1"/>
  <c r="N384" i="1" s="1"/>
  <c r="L382" i="12" s="1"/>
  <c r="M391" i="1" a="1"/>
  <c r="M391" i="1" s="1"/>
  <c r="K389" i="12" s="1"/>
  <c r="N391" i="1" a="1"/>
  <c r="N391" i="1" s="1"/>
  <c r="L389" i="12" s="1"/>
  <c r="M392" i="1" a="1"/>
  <c r="M392" i="1" s="1"/>
  <c r="K390" i="12" s="1"/>
  <c r="N392" i="1" a="1"/>
  <c r="N392" i="1" s="1"/>
  <c r="L390" i="12" s="1"/>
  <c r="N350" i="1" a="1"/>
  <c r="N350" i="1" s="1"/>
  <c r="L348" i="12" s="1"/>
  <c r="N351" i="1" a="1"/>
  <c r="N351" i="1" s="1"/>
  <c r="L349" i="12" s="1"/>
  <c r="N352" i="1" a="1"/>
  <c r="N352" i="1" s="1"/>
  <c r="L350" i="12" s="1"/>
  <c r="N359" i="1" a="1"/>
  <c r="N359" i="1" s="1"/>
  <c r="L357" i="12" s="1"/>
  <c r="N362" i="1" a="1"/>
  <c r="N362" i="1" s="1"/>
  <c r="L360" i="12" s="1"/>
  <c r="M350" i="1" a="1"/>
  <c r="M350" i="1" s="1"/>
  <c r="K348" i="12" s="1"/>
  <c r="M351" i="1" a="1"/>
  <c r="M351" i="1" s="1"/>
  <c r="K349" i="12" s="1"/>
  <c r="M352" i="1" a="1"/>
  <c r="M352" i="1" s="1"/>
  <c r="K350" i="12" s="1"/>
  <c r="M359" i="1" a="1"/>
  <c r="M359" i="1" s="1"/>
  <c r="K357" i="12" s="1"/>
  <c r="M362" i="1" a="1"/>
  <c r="M362" i="1" s="1"/>
  <c r="K360" i="12" s="1"/>
  <c r="U343" i="1"/>
  <c r="R343" i="1"/>
  <c r="T343" i="1" a="1"/>
  <c r="T343" i="1" s="1"/>
  <c r="E341" i="12" s="1"/>
  <c r="S343" i="1" a="1"/>
  <c r="S343" i="1" s="1"/>
  <c r="D341" i="12" s="1"/>
  <c r="M343" i="1" a="1"/>
  <c r="M343" i="1" s="1"/>
  <c r="K341" i="12" s="1"/>
  <c r="A343" i="1"/>
  <c r="N347" i="1" a="1"/>
  <c r="N347" i="1" s="1"/>
  <c r="L345" i="12" s="1"/>
  <c r="M347" i="1" a="1"/>
  <c r="M347" i="1" s="1"/>
  <c r="K345" i="12" s="1"/>
  <c r="M348" i="1" a="1"/>
  <c r="M348" i="1" s="1"/>
  <c r="K346" i="12" s="1"/>
  <c r="N348" i="1" a="1"/>
  <c r="N348" i="1" s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N303" i="1" a="1"/>
  <c r="N303" i="1" s="1"/>
  <c r="L301" i="12" s="1"/>
  <c r="M303" i="1" a="1"/>
  <c r="M303" i="1" s="1"/>
  <c r="K301" i="12" s="1"/>
  <c r="N301" i="1" a="1"/>
  <c r="N301" i="1" s="1"/>
  <c r="L299" i="12" s="1"/>
  <c r="N330" i="1" a="1"/>
  <c r="N330" i="1" s="1"/>
  <c r="L328" i="12" s="1"/>
  <c r="N329" i="1" a="1"/>
  <c r="N329" i="1" s="1"/>
  <c r="L327" i="12" s="1"/>
  <c r="N328" i="1" a="1"/>
  <c r="N328" i="1" s="1"/>
  <c r="L326" i="12" s="1"/>
  <c r="N324" i="1" a="1"/>
  <c r="N324" i="1" s="1"/>
  <c r="L322" i="12" s="1"/>
  <c r="N323" i="1" a="1"/>
  <c r="N323" i="1" s="1"/>
  <c r="L321" i="12" s="1"/>
  <c r="N322" i="1" a="1"/>
  <c r="N322" i="1" s="1"/>
  <c r="L320" i="12" s="1"/>
  <c r="N321" i="1" a="1"/>
  <c r="N321" i="1" s="1"/>
  <c r="L319" i="12" s="1"/>
  <c r="N320" i="1" a="1"/>
  <c r="N320" i="1" s="1"/>
  <c r="L318" i="12" s="1"/>
  <c r="N319" i="1" a="1"/>
  <c r="N319" i="1" s="1"/>
  <c r="L317" i="12" s="1"/>
  <c r="N318" i="1" a="1"/>
  <c r="N318" i="1" s="1"/>
  <c r="L316" i="12" s="1"/>
  <c r="N317" i="1" a="1"/>
  <c r="N317" i="1" s="1"/>
  <c r="L315" i="12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L307" i="12" s="1"/>
  <c r="N308" i="1" a="1"/>
  <c r="N308" i="1" s="1"/>
  <c r="L306" i="12" s="1"/>
  <c r="N307" i="1" a="1"/>
  <c r="N307" i="1" s="1"/>
  <c r="L305" i="12" s="1"/>
  <c r="N306" i="1" a="1"/>
  <c r="N306" i="1" s="1"/>
  <c r="L304" i="12" s="1"/>
  <c r="N304" i="1" a="1"/>
  <c r="N304" i="1" s="1"/>
  <c r="L302" i="12" s="1"/>
  <c r="N302" i="1" a="1"/>
  <c r="N302" i="1" s="1"/>
  <c r="L300" i="12" s="1"/>
  <c r="N300" i="1" a="1"/>
  <c r="N300" i="1" s="1"/>
  <c r="L298" i="12" s="1"/>
  <c r="N298" i="1" a="1"/>
  <c r="N298" i="1" s="1"/>
  <c r="L296" i="12" s="1"/>
  <c r="N297" i="1" a="1"/>
  <c r="N297" i="1" s="1"/>
  <c r="L295" i="12" s="1"/>
  <c r="N296" i="1" a="1"/>
  <c r="N296" i="1" s="1"/>
  <c r="L294" i="12" s="1"/>
  <c r="N295" i="1" a="1"/>
  <c r="N295" i="1" s="1"/>
  <c r="L293" i="12" s="1"/>
  <c r="N294" i="1" a="1"/>
  <c r="N294" i="1" s="1"/>
  <c r="L292" i="12" s="1"/>
  <c r="N293" i="1" a="1"/>
  <c r="N293" i="1" s="1"/>
  <c r="L291" i="12" s="1"/>
  <c r="N292" i="1" a="1"/>
  <c r="N292" i="1" s="1"/>
  <c r="L290" i="12" s="1"/>
  <c r="N291" i="1" a="1"/>
  <c r="N291" i="1" s="1"/>
  <c r="L289" i="12" s="1"/>
  <c r="N290" i="1" a="1"/>
  <c r="N290" i="1" s="1"/>
  <c r="L288" i="12" s="1"/>
  <c r="M329" i="1" a="1"/>
  <c r="M329" i="1" s="1"/>
  <c r="K327" i="12" s="1"/>
  <c r="M328" i="1" a="1"/>
  <c r="M328" i="1" s="1"/>
  <c r="K326" i="12" s="1"/>
  <c r="M324" i="1" a="1"/>
  <c r="M324" i="1" s="1"/>
  <c r="K322" i="12" s="1"/>
  <c r="M323" i="1" a="1"/>
  <c r="M323" i="1" s="1"/>
  <c r="K321" i="12" s="1"/>
  <c r="M322" i="1" a="1"/>
  <c r="M322" i="1" s="1"/>
  <c r="K320" i="12" s="1"/>
  <c r="M321" i="1" a="1"/>
  <c r="M321" i="1" s="1"/>
  <c r="K319" i="12" s="1"/>
  <c r="M320" i="1" a="1"/>
  <c r="M320" i="1" s="1"/>
  <c r="K318" i="12" s="1"/>
  <c r="M319" i="1" a="1"/>
  <c r="M319" i="1" s="1"/>
  <c r="K317" i="12" s="1"/>
  <c r="M318" i="1" a="1"/>
  <c r="M318" i="1" s="1"/>
  <c r="K316" i="12" s="1"/>
  <c r="M317" i="1" a="1"/>
  <c r="M317" i="1" s="1"/>
  <c r="K315" i="12" s="1"/>
  <c r="M316" i="1" a="1"/>
  <c r="M316" i="1" s="1"/>
  <c r="K314" i="12" s="1"/>
  <c r="M311" i="1" a="1"/>
  <c r="M311" i="1" s="1"/>
  <c r="K309" i="12" s="1"/>
  <c r="M310" i="1" a="1"/>
  <c r="M310" i="1" s="1"/>
  <c r="K308" i="12" s="1"/>
  <c r="M309" i="1" a="1"/>
  <c r="M309" i="1" s="1"/>
  <c r="K307" i="12" s="1"/>
  <c r="M308" i="1" a="1"/>
  <c r="M308" i="1" s="1"/>
  <c r="K306" i="12" s="1"/>
  <c r="M307" i="1" a="1"/>
  <c r="M307" i="1" s="1"/>
  <c r="K305" i="12" s="1"/>
  <c r="M306" i="1" a="1"/>
  <c r="M306" i="1" s="1"/>
  <c r="K304" i="12" s="1"/>
  <c r="M304" i="1" a="1"/>
  <c r="M304" i="1" s="1"/>
  <c r="K302" i="12" s="1"/>
  <c r="M302" i="1" a="1"/>
  <c r="M302" i="1" s="1"/>
  <c r="K300" i="12" s="1"/>
  <c r="M298" i="1" a="1"/>
  <c r="M298" i="1" s="1"/>
  <c r="K296" i="12" s="1"/>
  <c r="M296" i="1" a="1"/>
  <c r="M296" i="1" s="1"/>
  <c r="K294" i="12" s="1"/>
  <c r="M295" i="1" a="1"/>
  <c r="M295" i="1" s="1"/>
  <c r="K293" i="12" s="1"/>
  <c r="M294" i="1" a="1"/>
  <c r="M294" i="1" s="1"/>
  <c r="K292" i="12" s="1"/>
  <c r="M293" i="1" a="1"/>
  <c r="M293" i="1" s="1"/>
  <c r="K291" i="12" s="1"/>
  <c r="M292" i="1" a="1"/>
  <c r="M292" i="1" s="1"/>
  <c r="K290" i="12" s="1"/>
  <c r="M291" i="1" a="1"/>
  <c r="M291" i="1" s="1"/>
  <c r="K289" i="12" s="1"/>
  <c r="N288" i="1" a="1"/>
  <c r="N288" i="1" s="1"/>
  <c r="L286" i="12" s="1"/>
  <c r="M288" i="1" a="1"/>
  <c r="M288" i="1" s="1"/>
  <c r="K286" i="12" s="1"/>
  <c r="R257" i="1"/>
  <c r="N286" i="1" a="1"/>
  <c r="N286" i="1" s="1"/>
  <c r="L284" i="12" s="1"/>
  <c r="M286" i="1" a="1"/>
  <c r="M286" i="1" s="1"/>
  <c r="K284" i="12" s="1"/>
  <c r="N285" i="1" a="1"/>
  <c r="N285" i="1" s="1"/>
  <c r="L283" i="12" s="1"/>
  <c r="M285" i="1" a="1"/>
  <c r="M285" i="1" s="1"/>
  <c r="K283" i="12" s="1"/>
  <c r="N284" i="1" a="1"/>
  <c r="N284" i="1" s="1"/>
  <c r="L282" i="12" s="1"/>
  <c r="M284" i="1" a="1"/>
  <c r="M284" i="1" s="1"/>
  <c r="K282" i="12" s="1"/>
  <c r="N283" i="1" a="1"/>
  <c r="N283" i="1" s="1"/>
  <c r="L281" i="12" s="1"/>
  <c r="M283" i="1" a="1"/>
  <c r="M283" i="1" s="1"/>
  <c r="K281" i="12" s="1"/>
  <c r="N279" i="1" a="1"/>
  <c r="N279" i="1" s="1"/>
  <c r="L277" i="12" s="1"/>
  <c r="M279" i="1" a="1"/>
  <c r="M279" i="1" s="1"/>
  <c r="K277" i="12" s="1"/>
  <c r="N278" i="1" a="1"/>
  <c r="N278" i="1" s="1"/>
  <c r="L276" i="12" s="1"/>
  <c r="M278" i="1" a="1"/>
  <c r="M278" i="1" s="1"/>
  <c r="K276" i="12" s="1"/>
  <c r="M280" i="1" a="1"/>
  <c r="M280" i="1" s="1"/>
  <c r="K278" i="12" s="1"/>
  <c r="N277" i="1" a="1"/>
  <c r="N277" i="1" s="1"/>
  <c r="L275" i="12" s="1"/>
  <c r="M277" i="1" a="1"/>
  <c r="M277" i="1" s="1"/>
  <c r="K275" i="12" s="1"/>
  <c r="N276" i="1" a="1"/>
  <c r="N276" i="1" s="1"/>
  <c r="L274" i="12" s="1"/>
  <c r="M276" i="1" a="1"/>
  <c r="M276" i="1" s="1"/>
  <c r="K274" i="12" s="1"/>
  <c r="N275" i="1" a="1"/>
  <c r="N275" i="1" s="1"/>
  <c r="L273" i="12" s="1"/>
  <c r="M275" i="1" a="1"/>
  <c r="M275" i="1" s="1"/>
  <c r="K273" i="12" s="1"/>
  <c r="N272" i="1" a="1"/>
  <c r="N272" i="1" s="1"/>
  <c r="L270" i="12" s="1"/>
  <c r="M272" i="1" a="1"/>
  <c r="M272" i="1" s="1"/>
  <c r="K270" i="12" s="1"/>
  <c r="N289" i="1" a="1"/>
  <c r="N289" i="1" s="1"/>
  <c r="L287" i="12" s="1"/>
  <c r="N287" i="1" a="1"/>
  <c r="N287" i="1" s="1"/>
  <c r="L285" i="12" s="1"/>
  <c r="N282" i="1" a="1"/>
  <c r="N282" i="1" s="1"/>
  <c r="L280" i="12" s="1"/>
  <c r="N281" i="1" a="1"/>
  <c r="N281" i="1" s="1"/>
  <c r="L279" i="12" s="1"/>
  <c r="N274" i="1" a="1"/>
  <c r="N274" i="1" s="1"/>
  <c r="L272" i="12" s="1"/>
  <c r="M297" i="1" a="1"/>
  <c r="M297" i="1" s="1"/>
  <c r="K295" i="12" s="1"/>
  <c r="M290" i="1" a="1"/>
  <c r="M290" i="1" s="1"/>
  <c r="K288" i="12" s="1"/>
  <c r="M289" i="1" a="1"/>
  <c r="M289" i="1" s="1"/>
  <c r="K287" i="12" s="1"/>
  <c r="M287" i="1" a="1"/>
  <c r="M287" i="1" s="1"/>
  <c r="K285" i="12" s="1"/>
  <c r="M282" i="1" a="1"/>
  <c r="M282" i="1" s="1"/>
  <c r="K280" i="12" s="1"/>
  <c r="M281" i="1" a="1"/>
  <c r="M281" i="1" s="1"/>
  <c r="K279" i="12" s="1"/>
  <c r="N273" i="1" a="1"/>
  <c r="N273" i="1" s="1"/>
  <c r="L271" i="12" s="1"/>
  <c r="M273" i="1" a="1"/>
  <c r="M273" i="1" s="1"/>
  <c r="K271" i="12" s="1"/>
  <c r="M274" i="1" a="1"/>
  <c r="M274" i="1" s="1"/>
  <c r="K272" i="12" s="1"/>
  <c r="M270" i="1" a="1"/>
  <c r="M270" i="1" s="1"/>
  <c r="K268" i="12" s="1"/>
  <c r="M269" i="1" a="1"/>
  <c r="M269" i="1" s="1"/>
  <c r="K267" i="12" s="1"/>
  <c r="M268" i="1" a="1"/>
  <c r="M268" i="1" s="1"/>
  <c r="K266" i="12" s="1"/>
  <c r="M267" i="1" a="1"/>
  <c r="M267" i="1" s="1"/>
  <c r="K265" i="12" s="1"/>
  <c r="M266" i="1" a="1"/>
  <c r="M266" i="1" s="1"/>
  <c r="K264" i="12" s="1"/>
  <c r="M265" i="1" a="1"/>
  <c r="M265" i="1" s="1"/>
  <c r="K263" i="12" s="1"/>
  <c r="M264" i="1" a="1"/>
  <c r="M264" i="1" s="1"/>
  <c r="K262" i="12" s="1"/>
  <c r="M263" i="1" a="1"/>
  <c r="M263" i="1" s="1"/>
  <c r="K261" i="12" s="1"/>
  <c r="M261" i="1" a="1"/>
  <c r="M261" i="1" s="1"/>
  <c r="K259" i="12" s="1"/>
  <c r="M256" i="1" a="1"/>
  <c r="M256" i="1" s="1"/>
  <c r="K254" i="12" s="1"/>
  <c r="N256" i="1" a="1"/>
  <c r="N256" i="1" s="1"/>
  <c r="L254" i="12" s="1"/>
  <c r="M257" i="1" a="1"/>
  <c r="M257" i="1" s="1"/>
  <c r="K255" i="12" s="1"/>
  <c r="N257" i="1" a="1"/>
  <c r="N257" i="1" s="1"/>
  <c r="L255" i="12" s="1"/>
  <c r="M258" i="1" a="1"/>
  <c r="M258" i="1" s="1"/>
  <c r="K256" i="12" s="1"/>
  <c r="N258" i="1" a="1"/>
  <c r="N258" i="1" s="1"/>
  <c r="L256" i="12" s="1"/>
  <c r="N270" i="1" a="1"/>
  <c r="N270" i="1" s="1"/>
  <c r="L268" i="12" s="1"/>
  <c r="N269" i="1" a="1"/>
  <c r="N269" i="1" s="1"/>
  <c r="L267" i="12" s="1"/>
  <c r="N268" i="1" a="1"/>
  <c r="N268" i="1" s="1"/>
  <c r="L266" i="12" s="1"/>
  <c r="N267" i="1" a="1"/>
  <c r="N267" i="1" s="1"/>
  <c r="L265" i="12" s="1"/>
  <c r="N266" i="1" a="1"/>
  <c r="N266" i="1" s="1"/>
  <c r="L264" i="12" s="1"/>
  <c r="N265" i="1" a="1"/>
  <c r="N265" i="1" s="1"/>
  <c r="L263" i="12" s="1"/>
  <c r="N264" i="1" a="1"/>
  <c r="N264" i="1" s="1"/>
  <c r="L262" i="12" s="1"/>
  <c r="N263" i="1" a="1"/>
  <c r="N263" i="1" s="1"/>
  <c r="L261" i="12" s="1"/>
  <c r="N262" i="1" a="1"/>
  <c r="N262" i="1" s="1"/>
  <c r="L260" i="12" s="1"/>
  <c r="N260" i="1" a="1"/>
  <c r="N260" i="1" s="1"/>
  <c r="L258" i="12" s="1"/>
  <c r="N259" i="1" a="1"/>
  <c r="N259" i="1" s="1"/>
  <c r="L257" i="12" s="1"/>
  <c r="M262" i="1" a="1"/>
  <c r="M262" i="1" s="1"/>
  <c r="K260" i="12" s="1"/>
  <c r="M260" i="1" a="1"/>
  <c r="M260" i="1" s="1"/>
  <c r="K258" i="12" s="1"/>
  <c r="M259" i="1" a="1"/>
  <c r="M259" i="1" s="1"/>
  <c r="K257" i="12" s="1"/>
  <c r="N254" i="1" a="1"/>
  <c r="N254" i="1" s="1"/>
  <c r="L252" i="12" s="1"/>
  <c r="M254" i="1" a="1"/>
  <c r="M254" i="1" s="1"/>
  <c r="K252" i="12" s="1"/>
  <c r="N253" i="1" a="1"/>
  <c r="N253" i="1" s="1"/>
  <c r="L251" i="12" s="1"/>
  <c r="M253" i="1" a="1"/>
  <c r="M253" i="1" s="1"/>
  <c r="K251" i="12" s="1"/>
  <c r="N252" i="1" a="1"/>
  <c r="N252" i="1" s="1"/>
  <c r="L250" i="12" s="1"/>
  <c r="M252" i="1" a="1"/>
  <c r="M252" i="1" s="1"/>
  <c r="K250" i="12" s="1"/>
  <c r="N251" i="1" a="1"/>
  <c r="N251" i="1" s="1"/>
  <c r="L249" i="12" s="1"/>
  <c r="M251" i="1" a="1"/>
  <c r="M251" i="1" s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K221" i="12" s="1"/>
  <c r="N244" i="1" a="1"/>
  <c r="N244" i="1" s="1"/>
  <c r="L242" i="12" s="1"/>
  <c r="M231" i="1" a="1"/>
  <c r="M231" i="1" s="1"/>
  <c r="K229" i="12" s="1"/>
  <c r="N241" i="1" a="1"/>
  <c r="N241" i="1" s="1"/>
  <c r="L239" i="12" s="1"/>
  <c r="M241" i="1" a="1"/>
  <c r="M241" i="1" s="1"/>
  <c r="K239" i="12" s="1"/>
  <c r="N238" i="1" a="1"/>
  <c r="N238" i="1" s="1"/>
  <c r="L236" i="12" s="1"/>
  <c r="M238" i="1" a="1"/>
  <c r="M238" i="1" s="1"/>
  <c r="K236" i="12" s="1"/>
  <c r="N237" i="1" a="1"/>
  <c r="N237" i="1" s="1"/>
  <c r="L235" i="12" s="1"/>
  <c r="M237" i="1" a="1"/>
  <c r="M237" i="1" s="1"/>
  <c r="K235" i="12" s="1"/>
  <c r="N236" i="1" a="1"/>
  <c r="N236" i="1" s="1"/>
  <c r="L234" i="12" s="1"/>
  <c r="M236" i="1" a="1"/>
  <c r="M236" i="1" s="1"/>
  <c r="K234" i="12" s="1"/>
  <c r="M234" i="1" a="1"/>
  <c r="M234" i="1" s="1"/>
  <c r="K232" i="12" s="1"/>
  <c r="N234" i="1" a="1"/>
  <c r="N234" i="1" s="1"/>
  <c r="L232" i="12" s="1"/>
  <c r="M235" i="1" a="1"/>
  <c r="M235" i="1" s="1"/>
  <c r="K233" i="12" s="1"/>
  <c r="N235" i="1" a="1"/>
  <c r="N235" i="1" s="1"/>
  <c r="L233" i="12" s="1"/>
  <c r="M240" i="1" a="1"/>
  <c r="M240" i="1" s="1"/>
  <c r="K238" i="12" s="1"/>
  <c r="N240" i="1" a="1"/>
  <c r="N240" i="1" s="1"/>
  <c r="L238" i="12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L226" i="12" s="1"/>
  <c r="M230" i="1" a="1"/>
  <c r="M230" i="1" s="1"/>
  <c r="K228" i="12" s="1"/>
  <c r="M229" i="1" a="1"/>
  <c r="M229" i="1" s="1"/>
  <c r="K227" i="12" s="1"/>
  <c r="M228" i="1" a="1"/>
  <c r="M228" i="1" s="1"/>
  <c r="K226" i="12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K216" i="12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K214" i="12" s="1"/>
  <c r="M217" i="1" a="1"/>
  <c r="M217" i="1" s="1"/>
  <c r="K215" i="12" s="1"/>
  <c r="M225" i="1" a="1"/>
  <c r="M225" i="1" s="1"/>
  <c r="K223" i="12" s="1"/>
  <c r="M226" i="1" a="1"/>
  <c r="M226" i="1" s="1"/>
  <c r="K224" i="12" s="1"/>
  <c r="N208" i="1" a="1"/>
  <c r="N208" i="1" s="1"/>
  <c r="L206" i="12" s="1"/>
  <c r="N216" i="1" a="1"/>
  <c r="N216" i="1" s="1"/>
  <c r="L214" i="12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K187" i="12" s="1"/>
  <c r="M193" i="1" a="1"/>
  <c r="M193" i="1" s="1"/>
  <c r="K191" i="12" s="1"/>
  <c r="M194" i="1" a="1"/>
  <c r="M194" i="1" s="1"/>
  <c r="K192" i="12" s="1"/>
  <c r="M195" i="1" a="1"/>
  <c r="M195" i="1" s="1"/>
  <c r="K193" i="12" s="1"/>
  <c r="M196" i="1" a="1"/>
  <c r="M196" i="1" s="1"/>
  <c r="K194" i="12" s="1"/>
  <c r="M197" i="1" a="1"/>
  <c r="M197" i="1" s="1"/>
  <c r="K195" i="12" s="1"/>
  <c r="M198" i="1" a="1"/>
  <c r="M198" i="1" s="1"/>
  <c r="K196" i="12" s="1"/>
  <c r="M199" i="1" a="1"/>
  <c r="M199" i="1" s="1"/>
  <c r="K197" i="12" s="1"/>
  <c r="M200" i="1" a="1"/>
  <c r="M200" i="1" s="1"/>
  <c r="K198" i="12" s="1"/>
  <c r="M201" i="1" a="1"/>
  <c r="M201" i="1" s="1"/>
  <c r="K199" i="12" s="1"/>
  <c r="M202" i="1" a="1"/>
  <c r="M202" i="1" s="1"/>
  <c r="K200" i="12" s="1"/>
  <c r="M203" i="1" a="1"/>
  <c r="M203" i="1" s="1"/>
  <c r="K201" i="12" s="1"/>
  <c r="M204" i="1" a="1"/>
  <c r="M204" i="1" s="1"/>
  <c r="K202" i="12" s="1"/>
  <c r="M205" i="1" a="1"/>
  <c r="M205" i="1" s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K181" i="12" s="1"/>
  <c r="N182" i="1" a="1"/>
  <c r="N182" i="1" s="1"/>
  <c r="L180" i="12" s="1"/>
  <c r="M182" i="1" a="1"/>
  <c r="M182" i="1" s="1"/>
  <c r="K180" i="12" s="1"/>
  <c r="N181" i="1" a="1"/>
  <c r="N181" i="1" s="1"/>
  <c r="L179" i="12" s="1"/>
  <c r="M181" i="1" a="1"/>
  <c r="M181" i="1" s="1"/>
  <c r="K179" i="12" s="1"/>
  <c r="H181" i="1" a="1"/>
  <c r="H181" i="1" s="1"/>
  <c r="I179" i="12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K177" i="12" s="1"/>
  <c r="N178" i="1" a="1"/>
  <c r="N178" i="1" s="1"/>
  <c r="L176" i="12" s="1"/>
  <c r="M169" i="1" a="1"/>
  <c r="M169" i="1" s="1"/>
  <c r="K167" i="12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K175" i="12" s="1"/>
  <c r="M176" i="1" a="1"/>
  <c r="M176" i="1" s="1"/>
  <c r="K174" i="12" s="1"/>
  <c r="M175" i="1" a="1"/>
  <c r="M175" i="1" s="1"/>
  <c r="K173" i="12" s="1"/>
  <c r="M174" i="1" a="1"/>
  <c r="M174" i="1" s="1"/>
  <c r="K172" i="12" s="1"/>
  <c r="M173" i="1" a="1"/>
  <c r="M173" i="1" s="1"/>
  <c r="K171" i="12" s="1"/>
  <c r="M172" i="1" a="1"/>
  <c r="M172" i="1" s="1"/>
  <c r="K170" i="12" s="1"/>
  <c r="M171" i="1" a="1"/>
  <c r="M171" i="1" s="1"/>
  <c r="K169" i="12" s="1"/>
  <c r="M170" i="1" a="1"/>
  <c r="M170" i="1" s="1"/>
  <c r="K168" i="12" s="1"/>
  <c r="M168" i="1" a="1"/>
  <c r="M168" i="1" s="1"/>
  <c r="K166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N161" i="1" a="1"/>
  <c r="N161" i="1" s="1"/>
  <c r="L159" i="12" s="1"/>
  <c r="M161" i="1" a="1"/>
  <c r="M161" i="1" s="1"/>
  <c r="K159" i="12" s="1"/>
  <c r="N160" i="1" a="1"/>
  <c r="N160" i="1" s="1"/>
  <c r="L158" i="12" s="1"/>
  <c r="M160" i="1" a="1"/>
  <c r="M160" i="1" s="1"/>
  <c r="K158" i="12" s="1"/>
  <c r="N159" i="1" a="1"/>
  <c r="N159" i="1" s="1"/>
  <c r="L157" i="12" s="1"/>
  <c r="M159" i="1" a="1"/>
  <c r="M159" i="1" s="1"/>
  <c r="K157" i="12" s="1"/>
  <c r="N156" i="1" a="1"/>
  <c r="N156" i="1" s="1"/>
  <c r="L154" i="12" s="1"/>
  <c r="M156" i="1" a="1"/>
  <c r="M156" i="1" s="1"/>
  <c r="K154" i="12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K149" i="12" s="1"/>
  <c r="N150" i="1" a="1"/>
  <c r="N150" i="1" s="1"/>
  <c r="L148" i="12" s="1"/>
  <c r="M150" i="1" a="1"/>
  <c r="M150" i="1" s="1"/>
  <c r="K148" i="12" s="1"/>
  <c r="N147" i="1" a="1"/>
  <c r="N147" i="1" s="1"/>
  <c r="L145" i="12" s="1"/>
  <c r="M147" i="1" a="1"/>
  <c r="M147" i="1" s="1"/>
  <c r="K145" i="12" s="1"/>
  <c r="H147" i="1" a="1"/>
  <c r="H147" i="1" s="1"/>
  <c r="I145" i="12" s="1"/>
  <c r="M186" i="1" a="1"/>
  <c r="M186" i="1" s="1"/>
  <c r="K184" i="12" s="1"/>
  <c r="M185" i="1" a="1"/>
  <c r="M185" i="1" s="1"/>
  <c r="K183" i="12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K151" i="12" s="1"/>
  <c r="M152" i="1" a="1"/>
  <c r="M152" i="1" s="1"/>
  <c r="K150" i="12" s="1"/>
  <c r="M149" i="1" a="1"/>
  <c r="M149" i="1" s="1"/>
  <c r="K147" i="12" s="1"/>
  <c r="M148" i="1" a="1"/>
  <c r="M148" i="1" s="1"/>
  <c r="K146" i="12" s="1"/>
  <c r="M146" i="1" a="1"/>
  <c r="M146" i="1" s="1"/>
  <c r="K144" i="12" s="1"/>
  <c r="M145" i="1" a="1"/>
  <c r="M145" i="1" s="1"/>
  <c r="K143" i="12" s="1"/>
  <c r="M143" i="1" a="1"/>
  <c r="M143" i="1" s="1"/>
  <c r="K141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H140" i="1" a="1"/>
  <c r="H140" i="1" s="1"/>
  <c r="I138" i="12" s="1"/>
  <c r="N139" i="1" a="1"/>
  <c r="N139" i="1" s="1"/>
  <c r="L137" i="12" s="1"/>
  <c r="M139" i="1" a="1"/>
  <c r="M139" i="1" s="1"/>
  <c r="K137" i="12" s="1"/>
  <c r="H139" i="1" a="1"/>
  <c r="H139" i="1" s="1"/>
  <c r="I137" i="12" s="1"/>
  <c r="N135" i="1" a="1"/>
  <c r="N135" i="1" s="1"/>
  <c r="L133" i="12" s="1"/>
  <c r="M135" i="1" a="1"/>
  <c r="M135" i="1" s="1"/>
  <c r="K133" i="12" s="1"/>
  <c r="N133" i="1" a="1"/>
  <c r="N133" i="1" s="1"/>
  <c r="L131" i="12" s="1"/>
  <c r="M133" i="1" a="1"/>
  <c r="M133" i="1" s="1"/>
  <c r="K131" i="12" s="1"/>
  <c r="N132" i="1" a="1"/>
  <c r="N132" i="1" s="1"/>
  <c r="L130" i="12" s="1"/>
  <c r="M132" i="1" a="1"/>
  <c r="M132" i="1" s="1"/>
  <c r="K130" i="12" s="1"/>
  <c r="N134" i="1" a="1"/>
  <c r="N134" i="1" s="1"/>
  <c r="L132" i="12" s="1"/>
  <c r="M134" i="1" a="1"/>
  <c r="M134" i="1" s="1"/>
  <c r="K132" i="12" s="1"/>
  <c r="AY102" i="1"/>
  <c r="N105" i="1" a="1"/>
  <c r="N105" i="1" s="1"/>
  <c r="L103" i="12" s="1"/>
  <c r="M105" i="1" a="1"/>
  <c r="M105" i="1" s="1"/>
  <c r="K103" i="12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K110" i="12" s="1"/>
  <c r="N111" i="1" a="1"/>
  <c r="N111" i="1" s="1"/>
  <c r="L109" i="12" s="1"/>
  <c r="N108" i="1" a="1"/>
  <c r="N108" i="1" s="1"/>
  <c r="L106" i="12" s="1"/>
  <c r="M108" i="1" a="1"/>
  <c r="M108" i="1" s="1"/>
  <c r="K106" i="12" s="1"/>
  <c r="N107" i="1" a="1"/>
  <c r="N107" i="1" s="1"/>
  <c r="L105" i="12" s="1"/>
  <c r="M107" i="1" a="1"/>
  <c r="M107" i="1" s="1"/>
  <c r="K105" i="12" s="1"/>
  <c r="N106" i="1" a="1"/>
  <c r="N106" i="1" s="1"/>
  <c r="L104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M125" i="1" a="1"/>
  <c r="M125" i="1" s="1"/>
  <c r="K123" i="12" s="1"/>
  <c r="M122" i="1" a="1"/>
  <c r="M122" i="1" s="1"/>
  <c r="K120" i="12" s="1"/>
  <c r="M121" i="1" a="1"/>
  <c r="M121" i="1" s="1"/>
  <c r="K119" i="12" s="1"/>
  <c r="M120" i="1" a="1"/>
  <c r="M120" i="1" s="1"/>
  <c r="K118" i="12" s="1"/>
  <c r="M142" i="1" a="1"/>
  <c r="M142" i="1" s="1"/>
  <c r="K140" i="12" s="1"/>
  <c r="M138" i="1" a="1"/>
  <c r="M138" i="1" s="1"/>
  <c r="K136" i="12" s="1"/>
  <c r="M136" i="1" a="1"/>
  <c r="M136" i="1" s="1"/>
  <c r="K134" i="12" s="1"/>
  <c r="M131" i="1" a="1"/>
  <c r="M131" i="1" s="1"/>
  <c r="K129" i="12" s="1"/>
  <c r="M124" i="1" a="1"/>
  <c r="M124" i="1" s="1"/>
  <c r="K122" i="12" s="1"/>
  <c r="M123" i="1" a="1"/>
  <c r="M123" i="1" s="1"/>
  <c r="K121" i="12" s="1"/>
  <c r="M117" i="1" a="1"/>
  <c r="M117" i="1" s="1"/>
  <c r="K115" i="12" s="1"/>
  <c r="M116" i="1" a="1"/>
  <c r="M116" i="1" s="1"/>
  <c r="K114" i="12" s="1"/>
  <c r="M115" i="1" a="1"/>
  <c r="M115" i="1" s="1"/>
  <c r="K113" i="12" s="1"/>
  <c r="M114" i="1" a="1"/>
  <c r="M114" i="1" s="1"/>
  <c r="K112" i="12" s="1"/>
  <c r="M113" i="1" a="1"/>
  <c r="M113" i="1" s="1"/>
  <c r="K111" i="12" s="1"/>
  <c r="M111" i="1" a="1"/>
  <c r="M111" i="1" s="1"/>
  <c r="K109" i="12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K108" i="12" s="1"/>
  <c r="N109" i="1" a="1"/>
  <c r="N109" i="1" s="1"/>
  <c r="L107" i="12" s="1"/>
  <c r="M109" i="1" a="1"/>
  <c r="M109" i="1" s="1"/>
  <c r="K107" i="12" s="1"/>
  <c r="H91" i="1" a="1"/>
  <c r="H91" i="1" s="1"/>
  <c r="I89" i="12" s="1"/>
  <c r="H90" i="1" a="1"/>
  <c r="H90" i="1" s="1"/>
  <c r="I88" i="12" s="1"/>
  <c r="H89" i="1" a="1"/>
  <c r="H89" i="1" s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K61" i="12" s="1"/>
  <c r="M64" i="1" a="1"/>
  <c r="M64" i="1" s="1"/>
  <c r="K62" i="12" s="1"/>
  <c r="M65" i="1" a="1"/>
  <c r="M65" i="1" s="1"/>
  <c r="K63" i="12" s="1"/>
  <c r="M67" i="1" a="1"/>
  <c r="M67" i="1" s="1"/>
  <c r="K65" i="12" s="1"/>
  <c r="M68" i="1" a="1"/>
  <c r="M68" i="1" s="1"/>
  <c r="K66" i="12" s="1"/>
  <c r="M69" i="1" a="1"/>
  <c r="M69" i="1" s="1"/>
  <c r="K67" i="12" s="1"/>
  <c r="M70" i="1" a="1"/>
  <c r="M70" i="1" s="1"/>
  <c r="K68" i="12" s="1"/>
  <c r="M74" i="1" a="1"/>
  <c r="M74" i="1" s="1"/>
  <c r="K72" i="12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K50" i="12" s="1"/>
  <c r="N48" i="1" a="1"/>
  <c r="N48" i="1" s="1"/>
  <c r="L46" i="12" s="1"/>
  <c r="M48" i="1" a="1"/>
  <c r="M48" i="1" s="1"/>
  <c r="K46" i="12" s="1"/>
  <c r="N47" i="1" a="1"/>
  <c r="N47" i="1" s="1"/>
  <c r="L45" i="12" s="1"/>
  <c r="M47" i="1" a="1"/>
  <c r="M47" i="1" s="1"/>
  <c r="K45" i="12" s="1"/>
  <c r="M46" i="1" a="1"/>
  <c r="M46" i="1" s="1"/>
  <c r="K44" i="12" s="1"/>
  <c r="N42" i="1" a="1"/>
  <c r="N42" i="1" s="1"/>
  <c r="L40" i="12" s="1"/>
  <c r="M42" i="1" a="1"/>
  <c r="M42" i="1" s="1"/>
  <c r="K40" i="12" s="1"/>
  <c r="N41" i="1" a="1"/>
  <c r="N41" i="1" s="1"/>
  <c r="L39" i="12" s="1"/>
  <c r="M41" i="1" a="1"/>
  <c r="M41" i="1" s="1"/>
  <c r="K39" i="12" s="1"/>
  <c r="N40" i="1" a="1"/>
  <c r="N40" i="1" s="1"/>
  <c r="L38" i="12" s="1"/>
  <c r="M40" i="1" a="1"/>
  <c r="M40" i="1" s="1"/>
  <c r="K38" i="12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K93" i="12" s="1"/>
  <c r="M92" i="1" a="1"/>
  <c r="M92" i="1" s="1"/>
  <c r="K90" i="12" s="1"/>
  <c r="M88" i="1" a="1"/>
  <c r="M88" i="1" s="1"/>
  <c r="K86" i="12" s="1"/>
  <c r="M87" i="1" a="1"/>
  <c r="M87" i="1" s="1"/>
  <c r="K85" i="12" s="1"/>
  <c r="M86" i="1" a="1"/>
  <c r="M86" i="1" s="1"/>
  <c r="K84" i="12" s="1"/>
  <c r="M84" i="1" a="1"/>
  <c r="M84" i="1" s="1"/>
  <c r="K82" i="12" s="1"/>
  <c r="M83" i="1" a="1"/>
  <c r="M83" i="1" s="1"/>
  <c r="K81" i="12" s="1"/>
  <c r="M82" i="1" a="1"/>
  <c r="M82" i="1" s="1"/>
  <c r="K80" i="12" s="1"/>
  <c r="M54" i="1" a="1"/>
  <c r="M54" i="1" s="1"/>
  <c r="K52" i="12" s="1"/>
  <c r="M53" i="1" a="1"/>
  <c r="M53" i="1" s="1"/>
  <c r="K51" i="12" s="1"/>
  <c r="M49" i="1" a="1"/>
  <c r="M49" i="1" s="1"/>
  <c r="K47" i="12" s="1"/>
  <c r="M45" i="1" a="1"/>
  <c r="M45" i="1" s="1"/>
  <c r="K43" i="12" s="1"/>
  <c r="M44" i="1" a="1"/>
  <c r="M44" i="1" s="1"/>
  <c r="K42" i="12" s="1"/>
  <c r="M43" i="1" a="1"/>
  <c r="M43" i="1" s="1"/>
  <c r="K41" i="12" s="1"/>
  <c r="M37" i="1" a="1"/>
  <c r="M37" i="1" s="1"/>
  <c r="K35" i="12" s="1"/>
  <c r="M36" i="1" a="1"/>
  <c r="M36" i="1" s="1"/>
  <c r="K34" i="12" s="1"/>
  <c r="N35" i="1" a="1"/>
  <c r="N35" i="1" s="1"/>
  <c r="L33" i="12" s="1"/>
  <c r="M35" i="1" a="1"/>
  <c r="M35" i="1" s="1"/>
  <c r="K33" i="12" s="1"/>
  <c r="N34" i="1" a="1"/>
  <c r="N34" i="1" s="1"/>
  <c r="L32" i="12" s="1"/>
  <c r="M34" i="1" a="1"/>
  <c r="M34" i="1" s="1"/>
  <c r="K32" i="12" s="1"/>
  <c r="N33" i="1" a="1"/>
  <c r="N33" i="1" s="1"/>
  <c r="L31" i="12" s="1"/>
  <c r="M33" i="1" a="1"/>
  <c r="M33" i="1" s="1"/>
  <c r="K31" i="12" s="1"/>
  <c r="N32" i="1" a="1"/>
  <c r="N32" i="1" s="1"/>
  <c r="L30" i="12" s="1"/>
  <c r="M32" i="1" a="1"/>
  <c r="M32" i="1" s="1"/>
  <c r="K30" i="12" s="1"/>
  <c r="N31" i="1" a="1"/>
  <c r="N31" i="1" s="1"/>
  <c r="L29" i="12" s="1"/>
  <c r="M31" i="1" a="1"/>
  <c r="M31" i="1" s="1"/>
  <c r="K29" i="12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K26" i="12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K24" i="12" s="1"/>
  <c r="N25" i="1" a="1"/>
  <c r="N25" i="1" s="1"/>
  <c r="L23" i="12" s="1"/>
  <c r="N24" i="1" a="1"/>
  <c r="N24" i="1" s="1"/>
  <c r="L22" i="12" s="1"/>
  <c r="M24" i="1" a="1"/>
  <c r="M24" i="1" s="1"/>
  <c r="K22" i="12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K20" i="12" s="1"/>
  <c r="N21" i="1" a="1"/>
  <c r="N21" i="1" s="1"/>
  <c r="L19" i="12" s="1"/>
  <c r="M21" i="1" a="1"/>
  <c r="M21" i="1" s="1"/>
  <c r="K19" i="12" s="1"/>
  <c r="N20" i="1" a="1"/>
  <c r="N20" i="1" s="1"/>
  <c r="L18" i="12" s="1"/>
  <c r="N17" i="1" a="1"/>
  <c r="N17" i="1" s="1"/>
  <c r="L15" i="12" s="1"/>
  <c r="M17" i="1" a="1"/>
  <c r="M17" i="1" s="1"/>
  <c r="K15" i="12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K8" i="12" s="1"/>
  <c r="N9" i="1" a="1"/>
  <c r="N9" i="1" s="1"/>
  <c r="L7" i="12" s="1"/>
  <c r="M9" i="1" a="1"/>
  <c r="M9" i="1" s="1"/>
  <c r="K7" i="12" s="1"/>
  <c r="N8" i="1" a="1"/>
  <c r="N8" i="1" s="1"/>
  <c r="L6" i="12" s="1"/>
  <c r="M8" i="1" a="1"/>
  <c r="M8" i="1" s="1"/>
  <c r="K6" i="12" s="1"/>
  <c r="N7" i="1" a="1"/>
  <c r="N7" i="1" s="1"/>
  <c r="L5" i="12" s="1"/>
  <c r="M7" i="1" a="1"/>
  <c r="M7" i="1" s="1"/>
  <c r="K5" i="12" s="1"/>
  <c r="N6" i="1" a="1"/>
  <c r="N6" i="1" s="1"/>
  <c r="M6" i="1" a="1"/>
  <c r="M6" i="1" s="1"/>
  <c r="A452" i="1"/>
  <c r="G452" i="1"/>
  <c r="R452" i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U528" i="1"/>
  <c r="BB528" i="1"/>
  <c r="AL528" i="1"/>
  <c r="AO528" i="1"/>
  <c r="BE528" i="1" s="1"/>
  <c r="AY528" i="1"/>
  <c r="BR528" i="1" s="1"/>
  <c r="BF528" i="1"/>
  <c r="A529" i="1"/>
  <c r="G529" i="1"/>
  <c r="R529" i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K328" i="12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K331" i="12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K334" i="12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K340" i="12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K407" i="12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K410" i="12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K411" i="12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K412" i="12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K242" i="12" s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K243" i="12" s="1"/>
  <c r="R245" i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K244" i="12" s="1"/>
  <c r="R246" i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K245" i="12" s="1"/>
  <c r="R247" i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K246" i="12" s="1"/>
  <c r="R248" i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K247" i="12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K248" i="12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E610" i="11"/>
  <c r="F610" i="11"/>
  <c r="H610" i="11"/>
  <c r="I610" i="11"/>
  <c r="J610" i="11"/>
  <c r="K610" i="11"/>
  <c r="M610" i="11"/>
  <c r="O610" i="11"/>
  <c r="Q610" i="11"/>
  <c r="A611" i="11"/>
  <c r="B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E615" i="11"/>
  <c r="F615" i="11"/>
  <c r="H615" i="11"/>
  <c r="I615" i="11"/>
  <c r="J615" i="11"/>
  <c r="K615" i="11"/>
  <c r="M615" i="11"/>
  <c r="O615" i="11"/>
  <c r="Q615" i="11"/>
  <c r="A616" i="11"/>
  <c r="B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E617" i="11"/>
  <c r="F617" i="11"/>
  <c r="H617" i="11"/>
  <c r="I617" i="11"/>
  <c r="J617" i="11"/>
  <c r="K617" i="11"/>
  <c r="M617" i="11"/>
  <c r="O617" i="11"/>
  <c r="Q617" i="11"/>
  <c r="A618" i="11"/>
  <c r="B618" i="11"/>
  <c r="E618" i="11"/>
  <c r="F618" i="11"/>
  <c r="H618" i="11"/>
  <c r="I618" i="11"/>
  <c r="J618" i="11"/>
  <c r="K618" i="11"/>
  <c r="M618" i="11"/>
  <c r="O618" i="11"/>
  <c r="Q618" i="11"/>
  <c r="A619" i="11"/>
  <c r="B619" i="11"/>
  <c r="E619" i="11"/>
  <c r="F619" i="11"/>
  <c r="H619" i="11"/>
  <c r="I619" i="11"/>
  <c r="J619" i="11"/>
  <c r="K619" i="11"/>
  <c r="M619" i="11"/>
  <c r="O619" i="11"/>
  <c r="Q619" i="11"/>
  <c r="A620" i="11"/>
  <c r="B620" i="11"/>
  <c r="E620" i="11"/>
  <c r="F620" i="11"/>
  <c r="H620" i="11"/>
  <c r="I620" i="11"/>
  <c r="J620" i="11"/>
  <c r="K620" i="11"/>
  <c r="M620" i="11"/>
  <c r="O620" i="11"/>
  <c r="Q620" i="11"/>
  <c r="A621" i="11"/>
  <c r="B621" i="11"/>
  <c r="E621" i="11"/>
  <c r="F621" i="11"/>
  <c r="H621" i="11"/>
  <c r="I621" i="11"/>
  <c r="J621" i="11"/>
  <c r="K621" i="11"/>
  <c r="M621" i="11"/>
  <c r="O621" i="11"/>
  <c r="Q621" i="11"/>
  <c r="A622" i="11"/>
  <c r="B622" i="11"/>
  <c r="E622" i="11"/>
  <c r="F622" i="11"/>
  <c r="H622" i="11"/>
  <c r="I622" i="11"/>
  <c r="J622" i="11"/>
  <c r="K622" i="11"/>
  <c r="M622" i="11"/>
  <c r="O622" i="11"/>
  <c r="Q622" i="11"/>
  <c r="A623" i="11"/>
  <c r="B623" i="11"/>
  <c r="E623" i="11"/>
  <c r="F623" i="11"/>
  <c r="H623" i="11"/>
  <c r="I623" i="11"/>
  <c r="J623" i="11"/>
  <c r="K623" i="11"/>
  <c r="M623" i="11"/>
  <c r="O623" i="11"/>
  <c r="Q623" i="11"/>
  <c r="A624" i="11"/>
  <c r="B624" i="11"/>
  <c r="E624" i="11"/>
  <c r="F624" i="11"/>
  <c r="H624" i="11"/>
  <c r="I624" i="11"/>
  <c r="J624" i="11"/>
  <c r="K624" i="11"/>
  <c r="M624" i="11"/>
  <c r="O624" i="11"/>
  <c r="Q624" i="11"/>
  <c r="A625" i="11"/>
  <c r="B625" i="11"/>
  <c r="E625" i="11"/>
  <c r="F625" i="11"/>
  <c r="H625" i="11"/>
  <c r="I625" i="11"/>
  <c r="J625" i="11"/>
  <c r="K625" i="11"/>
  <c r="M625" i="11"/>
  <c r="O625" i="11"/>
  <c r="Q625" i="11"/>
  <c r="A626" i="11"/>
  <c r="B626" i="11"/>
  <c r="E626" i="11"/>
  <c r="F626" i="11"/>
  <c r="H626" i="11"/>
  <c r="I626" i="11"/>
  <c r="J626" i="11"/>
  <c r="K626" i="11"/>
  <c r="M626" i="11"/>
  <c r="O626" i="11"/>
  <c r="Q626" i="11"/>
  <c r="A627" i="11"/>
  <c r="B627" i="11"/>
  <c r="E627" i="11"/>
  <c r="F627" i="11"/>
  <c r="H627" i="11"/>
  <c r="I627" i="11"/>
  <c r="J627" i="11"/>
  <c r="K627" i="11"/>
  <c r="M627" i="11"/>
  <c r="O627" i="11"/>
  <c r="Q627" i="11"/>
  <c r="A628" i="11"/>
  <c r="B628" i="11"/>
  <c r="D628" i="11"/>
  <c r="E628" i="11"/>
  <c r="F628" i="11"/>
  <c r="H628" i="11"/>
  <c r="I628" i="11"/>
  <c r="J628" i="11"/>
  <c r="K628" i="11"/>
  <c r="M628" i="11"/>
  <c r="O628" i="11"/>
  <c r="Q628" i="11"/>
  <c r="A629" i="11"/>
  <c r="B629" i="11"/>
  <c r="E629" i="11"/>
  <c r="F629" i="11"/>
  <c r="H629" i="11"/>
  <c r="I629" i="11"/>
  <c r="J629" i="11"/>
  <c r="K629" i="11"/>
  <c r="M629" i="11"/>
  <c r="O629" i="11"/>
  <c r="Q629" i="11"/>
  <c r="A630" i="11"/>
  <c r="B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E631" i="11"/>
  <c r="F631" i="11"/>
  <c r="H631" i="11"/>
  <c r="I631" i="11"/>
  <c r="J631" i="11"/>
  <c r="K631" i="11"/>
  <c r="M631" i="11"/>
  <c r="O631" i="11"/>
  <c r="Q631" i="11"/>
  <c r="A632" i="11"/>
  <c r="B632" i="11"/>
  <c r="E632" i="11"/>
  <c r="F632" i="11"/>
  <c r="H632" i="11"/>
  <c r="I632" i="11"/>
  <c r="J632" i="11"/>
  <c r="K632" i="11"/>
  <c r="M632" i="11"/>
  <c r="O632" i="11"/>
  <c r="Q632" i="11"/>
  <c r="A633" i="11"/>
  <c r="B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E634" i="11"/>
  <c r="F634" i="11"/>
  <c r="H634" i="11"/>
  <c r="I634" i="11"/>
  <c r="J634" i="11"/>
  <c r="K634" i="11"/>
  <c r="M634" i="11"/>
  <c r="O634" i="11"/>
  <c r="Q634" i="11"/>
  <c r="A635" i="11"/>
  <c r="B635" i="11"/>
  <c r="E635" i="11"/>
  <c r="F635" i="11"/>
  <c r="H635" i="11"/>
  <c r="I635" i="11"/>
  <c r="J635" i="11"/>
  <c r="K635" i="11"/>
  <c r="M635" i="11"/>
  <c r="O635" i="11"/>
  <c r="Q635" i="11"/>
  <c r="A636" i="11"/>
  <c r="B636" i="11"/>
  <c r="E636" i="11"/>
  <c r="F636" i="11"/>
  <c r="H636" i="11"/>
  <c r="I636" i="11"/>
  <c r="J636" i="11"/>
  <c r="K636" i="11"/>
  <c r="M636" i="11"/>
  <c r="O636" i="11"/>
  <c r="Q636" i="11"/>
  <c r="A637" i="11"/>
  <c r="B637" i="11"/>
  <c r="E637" i="11"/>
  <c r="F637" i="11"/>
  <c r="H637" i="11"/>
  <c r="I637" i="11"/>
  <c r="J637" i="11"/>
  <c r="K637" i="11"/>
  <c r="M637" i="11"/>
  <c r="O637" i="11"/>
  <c r="Q637" i="11"/>
  <c r="A638" i="11"/>
  <c r="B638" i="11"/>
  <c r="E638" i="11"/>
  <c r="F638" i="11"/>
  <c r="H638" i="11"/>
  <c r="I638" i="11"/>
  <c r="J638" i="11"/>
  <c r="K638" i="11"/>
  <c r="M638" i="11"/>
  <c r="O638" i="11"/>
  <c r="Q638" i="11"/>
  <c r="A639" i="11"/>
  <c r="B639" i="11"/>
  <c r="D639" i="11"/>
  <c r="E639" i="11"/>
  <c r="F639" i="11"/>
  <c r="H639" i="11"/>
  <c r="I639" i="11"/>
  <c r="J639" i="11"/>
  <c r="K639" i="11"/>
  <c r="M639" i="11"/>
  <c r="O639" i="11"/>
  <c r="Q639" i="11"/>
  <c r="A640" i="11"/>
  <c r="B640" i="11"/>
  <c r="E640" i="11"/>
  <c r="F640" i="11"/>
  <c r="H640" i="11"/>
  <c r="I640" i="11"/>
  <c r="J640" i="11"/>
  <c r="K640" i="11"/>
  <c r="M640" i="11"/>
  <c r="O640" i="11"/>
  <c r="Q640" i="11"/>
  <c r="A641" i="11"/>
  <c r="B641" i="11"/>
  <c r="E641" i="11"/>
  <c r="F641" i="11"/>
  <c r="H641" i="11"/>
  <c r="I641" i="11"/>
  <c r="J641" i="11"/>
  <c r="K641" i="11"/>
  <c r="M641" i="11"/>
  <c r="O641" i="11"/>
  <c r="Q641" i="11"/>
  <c r="A642" i="11"/>
  <c r="B642" i="11"/>
  <c r="E642" i="11"/>
  <c r="F642" i="11"/>
  <c r="H642" i="11"/>
  <c r="I642" i="11"/>
  <c r="J642" i="11"/>
  <c r="K642" i="11"/>
  <c r="M642" i="11"/>
  <c r="O642" i="11"/>
  <c r="Q642" i="11"/>
  <c r="A643" i="11"/>
  <c r="B643" i="11"/>
  <c r="D643" i="11"/>
  <c r="E643" i="11"/>
  <c r="F643" i="11"/>
  <c r="H643" i="11"/>
  <c r="I643" i="11"/>
  <c r="J643" i="11"/>
  <c r="K643" i="11"/>
  <c r="M643" i="11"/>
  <c r="O643" i="11"/>
  <c r="Q643" i="11"/>
  <c r="A644" i="11"/>
  <c r="B644" i="11"/>
  <c r="C644" i="11"/>
  <c r="E644" i="11"/>
  <c r="F644" i="11"/>
  <c r="H644" i="11"/>
  <c r="I644" i="11"/>
  <c r="J644" i="11"/>
  <c r="K644" i="11"/>
  <c r="M644" i="11"/>
  <c r="O644" i="11"/>
  <c r="Q644" i="11"/>
  <c r="A645" i="11"/>
  <c r="B645" i="11"/>
  <c r="D645" i="11"/>
  <c r="E645" i="11"/>
  <c r="F645" i="11"/>
  <c r="G645" i="11"/>
  <c r="H645" i="11"/>
  <c r="I645" i="11"/>
  <c r="J645" i="11"/>
  <c r="K645" i="11"/>
  <c r="M645" i="11"/>
  <c r="O645" i="11"/>
  <c r="Q645" i="11"/>
  <c r="A646" i="11"/>
  <c r="B646" i="11"/>
  <c r="E646" i="11"/>
  <c r="F646" i="11"/>
  <c r="H646" i="11"/>
  <c r="I646" i="11"/>
  <c r="J646" i="11"/>
  <c r="K646" i="11"/>
  <c r="M646" i="11"/>
  <c r="O646" i="11"/>
  <c r="Q646" i="11"/>
  <c r="A647" i="11"/>
  <c r="B647" i="11"/>
  <c r="C647" i="11"/>
  <c r="E647" i="11"/>
  <c r="F647" i="11"/>
  <c r="H647" i="11"/>
  <c r="I647" i="11"/>
  <c r="J647" i="11"/>
  <c r="K647" i="11"/>
  <c r="M647" i="11"/>
  <c r="O647" i="11"/>
  <c r="Q647" i="11"/>
  <c r="A648" i="11"/>
  <c r="B648" i="11"/>
  <c r="D648" i="11"/>
  <c r="E648" i="11"/>
  <c r="F648" i="11"/>
  <c r="G648" i="11"/>
  <c r="H648" i="11"/>
  <c r="I648" i="11"/>
  <c r="J648" i="11"/>
  <c r="K648" i="11"/>
  <c r="M648" i="11"/>
  <c r="O648" i="11"/>
  <c r="Q648" i="11"/>
  <c r="A649" i="11"/>
  <c r="B649" i="11"/>
  <c r="E649" i="11"/>
  <c r="F649" i="11"/>
  <c r="H649" i="11"/>
  <c r="I649" i="11"/>
  <c r="J649" i="11"/>
  <c r="K649" i="11"/>
  <c r="M649" i="11"/>
  <c r="O649" i="11"/>
  <c r="Q649" i="11"/>
  <c r="A650" i="11"/>
  <c r="B650" i="11"/>
  <c r="C650" i="11"/>
  <c r="E650" i="11"/>
  <c r="F650" i="11"/>
  <c r="H650" i="11"/>
  <c r="I650" i="11"/>
  <c r="J650" i="11"/>
  <c r="K650" i="11"/>
  <c r="M650" i="11"/>
  <c r="O650" i="11"/>
  <c r="Q650" i="11"/>
  <c r="A651" i="11"/>
  <c r="B651" i="11"/>
  <c r="D651" i="11"/>
  <c r="E651" i="11"/>
  <c r="F651" i="11"/>
  <c r="G651" i="11"/>
  <c r="H651" i="11"/>
  <c r="I651" i="11"/>
  <c r="J651" i="11"/>
  <c r="K651" i="11"/>
  <c r="M651" i="11"/>
  <c r="O651" i="11"/>
  <c r="Q651" i="11"/>
  <c r="A652" i="11"/>
  <c r="B652" i="11"/>
  <c r="E652" i="11"/>
  <c r="F652" i="11"/>
  <c r="H652" i="11"/>
  <c r="I652" i="11"/>
  <c r="J652" i="11"/>
  <c r="K652" i="11"/>
  <c r="M652" i="11"/>
  <c r="O652" i="11"/>
  <c r="Q652" i="11"/>
  <c r="A653" i="11"/>
  <c r="B653" i="11"/>
  <c r="C653" i="11"/>
  <c r="E653" i="11"/>
  <c r="F653" i="11"/>
  <c r="H653" i="11"/>
  <c r="I653" i="11"/>
  <c r="J653" i="11"/>
  <c r="K653" i="11"/>
  <c r="M653" i="11"/>
  <c r="O653" i="11"/>
  <c r="Q653" i="11"/>
  <c r="A654" i="11"/>
  <c r="B654" i="11"/>
  <c r="D654" i="11"/>
  <c r="E654" i="11"/>
  <c r="F654" i="11"/>
  <c r="G654" i="11"/>
  <c r="H654" i="11"/>
  <c r="I654" i="11"/>
  <c r="J654" i="11"/>
  <c r="K654" i="11"/>
  <c r="M654" i="11"/>
  <c r="O654" i="11"/>
  <c r="Q654" i="11"/>
  <c r="A655" i="11"/>
  <c r="B655" i="11"/>
  <c r="E655" i="11"/>
  <c r="F655" i="11"/>
  <c r="H655" i="11"/>
  <c r="I655" i="11"/>
  <c r="J655" i="11"/>
  <c r="K655" i="11"/>
  <c r="M655" i="11"/>
  <c r="O655" i="11"/>
  <c r="Q655" i="11"/>
  <c r="A656" i="11"/>
  <c r="B656" i="11"/>
  <c r="E656" i="11"/>
  <c r="F656" i="11"/>
  <c r="H656" i="11"/>
  <c r="I656" i="11"/>
  <c r="J656" i="11"/>
  <c r="K656" i="11"/>
  <c r="M656" i="11"/>
  <c r="O656" i="11"/>
  <c r="Q656" i="11"/>
  <c r="A657" i="11"/>
  <c r="B657" i="11"/>
  <c r="D657" i="11"/>
  <c r="E657" i="11"/>
  <c r="F657" i="11"/>
  <c r="G657" i="11"/>
  <c r="H657" i="11"/>
  <c r="I657" i="11"/>
  <c r="J657" i="11"/>
  <c r="K657" i="11"/>
  <c r="M657" i="11"/>
  <c r="O657" i="11"/>
  <c r="Q657" i="11"/>
  <c r="A658" i="11"/>
  <c r="B658" i="11"/>
  <c r="C658" i="11"/>
  <c r="E658" i="11"/>
  <c r="F658" i="11"/>
  <c r="H658" i="11"/>
  <c r="I658" i="11"/>
  <c r="J658" i="11"/>
  <c r="K658" i="11"/>
  <c r="M658" i="11"/>
  <c r="O658" i="11"/>
  <c r="Q658" i="11"/>
  <c r="A659" i="11"/>
  <c r="B659" i="11"/>
  <c r="E659" i="11"/>
  <c r="F659" i="11"/>
  <c r="H659" i="11"/>
  <c r="I659" i="11"/>
  <c r="J659" i="11"/>
  <c r="K659" i="11"/>
  <c r="M659" i="11"/>
  <c r="O659" i="11"/>
  <c r="Q659" i="11"/>
  <c r="A660" i="11"/>
  <c r="B660" i="11"/>
  <c r="D660" i="11"/>
  <c r="E660" i="11"/>
  <c r="F660" i="11"/>
  <c r="G660" i="11"/>
  <c r="H660" i="11"/>
  <c r="I660" i="11"/>
  <c r="J660" i="11"/>
  <c r="K660" i="11"/>
  <c r="M660" i="11"/>
  <c r="O660" i="11"/>
  <c r="Q660" i="11"/>
  <c r="A661" i="11"/>
  <c r="B661" i="11"/>
  <c r="C661" i="11"/>
  <c r="E661" i="11"/>
  <c r="F661" i="11"/>
  <c r="H661" i="11"/>
  <c r="I661" i="11"/>
  <c r="J661" i="11"/>
  <c r="K661" i="11"/>
  <c r="M661" i="11"/>
  <c r="O661" i="11"/>
  <c r="Q661" i="11"/>
  <c r="A662" i="11"/>
  <c r="B662" i="11"/>
  <c r="E662" i="11"/>
  <c r="F662" i="11"/>
  <c r="H662" i="11"/>
  <c r="I662" i="11"/>
  <c r="J662" i="11"/>
  <c r="K662" i="11"/>
  <c r="M662" i="11"/>
  <c r="O662" i="11"/>
  <c r="Q662" i="11"/>
  <c r="A663" i="11"/>
  <c r="B663" i="11"/>
  <c r="D663" i="11"/>
  <c r="E663" i="11"/>
  <c r="F663" i="11"/>
  <c r="G663" i="11"/>
  <c r="H663" i="11"/>
  <c r="I663" i="11"/>
  <c r="J663" i="11"/>
  <c r="K663" i="11"/>
  <c r="M663" i="11"/>
  <c r="O663" i="11"/>
  <c r="Q663" i="11"/>
  <c r="A664" i="11"/>
  <c r="B664" i="11"/>
  <c r="D664" i="11"/>
  <c r="E664" i="11"/>
  <c r="F664" i="11"/>
  <c r="G664" i="11"/>
  <c r="H664" i="11"/>
  <c r="I664" i="11"/>
  <c r="J664" i="11"/>
  <c r="K664" i="11"/>
  <c r="M664" i="11"/>
  <c r="O664" i="11"/>
  <c r="Q664" i="11"/>
  <c r="A665" i="11"/>
  <c r="B665" i="11"/>
  <c r="C665" i="11"/>
  <c r="E665" i="11"/>
  <c r="F665" i="11"/>
  <c r="H665" i="11"/>
  <c r="I665" i="11"/>
  <c r="J665" i="11"/>
  <c r="K665" i="11"/>
  <c r="M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M666" i="11"/>
  <c r="O666" i="11"/>
  <c r="Q666" i="11"/>
  <c r="A667" i="11"/>
  <c r="B667" i="11"/>
  <c r="D667" i="11"/>
  <c r="E667" i="11"/>
  <c r="F667" i="11"/>
  <c r="G667" i="11"/>
  <c r="H667" i="11"/>
  <c r="I667" i="11"/>
  <c r="J667" i="11"/>
  <c r="K667" i="11"/>
  <c r="M667" i="11"/>
  <c r="O667" i="11"/>
  <c r="Q667" i="11"/>
  <c r="A668" i="11"/>
  <c r="B668" i="11"/>
  <c r="E668" i="11"/>
  <c r="F668" i="11"/>
  <c r="H668" i="11"/>
  <c r="I668" i="11"/>
  <c r="J668" i="11"/>
  <c r="K668" i="11"/>
  <c r="M668" i="11"/>
  <c r="O668" i="11"/>
  <c r="Q668" i="11"/>
  <c r="A669" i="11"/>
  <c r="B669" i="11"/>
  <c r="C669" i="11"/>
  <c r="E669" i="11"/>
  <c r="F669" i="11"/>
  <c r="H669" i="11"/>
  <c r="I669" i="11"/>
  <c r="J669" i="11"/>
  <c r="K669" i="11"/>
  <c r="M669" i="11"/>
  <c r="O669" i="11"/>
  <c r="Q669" i="11"/>
  <c r="A670" i="11"/>
  <c r="B670" i="11"/>
  <c r="C670" i="11"/>
  <c r="E670" i="11"/>
  <c r="F670" i="11"/>
  <c r="H670" i="11"/>
  <c r="I670" i="11"/>
  <c r="J670" i="11"/>
  <c r="K670" i="11"/>
  <c r="M670" i="11"/>
  <c r="O670" i="11"/>
  <c r="Q670" i="11"/>
  <c r="A671" i="11"/>
  <c r="B671" i="11"/>
  <c r="D671" i="11"/>
  <c r="E671" i="11"/>
  <c r="F671" i="11"/>
  <c r="H671" i="11"/>
  <c r="I671" i="11"/>
  <c r="J671" i="11"/>
  <c r="K671" i="11"/>
  <c r="M671" i="11"/>
  <c r="O671" i="11"/>
  <c r="Q671" i="11"/>
  <c r="A672" i="11"/>
  <c r="B672" i="11"/>
  <c r="D672" i="11"/>
  <c r="E672" i="11"/>
  <c r="F672" i="11"/>
  <c r="G672" i="11"/>
  <c r="H672" i="11"/>
  <c r="I672" i="11"/>
  <c r="J672" i="11"/>
  <c r="K672" i="11"/>
  <c r="M672" i="11"/>
  <c r="O672" i="11"/>
  <c r="Q672" i="11"/>
  <c r="A673" i="11"/>
  <c r="B673" i="11"/>
  <c r="D673" i="11"/>
  <c r="E673" i="11"/>
  <c r="F673" i="11"/>
  <c r="G673" i="11"/>
  <c r="H673" i="11"/>
  <c r="I673" i="11"/>
  <c r="J673" i="11"/>
  <c r="K673" i="11"/>
  <c r="M673" i="11"/>
  <c r="O673" i="11"/>
  <c r="Q673" i="11"/>
  <c r="A674" i="11"/>
  <c r="B674" i="11"/>
  <c r="D674" i="11"/>
  <c r="E674" i="11"/>
  <c r="F674" i="11"/>
  <c r="G674" i="11"/>
  <c r="H674" i="11"/>
  <c r="I674" i="11"/>
  <c r="J674" i="11"/>
  <c r="K674" i="11"/>
  <c r="M674" i="11"/>
  <c r="O674" i="11"/>
  <c r="Q674" i="11"/>
  <c r="A675" i="11"/>
  <c r="B675" i="11"/>
  <c r="D675" i="11"/>
  <c r="E675" i="11"/>
  <c r="F675" i="11"/>
  <c r="G675" i="11"/>
  <c r="H675" i="11"/>
  <c r="I675" i="11"/>
  <c r="J675" i="11"/>
  <c r="K675" i="11"/>
  <c r="M675" i="11"/>
  <c r="O675" i="11"/>
  <c r="Q675" i="11"/>
  <c r="A676" i="11"/>
  <c r="B676" i="11"/>
  <c r="D676" i="11"/>
  <c r="E676" i="11"/>
  <c r="F676" i="11"/>
  <c r="G676" i="11"/>
  <c r="H676" i="11"/>
  <c r="I676" i="11"/>
  <c r="J676" i="11"/>
  <c r="K676" i="11"/>
  <c r="M676" i="11"/>
  <c r="O676" i="11"/>
  <c r="Q676" i="11"/>
  <c r="A677" i="11"/>
  <c r="B677" i="11"/>
  <c r="D677" i="11"/>
  <c r="E677" i="11"/>
  <c r="F677" i="11"/>
  <c r="G677" i="11"/>
  <c r="H677" i="11"/>
  <c r="I677" i="11"/>
  <c r="J677" i="11"/>
  <c r="K677" i="11"/>
  <c r="M677" i="11"/>
  <c r="O677" i="11"/>
  <c r="Q677" i="11"/>
  <c r="A678" i="11"/>
  <c r="B678" i="11"/>
  <c r="D678" i="11"/>
  <c r="E678" i="11"/>
  <c r="F678" i="11"/>
  <c r="G678" i="11"/>
  <c r="H678" i="11"/>
  <c r="I678" i="11"/>
  <c r="J678" i="11"/>
  <c r="K678" i="11"/>
  <c r="M678" i="11"/>
  <c r="O678" i="11"/>
  <c r="Q678" i="11"/>
  <c r="A679" i="11"/>
  <c r="B679" i="11"/>
  <c r="E679" i="11"/>
  <c r="F679" i="11"/>
  <c r="H679" i="11"/>
  <c r="I679" i="11"/>
  <c r="J679" i="11"/>
  <c r="K679" i="11"/>
  <c r="M679" i="11"/>
  <c r="O679" i="11"/>
  <c r="Q679" i="11"/>
  <c r="A680" i="11"/>
  <c r="B680" i="11"/>
  <c r="E680" i="11"/>
  <c r="F680" i="11"/>
  <c r="H680" i="11"/>
  <c r="I680" i="11"/>
  <c r="J680" i="11"/>
  <c r="K680" i="11"/>
  <c r="M680" i="11"/>
  <c r="O680" i="11"/>
  <c r="Q680" i="11"/>
  <c r="A681" i="11"/>
  <c r="B681" i="11"/>
  <c r="E681" i="11"/>
  <c r="F681" i="11"/>
  <c r="H681" i="11"/>
  <c r="I681" i="11"/>
  <c r="J681" i="11"/>
  <c r="K681" i="11"/>
  <c r="M681" i="11"/>
  <c r="O681" i="11"/>
  <c r="Q681" i="11"/>
  <c r="A682" i="11"/>
  <c r="B682" i="11"/>
  <c r="C682" i="11"/>
  <c r="E682" i="11"/>
  <c r="F682" i="11"/>
  <c r="H682" i="11"/>
  <c r="I682" i="11"/>
  <c r="J682" i="11"/>
  <c r="K682" i="11"/>
  <c r="M682" i="11"/>
  <c r="O682" i="11"/>
  <c r="Q682" i="11"/>
  <c r="A683" i="11"/>
  <c r="B683" i="11"/>
  <c r="C683" i="11"/>
  <c r="E683" i="11"/>
  <c r="F683" i="11"/>
  <c r="H683" i="11"/>
  <c r="I683" i="11"/>
  <c r="J683" i="11"/>
  <c r="K683" i="11"/>
  <c r="M683" i="11"/>
  <c r="O683" i="11"/>
  <c r="Q683" i="11"/>
  <c r="A684" i="11"/>
  <c r="B684" i="11"/>
  <c r="C684" i="11"/>
  <c r="E684" i="11"/>
  <c r="F684" i="11"/>
  <c r="H684" i="11"/>
  <c r="I684" i="11"/>
  <c r="J684" i="11"/>
  <c r="K684" i="11"/>
  <c r="M684" i="11"/>
  <c r="O684" i="11"/>
  <c r="Q684" i="11"/>
  <c r="A685" i="11"/>
  <c r="B685" i="11"/>
  <c r="C685" i="11"/>
  <c r="E685" i="11"/>
  <c r="F685" i="11"/>
  <c r="H685" i="11"/>
  <c r="I685" i="11"/>
  <c r="J685" i="11"/>
  <c r="K685" i="11"/>
  <c r="M685" i="11"/>
  <c r="O685" i="11"/>
  <c r="Q685" i="11"/>
  <c r="A686" i="11"/>
  <c r="B686" i="11"/>
  <c r="C686" i="11"/>
  <c r="E686" i="11"/>
  <c r="F686" i="11"/>
  <c r="H686" i="11"/>
  <c r="I686" i="11"/>
  <c r="J686" i="11"/>
  <c r="K686" i="11"/>
  <c r="M686" i="11"/>
  <c r="O686" i="11"/>
  <c r="Q686" i="11"/>
  <c r="A687" i="11"/>
  <c r="B687" i="11"/>
  <c r="C687" i="11"/>
  <c r="E687" i="11"/>
  <c r="F687" i="11"/>
  <c r="H687" i="11"/>
  <c r="I687" i="11"/>
  <c r="J687" i="11"/>
  <c r="K687" i="11"/>
  <c r="M687" i="11"/>
  <c r="O687" i="11"/>
  <c r="Q687" i="11"/>
  <c r="A688" i="11"/>
  <c r="B688" i="11"/>
  <c r="C688" i="11"/>
  <c r="E688" i="11"/>
  <c r="F688" i="11"/>
  <c r="H688" i="11"/>
  <c r="I688" i="11"/>
  <c r="J688" i="11"/>
  <c r="K688" i="11"/>
  <c r="M688" i="11"/>
  <c r="O688" i="11"/>
  <c r="Q688" i="11"/>
  <c r="A689" i="11"/>
  <c r="B689" i="11"/>
  <c r="C689" i="11"/>
  <c r="E689" i="11"/>
  <c r="F689" i="11"/>
  <c r="H689" i="11"/>
  <c r="I689" i="11"/>
  <c r="J689" i="11"/>
  <c r="K689" i="11"/>
  <c r="M689" i="11"/>
  <c r="O689" i="11"/>
  <c r="Q689" i="11"/>
  <c r="A690" i="11"/>
  <c r="B690" i="11"/>
  <c r="E690" i="11"/>
  <c r="F690" i="11"/>
  <c r="H690" i="11"/>
  <c r="I690" i="11"/>
  <c r="J690" i="11"/>
  <c r="K690" i="11"/>
  <c r="M690" i="11"/>
  <c r="O690" i="11"/>
  <c r="Q690" i="11"/>
  <c r="A691" i="11"/>
  <c r="B691" i="11"/>
  <c r="E691" i="11"/>
  <c r="F691" i="11"/>
  <c r="H691" i="11"/>
  <c r="I691" i="11"/>
  <c r="J691" i="11"/>
  <c r="K691" i="11"/>
  <c r="M691" i="11"/>
  <c r="O691" i="11"/>
  <c r="Q691" i="11"/>
  <c r="A692" i="11"/>
  <c r="B692" i="11"/>
  <c r="E692" i="11"/>
  <c r="F692" i="11"/>
  <c r="H692" i="11"/>
  <c r="I692" i="11"/>
  <c r="J692" i="11"/>
  <c r="K692" i="11"/>
  <c r="M692" i="11"/>
  <c r="O692" i="11"/>
  <c r="Q692" i="11"/>
  <c r="A693" i="11"/>
  <c r="B693" i="11"/>
  <c r="E693" i="11"/>
  <c r="F693" i="11"/>
  <c r="H693" i="11"/>
  <c r="I693" i="11"/>
  <c r="J693" i="11"/>
  <c r="K693" i="11"/>
  <c r="M693" i="11"/>
  <c r="O693" i="11"/>
  <c r="Q693" i="11"/>
  <c r="A694" i="11"/>
  <c r="B694" i="11"/>
  <c r="E694" i="11"/>
  <c r="F694" i="11"/>
  <c r="H694" i="11"/>
  <c r="I694" i="11"/>
  <c r="J694" i="11"/>
  <c r="K694" i="11"/>
  <c r="M694" i="11"/>
  <c r="O694" i="11"/>
  <c r="Q694" i="11"/>
  <c r="A695" i="11"/>
  <c r="B695" i="11"/>
  <c r="D695" i="11"/>
  <c r="E695" i="11"/>
  <c r="F695" i="11"/>
  <c r="G695" i="11"/>
  <c r="H695" i="11"/>
  <c r="I695" i="11"/>
  <c r="J695" i="11"/>
  <c r="K695" i="11"/>
  <c r="M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M696" i="11"/>
  <c r="O696" i="11"/>
  <c r="Q696" i="11"/>
  <c r="A697" i="11"/>
  <c r="B697" i="11"/>
  <c r="D697" i="11"/>
  <c r="E697" i="11"/>
  <c r="F697" i="11"/>
  <c r="G697" i="11"/>
  <c r="H697" i="11"/>
  <c r="I697" i="11"/>
  <c r="J697" i="11"/>
  <c r="K697" i="11"/>
  <c r="M697" i="11"/>
  <c r="O697" i="11"/>
  <c r="Q697" i="11"/>
  <c r="A698" i="11"/>
  <c r="B698" i="11"/>
  <c r="D698" i="11"/>
  <c r="E698" i="11"/>
  <c r="F698" i="11"/>
  <c r="G698" i="11"/>
  <c r="H698" i="11"/>
  <c r="I698" i="11"/>
  <c r="J698" i="11"/>
  <c r="K698" i="11"/>
  <c r="M698" i="11"/>
  <c r="O698" i="11"/>
  <c r="Q698" i="11"/>
  <c r="A699" i="11"/>
  <c r="B699" i="11"/>
  <c r="D699" i="11"/>
  <c r="E699" i="11"/>
  <c r="F699" i="11"/>
  <c r="G699" i="11"/>
  <c r="H699" i="11"/>
  <c r="I699" i="11"/>
  <c r="J699" i="11"/>
  <c r="K699" i="11"/>
  <c r="M699" i="11"/>
  <c r="O699" i="11"/>
  <c r="Q699" i="11"/>
  <c r="A700" i="11"/>
  <c r="B700" i="11"/>
  <c r="D700" i="11"/>
  <c r="E700" i="11"/>
  <c r="F700" i="11"/>
  <c r="G700" i="11"/>
  <c r="H700" i="11"/>
  <c r="I700" i="11"/>
  <c r="J700" i="11"/>
  <c r="K700" i="11"/>
  <c r="M700" i="11"/>
  <c r="O700" i="11"/>
  <c r="Q700" i="11"/>
  <c r="A701" i="11"/>
  <c r="B701" i="11"/>
  <c r="D701" i="11"/>
  <c r="E701" i="11"/>
  <c r="F701" i="11"/>
  <c r="G701" i="11"/>
  <c r="H701" i="11"/>
  <c r="I701" i="11"/>
  <c r="J701" i="11"/>
  <c r="K701" i="11"/>
  <c r="M701" i="11"/>
  <c r="O701" i="11"/>
  <c r="Q701" i="11"/>
  <c r="A702" i="11"/>
  <c r="B702" i="11"/>
  <c r="D702" i="11"/>
  <c r="E702" i="11"/>
  <c r="F702" i="11"/>
  <c r="G702" i="11"/>
  <c r="H702" i="11"/>
  <c r="I702" i="11"/>
  <c r="J702" i="11"/>
  <c r="K702" i="11"/>
  <c r="M702" i="11"/>
  <c r="O702" i="11"/>
  <c r="Q702" i="11"/>
  <c r="A703" i="11"/>
  <c r="B703" i="11"/>
  <c r="D703" i="11"/>
  <c r="E703" i="11"/>
  <c r="F703" i="11"/>
  <c r="G703" i="11"/>
  <c r="H703" i="11"/>
  <c r="I703" i="11"/>
  <c r="J703" i="11"/>
  <c r="K703" i="11"/>
  <c r="M703" i="11"/>
  <c r="O703" i="11"/>
  <c r="Q703" i="11"/>
  <c r="A704" i="11"/>
  <c r="B704" i="11"/>
  <c r="D704" i="11"/>
  <c r="E704" i="11"/>
  <c r="F704" i="11"/>
  <c r="G704" i="11"/>
  <c r="H704" i="11"/>
  <c r="I704" i="11"/>
  <c r="J704" i="11"/>
  <c r="K704" i="11"/>
  <c r="M704" i="11"/>
  <c r="O704" i="11"/>
  <c r="Q704" i="11"/>
  <c r="A705" i="11"/>
  <c r="B705" i="11"/>
  <c r="D705" i="11"/>
  <c r="E705" i="11"/>
  <c r="F705" i="11"/>
  <c r="G705" i="11"/>
  <c r="H705" i="11"/>
  <c r="I705" i="11"/>
  <c r="J705" i="11"/>
  <c r="K705" i="11"/>
  <c r="M705" i="11"/>
  <c r="O705" i="11"/>
  <c r="Q705" i="11"/>
  <c r="A706" i="11"/>
  <c r="B706" i="11"/>
  <c r="D706" i="11"/>
  <c r="E706" i="11"/>
  <c r="F706" i="11"/>
  <c r="G706" i="11"/>
  <c r="H706" i="11"/>
  <c r="I706" i="11"/>
  <c r="J706" i="11"/>
  <c r="K706" i="11"/>
  <c r="M706" i="11"/>
  <c r="O706" i="11"/>
  <c r="Q706" i="11"/>
  <c r="A707" i="11"/>
  <c r="B707" i="11"/>
  <c r="D707" i="11"/>
  <c r="E707" i="11"/>
  <c r="F707" i="11"/>
  <c r="G707" i="11"/>
  <c r="H707" i="11"/>
  <c r="I707" i="11"/>
  <c r="J707" i="11"/>
  <c r="K707" i="11"/>
  <c r="M707" i="11"/>
  <c r="O707" i="11"/>
  <c r="Q707" i="11"/>
  <c r="A708" i="11"/>
  <c r="B708" i="11"/>
  <c r="D708" i="11"/>
  <c r="E708" i="11"/>
  <c r="F708" i="11"/>
  <c r="G708" i="11"/>
  <c r="H708" i="11"/>
  <c r="I708" i="11"/>
  <c r="J708" i="11"/>
  <c r="K708" i="11"/>
  <c r="M708" i="11"/>
  <c r="O708" i="11"/>
  <c r="Q708" i="11"/>
  <c r="A709" i="11"/>
  <c r="B709" i="11"/>
  <c r="D709" i="11"/>
  <c r="E709" i="11"/>
  <c r="F709" i="11"/>
  <c r="G709" i="11"/>
  <c r="H709" i="11"/>
  <c r="I709" i="11"/>
  <c r="J709" i="11"/>
  <c r="K709" i="11"/>
  <c r="M709" i="11"/>
  <c r="O709" i="11"/>
  <c r="Q709" i="11"/>
  <c r="A710" i="11"/>
  <c r="B710" i="11"/>
  <c r="D710" i="11"/>
  <c r="E710" i="11"/>
  <c r="F710" i="11"/>
  <c r="G710" i="11"/>
  <c r="H710" i="11"/>
  <c r="I710" i="11"/>
  <c r="J710" i="11"/>
  <c r="K710" i="11"/>
  <c r="M710" i="11"/>
  <c r="O710" i="11"/>
  <c r="Q710" i="11"/>
  <c r="A711" i="11"/>
  <c r="B711" i="11"/>
  <c r="D711" i="11"/>
  <c r="E711" i="11"/>
  <c r="F711" i="11"/>
  <c r="G711" i="11"/>
  <c r="H711" i="11"/>
  <c r="I711" i="11"/>
  <c r="J711" i="11"/>
  <c r="K711" i="11"/>
  <c r="M711" i="11"/>
  <c r="O711" i="11"/>
  <c r="Q711" i="11"/>
  <c r="A712" i="11"/>
  <c r="B712" i="11"/>
  <c r="E712" i="11"/>
  <c r="F712" i="11"/>
  <c r="H712" i="11"/>
  <c r="I712" i="11"/>
  <c r="J712" i="11"/>
  <c r="K712" i="11"/>
  <c r="M712" i="11"/>
  <c r="O712" i="11"/>
  <c r="Q712" i="11"/>
  <c r="A713" i="11"/>
  <c r="B713" i="11"/>
  <c r="D713" i="11"/>
  <c r="E713" i="11"/>
  <c r="F713" i="11"/>
  <c r="H713" i="11"/>
  <c r="I713" i="11"/>
  <c r="J713" i="11"/>
  <c r="K713" i="11"/>
  <c r="M713" i="11"/>
  <c r="O713" i="11"/>
  <c r="Q713" i="11"/>
  <c r="A714" i="11"/>
  <c r="B714" i="11"/>
  <c r="E714" i="11"/>
  <c r="F714" i="11"/>
  <c r="H714" i="11"/>
  <c r="I714" i="11"/>
  <c r="J714" i="11"/>
  <c r="K714" i="11"/>
  <c r="M714" i="11"/>
  <c r="O714" i="11"/>
  <c r="Q714" i="11"/>
  <c r="A715" i="11"/>
  <c r="B715" i="11"/>
  <c r="E715" i="11"/>
  <c r="F715" i="11"/>
  <c r="H715" i="11"/>
  <c r="I715" i="11"/>
  <c r="J715" i="11"/>
  <c r="K715" i="11"/>
  <c r="M715" i="11"/>
  <c r="O715" i="11"/>
  <c r="Q715" i="11"/>
  <c r="A716" i="11"/>
  <c r="B716" i="11"/>
  <c r="E716" i="11"/>
  <c r="F716" i="11"/>
  <c r="H716" i="11"/>
  <c r="I716" i="11"/>
  <c r="J716" i="11"/>
  <c r="K716" i="11"/>
  <c r="M716" i="11"/>
  <c r="O716" i="11"/>
  <c r="Q716" i="11"/>
  <c r="A717" i="11"/>
  <c r="B717" i="11"/>
  <c r="E717" i="11"/>
  <c r="F717" i="11"/>
  <c r="H717" i="11"/>
  <c r="I717" i="11"/>
  <c r="J717" i="11"/>
  <c r="K717" i="11"/>
  <c r="M717" i="11"/>
  <c r="O717" i="11"/>
  <c r="Q717" i="11"/>
  <c r="A718" i="11"/>
  <c r="B718" i="11"/>
  <c r="E718" i="11"/>
  <c r="F718" i="11"/>
  <c r="H718" i="11"/>
  <c r="I718" i="11"/>
  <c r="J718" i="11"/>
  <c r="K718" i="11"/>
  <c r="M718" i="11"/>
  <c r="O718" i="11"/>
  <c r="Q718" i="11"/>
  <c r="A719" i="11"/>
  <c r="B719" i="11"/>
  <c r="E719" i="11"/>
  <c r="F719" i="11"/>
  <c r="H719" i="11"/>
  <c r="I719" i="11"/>
  <c r="J719" i="11"/>
  <c r="K719" i="11"/>
  <c r="M719" i="11"/>
  <c r="O719" i="11"/>
  <c r="Q719" i="11"/>
  <c r="A720" i="11"/>
  <c r="B720" i="11"/>
  <c r="E720" i="11"/>
  <c r="F720" i="11"/>
  <c r="H720" i="11"/>
  <c r="I720" i="11"/>
  <c r="J720" i="11"/>
  <c r="K720" i="11"/>
  <c r="M720" i="11"/>
  <c r="O720" i="11"/>
  <c r="Q720" i="11"/>
  <c r="A721" i="11"/>
  <c r="B721" i="11"/>
  <c r="E721" i="11"/>
  <c r="F721" i="11"/>
  <c r="H721" i="11"/>
  <c r="I721" i="11"/>
  <c r="J721" i="11"/>
  <c r="K721" i="11"/>
  <c r="M721" i="11"/>
  <c r="O721" i="11"/>
  <c r="Q721" i="11"/>
  <c r="A722" i="11"/>
  <c r="B722" i="11"/>
  <c r="E722" i="11"/>
  <c r="F722" i="11"/>
  <c r="H722" i="11"/>
  <c r="I722" i="11"/>
  <c r="J722" i="11"/>
  <c r="K722" i="11"/>
  <c r="M722" i="11"/>
  <c r="O722" i="11"/>
  <c r="Q722" i="11"/>
  <c r="A723" i="11"/>
  <c r="B723" i="11"/>
  <c r="E723" i="11"/>
  <c r="F723" i="11"/>
  <c r="H723" i="11"/>
  <c r="I723" i="11"/>
  <c r="J723" i="11"/>
  <c r="K723" i="11"/>
  <c r="M723" i="11"/>
  <c r="O723" i="11"/>
  <c r="Q723" i="11"/>
  <c r="A724" i="11"/>
  <c r="B724" i="11"/>
  <c r="E724" i="11"/>
  <c r="F724" i="11"/>
  <c r="H724" i="11"/>
  <c r="I724" i="11"/>
  <c r="J724" i="11"/>
  <c r="K724" i="11"/>
  <c r="M724" i="11"/>
  <c r="O724" i="11"/>
  <c r="Q724" i="11"/>
  <c r="A725" i="11"/>
  <c r="B725" i="11"/>
  <c r="E725" i="11"/>
  <c r="F725" i="11"/>
  <c r="G725" i="11"/>
  <c r="H725" i="11"/>
  <c r="I725" i="11"/>
  <c r="J725" i="11"/>
  <c r="K725" i="11"/>
  <c r="M725" i="11"/>
  <c r="O725" i="11"/>
  <c r="Q725" i="11"/>
  <c r="A726" i="11"/>
  <c r="B726" i="11"/>
  <c r="E726" i="11"/>
  <c r="F726" i="11"/>
  <c r="H726" i="11"/>
  <c r="I726" i="11"/>
  <c r="J726" i="11"/>
  <c r="K726" i="11"/>
  <c r="M726" i="11"/>
  <c r="O726" i="11"/>
  <c r="Q726" i="11"/>
  <c r="A727" i="11"/>
  <c r="B727" i="11"/>
  <c r="E727" i="11"/>
  <c r="F727" i="11"/>
  <c r="H727" i="11"/>
  <c r="I727" i="11"/>
  <c r="J727" i="11"/>
  <c r="K727" i="11"/>
  <c r="M727" i="11"/>
  <c r="O727" i="11"/>
  <c r="Q727" i="11"/>
  <c r="A728" i="11"/>
  <c r="B728" i="11"/>
  <c r="E728" i="11"/>
  <c r="F728" i="11"/>
  <c r="H728" i="11"/>
  <c r="I728" i="11"/>
  <c r="J728" i="11"/>
  <c r="K728" i="11"/>
  <c r="M728" i="11"/>
  <c r="O728" i="11"/>
  <c r="Q728" i="11"/>
  <c r="A729" i="11"/>
  <c r="B729" i="11"/>
  <c r="E729" i="11"/>
  <c r="F729" i="11"/>
  <c r="H729" i="11"/>
  <c r="I729" i="11"/>
  <c r="J729" i="11"/>
  <c r="K729" i="11"/>
  <c r="M729" i="11"/>
  <c r="O729" i="11"/>
  <c r="Q729" i="11"/>
  <c r="A730" i="11"/>
  <c r="B730" i="11"/>
  <c r="E730" i="11"/>
  <c r="F730" i="11"/>
  <c r="H730" i="11"/>
  <c r="I730" i="11"/>
  <c r="J730" i="11"/>
  <c r="K730" i="11"/>
  <c r="M730" i="11"/>
  <c r="O730" i="11"/>
  <c r="Q730" i="11"/>
  <c r="A731" i="11"/>
  <c r="B731" i="11"/>
  <c r="D731" i="11"/>
  <c r="E731" i="11"/>
  <c r="F731" i="11"/>
  <c r="G731" i="11"/>
  <c r="H731" i="11"/>
  <c r="I731" i="11"/>
  <c r="J731" i="11"/>
  <c r="K731" i="11"/>
  <c r="M731" i="11"/>
  <c r="O731" i="11"/>
  <c r="Q731" i="11"/>
  <c r="A732" i="11"/>
  <c r="B732" i="11"/>
  <c r="E732" i="11"/>
  <c r="F732" i="11"/>
  <c r="H732" i="11"/>
  <c r="I732" i="11"/>
  <c r="J732" i="11"/>
  <c r="K732" i="11"/>
  <c r="M732" i="11"/>
  <c r="O732" i="11"/>
  <c r="Q732" i="11"/>
  <c r="A733" i="11"/>
  <c r="B733" i="11"/>
  <c r="E733" i="11"/>
  <c r="F733" i="11"/>
  <c r="H733" i="11"/>
  <c r="I733" i="11"/>
  <c r="J733" i="11"/>
  <c r="K733" i="11"/>
  <c r="M733" i="11"/>
  <c r="O733" i="11"/>
  <c r="Q733" i="11"/>
  <c r="A734" i="11"/>
  <c r="B734" i="11"/>
  <c r="E734" i="11"/>
  <c r="F734" i="11"/>
  <c r="H734" i="11"/>
  <c r="I734" i="11"/>
  <c r="J734" i="11"/>
  <c r="K734" i="11"/>
  <c r="M734" i="11"/>
  <c r="O734" i="11"/>
  <c r="Q734" i="11"/>
  <c r="A735" i="11"/>
  <c r="B735" i="11"/>
  <c r="E735" i="11"/>
  <c r="F735" i="11"/>
  <c r="H735" i="11"/>
  <c r="I735" i="11"/>
  <c r="J735" i="11"/>
  <c r="K735" i="11"/>
  <c r="M735" i="11"/>
  <c r="O735" i="11"/>
  <c r="Q735" i="11"/>
  <c r="A736" i="11"/>
  <c r="B736" i="11"/>
  <c r="C736" i="11"/>
  <c r="E736" i="11"/>
  <c r="F736" i="11"/>
  <c r="H736" i="11"/>
  <c r="I736" i="11"/>
  <c r="J736" i="11"/>
  <c r="K736" i="11"/>
  <c r="M736" i="11"/>
  <c r="O736" i="11"/>
  <c r="Q736" i="11"/>
  <c r="A737" i="11"/>
  <c r="B737" i="11"/>
  <c r="D737" i="11"/>
  <c r="E737" i="11"/>
  <c r="F737" i="11"/>
  <c r="H737" i="11"/>
  <c r="I737" i="11"/>
  <c r="J737" i="11"/>
  <c r="K737" i="11"/>
  <c r="M737" i="11"/>
  <c r="O737" i="11"/>
  <c r="Q737" i="11"/>
  <c r="A738" i="11"/>
  <c r="B738" i="11"/>
  <c r="C738" i="11"/>
  <c r="E738" i="11"/>
  <c r="F738" i="11"/>
  <c r="H738" i="11"/>
  <c r="I738" i="11"/>
  <c r="J738" i="11"/>
  <c r="K738" i="11"/>
  <c r="M738" i="11"/>
  <c r="O738" i="11"/>
  <c r="Q738" i="11"/>
  <c r="A739" i="11"/>
  <c r="B739" i="11"/>
  <c r="D739" i="11"/>
  <c r="E739" i="11"/>
  <c r="F739" i="11"/>
  <c r="H739" i="11"/>
  <c r="I739" i="11"/>
  <c r="J739" i="11"/>
  <c r="K739" i="11"/>
  <c r="M739" i="11"/>
  <c r="O739" i="11"/>
  <c r="Q739" i="11"/>
  <c r="A740" i="11"/>
  <c r="B740" i="11"/>
  <c r="E740" i="11"/>
  <c r="F740" i="11"/>
  <c r="H740" i="11"/>
  <c r="I740" i="11"/>
  <c r="J740" i="11"/>
  <c r="K740" i="11"/>
  <c r="M740" i="11"/>
  <c r="O740" i="11"/>
  <c r="Q740" i="11"/>
  <c r="A741" i="11"/>
  <c r="B741" i="11"/>
  <c r="E741" i="11"/>
  <c r="F741" i="11"/>
  <c r="H741" i="11"/>
  <c r="I741" i="11"/>
  <c r="J741" i="11"/>
  <c r="K741" i="11"/>
  <c r="M741" i="11"/>
  <c r="O741" i="11"/>
  <c r="Q741" i="11"/>
  <c r="A742" i="11"/>
  <c r="B742" i="11"/>
  <c r="C742" i="11"/>
  <c r="E742" i="11"/>
  <c r="F742" i="11"/>
  <c r="G742" i="11"/>
  <c r="H742" i="11"/>
  <c r="I742" i="11"/>
  <c r="J742" i="11"/>
  <c r="K742" i="11"/>
  <c r="M742" i="11"/>
  <c r="O742" i="11"/>
  <c r="Q742" i="11"/>
  <c r="A743" i="11"/>
  <c r="B743" i="11"/>
  <c r="E743" i="11"/>
  <c r="F743" i="11"/>
  <c r="G743" i="11"/>
  <c r="H743" i="11"/>
  <c r="I743" i="11"/>
  <c r="J743" i="11"/>
  <c r="K743" i="11"/>
  <c r="M743" i="11"/>
  <c r="O743" i="11"/>
  <c r="Q743" i="11"/>
  <c r="A744" i="11"/>
  <c r="B744" i="11"/>
  <c r="E744" i="11"/>
  <c r="F744" i="11"/>
  <c r="H744" i="11"/>
  <c r="I744" i="11"/>
  <c r="J744" i="11"/>
  <c r="K744" i="11"/>
  <c r="M744" i="11"/>
  <c r="O744" i="11"/>
  <c r="Q744" i="11"/>
  <c r="A745" i="11"/>
  <c r="B745" i="11"/>
  <c r="C745" i="11"/>
  <c r="E745" i="11"/>
  <c r="F745" i="11"/>
  <c r="H745" i="11"/>
  <c r="I745" i="11"/>
  <c r="J745" i="11"/>
  <c r="K745" i="11"/>
  <c r="M745" i="11"/>
  <c r="O745" i="11"/>
  <c r="Q745" i="11"/>
  <c r="A746" i="11"/>
  <c r="B746" i="11"/>
  <c r="C746" i="11"/>
  <c r="E746" i="11"/>
  <c r="F746" i="11"/>
  <c r="H746" i="11"/>
  <c r="I746" i="11"/>
  <c r="J746" i="11"/>
  <c r="K746" i="11"/>
  <c r="M746" i="11"/>
  <c r="O746" i="11"/>
  <c r="Q746" i="11"/>
  <c r="A747" i="11"/>
  <c r="B747" i="11"/>
  <c r="E747" i="11"/>
  <c r="F747" i="11"/>
  <c r="H747" i="11"/>
  <c r="I747" i="11"/>
  <c r="J747" i="11"/>
  <c r="K747" i="11"/>
  <c r="M747" i="11"/>
  <c r="O747" i="11"/>
  <c r="Q747" i="11"/>
  <c r="A748" i="11"/>
  <c r="B748" i="11"/>
  <c r="C748" i="11"/>
  <c r="E748" i="11"/>
  <c r="F748" i="11"/>
  <c r="H748" i="11"/>
  <c r="I748" i="11"/>
  <c r="J748" i="11"/>
  <c r="K748" i="11"/>
  <c r="M748" i="11"/>
  <c r="O748" i="11"/>
  <c r="Q748" i="11"/>
  <c r="A749" i="11"/>
  <c r="B749" i="11"/>
  <c r="E749" i="11"/>
  <c r="F749" i="11"/>
  <c r="H749" i="11"/>
  <c r="I749" i="11"/>
  <c r="J749" i="11"/>
  <c r="K749" i="11"/>
  <c r="M749" i="11"/>
  <c r="O749" i="11"/>
  <c r="Q749" i="11"/>
  <c r="A750" i="11"/>
  <c r="B750" i="11"/>
  <c r="E750" i="11"/>
  <c r="F750" i="11"/>
  <c r="H750" i="11"/>
  <c r="I750" i="11"/>
  <c r="J750" i="11"/>
  <c r="K750" i="11"/>
  <c r="M750" i="11"/>
  <c r="O750" i="11"/>
  <c r="Q750" i="11"/>
  <c r="A751" i="11"/>
  <c r="B751" i="11"/>
  <c r="E751" i="11"/>
  <c r="F751" i="11"/>
  <c r="G751" i="11"/>
  <c r="H751" i="11"/>
  <c r="I751" i="11"/>
  <c r="J751" i="11"/>
  <c r="K751" i="11"/>
  <c r="M751" i="11"/>
  <c r="O751" i="11"/>
  <c r="Q751" i="11"/>
  <c r="A752" i="11"/>
  <c r="B752" i="11"/>
  <c r="D752" i="11"/>
  <c r="E752" i="11"/>
  <c r="F752" i="11"/>
  <c r="G752" i="11"/>
  <c r="H752" i="11"/>
  <c r="I752" i="11"/>
  <c r="J752" i="11"/>
  <c r="K752" i="11"/>
  <c r="M752" i="11"/>
  <c r="O752" i="11"/>
  <c r="Q752" i="11"/>
  <c r="A753" i="11"/>
  <c r="B753" i="11"/>
  <c r="D753" i="11"/>
  <c r="E753" i="11"/>
  <c r="F753" i="11"/>
  <c r="G753" i="11"/>
  <c r="H753" i="11"/>
  <c r="I753" i="11"/>
  <c r="J753" i="11"/>
  <c r="K753" i="11"/>
  <c r="M753" i="11"/>
  <c r="O753" i="11"/>
  <c r="Q753" i="11"/>
  <c r="A754" i="11"/>
  <c r="B754" i="11"/>
  <c r="E754" i="11"/>
  <c r="F754" i="11"/>
  <c r="G754" i="11"/>
  <c r="H754" i="11"/>
  <c r="I754" i="11"/>
  <c r="J754" i="11"/>
  <c r="K754" i="11"/>
  <c r="M754" i="11"/>
  <c r="O754" i="11"/>
  <c r="Q754" i="11"/>
  <c r="A755" i="11"/>
  <c r="B755" i="11"/>
  <c r="C755" i="11"/>
  <c r="E755" i="11"/>
  <c r="F755" i="11"/>
  <c r="G755" i="11"/>
  <c r="H755" i="11"/>
  <c r="I755" i="11"/>
  <c r="J755" i="11"/>
  <c r="K755" i="11"/>
  <c r="M755" i="11"/>
  <c r="O755" i="11"/>
  <c r="Q755" i="11"/>
  <c r="A756" i="11"/>
  <c r="B756" i="11"/>
  <c r="C756" i="11"/>
  <c r="E756" i="11"/>
  <c r="F756" i="11"/>
  <c r="H756" i="11"/>
  <c r="I756" i="11"/>
  <c r="J756" i="11"/>
  <c r="K756" i="11"/>
  <c r="M756" i="11"/>
  <c r="O756" i="11"/>
  <c r="Q756" i="11"/>
  <c r="A757" i="11"/>
  <c r="B757" i="11"/>
  <c r="C757" i="11"/>
  <c r="E757" i="11"/>
  <c r="F757" i="11"/>
  <c r="H757" i="11"/>
  <c r="I757" i="11"/>
  <c r="J757" i="11"/>
  <c r="K757" i="11"/>
  <c r="M757" i="11"/>
  <c r="O757" i="11"/>
  <c r="Q757" i="11"/>
  <c r="A758" i="11"/>
  <c r="B758" i="11"/>
  <c r="C758" i="11"/>
  <c r="E758" i="11"/>
  <c r="F758" i="11"/>
  <c r="H758" i="11"/>
  <c r="I758" i="11"/>
  <c r="J758" i="11"/>
  <c r="K758" i="11"/>
  <c r="M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M759" i="11"/>
  <c r="O759" i="11"/>
  <c r="Q759" i="11"/>
  <c r="A760" i="11"/>
  <c r="B760" i="11"/>
  <c r="C760" i="11"/>
  <c r="E760" i="11"/>
  <c r="F760" i="11"/>
  <c r="H760" i="11"/>
  <c r="I760" i="11"/>
  <c r="J760" i="11"/>
  <c r="K760" i="11"/>
  <c r="M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M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M762" i="11"/>
  <c r="O762" i="11"/>
  <c r="Q762" i="11"/>
  <c r="A763" i="11"/>
  <c r="B763" i="11"/>
  <c r="C763" i="11"/>
  <c r="E763" i="11"/>
  <c r="F763" i="11"/>
  <c r="H763" i="11"/>
  <c r="I763" i="11"/>
  <c r="J763" i="11"/>
  <c r="K763" i="11"/>
  <c r="M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M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M765" i="11"/>
  <c r="O765" i="11"/>
  <c r="Q765" i="11"/>
  <c r="A766" i="11"/>
  <c r="B766" i="11"/>
  <c r="C766" i="11"/>
  <c r="E766" i="11"/>
  <c r="F766" i="11"/>
  <c r="H766" i="11"/>
  <c r="I766" i="11"/>
  <c r="J766" i="11"/>
  <c r="K766" i="11"/>
  <c r="M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M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M768" i="11"/>
  <c r="O768" i="11"/>
  <c r="Q768" i="11"/>
  <c r="A769" i="11"/>
  <c r="B769" i="11"/>
  <c r="C769" i="11"/>
  <c r="E769" i="11"/>
  <c r="F769" i="11"/>
  <c r="H769" i="11"/>
  <c r="I769" i="11"/>
  <c r="J769" i="11"/>
  <c r="K769" i="11"/>
  <c r="M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M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M771" i="11"/>
  <c r="O771" i="11"/>
  <c r="Q771" i="11"/>
  <c r="A772" i="11"/>
  <c r="B772" i="11"/>
  <c r="C772" i="11"/>
  <c r="E772" i="11"/>
  <c r="F772" i="11"/>
  <c r="H772" i="11"/>
  <c r="I772" i="11"/>
  <c r="J772" i="11"/>
  <c r="K772" i="11"/>
  <c r="M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M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M774" i="11"/>
  <c r="O774" i="11"/>
  <c r="Q774" i="11"/>
  <c r="A775" i="11"/>
  <c r="B775" i="11"/>
  <c r="C775" i="11"/>
  <c r="E775" i="11"/>
  <c r="F775" i="11"/>
  <c r="H775" i="11"/>
  <c r="I775" i="11"/>
  <c r="J775" i="11"/>
  <c r="K775" i="11"/>
  <c r="M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M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M777" i="11"/>
  <c r="O777" i="11"/>
  <c r="Q777" i="11"/>
  <c r="A778" i="11"/>
  <c r="B778" i="11"/>
  <c r="C778" i="11"/>
  <c r="E778" i="11"/>
  <c r="F778" i="11"/>
  <c r="H778" i="11"/>
  <c r="I778" i="11"/>
  <c r="J778" i="11"/>
  <c r="K778" i="11"/>
  <c r="M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M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M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M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M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582" i="13" l="1"/>
  <c r="K582" i="12"/>
  <c r="F588" i="13"/>
  <c r="K588" i="12"/>
  <c r="F589" i="13"/>
  <c r="K589" i="12"/>
  <c r="F594" i="13"/>
  <c r="K594" i="12"/>
  <c r="F596" i="13"/>
  <c r="K596" i="12"/>
  <c r="AN596" i="1"/>
  <c r="L594" i="12"/>
  <c r="AN598" i="1"/>
  <c r="L596" i="12"/>
  <c r="E573" i="13"/>
  <c r="I573" i="12"/>
  <c r="F583" i="13"/>
  <c r="K583" i="12"/>
  <c r="F584" i="13"/>
  <c r="K584" i="12"/>
  <c r="F585" i="13"/>
  <c r="K585" i="12"/>
  <c r="F586" i="13"/>
  <c r="K586" i="12"/>
  <c r="F587" i="13"/>
  <c r="K587" i="12"/>
  <c r="F581" i="13"/>
  <c r="K581" i="12"/>
  <c r="F622" i="13"/>
  <c r="K622" i="12"/>
  <c r="F623" i="13"/>
  <c r="K623" i="12"/>
  <c r="F624" i="13"/>
  <c r="K624" i="12"/>
  <c r="F625" i="13"/>
  <c r="K625" i="12"/>
  <c r="F630" i="13"/>
  <c r="K630" i="12"/>
  <c r="F633" i="13"/>
  <c r="K633" i="12"/>
  <c r="F634" i="13"/>
  <c r="K634" i="12"/>
  <c r="F635" i="13"/>
  <c r="K635" i="12"/>
  <c r="F646" i="13"/>
  <c r="K646" i="12"/>
  <c r="F650" i="13"/>
  <c r="K650" i="12"/>
  <c r="F652" i="13"/>
  <c r="K652" i="12"/>
  <c r="F653" i="13"/>
  <c r="K653" i="12"/>
  <c r="F654" i="13"/>
  <c r="K654" i="12"/>
  <c r="F656" i="13"/>
  <c r="K656" i="12"/>
  <c r="F657" i="13"/>
  <c r="K657" i="12"/>
  <c r="F669" i="13"/>
  <c r="K670" i="12"/>
  <c r="F679" i="13"/>
  <c r="K680" i="12"/>
  <c r="F680" i="13"/>
  <c r="K681" i="12"/>
  <c r="F681" i="13"/>
  <c r="K682" i="12"/>
  <c r="F682" i="13"/>
  <c r="K683" i="12"/>
  <c r="F683" i="13"/>
  <c r="K684" i="12"/>
  <c r="F684" i="13"/>
  <c r="K685" i="12"/>
  <c r="F685" i="13"/>
  <c r="K686" i="12"/>
  <c r="F686" i="13"/>
  <c r="K687" i="12"/>
  <c r="F687" i="13"/>
  <c r="K688" i="12"/>
  <c r="F688" i="13"/>
  <c r="K689" i="12"/>
  <c r="F689" i="13"/>
  <c r="K690" i="12"/>
  <c r="F690" i="13"/>
  <c r="K691" i="12"/>
  <c r="F691" i="13"/>
  <c r="K692" i="12"/>
  <c r="F692" i="13"/>
  <c r="K693" i="12"/>
  <c r="F693" i="13"/>
  <c r="K694" i="12"/>
  <c r="F694" i="13"/>
  <c r="K695" i="12"/>
  <c r="F695" i="13"/>
  <c r="K696" i="12"/>
  <c r="F696" i="13"/>
  <c r="K697" i="12"/>
  <c r="F697" i="13"/>
  <c r="K698" i="12"/>
  <c r="F698" i="13"/>
  <c r="K699" i="12"/>
  <c r="F699" i="13"/>
  <c r="K700" i="12"/>
  <c r="F700" i="13"/>
  <c r="K701" i="12"/>
  <c r="F701" i="13"/>
  <c r="K702" i="12"/>
  <c r="F702" i="13"/>
  <c r="K703" i="12"/>
  <c r="F704" i="13"/>
  <c r="K705" i="12"/>
  <c r="F705" i="13"/>
  <c r="K706" i="12"/>
  <c r="F706" i="13"/>
  <c r="K707" i="12"/>
  <c r="F707" i="13"/>
  <c r="K708" i="12"/>
  <c r="F708" i="13"/>
  <c r="K709" i="12"/>
  <c r="F709" i="13"/>
  <c r="K710" i="12"/>
  <c r="F710" i="13"/>
  <c r="K711" i="12"/>
  <c r="F711" i="13"/>
  <c r="K712" i="12"/>
  <c r="F712" i="13"/>
  <c r="K713" i="12"/>
  <c r="F713" i="13"/>
  <c r="K714" i="12"/>
  <c r="F714" i="13"/>
  <c r="K715" i="12"/>
  <c r="F715" i="13"/>
  <c r="K716" i="12"/>
  <c r="F716" i="13"/>
  <c r="K717" i="12"/>
  <c r="F717" i="13"/>
  <c r="K718" i="12"/>
  <c r="F718" i="13"/>
  <c r="K719" i="12"/>
  <c r="F719" i="13"/>
  <c r="K720" i="12"/>
  <c r="F720" i="13"/>
  <c r="K721" i="12"/>
  <c r="F721" i="13"/>
  <c r="K722" i="12"/>
  <c r="F722" i="13"/>
  <c r="K723" i="12"/>
  <c r="F723" i="13"/>
  <c r="K724" i="12"/>
  <c r="AN727" i="1"/>
  <c r="L725" i="12"/>
  <c r="C709" i="11"/>
  <c r="D725" i="12"/>
  <c r="AN728" i="1"/>
  <c r="L726" i="12"/>
  <c r="C710" i="11"/>
  <c r="D726" i="12"/>
  <c r="AN729" i="1"/>
  <c r="L727" i="12"/>
  <c r="C711" i="11"/>
  <c r="D727" i="12"/>
  <c r="G712" i="11"/>
  <c r="K728" i="12"/>
  <c r="AN730" i="1"/>
  <c r="L728" i="12"/>
  <c r="C712" i="11"/>
  <c r="D728" i="12"/>
  <c r="D712" i="11"/>
  <c r="E728" i="12"/>
  <c r="G713" i="11"/>
  <c r="K729" i="12"/>
  <c r="AN731" i="1"/>
  <c r="L729" i="12"/>
  <c r="C713" i="11"/>
  <c r="D729" i="12"/>
  <c r="G714" i="11"/>
  <c r="K730" i="12"/>
  <c r="AN732" i="1"/>
  <c r="L730" i="12"/>
  <c r="C714" i="11"/>
  <c r="D730" i="12"/>
  <c r="D714" i="11"/>
  <c r="E730" i="12"/>
  <c r="G715" i="11"/>
  <c r="K731" i="12"/>
  <c r="AN733" i="1"/>
  <c r="L731" i="12"/>
  <c r="C715" i="11"/>
  <c r="D731" i="12"/>
  <c r="D715" i="11"/>
  <c r="E731" i="12"/>
  <c r="G716" i="11"/>
  <c r="K732" i="12"/>
  <c r="AN734" i="1"/>
  <c r="L732" i="12"/>
  <c r="C716" i="11"/>
  <c r="D732" i="12"/>
  <c r="D716" i="11"/>
  <c r="E732" i="12"/>
  <c r="F732" i="13"/>
  <c r="K733" i="12"/>
  <c r="AN735" i="1"/>
  <c r="L733" i="12"/>
  <c r="C717" i="11"/>
  <c r="D733" i="12"/>
  <c r="D717" i="11"/>
  <c r="E733" i="12"/>
  <c r="F733" i="13"/>
  <c r="K734" i="12"/>
  <c r="AN736" i="1"/>
  <c r="L734" i="12"/>
  <c r="C718" i="11"/>
  <c r="D734" i="12"/>
  <c r="D718" i="11"/>
  <c r="E734" i="12"/>
  <c r="G719" i="11"/>
  <c r="K735" i="12"/>
  <c r="AN737" i="1"/>
  <c r="L735" i="12"/>
  <c r="C719" i="11"/>
  <c r="D735" i="12"/>
  <c r="D719" i="11"/>
  <c r="E735" i="12"/>
  <c r="G720" i="11"/>
  <c r="K736" i="12"/>
  <c r="AN738" i="1"/>
  <c r="L736" i="12"/>
  <c r="C720" i="11"/>
  <c r="D736" i="12"/>
  <c r="D720" i="11"/>
  <c r="E736" i="12"/>
  <c r="G721" i="11"/>
  <c r="K737" i="12"/>
  <c r="AN739" i="1"/>
  <c r="L737" i="12"/>
  <c r="C721" i="11"/>
  <c r="D737" i="12"/>
  <c r="D721" i="11"/>
  <c r="E737" i="12"/>
  <c r="G722" i="11"/>
  <c r="K738" i="12"/>
  <c r="AN740" i="1"/>
  <c r="L738" i="12"/>
  <c r="C722" i="11"/>
  <c r="D738" i="12"/>
  <c r="D722" i="11"/>
  <c r="E738" i="12"/>
  <c r="G723" i="11"/>
  <c r="K739" i="12"/>
  <c r="AN741" i="1"/>
  <c r="L739" i="12"/>
  <c r="C723" i="11"/>
  <c r="D739" i="12"/>
  <c r="D723" i="11"/>
  <c r="E739" i="12"/>
  <c r="G724" i="11"/>
  <c r="K740" i="12"/>
  <c r="AN742" i="1"/>
  <c r="L740" i="12"/>
  <c r="C724" i="11"/>
  <c r="D740" i="12"/>
  <c r="D724" i="11"/>
  <c r="E740" i="12"/>
  <c r="AN743" i="1"/>
  <c r="L741" i="12"/>
  <c r="C725" i="11"/>
  <c r="D741" i="12"/>
  <c r="D725" i="11"/>
  <c r="E741" i="12"/>
  <c r="G726" i="11"/>
  <c r="K742" i="12"/>
  <c r="AN744" i="1"/>
  <c r="L742" i="12"/>
  <c r="C726" i="11"/>
  <c r="D742" i="12"/>
  <c r="D726" i="11"/>
  <c r="E742" i="12"/>
  <c r="G727" i="11"/>
  <c r="K743" i="12"/>
  <c r="AN745" i="1"/>
  <c r="L743" i="12"/>
  <c r="C727" i="11"/>
  <c r="D743" i="12"/>
  <c r="D727" i="11"/>
  <c r="E743" i="12"/>
  <c r="G728" i="11"/>
  <c r="K744" i="12"/>
  <c r="AN746" i="1"/>
  <c r="L744" i="12"/>
  <c r="C728" i="11"/>
  <c r="D744" i="12"/>
  <c r="D728" i="11"/>
  <c r="E744" i="12"/>
  <c r="G735" i="11"/>
  <c r="K751" i="12"/>
  <c r="C735" i="11"/>
  <c r="D751" i="12"/>
  <c r="C744" i="11"/>
  <c r="D760" i="12"/>
  <c r="C747" i="11"/>
  <c r="D763" i="12"/>
  <c r="C749" i="11"/>
  <c r="D765" i="12"/>
  <c r="C750" i="11"/>
  <c r="D766" i="12"/>
  <c r="F600" i="13"/>
  <c r="K600" i="12"/>
  <c r="AN602" i="1"/>
  <c r="L600" i="12"/>
  <c r="F605" i="13"/>
  <c r="K605" i="12"/>
  <c r="AN607" i="1"/>
  <c r="L605" i="12"/>
  <c r="F609" i="13"/>
  <c r="K609" i="12"/>
  <c r="AN611" i="1"/>
  <c r="L609" i="12"/>
  <c r="F590" i="13"/>
  <c r="K590" i="12"/>
  <c r="F591" i="13"/>
  <c r="K591" i="12"/>
  <c r="F592" i="13"/>
  <c r="K592" i="12"/>
  <c r="E593" i="13"/>
  <c r="I593" i="12"/>
  <c r="F593" i="13"/>
  <c r="K593" i="12"/>
  <c r="F602" i="13"/>
  <c r="K602" i="12"/>
  <c r="F603" i="13"/>
  <c r="K603" i="12"/>
  <c r="F597" i="13"/>
  <c r="K597" i="12"/>
  <c r="F598" i="13"/>
  <c r="K598" i="12"/>
  <c r="F599" i="13"/>
  <c r="K599" i="12"/>
  <c r="F604" i="13"/>
  <c r="K604" i="12"/>
  <c r="F607" i="13"/>
  <c r="K607" i="12"/>
  <c r="F611" i="13"/>
  <c r="K611" i="12"/>
  <c r="F613" i="13"/>
  <c r="K613" i="12"/>
  <c r="F617" i="13"/>
  <c r="K617" i="12"/>
  <c r="F651" i="13"/>
  <c r="K651" i="12"/>
  <c r="BQ668" i="1"/>
  <c r="D751" i="11"/>
  <c r="D754" i="11"/>
  <c r="D729" i="11"/>
  <c r="D734" i="11"/>
  <c r="D736" i="11"/>
  <c r="G739" i="11"/>
  <c r="G741" i="11"/>
  <c r="G744" i="11"/>
  <c r="G746" i="11"/>
  <c r="AN765" i="1"/>
  <c r="D747" i="11"/>
  <c r="G749" i="11"/>
  <c r="AN768" i="1"/>
  <c r="D750" i="11"/>
  <c r="C751" i="11"/>
  <c r="AN771" i="1"/>
  <c r="C754" i="11"/>
  <c r="AN774" i="1"/>
  <c r="D756" i="11"/>
  <c r="G758" i="11"/>
  <c r="G745" i="11"/>
  <c r="AN764" i="1"/>
  <c r="D746" i="11"/>
  <c r="G748" i="11"/>
  <c r="AN767" i="1"/>
  <c r="D749" i="11"/>
  <c r="AN770" i="1"/>
  <c r="C753" i="11"/>
  <c r="AN773" i="1"/>
  <c r="D755" i="11"/>
  <c r="G757" i="11"/>
  <c r="AN776" i="1"/>
  <c r="D732" i="11"/>
  <c r="D733" i="11"/>
  <c r="G736" i="11"/>
  <c r="G738" i="11"/>
  <c r="C739" i="11"/>
  <c r="D740" i="11"/>
  <c r="C741" i="11"/>
  <c r="D742" i="11"/>
  <c r="AN763" i="1"/>
  <c r="D745" i="11"/>
  <c r="G747" i="11"/>
  <c r="AN766" i="1"/>
  <c r="D748" i="11"/>
  <c r="G750" i="11"/>
  <c r="AN769" i="1"/>
  <c r="C752" i="11"/>
  <c r="AN772" i="1"/>
  <c r="G756" i="11"/>
  <c r="AN775" i="1"/>
  <c r="D757" i="11"/>
  <c r="G733" i="11"/>
  <c r="D735" i="11"/>
  <c r="C737" i="11"/>
  <c r="G740" i="11"/>
  <c r="G732" i="11"/>
  <c r="C734" i="11"/>
  <c r="G737" i="11"/>
  <c r="D741" i="11"/>
  <c r="D744" i="11"/>
  <c r="D730" i="11"/>
  <c r="G734" i="11"/>
  <c r="D738" i="11"/>
  <c r="C740" i="11"/>
  <c r="D743" i="11"/>
  <c r="C707" i="11"/>
  <c r="BB680" i="1"/>
  <c r="BB671" i="1"/>
  <c r="BB670" i="1"/>
  <c r="G729" i="11"/>
  <c r="G730" i="11"/>
  <c r="BB679" i="1"/>
  <c r="BB678" i="1"/>
  <c r="BB677" i="1"/>
  <c r="BB676" i="1"/>
  <c r="BB683" i="1"/>
  <c r="BB685" i="1"/>
  <c r="BB674" i="1"/>
  <c r="BB682" i="1"/>
  <c r="BB669" i="1"/>
  <c r="BB667" i="1"/>
  <c r="BB687" i="1"/>
  <c r="BB686" i="1"/>
  <c r="BB673" i="1"/>
  <c r="BB684" i="1"/>
  <c r="BB675" i="1"/>
  <c r="BB681" i="1"/>
  <c r="BB672" i="1"/>
  <c r="C708" i="11"/>
  <c r="AN748" i="1"/>
  <c r="C731" i="11"/>
  <c r="AN754" i="1"/>
  <c r="AN757" i="1"/>
  <c r="AN760" i="1"/>
  <c r="AN761" i="1"/>
  <c r="AN747" i="1"/>
  <c r="C730" i="11"/>
  <c r="AN750" i="1"/>
  <c r="AN751" i="1"/>
  <c r="AN752" i="1"/>
  <c r="AN755" i="1"/>
  <c r="AN758" i="1"/>
  <c r="C743" i="11"/>
  <c r="C729" i="11"/>
  <c r="AN749" i="1"/>
  <c r="C732" i="11"/>
  <c r="C733" i="11"/>
  <c r="AN753" i="1"/>
  <c r="AN756" i="1"/>
  <c r="AN759" i="1"/>
  <c r="AN762" i="1"/>
  <c r="C700" i="11"/>
  <c r="C705" i="11"/>
  <c r="C692" i="11"/>
  <c r="C695" i="11"/>
  <c r="C702" i="11"/>
  <c r="F703" i="13"/>
  <c r="G688" i="11"/>
  <c r="C704" i="11"/>
  <c r="F28" i="13"/>
  <c r="F27" i="13"/>
  <c r="F248" i="13"/>
  <c r="F247" i="13"/>
  <c r="F246" i="13"/>
  <c r="F245" i="13"/>
  <c r="F244" i="13"/>
  <c r="F243" i="13"/>
  <c r="F242" i="13"/>
  <c r="F412" i="13"/>
  <c r="F411" i="13"/>
  <c r="F410" i="13"/>
  <c r="F407" i="13"/>
  <c r="F340" i="13"/>
  <c r="F334" i="13"/>
  <c r="F333" i="13"/>
  <c r="F331" i="13"/>
  <c r="F330" i="13"/>
  <c r="F328" i="13"/>
  <c r="F5" i="13"/>
  <c r="F6" i="13"/>
  <c r="F7" i="13"/>
  <c r="F8" i="13"/>
  <c r="F9" i="13"/>
  <c r="F10" i="13"/>
  <c r="F11" i="13"/>
  <c r="F13" i="13"/>
  <c r="F14" i="13"/>
  <c r="F15" i="13"/>
  <c r="F19" i="13"/>
  <c r="F20" i="13"/>
  <c r="F21" i="13"/>
  <c r="F22" i="13"/>
  <c r="F24" i="13"/>
  <c r="F25" i="13"/>
  <c r="F26" i="13"/>
  <c r="F29" i="13"/>
  <c r="F30" i="13"/>
  <c r="F31" i="13"/>
  <c r="F32" i="13"/>
  <c r="F33" i="13"/>
  <c r="F34" i="13"/>
  <c r="F35" i="13"/>
  <c r="F41" i="13"/>
  <c r="F42" i="13"/>
  <c r="F43" i="13"/>
  <c r="F47" i="13"/>
  <c r="F51" i="13"/>
  <c r="F52" i="13"/>
  <c r="F80" i="13"/>
  <c r="F81" i="13"/>
  <c r="F82" i="13"/>
  <c r="F84" i="13"/>
  <c r="F85" i="13"/>
  <c r="F86" i="13"/>
  <c r="F90" i="13"/>
  <c r="F93" i="13"/>
  <c r="F38" i="13"/>
  <c r="F39" i="13"/>
  <c r="F40" i="13"/>
  <c r="F44" i="13"/>
  <c r="F45" i="13"/>
  <c r="F46" i="13"/>
  <c r="F50" i="13"/>
  <c r="F54" i="13"/>
  <c r="F55" i="13"/>
  <c r="F76" i="13"/>
  <c r="F72" i="13"/>
  <c r="F68" i="13"/>
  <c r="F67" i="13"/>
  <c r="F66" i="13"/>
  <c r="F65" i="13"/>
  <c r="F63" i="13"/>
  <c r="F62" i="13"/>
  <c r="F61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E87" i="13"/>
  <c r="E88" i="13"/>
  <c r="E89" i="13"/>
  <c r="F107" i="13"/>
  <c r="F108" i="13"/>
  <c r="F109" i="13"/>
  <c r="F111" i="13"/>
  <c r="F112" i="13"/>
  <c r="F113" i="13"/>
  <c r="F114" i="13"/>
  <c r="F115" i="13"/>
  <c r="F121" i="13"/>
  <c r="F122" i="13"/>
  <c r="F129" i="13"/>
  <c r="F134" i="13"/>
  <c r="F136" i="13"/>
  <c r="F140" i="13"/>
  <c r="F118" i="13"/>
  <c r="F119" i="13"/>
  <c r="F120" i="13"/>
  <c r="F123" i="13"/>
  <c r="F124" i="13"/>
  <c r="F125" i="13"/>
  <c r="F126" i="13"/>
  <c r="F105" i="13"/>
  <c r="F106" i="13"/>
  <c r="F110" i="13"/>
  <c r="F103" i="13"/>
  <c r="F132" i="13"/>
  <c r="F130" i="13"/>
  <c r="F131" i="13"/>
  <c r="F133" i="13"/>
  <c r="E137" i="13"/>
  <c r="F137" i="13"/>
  <c r="E138" i="13"/>
  <c r="F138" i="13"/>
  <c r="E139" i="13"/>
  <c r="F139" i="13"/>
  <c r="F141" i="13"/>
  <c r="F143" i="13"/>
  <c r="F144" i="13"/>
  <c r="F146" i="13"/>
  <c r="F147" i="13"/>
  <c r="F150" i="13"/>
  <c r="F151" i="13"/>
  <c r="F183" i="13"/>
  <c r="F184" i="13"/>
  <c r="E145" i="13"/>
  <c r="F145" i="13"/>
  <c r="F148" i="13"/>
  <c r="F149" i="13"/>
  <c r="F153" i="13"/>
  <c r="F154" i="13"/>
  <c r="F157" i="13"/>
  <c r="F158" i="13"/>
  <c r="F159" i="13"/>
  <c r="F160" i="13"/>
  <c r="F161" i="13"/>
  <c r="F162" i="13"/>
  <c r="F164" i="13"/>
  <c r="F166" i="13"/>
  <c r="F168" i="13"/>
  <c r="F169" i="13"/>
  <c r="F170" i="13"/>
  <c r="F171" i="13"/>
  <c r="F172" i="13"/>
  <c r="F173" i="13"/>
  <c r="F174" i="13"/>
  <c r="F175" i="13"/>
  <c r="F167" i="13"/>
  <c r="F177" i="13"/>
  <c r="F178" i="13"/>
  <c r="E179" i="13"/>
  <c r="F179" i="13"/>
  <c r="F180" i="13"/>
  <c r="F181" i="13"/>
  <c r="F185" i="13"/>
  <c r="F186" i="13"/>
  <c r="F203" i="13"/>
  <c r="F202" i="13"/>
  <c r="F201" i="13"/>
  <c r="F200" i="13"/>
  <c r="F199" i="13"/>
  <c r="F198" i="13"/>
  <c r="F197" i="13"/>
  <c r="F196" i="13"/>
  <c r="F195" i="13"/>
  <c r="F194" i="13"/>
  <c r="F193" i="13"/>
  <c r="F192" i="13"/>
  <c r="F191" i="13"/>
  <c r="F187" i="13"/>
  <c r="F205" i="13"/>
  <c r="F206" i="13"/>
  <c r="F224" i="13"/>
  <c r="F223" i="13"/>
  <c r="F215" i="13"/>
  <c r="F214" i="13"/>
  <c r="E208" i="13"/>
  <c r="F208" i="13"/>
  <c r="E207" i="13"/>
  <c r="F207" i="13"/>
  <c r="F211" i="13"/>
  <c r="F190" i="13"/>
  <c r="F188" i="13"/>
  <c r="F189" i="13"/>
  <c r="F213" i="13"/>
  <c r="F212" i="13"/>
  <c r="F216" i="13"/>
  <c r="F218" i="13"/>
  <c r="F217" i="13"/>
  <c r="F219" i="13"/>
  <c r="F220" i="13"/>
  <c r="F231" i="13"/>
  <c r="F226" i="13"/>
  <c r="F227" i="13"/>
  <c r="F228" i="13"/>
  <c r="F238" i="13"/>
  <c r="F233" i="13"/>
  <c r="F232" i="13"/>
  <c r="F234" i="13"/>
  <c r="F235" i="13"/>
  <c r="F236" i="13"/>
  <c r="F239" i="13"/>
  <c r="F229" i="13"/>
  <c r="F221" i="13"/>
  <c r="F249" i="13"/>
  <c r="F250" i="13"/>
  <c r="F251" i="13"/>
  <c r="F252" i="13"/>
  <c r="F257" i="13"/>
  <c r="F258" i="13"/>
  <c r="F260" i="13"/>
  <c r="F256" i="13"/>
  <c r="F255" i="13"/>
  <c r="F254" i="13"/>
  <c r="F259" i="13"/>
  <c r="F261" i="13"/>
  <c r="F262" i="13"/>
  <c r="F263" i="13"/>
  <c r="F264" i="13"/>
  <c r="F265" i="13"/>
  <c r="F266" i="13"/>
  <c r="F267" i="13"/>
  <c r="F268" i="13"/>
  <c r="F272" i="13"/>
  <c r="F271" i="13"/>
  <c r="F279" i="13"/>
  <c r="F280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41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362" i="13"/>
  <c r="F363" i="13"/>
  <c r="F364" i="13"/>
  <c r="F365" i="13"/>
  <c r="F366" i="13"/>
  <c r="F383" i="13"/>
  <c r="F387" i="13"/>
  <c r="F386" i="13"/>
  <c r="F385" i="13"/>
  <c r="F384" i="13"/>
  <c r="AM393" i="1"/>
  <c r="F391" i="13"/>
  <c r="AM394" i="1"/>
  <c r="F392" i="13"/>
  <c r="AM395" i="1"/>
  <c r="F393" i="13"/>
  <c r="AM396" i="1"/>
  <c r="F394" i="13"/>
  <c r="F400" i="13"/>
  <c r="F401" i="13"/>
  <c r="F404" i="13"/>
  <c r="F405" i="13"/>
  <c r="F406" i="13"/>
  <c r="F398" i="13"/>
  <c r="F397" i="13"/>
  <c r="F396" i="13"/>
  <c r="F402" i="13"/>
  <c r="F403" i="13"/>
  <c r="F409" i="13"/>
  <c r="F413" i="13"/>
  <c r="F414" i="13"/>
  <c r="F415" i="13"/>
  <c r="F416" i="13"/>
  <c r="F417" i="13"/>
  <c r="F419" i="13"/>
  <c r="F420" i="13"/>
  <c r="F429" i="13"/>
  <c r="F428" i="13"/>
  <c r="F427" i="13"/>
  <c r="F426" i="13"/>
  <c r="F425" i="13"/>
  <c r="F423" i="13"/>
  <c r="F422" i="13"/>
  <c r="F424" i="13"/>
  <c r="F430" i="13"/>
  <c r="F434" i="13"/>
  <c r="F433" i="13"/>
  <c r="F432" i="13"/>
  <c r="F431" i="13"/>
  <c r="F435" i="13"/>
  <c r="F459" i="13"/>
  <c r="F455" i="13"/>
  <c r="F452" i="13"/>
  <c r="F443" i="13"/>
  <c r="F438" i="13"/>
  <c r="F436" i="13"/>
  <c r="F437" i="13"/>
  <c r="F442" i="13"/>
  <c r="F441" i="13"/>
  <c r="F440" i="13"/>
  <c r="F439" i="13"/>
  <c r="F454" i="13"/>
  <c r="F457" i="13"/>
  <c r="F458" i="13"/>
  <c r="F461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0" i="1"/>
  <c r="F468" i="13"/>
  <c r="AM469" i="1"/>
  <c r="F467" i="13"/>
  <c r="AM467" i="1"/>
  <c r="F465" i="13"/>
  <c r="AM466" i="1"/>
  <c r="F464" i="13"/>
  <c r="AM465" i="1"/>
  <c r="F463" i="13"/>
  <c r="AM464" i="1"/>
  <c r="F462" i="13"/>
  <c r="F469" i="13"/>
  <c r="F444" i="13"/>
  <c r="F445" i="13"/>
  <c r="F451" i="13"/>
  <c r="F450" i="13"/>
  <c r="F449" i="13"/>
  <c r="F448" i="13"/>
  <c r="F447" i="13"/>
  <c r="E452" i="13"/>
  <c r="F472" i="13"/>
  <c r="F486" i="13"/>
  <c r="F497" i="13"/>
  <c r="F479" i="13"/>
  <c r="F485" i="13"/>
  <c r="F484" i="13"/>
  <c r="AM484" i="1"/>
  <c r="F482" i="13"/>
  <c r="E482" i="13"/>
  <c r="F489" i="13"/>
  <c r="F492" i="13"/>
  <c r="F493" i="13"/>
  <c r="F494" i="13"/>
  <c r="F495" i="13"/>
  <c r="F496" i="13"/>
  <c r="F498" i="13"/>
  <c r="F499" i="13"/>
  <c r="F500" i="13"/>
  <c r="F501" i="13"/>
  <c r="F502" i="13"/>
  <c r="F503" i="13"/>
  <c r="F504" i="13"/>
  <c r="F505" i="13"/>
  <c r="F506" i="13"/>
  <c r="AM510" i="1"/>
  <c r="F508" i="13"/>
  <c r="AM511" i="1"/>
  <c r="F509" i="13"/>
  <c r="AM514" i="1"/>
  <c r="F512" i="13"/>
  <c r="AM515" i="1"/>
  <c r="F513" i="13"/>
  <c r="AM520" i="1"/>
  <c r="F518" i="13"/>
  <c r="AM521" i="1"/>
  <c r="F519" i="13"/>
  <c r="F521" i="13"/>
  <c r="F522" i="13"/>
  <c r="F523" i="13"/>
  <c r="F525" i="13"/>
  <c r="F526" i="13"/>
  <c r="F527" i="13"/>
  <c r="F529" i="13"/>
  <c r="F531" i="13"/>
  <c r="F532" i="13"/>
  <c r="F533" i="13"/>
  <c r="F534" i="13"/>
  <c r="AM544" i="1"/>
  <c r="F542" i="13"/>
  <c r="AM545" i="1"/>
  <c r="F543" i="13"/>
  <c r="F547" i="13"/>
  <c r="G536" i="11"/>
  <c r="F552" i="13"/>
  <c r="E505" i="13"/>
  <c r="E506" i="13"/>
  <c r="E512" i="13"/>
  <c r="E513" i="13"/>
  <c r="AM518" i="1"/>
  <c r="F516" i="13"/>
  <c r="AM519" i="1"/>
  <c r="F517" i="13"/>
  <c r="AM455" i="1"/>
  <c r="F453" i="13"/>
  <c r="F490" i="13"/>
  <c r="F488" i="13"/>
  <c r="E490" i="13"/>
  <c r="E492" i="13"/>
  <c r="E493" i="13"/>
  <c r="E495" i="13"/>
  <c r="E496" i="13"/>
  <c r="F507" i="13"/>
  <c r="E524" i="13"/>
  <c r="F524" i="13"/>
  <c r="F528" i="13"/>
  <c r="F537" i="13"/>
  <c r="F541" i="13"/>
  <c r="F540" i="13"/>
  <c r="F539" i="13"/>
  <c r="AM546" i="1"/>
  <c r="F544" i="13"/>
  <c r="AM547" i="1"/>
  <c r="F545" i="13"/>
  <c r="E546" i="13"/>
  <c r="AM548" i="1"/>
  <c r="F546" i="13"/>
  <c r="AM552" i="1"/>
  <c r="F550" i="13"/>
  <c r="F551" i="13"/>
  <c r="AM551" i="1"/>
  <c r="F549" i="13"/>
  <c r="G537" i="11"/>
  <c r="F553" i="13"/>
  <c r="G538" i="11"/>
  <c r="F554" i="13"/>
  <c r="G539" i="11"/>
  <c r="F555" i="13"/>
  <c r="G540" i="11"/>
  <c r="F556" i="13"/>
  <c r="G541" i="11"/>
  <c r="F557" i="13"/>
  <c r="G548" i="11"/>
  <c r="F564" i="13"/>
  <c r="G552" i="11"/>
  <c r="F568" i="13"/>
  <c r="G558" i="11"/>
  <c r="F574" i="13"/>
  <c r="G559" i="11"/>
  <c r="F575" i="13"/>
  <c r="G560" i="11"/>
  <c r="F576" i="13"/>
  <c r="G542" i="11"/>
  <c r="F558" i="13"/>
  <c r="G547" i="11"/>
  <c r="F563" i="13"/>
  <c r="G544" i="11"/>
  <c r="F560" i="13"/>
  <c r="G545" i="11"/>
  <c r="F561" i="13"/>
  <c r="G546" i="11"/>
  <c r="F562" i="13"/>
  <c r="AM550" i="1"/>
  <c r="F548" i="13"/>
  <c r="G549" i="11"/>
  <c r="F565" i="13"/>
  <c r="G550" i="11"/>
  <c r="F566" i="13"/>
  <c r="G551" i="11"/>
  <c r="F567" i="13"/>
  <c r="G554" i="11"/>
  <c r="F570" i="13"/>
  <c r="G555" i="11"/>
  <c r="F571" i="13"/>
  <c r="G556" i="11"/>
  <c r="F572" i="13"/>
  <c r="G557" i="11"/>
  <c r="F573" i="13"/>
  <c r="G561" i="11"/>
  <c r="F577" i="13"/>
  <c r="G562" i="11"/>
  <c r="F578" i="13"/>
  <c r="G563" i="11"/>
  <c r="F579" i="13"/>
  <c r="G564" i="11"/>
  <c r="F580" i="13"/>
  <c r="F636" i="13"/>
  <c r="F637" i="13"/>
  <c r="F638" i="13"/>
  <c r="F640" i="13"/>
  <c r="F641" i="13"/>
  <c r="F643" i="13"/>
  <c r="F644" i="13"/>
  <c r="F645" i="13"/>
  <c r="F647" i="13"/>
  <c r="F648" i="13"/>
  <c r="F649" i="13"/>
  <c r="G644" i="11"/>
  <c r="F659" i="13"/>
  <c r="G646" i="11"/>
  <c r="F661" i="13"/>
  <c r="G647" i="11"/>
  <c r="F662" i="13"/>
  <c r="G649" i="11"/>
  <c r="F664" i="13"/>
  <c r="G650" i="11"/>
  <c r="F665" i="13"/>
  <c r="G652" i="11"/>
  <c r="F667" i="13"/>
  <c r="G653" i="11"/>
  <c r="F668" i="13"/>
  <c r="G655" i="11"/>
  <c r="F670" i="13"/>
  <c r="G656" i="11"/>
  <c r="F671" i="13"/>
  <c r="G658" i="11"/>
  <c r="F673" i="13"/>
  <c r="G659" i="11"/>
  <c r="F674" i="13"/>
  <c r="G661" i="11"/>
  <c r="F676" i="13"/>
  <c r="G662" i="11"/>
  <c r="F677" i="13"/>
  <c r="AM727" i="1"/>
  <c r="F724" i="13"/>
  <c r="AM728" i="1"/>
  <c r="F725" i="13"/>
  <c r="AM729" i="1"/>
  <c r="F726" i="13"/>
  <c r="AM730" i="1"/>
  <c r="F727" i="13"/>
  <c r="AM731" i="1"/>
  <c r="F728" i="13"/>
  <c r="AM732" i="1"/>
  <c r="F729" i="13"/>
  <c r="AM733" i="1"/>
  <c r="F730" i="13"/>
  <c r="AM734" i="1"/>
  <c r="F731" i="13"/>
  <c r="AM737" i="1"/>
  <c r="F734" i="13"/>
  <c r="AM738" i="1"/>
  <c r="F735" i="13"/>
  <c r="AM739" i="1"/>
  <c r="F736" i="13"/>
  <c r="AM740" i="1"/>
  <c r="F737" i="13"/>
  <c r="AM741" i="1"/>
  <c r="F738" i="13"/>
  <c r="AM742" i="1"/>
  <c r="F739" i="13"/>
  <c r="AM743" i="1"/>
  <c r="F740" i="13"/>
  <c r="AM744" i="1"/>
  <c r="F741" i="13"/>
  <c r="AM745" i="1"/>
  <c r="F742" i="13"/>
  <c r="AM746" i="1"/>
  <c r="F743" i="13"/>
  <c r="AM747" i="1"/>
  <c r="F744" i="13"/>
  <c r="AM748" i="1"/>
  <c r="F745" i="13"/>
  <c r="AM749" i="1"/>
  <c r="F746" i="13"/>
  <c r="AM750" i="1"/>
  <c r="F747" i="13"/>
  <c r="AM751" i="1"/>
  <c r="F748" i="13"/>
  <c r="AM752" i="1"/>
  <c r="F749" i="13"/>
  <c r="AM753" i="1"/>
  <c r="F750" i="13"/>
  <c r="AM754" i="1"/>
  <c r="F751" i="13"/>
  <c r="AM755" i="1"/>
  <c r="F752" i="13"/>
  <c r="AM756" i="1"/>
  <c r="F753" i="13"/>
  <c r="AM757" i="1"/>
  <c r="F754" i="13"/>
  <c r="AM758" i="1"/>
  <c r="F755" i="13"/>
  <c r="AM759" i="1"/>
  <c r="F756" i="13"/>
  <c r="AM760" i="1"/>
  <c r="F757" i="13"/>
  <c r="AM761" i="1"/>
  <c r="F758" i="13"/>
  <c r="AM762" i="1"/>
  <c r="F759" i="13"/>
  <c r="AM763" i="1"/>
  <c r="F760" i="13"/>
  <c r="AM764" i="1"/>
  <c r="F761" i="13"/>
  <c r="AM765" i="1"/>
  <c r="F762" i="13"/>
  <c r="AM766" i="1"/>
  <c r="F763" i="13"/>
  <c r="AM767" i="1"/>
  <c r="F764" i="13"/>
  <c r="AM768" i="1"/>
  <c r="F765" i="13"/>
  <c r="AM769" i="1"/>
  <c r="F766" i="13"/>
  <c r="AM770" i="1"/>
  <c r="F767" i="13"/>
  <c r="AM771" i="1"/>
  <c r="F768" i="13"/>
  <c r="AM772" i="1"/>
  <c r="F769" i="13"/>
  <c r="AM773" i="1"/>
  <c r="F770" i="13"/>
  <c r="AM774" i="1"/>
  <c r="F771" i="13"/>
  <c r="AM775" i="1"/>
  <c r="F772" i="13"/>
  <c r="AM776" i="1"/>
  <c r="F773" i="13"/>
  <c r="AM777" i="1"/>
  <c r="F774" i="13"/>
  <c r="AM778" i="1"/>
  <c r="F775" i="13"/>
  <c r="AM779" i="1"/>
  <c r="F776" i="13"/>
  <c r="AM780" i="1"/>
  <c r="F777" i="13"/>
  <c r="AM781" i="1"/>
  <c r="F778" i="13"/>
  <c r="AM782" i="1"/>
  <c r="F779" i="13"/>
  <c r="AM783" i="1"/>
  <c r="F780" i="13"/>
  <c r="AM784" i="1"/>
  <c r="F781" i="13"/>
  <c r="AM785" i="1"/>
  <c r="F782" i="13"/>
  <c r="AM786" i="1"/>
  <c r="F783" i="13"/>
  <c r="AM787" i="1"/>
  <c r="F784" i="13"/>
  <c r="AM788" i="1"/>
  <c r="F785" i="13"/>
  <c r="AM789" i="1"/>
  <c r="F786" i="13"/>
  <c r="AM790" i="1"/>
  <c r="F787" i="13"/>
  <c r="AM791" i="1"/>
  <c r="F788" i="13"/>
  <c r="AM792" i="1"/>
  <c r="F789" i="13"/>
  <c r="AM793" i="1"/>
  <c r="F790" i="13"/>
  <c r="AM794" i="1"/>
  <c r="F791" i="13"/>
  <c r="AM795" i="1"/>
  <c r="F792" i="13"/>
  <c r="AM796" i="1"/>
  <c r="F793" i="13"/>
  <c r="AM797" i="1"/>
  <c r="F794" i="13"/>
  <c r="AM798" i="1"/>
  <c r="F795" i="13"/>
  <c r="AM799" i="1"/>
  <c r="F796" i="13"/>
  <c r="AM800" i="1"/>
  <c r="F797" i="13"/>
  <c r="F612" i="13"/>
  <c r="F615" i="13"/>
  <c r="F616" i="13"/>
  <c r="F618" i="13"/>
  <c r="F619" i="13"/>
  <c r="F626" i="13"/>
  <c r="F627" i="13"/>
  <c r="F628" i="13"/>
  <c r="F631" i="13"/>
  <c r="BB641" i="1"/>
  <c r="BB655" i="1"/>
  <c r="C675" i="11"/>
  <c r="C679" i="11"/>
  <c r="D693" i="11"/>
  <c r="C699" i="11"/>
  <c r="AM735" i="1"/>
  <c r="G717" i="11"/>
  <c r="G679" i="11"/>
  <c r="D683" i="11"/>
  <c r="C697" i="11"/>
  <c r="C703" i="11"/>
  <c r="C706" i="11"/>
  <c r="AM736" i="1"/>
  <c r="G718" i="11"/>
  <c r="BB654" i="1"/>
  <c r="BB652" i="1"/>
  <c r="C676" i="11"/>
  <c r="G685" i="11"/>
  <c r="D686" i="11"/>
  <c r="C694" i="11"/>
  <c r="C668" i="11"/>
  <c r="C678" i="11"/>
  <c r="D679" i="11"/>
  <c r="C681" i="11"/>
  <c r="D689" i="11"/>
  <c r="D690" i="11"/>
  <c r="C693" i="11"/>
  <c r="G694" i="11"/>
  <c r="D694" i="11"/>
  <c r="C698" i="11"/>
  <c r="C673" i="11"/>
  <c r="G681" i="11"/>
  <c r="G682" i="11"/>
  <c r="D682" i="11"/>
  <c r="D692" i="11"/>
  <c r="G693" i="11"/>
  <c r="C701" i="11"/>
  <c r="C674" i="11"/>
  <c r="D685" i="11"/>
  <c r="G686" i="11"/>
  <c r="G690" i="11"/>
  <c r="C671" i="11"/>
  <c r="C677" i="11"/>
  <c r="C680" i="11"/>
  <c r="G683" i="11"/>
  <c r="G687" i="11"/>
  <c r="D687" i="11"/>
  <c r="C691" i="11"/>
  <c r="C672" i="11"/>
  <c r="G680" i="11"/>
  <c r="D680" i="11"/>
  <c r="D681" i="11"/>
  <c r="G684" i="11"/>
  <c r="D684" i="11"/>
  <c r="D688" i="11"/>
  <c r="G689" i="11"/>
  <c r="C690" i="11"/>
  <c r="G691" i="11"/>
  <c r="D691" i="11"/>
  <c r="G692" i="11"/>
  <c r="BB666" i="1"/>
  <c r="BB665" i="1"/>
  <c r="BB664" i="1"/>
  <c r="BB663" i="1"/>
  <c r="BB653" i="1"/>
  <c r="BB662" i="1"/>
  <c r="BB661" i="1"/>
  <c r="BB660" i="1"/>
  <c r="BB657" i="1"/>
  <c r="BB656" i="1"/>
  <c r="BB659" i="1"/>
  <c r="BB622" i="1"/>
  <c r="C635" i="11"/>
  <c r="C655" i="11"/>
  <c r="G635" i="11"/>
  <c r="C656" i="11"/>
  <c r="C660" i="11"/>
  <c r="D668" i="11"/>
  <c r="G670" i="11"/>
  <c r="C654" i="11"/>
  <c r="C659" i="11"/>
  <c r="G668" i="11"/>
  <c r="D669" i="11"/>
  <c r="G671" i="11"/>
  <c r="C657" i="11"/>
  <c r="C662" i="11"/>
  <c r="G669" i="11"/>
  <c r="D670" i="11"/>
  <c r="BB643" i="1"/>
  <c r="BB651" i="1"/>
  <c r="BB650" i="1"/>
  <c r="BB649" i="1"/>
  <c r="BB648" i="1"/>
  <c r="BB647" i="1"/>
  <c r="BB646" i="1"/>
  <c r="BB642" i="1"/>
  <c r="G631" i="11"/>
  <c r="D632" i="11"/>
  <c r="C638" i="11"/>
  <c r="D636" i="11"/>
  <c r="G638" i="11"/>
  <c r="BB645" i="1"/>
  <c r="BB644" i="1"/>
  <c r="BB639" i="1"/>
  <c r="BB638" i="1"/>
  <c r="C634" i="11"/>
  <c r="C641" i="11"/>
  <c r="C643" i="11"/>
  <c r="D644" i="11"/>
  <c r="C646" i="11"/>
  <c r="D647" i="11"/>
  <c r="C649" i="11"/>
  <c r="D650" i="11"/>
  <c r="C652" i="11"/>
  <c r="D653" i="11"/>
  <c r="C663" i="11"/>
  <c r="C667" i="11"/>
  <c r="C637" i="11"/>
  <c r="G641" i="11"/>
  <c r="C645" i="11"/>
  <c r="D646" i="11"/>
  <c r="C648" i="11"/>
  <c r="D649" i="11"/>
  <c r="C651" i="11"/>
  <c r="D652" i="11"/>
  <c r="D655" i="11"/>
  <c r="D658" i="11"/>
  <c r="D661" i="11"/>
  <c r="G665" i="11"/>
  <c r="D656" i="11"/>
  <c r="D659" i="11"/>
  <c r="D662" i="11"/>
  <c r="C664" i="11"/>
  <c r="D665" i="11"/>
  <c r="BB637" i="1"/>
  <c r="D631" i="11"/>
  <c r="G636" i="11"/>
  <c r="D637" i="11"/>
  <c r="C640" i="11"/>
  <c r="D641" i="11"/>
  <c r="G642" i="11"/>
  <c r="C642" i="11"/>
  <c r="G643" i="11"/>
  <c r="D629" i="11"/>
  <c r="C639" i="11"/>
  <c r="G640" i="11"/>
  <c r="D640" i="11"/>
  <c r="D642" i="11"/>
  <c r="D635" i="11"/>
  <c r="C636" i="11"/>
  <c r="G637" i="11"/>
  <c r="D638" i="11"/>
  <c r="G639" i="11"/>
  <c r="BB635" i="1"/>
  <c r="BB616" i="1"/>
  <c r="BB634" i="1"/>
  <c r="BB628" i="1"/>
  <c r="BB608" i="1"/>
  <c r="BB633" i="1"/>
  <c r="BB612" i="1"/>
  <c r="BB631" i="1"/>
  <c r="BB630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C601" i="11"/>
  <c r="D601" i="11"/>
  <c r="C602" i="11"/>
  <c r="D602" i="11"/>
  <c r="C603" i="11"/>
  <c r="D603" i="11"/>
  <c r="C604" i="11"/>
  <c r="D604" i="11"/>
  <c r="G605" i="11"/>
  <c r="AN622" i="1"/>
  <c r="C605" i="11"/>
  <c r="D605" i="11"/>
  <c r="C606" i="11"/>
  <c r="D606" i="11"/>
  <c r="G607" i="11"/>
  <c r="AN624" i="1"/>
  <c r="C607" i="11"/>
  <c r="D607" i="11"/>
  <c r="G608" i="11"/>
  <c r="AN625" i="1"/>
  <c r="C608" i="11"/>
  <c r="D608" i="11"/>
  <c r="G609" i="11"/>
  <c r="AN626" i="1"/>
  <c r="C609" i="11"/>
  <c r="D609" i="11"/>
  <c r="G610" i="11"/>
  <c r="AN627" i="1"/>
  <c r="C610" i="11"/>
  <c r="D610" i="11"/>
  <c r="C611" i="11"/>
  <c r="D611" i="11"/>
  <c r="C612" i="11"/>
  <c r="D612" i="11"/>
  <c r="C613" i="11"/>
  <c r="D613" i="11"/>
  <c r="C614" i="11"/>
  <c r="D614" i="11"/>
  <c r="G615" i="11"/>
  <c r="AN632" i="1"/>
  <c r="C615" i="11"/>
  <c r="D615" i="11"/>
  <c r="C616" i="11"/>
  <c r="D616" i="11"/>
  <c r="G617" i="11"/>
  <c r="AN634" i="1"/>
  <c r="C617" i="11"/>
  <c r="D617" i="11"/>
  <c r="G618" i="11"/>
  <c r="AN635" i="1"/>
  <c r="C618" i="11"/>
  <c r="D618" i="11"/>
  <c r="G619" i="11"/>
  <c r="AN636" i="1"/>
  <c r="C619" i="11"/>
  <c r="D619" i="11"/>
  <c r="G620" i="11"/>
  <c r="AN637" i="1"/>
  <c r="C620" i="11"/>
  <c r="D620" i="11"/>
  <c r="AN640" i="1"/>
  <c r="AN643" i="1"/>
  <c r="AN659" i="1"/>
  <c r="AN660" i="1"/>
  <c r="AM661" i="1"/>
  <c r="AN661" i="1"/>
  <c r="AM662" i="1"/>
  <c r="AN662" i="1"/>
  <c r="AM663" i="1"/>
  <c r="AN663" i="1"/>
  <c r="AM664" i="1"/>
  <c r="AN664" i="1"/>
  <c r="AM665" i="1"/>
  <c r="AN665" i="1"/>
  <c r="AM666" i="1"/>
  <c r="AN666" i="1"/>
  <c r="AM667" i="1"/>
  <c r="AN667" i="1"/>
  <c r="AM669" i="1"/>
  <c r="AN669" i="1"/>
  <c r="AM670" i="1"/>
  <c r="AN670" i="1"/>
  <c r="AM671" i="1"/>
  <c r="AN671" i="1"/>
  <c r="AM672" i="1"/>
  <c r="AN672" i="1"/>
  <c r="AM673" i="1"/>
  <c r="AN673" i="1"/>
  <c r="AM674" i="1"/>
  <c r="AN674" i="1"/>
  <c r="AM675" i="1"/>
  <c r="AN675" i="1"/>
  <c r="AM676" i="1"/>
  <c r="AN676" i="1"/>
  <c r="AM677" i="1"/>
  <c r="AN677" i="1"/>
  <c r="AM678" i="1"/>
  <c r="AN678" i="1"/>
  <c r="AM679" i="1"/>
  <c r="AN679" i="1"/>
  <c r="AM680" i="1"/>
  <c r="AN680" i="1"/>
  <c r="AM681" i="1"/>
  <c r="AN681" i="1"/>
  <c r="AM682" i="1"/>
  <c r="AN682" i="1"/>
  <c r="AM683" i="1"/>
  <c r="AN683" i="1"/>
  <c r="AM684" i="1"/>
  <c r="AN684" i="1"/>
  <c r="AM685" i="1"/>
  <c r="AN685" i="1"/>
  <c r="AM686" i="1"/>
  <c r="AN686" i="1"/>
  <c r="AM687" i="1"/>
  <c r="AN687" i="1"/>
  <c r="AM688" i="1"/>
  <c r="AN688" i="1"/>
  <c r="AM689" i="1"/>
  <c r="AN689" i="1"/>
  <c r="AM690" i="1"/>
  <c r="AN690" i="1"/>
  <c r="AM691" i="1"/>
  <c r="AN691" i="1"/>
  <c r="AM692" i="1"/>
  <c r="AN692" i="1"/>
  <c r="AM693" i="1"/>
  <c r="AN693" i="1"/>
  <c r="AM694" i="1"/>
  <c r="AN694" i="1"/>
  <c r="AM695" i="1"/>
  <c r="AN695" i="1"/>
  <c r="AM696" i="1"/>
  <c r="AN696" i="1"/>
  <c r="AM697" i="1"/>
  <c r="AN697" i="1"/>
  <c r="AM698" i="1"/>
  <c r="AN698" i="1"/>
  <c r="AM699" i="1"/>
  <c r="AN699" i="1"/>
  <c r="AM700" i="1"/>
  <c r="AN700" i="1"/>
  <c r="AM701" i="1"/>
  <c r="AN701" i="1"/>
  <c r="AM702" i="1"/>
  <c r="AN702" i="1"/>
  <c r="AM703" i="1"/>
  <c r="AN703" i="1"/>
  <c r="AM704" i="1"/>
  <c r="AN704" i="1"/>
  <c r="AM705" i="1"/>
  <c r="AN705" i="1"/>
  <c r="AM706" i="1"/>
  <c r="AN706" i="1"/>
  <c r="AM707" i="1"/>
  <c r="AN707" i="1"/>
  <c r="AM708" i="1"/>
  <c r="AN708" i="1"/>
  <c r="AM709" i="1"/>
  <c r="AN709" i="1"/>
  <c r="AM710" i="1"/>
  <c r="AN710" i="1"/>
  <c r="AM711" i="1"/>
  <c r="AN711" i="1"/>
  <c r="AM712" i="1"/>
  <c r="AN712" i="1"/>
  <c r="AM713" i="1"/>
  <c r="AN713" i="1"/>
  <c r="AM714" i="1"/>
  <c r="AN714" i="1"/>
  <c r="AM715" i="1"/>
  <c r="AN715" i="1"/>
  <c r="AM716" i="1"/>
  <c r="AN716" i="1"/>
  <c r="AM717" i="1"/>
  <c r="AN717" i="1"/>
  <c r="AM718" i="1"/>
  <c r="AN718" i="1"/>
  <c r="AM719" i="1"/>
  <c r="AN719" i="1"/>
  <c r="AM720" i="1"/>
  <c r="AN720" i="1"/>
  <c r="AM721" i="1"/>
  <c r="AN721" i="1"/>
  <c r="AM722" i="1"/>
  <c r="AN722" i="1"/>
  <c r="AM723" i="1"/>
  <c r="AN723" i="1"/>
  <c r="AM724" i="1"/>
  <c r="AN724" i="1"/>
  <c r="AM725" i="1"/>
  <c r="AN725" i="1"/>
  <c r="AM726" i="1"/>
  <c r="AN726" i="1"/>
  <c r="AN614" i="1"/>
  <c r="AN617" i="1"/>
  <c r="AN618" i="1"/>
  <c r="AN620" i="1"/>
  <c r="AN621" i="1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BB632" i="1"/>
  <c r="BB629" i="1"/>
  <c r="D630" i="11"/>
  <c r="G629" i="11"/>
  <c r="D633" i="11"/>
  <c r="G634" i="11"/>
  <c r="G632" i="11"/>
  <c r="D634" i="11"/>
  <c r="BB625" i="1"/>
  <c r="BB587" i="1"/>
  <c r="AN641" i="1"/>
  <c r="C627" i="11"/>
  <c r="C629" i="11"/>
  <c r="AN648" i="1"/>
  <c r="C632" i="11"/>
  <c r="AN653" i="1"/>
  <c r="AN656" i="1"/>
  <c r="AN638" i="1"/>
  <c r="AN642" i="1"/>
  <c r="C628" i="11"/>
  <c r="AN647" i="1"/>
  <c r="C631" i="11"/>
  <c r="AN650" i="1"/>
  <c r="AN651" i="1"/>
  <c r="AN654" i="1"/>
  <c r="AN657" i="1"/>
  <c r="AN639" i="1"/>
  <c r="AN644" i="1"/>
  <c r="AN646" i="1"/>
  <c r="C630" i="11"/>
  <c r="AN649" i="1"/>
  <c r="C633" i="11"/>
  <c r="AN652" i="1"/>
  <c r="AN655" i="1"/>
  <c r="AN658" i="1"/>
  <c r="D621" i="11"/>
  <c r="G623" i="11"/>
  <c r="C623" i="11"/>
  <c r="D624" i="11"/>
  <c r="G626" i="11"/>
  <c r="C626" i="11"/>
  <c r="G628" i="11"/>
  <c r="G622" i="11"/>
  <c r="C622" i="11"/>
  <c r="D623" i="11"/>
  <c r="G625" i="11"/>
  <c r="C625" i="11"/>
  <c r="D626" i="11"/>
  <c r="D627" i="11"/>
  <c r="AN645" i="1"/>
  <c r="G621" i="11"/>
  <c r="C621" i="11"/>
  <c r="D622" i="11"/>
  <c r="G624" i="11"/>
  <c r="C624" i="11"/>
  <c r="D625" i="11"/>
  <c r="G627" i="11"/>
  <c r="BB624" i="1"/>
  <c r="BB626" i="1"/>
  <c r="BB623" i="1"/>
  <c r="BB581" i="1"/>
  <c r="BB605" i="1"/>
  <c r="BB603" i="1"/>
  <c r="BB614" i="1"/>
  <c r="BB611" i="1"/>
  <c r="D595" i="11"/>
  <c r="D585" i="11"/>
  <c r="BB584" i="1"/>
  <c r="BB618" i="1"/>
  <c r="BB615" i="1"/>
  <c r="C589" i="11"/>
  <c r="D591" i="11"/>
  <c r="C596" i="11"/>
  <c r="D598" i="11"/>
  <c r="C599" i="11"/>
  <c r="BB582" i="1"/>
  <c r="BB575" i="1"/>
  <c r="BB621" i="1"/>
  <c r="BB619" i="1"/>
  <c r="BB610" i="1"/>
  <c r="BB606" i="1"/>
  <c r="C595" i="11"/>
  <c r="D597" i="11"/>
  <c r="C600" i="11"/>
  <c r="C592" i="11"/>
  <c r="D596" i="11"/>
  <c r="C598" i="11"/>
  <c r="D600" i="11"/>
  <c r="C586" i="11"/>
  <c r="D594" i="11"/>
  <c r="C597" i="11"/>
  <c r="D599" i="11"/>
  <c r="BB585" i="1"/>
  <c r="BB620" i="1"/>
  <c r="BB617" i="1"/>
  <c r="BB613" i="1"/>
  <c r="BB609" i="1"/>
  <c r="BB604" i="1"/>
  <c r="BB588" i="1"/>
  <c r="BB579" i="1"/>
  <c r="C585" i="11"/>
  <c r="D587" i="11"/>
  <c r="C588" i="11"/>
  <c r="D589" i="11"/>
  <c r="C591" i="11"/>
  <c r="D593" i="11"/>
  <c r="D586" i="11"/>
  <c r="D588" i="11"/>
  <c r="C590" i="11"/>
  <c r="D592" i="11"/>
  <c r="C594" i="11"/>
  <c r="AK575" i="1"/>
  <c r="K557" i="11" s="1"/>
  <c r="F557" i="11"/>
  <c r="C587" i="11"/>
  <c r="D590" i="11"/>
  <c r="C593" i="11"/>
  <c r="BB589" i="1"/>
  <c r="BB586" i="1"/>
  <c r="BB583" i="1"/>
  <c r="BB580" i="1"/>
  <c r="BB577" i="1"/>
  <c r="BB574" i="1"/>
  <c r="AM596" i="1"/>
  <c r="AM622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02" i="1"/>
  <c r="AM607" i="1"/>
  <c r="AM608" i="1"/>
  <c r="AM611" i="1"/>
  <c r="AM612" i="1"/>
  <c r="AM614" i="1"/>
  <c r="AM616" i="1"/>
  <c r="AM617" i="1"/>
  <c r="AM618" i="1"/>
  <c r="AM620" i="1"/>
  <c r="AM621" i="1"/>
  <c r="AM588" i="1"/>
  <c r="G570" i="11"/>
  <c r="AN580" i="1"/>
  <c r="AM585" i="1"/>
  <c r="G567" i="11"/>
  <c r="AN589" i="1"/>
  <c r="D573" i="11"/>
  <c r="D577" i="11"/>
  <c r="AN586" i="1"/>
  <c r="C582" i="11"/>
  <c r="C563" i="11"/>
  <c r="C569" i="11"/>
  <c r="AN581" i="1"/>
  <c r="AN585" i="1"/>
  <c r="G571" i="11"/>
  <c r="AM589" i="1"/>
  <c r="AM598" i="1"/>
  <c r="G580" i="11"/>
  <c r="C579" i="11"/>
  <c r="D580" i="11"/>
  <c r="AN579" i="1"/>
  <c r="AM586" i="1"/>
  <c r="G568" i="11"/>
  <c r="AM587" i="1"/>
  <c r="G569" i="11"/>
  <c r="AN582" i="1"/>
  <c r="AM583" i="1"/>
  <c r="G565" i="11"/>
  <c r="AN588" i="1"/>
  <c r="AN583" i="1"/>
  <c r="G578" i="11"/>
  <c r="G581" i="11"/>
  <c r="BQ599" i="1"/>
  <c r="BQ601" i="1"/>
  <c r="BQ600" i="1"/>
  <c r="BQ598" i="1"/>
  <c r="D564" i="11"/>
  <c r="C566" i="11"/>
  <c r="D567" i="11"/>
  <c r="C577" i="11"/>
  <c r="C578" i="11"/>
  <c r="D581" i="11"/>
  <c r="D582" i="11"/>
  <c r="D570" i="11"/>
  <c r="C572" i="11"/>
  <c r="D578" i="11"/>
  <c r="D579" i="11"/>
  <c r="D561" i="11"/>
  <c r="AN584" i="1"/>
  <c r="C575" i="11"/>
  <c r="D576" i="11"/>
  <c r="C580" i="11"/>
  <c r="C581" i="11"/>
  <c r="AJ600" i="1"/>
  <c r="BB599" i="1"/>
  <c r="AJ599" i="1"/>
  <c r="AM536" i="1"/>
  <c r="AN543" i="1"/>
  <c r="C557" i="11"/>
  <c r="D548" i="11"/>
  <c r="BB597" i="1"/>
  <c r="AJ597" i="1"/>
  <c r="BB595" i="1"/>
  <c r="AJ595" i="1"/>
  <c r="AK507" i="1"/>
  <c r="F486" i="11"/>
  <c r="C553" i="11"/>
  <c r="D558" i="11"/>
  <c r="C560" i="11"/>
  <c r="D539" i="11"/>
  <c r="C544" i="11"/>
  <c r="AN523" i="1"/>
  <c r="AM542" i="1"/>
  <c r="D536" i="11"/>
  <c r="C538" i="11"/>
  <c r="C550" i="11"/>
  <c r="D551" i="11"/>
  <c r="C558" i="11"/>
  <c r="C559" i="11"/>
  <c r="D562" i="11"/>
  <c r="AN590" i="1"/>
  <c r="AM591" i="1"/>
  <c r="G573" i="11"/>
  <c r="D565" i="11"/>
  <c r="D566" i="11"/>
  <c r="C570" i="11"/>
  <c r="C571" i="11"/>
  <c r="D574" i="11"/>
  <c r="D575" i="11"/>
  <c r="AN477" i="1"/>
  <c r="C541" i="11"/>
  <c r="D542" i="11"/>
  <c r="D554" i="11"/>
  <c r="C556" i="11"/>
  <c r="D559" i="11"/>
  <c r="D560" i="11"/>
  <c r="AN591" i="1"/>
  <c r="AM584" i="1"/>
  <c r="G566" i="11"/>
  <c r="D563" i="11"/>
  <c r="C567" i="11"/>
  <c r="C568" i="11"/>
  <c r="D571" i="11"/>
  <c r="D572" i="11"/>
  <c r="C576" i="11"/>
  <c r="AM535" i="1"/>
  <c r="AN526" i="1"/>
  <c r="D545" i="11"/>
  <c r="C547" i="11"/>
  <c r="D556" i="11"/>
  <c r="D557" i="11"/>
  <c r="C561" i="11"/>
  <c r="C562" i="11"/>
  <c r="AN550" i="1"/>
  <c r="AM590" i="1"/>
  <c r="G572" i="11"/>
  <c r="C564" i="11"/>
  <c r="C565" i="11"/>
  <c r="D568" i="11"/>
  <c r="D569" i="11"/>
  <c r="C573" i="11"/>
  <c r="C574" i="11"/>
  <c r="AN473" i="1"/>
  <c r="F463" i="11"/>
  <c r="AK484" i="1"/>
  <c r="AN544" i="1"/>
  <c r="AN540" i="1"/>
  <c r="AN511" i="1"/>
  <c r="AM533" i="1"/>
  <c r="AN534" i="1"/>
  <c r="AN536" i="1"/>
  <c r="AN549" i="1"/>
  <c r="AN455" i="1"/>
  <c r="AN538" i="1"/>
  <c r="AN553" i="1"/>
  <c r="AN510" i="1"/>
  <c r="AN533" i="1"/>
  <c r="AN516" i="1"/>
  <c r="AN519" i="1"/>
  <c r="AN546" i="1"/>
  <c r="AK548" i="1"/>
  <c r="F530" i="11"/>
  <c r="AN552" i="1"/>
  <c r="AM525" i="1"/>
  <c r="AN527" i="1"/>
  <c r="AM529" i="1"/>
  <c r="AK515" i="1"/>
  <c r="F494" i="11"/>
  <c r="AN518" i="1"/>
  <c r="AN530" i="1"/>
  <c r="AM539" i="1"/>
  <c r="AM541" i="1"/>
  <c r="C537" i="11"/>
  <c r="D540" i="11"/>
  <c r="D541" i="11"/>
  <c r="C545" i="11"/>
  <c r="D549" i="11"/>
  <c r="C554" i="11"/>
  <c r="AN469" i="1"/>
  <c r="AN535" i="1"/>
  <c r="F487" i="11"/>
  <c r="AK508" i="1"/>
  <c r="F508" i="11"/>
  <c r="AK526" i="1"/>
  <c r="AN539" i="1"/>
  <c r="AM543" i="1"/>
  <c r="AN548" i="1"/>
  <c r="D537" i="11"/>
  <c r="D538" i="11"/>
  <c r="C542" i="11"/>
  <c r="C543" i="11"/>
  <c r="D546" i="11"/>
  <c r="C551" i="11"/>
  <c r="D555" i="11"/>
  <c r="AN480" i="1"/>
  <c r="AN515" i="1"/>
  <c r="AM531" i="1"/>
  <c r="AM534" i="1"/>
  <c r="AN545" i="1"/>
  <c r="F493" i="11"/>
  <c r="AK514" i="1"/>
  <c r="AN517" i="1"/>
  <c r="AM526" i="1"/>
  <c r="AM530" i="1"/>
  <c r="AN542" i="1"/>
  <c r="AN541" i="1"/>
  <c r="AN551" i="1"/>
  <c r="C539" i="11"/>
  <c r="C540" i="11"/>
  <c r="D543" i="11"/>
  <c r="C548" i="11"/>
  <c r="D552" i="11"/>
  <c r="AM321" i="1"/>
  <c r="AN275" i="1"/>
  <c r="AN381" i="1"/>
  <c r="AN382" i="1"/>
  <c r="BB594" i="1"/>
  <c r="AJ594" i="1"/>
  <c r="AN362" i="1"/>
  <c r="AM369" i="1"/>
  <c r="BB593" i="1"/>
  <c r="AJ593" i="1"/>
  <c r="AM378" i="1"/>
  <c r="AN373" i="1"/>
  <c r="AM377" i="1"/>
  <c r="AN282" i="1"/>
  <c r="AM352" i="1"/>
  <c r="AM384" i="1"/>
  <c r="AM374" i="1"/>
  <c r="AM372" i="1"/>
  <c r="AM461" i="1"/>
  <c r="AM454" i="1"/>
  <c r="AN457" i="1"/>
  <c r="AN478" i="1"/>
  <c r="AN476" i="1"/>
  <c r="AM523" i="1"/>
  <c r="AM524" i="1"/>
  <c r="AN279" i="1"/>
  <c r="AN293" i="1"/>
  <c r="AM391" i="1"/>
  <c r="AM380" i="1"/>
  <c r="AN378" i="1"/>
  <c r="AN376" i="1"/>
  <c r="AM375" i="1"/>
  <c r="AN395" i="1"/>
  <c r="AM457" i="1"/>
  <c r="AN475" i="1"/>
  <c r="AN472" i="1"/>
  <c r="AN524" i="1"/>
  <c r="AN525" i="1"/>
  <c r="AN529" i="1"/>
  <c r="AN531" i="1"/>
  <c r="AM383" i="1"/>
  <c r="AM381" i="1"/>
  <c r="AN379" i="1"/>
  <c r="AM371" i="1"/>
  <c r="AN369" i="1"/>
  <c r="AN394" i="1"/>
  <c r="AN479" i="1"/>
  <c r="AN470" i="1"/>
  <c r="AN484" i="1"/>
  <c r="AN514" i="1"/>
  <c r="AN520" i="1"/>
  <c r="AN521" i="1"/>
  <c r="AM527" i="1"/>
  <c r="AM297" i="1"/>
  <c r="AN306" i="1"/>
  <c r="AM382" i="1"/>
  <c r="AN377" i="1"/>
  <c r="AM373" i="1"/>
  <c r="AN393" i="1"/>
  <c r="AN383" i="1"/>
  <c r="AM379" i="1"/>
  <c r="AN374" i="1"/>
  <c r="AM370" i="1"/>
  <c r="AN396" i="1"/>
  <c r="AN461" i="1"/>
  <c r="AM277" i="1"/>
  <c r="AN392" i="1"/>
  <c r="AN380" i="1"/>
  <c r="AM376" i="1"/>
  <c r="AN371" i="1"/>
  <c r="AN454" i="1"/>
  <c r="BB592" i="1"/>
  <c r="AJ592" i="1"/>
  <c r="AM254" i="1"/>
  <c r="AN270" i="1"/>
  <c r="AM264" i="1"/>
  <c r="AM261" i="1"/>
  <c r="AN238" i="1"/>
  <c r="AM272" i="1"/>
  <c r="AM324" i="1"/>
  <c r="AN290" i="1"/>
  <c r="AM348" i="1"/>
  <c r="AN350" i="1"/>
  <c r="AM392" i="1"/>
  <c r="AN285" i="1"/>
  <c r="AN296" i="1"/>
  <c r="AN300" i="1"/>
  <c r="AM359" i="1"/>
  <c r="AM351" i="1"/>
  <c r="AN391" i="1"/>
  <c r="AN384" i="1"/>
  <c r="AM281" i="1"/>
  <c r="AM278" i="1"/>
  <c r="AM318" i="1"/>
  <c r="AN309" i="1"/>
  <c r="AM350" i="1"/>
  <c r="AN359" i="1"/>
  <c r="AM231" i="1"/>
  <c r="AN252" i="1"/>
  <c r="AN258" i="1"/>
  <c r="AM257" i="1"/>
  <c r="AN281" i="1"/>
  <c r="AN287" i="1"/>
  <c r="AN276" i="1"/>
  <c r="AN277" i="1"/>
  <c r="AN283" i="1"/>
  <c r="AN284" i="1"/>
  <c r="AM295" i="1"/>
  <c r="AM298" i="1"/>
  <c r="AM316" i="1"/>
  <c r="AM328" i="1"/>
  <c r="AN295" i="1"/>
  <c r="AN297" i="1"/>
  <c r="AN323" i="1"/>
  <c r="AN260" i="1"/>
  <c r="AN264" i="1"/>
  <c r="AM289" i="1"/>
  <c r="AN289" i="1"/>
  <c r="AN272" i="1"/>
  <c r="AM280" i="1"/>
  <c r="AM285" i="1"/>
  <c r="AM286" i="1"/>
  <c r="AM291" i="1"/>
  <c r="AM306" i="1"/>
  <c r="AM319" i="1"/>
  <c r="AN291" i="1"/>
  <c r="AN317" i="1"/>
  <c r="AN324" i="1"/>
  <c r="AN329" i="1"/>
  <c r="AN235" i="1"/>
  <c r="AM234" i="1"/>
  <c r="AN257" i="1"/>
  <c r="AM256" i="1"/>
  <c r="AM265" i="1"/>
  <c r="AM268" i="1"/>
  <c r="AM274" i="1"/>
  <c r="AN274" i="1"/>
  <c r="AM275" i="1"/>
  <c r="AM276" i="1"/>
  <c r="AM283" i="1"/>
  <c r="AN286" i="1"/>
  <c r="AM292" i="1"/>
  <c r="AM322" i="1"/>
  <c r="AN292" i="1"/>
  <c r="AN294" i="1"/>
  <c r="AN304" i="1"/>
  <c r="AN320" i="1"/>
  <c r="AN330" i="1"/>
  <c r="AM228" i="1"/>
  <c r="AN228" i="1"/>
  <c r="AM236" i="1"/>
  <c r="AN237" i="1"/>
  <c r="AM253" i="1"/>
  <c r="AM260" i="1"/>
  <c r="AN265" i="1"/>
  <c r="AN268" i="1"/>
  <c r="AN240" i="1"/>
  <c r="AM241" i="1"/>
  <c r="AM251" i="1"/>
  <c r="AN254" i="1"/>
  <c r="AM262" i="1"/>
  <c r="AN216" i="1"/>
  <c r="AM235" i="1"/>
  <c r="AM237" i="1"/>
  <c r="AN244" i="1"/>
  <c r="AN251" i="1"/>
  <c r="AN262" i="1"/>
  <c r="AN267" i="1"/>
  <c r="BQ800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782" i="11" l="1"/>
  <c r="N782" i="11"/>
  <c r="L781" i="11"/>
  <c r="N781" i="11"/>
  <c r="L780" i="11"/>
  <c r="N780" i="11"/>
  <c r="L779" i="11"/>
  <c r="N779" i="11"/>
  <c r="L778" i="11"/>
  <c r="N778" i="11"/>
  <c r="L777" i="11"/>
  <c r="N777" i="11"/>
  <c r="L776" i="11"/>
  <c r="N776" i="11"/>
  <c r="L775" i="11"/>
  <c r="N775" i="11"/>
  <c r="L774" i="11"/>
  <c r="N774" i="11"/>
  <c r="L773" i="11"/>
  <c r="N773" i="11"/>
  <c r="L772" i="11"/>
  <c r="N772" i="11"/>
  <c r="L771" i="11"/>
  <c r="N771" i="11"/>
  <c r="L770" i="11"/>
  <c r="N770" i="11"/>
  <c r="L769" i="11"/>
  <c r="N769" i="11"/>
  <c r="L768" i="11"/>
  <c r="N768" i="11"/>
  <c r="L767" i="11"/>
  <c r="N767" i="11"/>
  <c r="L766" i="11"/>
  <c r="N766" i="11"/>
  <c r="L765" i="11"/>
  <c r="N765" i="11"/>
  <c r="L764" i="11"/>
  <c r="N764" i="11"/>
  <c r="L763" i="11"/>
  <c r="N763" i="11"/>
  <c r="L762" i="11"/>
  <c r="N762" i="11"/>
  <c r="L761" i="11"/>
  <c r="N761" i="11"/>
  <c r="L760" i="11"/>
  <c r="N760" i="11"/>
  <c r="L759" i="11"/>
  <c r="N759" i="11"/>
  <c r="L758" i="11"/>
  <c r="N758" i="11"/>
  <c r="L757" i="11"/>
  <c r="N757" i="11"/>
  <c r="L756" i="11"/>
  <c r="N756" i="11"/>
  <c r="L755" i="11"/>
  <c r="N755" i="11"/>
  <c r="L754" i="11"/>
  <c r="N754" i="11"/>
  <c r="L753" i="11"/>
  <c r="N753" i="11"/>
  <c r="L752" i="11"/>
  <c r="N752" i="11"/>
  <c r="L751" i="11"/>
  <c r="N751" i="11"/>
  <c r="L750" i="11"/>
  <c r="N750" i="11"/>
  <c r="L749" i="11"/>
  <c r="N749" i="11"/>
  <c r="L748" i="11"/>
  <c r="N748" i="11"/>
  <c r="L747" i="11"/>
  <c r="N747" i="11"/>
  <c r="L746" i="11"/>
  <c r="N746" i="11"/>
  <c r="L745" i="11"/>
  <c r="N745" i="11"/>
  <c r="L744" i="11"/>
  <c r="N744" i="11"/>
  <c r="L743" i="11"/>
  <c r="N743" i="11"/>
  <c r="L742" i="11"/>
  <c r="N742" i="11"/>
  <c r="L741" i="11"/>
  <c r="N741" i="11"/>
  <c r="L740" i="11"/>
  <c r="N740" i="11"/>
  <c r="L739" i="11"/>
  <c r="N739" i="11"/>
  <c r="L738" i="11"/>
  <c r="N738" i="11"/>
  <c r="L737" i="11"/>
  <c r="N737" i="11"/>
  <c r="L736" i="11"/>
  <c r="N736" i="11"/>
  <c r="L735" i="11"/>
  <c r="N735" i="11"/>
  <c r="L734" i="11"/>
  <c r="N734" i="11"/>
  <c r="L733" i="11"/>
  <c r="N733" i="11"/>
  <c r="L732" i="11"/>
  <c r="N732" i="11"/>
  <c r="L731" i="11"/>
  <c r="N731" i="11"/>
  <c r="L730" i="11"/>
  <c r="N730" i="11"/>
  <c r="L729" i="11"/>
  <c r="N729" i="11"/>
  <c r="L728" i="11"/>
  <c r="N728" i="11"/>
  <c r="L727" i="11"/>
  <c r="N727" i="11"/>
  <c r="L726" i="11"/>
  <c r="N726" i="11"/>
  <c r="L725" i="11"/>
  <c r="N725" i="11"/>
  <c r="L724" i="11"/>
  <c r="N724" i="11"/>
  <c r="L723" i="11"/>
  <c r="N723" i="11"/>
  <c r="L722" i="11"/>
  <c r="N722" i="11"/>
  <c r="L721" i="11"/>
  <c r="N721" i="11"/>
  <c r="L720" i="11"/>
  <c r="N720" i="11"/>
  <c r="L719" i="11"/>
  <c r="N719" i="11"/>
  <c r="L716" i="11"/>
  <c r="N716" i="11"/>
  <c r="L715" i="11"/>
  <c r="N715" i="11"/>
  <c r="L714" i="11"/>
  <c r="N714" i="11"/>
  <c r="L713" i="11"/>
  <c r="N713" i="11"/>
  <c r="L712" i="11"/>
  <c r="N712" i="11"/>
  <c r="L711" i="11"/>
  <c r="N711" i="11"/>
  <c r="L710" i="11"/>
  <c r="N710" i="11"/>
  <c r="L709" i="11"/>
  <c r="N709" i="11"/>
  <c r="N717" i="11"/>
  <c r="L717" i="11"/>
  <c r="L718" i="11"/>
  <c r="N718" i="11"/>
  <c r="L707" i="11"/>
  <c r="N707" i="11"/>
  <c r="L704" i="11"/>
  <c r="N704" i="11"/>
  <c r="L701" i="11"/>
  <c r="N701" i="11"/>
  <c r="L698" i="11"/>
  <c r="N698" i="11"/>
  <c r="L695" i="11"/>
  <c r="N695" i="11"/>
  <c r="L692" i="11"/>
  <c r="N692" i="11"/>
  <c r="L689" i="11"/>
  <c r="N689" i="11"/>
  <c r="L686" i="11"/>
  <c r="N686" i="11"/>
  <c r="L683" i="11"/>
  <c r="N683" i="11"/>
  <c r="L680" i="11"/>
  <c r="N680" i="11"/>
  <c r="L677" i="11"/>
  <c r="N677" i="11"/>
  <c r="L674" i="11"/>
  <c r="N674" i="11"/>
  <c r="L671" i="11"/>
  <c r="N671" i="11"/>
  <c r="L668" i="11"/>
  <c r="N668" i="11"/>
  <c r="L665" i="11"/>
  <c r="N665" i="11"/>
  <c r="L662" i="11"/>
  <c r="N662" i="11"/>
  <c r="L659" i="11"/>
  <c r="N659" i="11"/>
  <c r="L656" i="11"/>
  <c r="N656" i="11"/>
  <c r="L653" i="11"/>
  <c r="N653" i="11"/>
  <c r="L650" i="11"/>
  <c r="N650" i="11"/>
  <c r="L647" i="11"/>
  <c r="N647" i="11"/>
  <c r="L644" i="11"/>
  <c r="N644" i="11"/>
  <c r="N706" i="11"/>
  <c r="L706" i="11"/>
  <c r="N703" i="11"/>
  <c r="L703" i="11"/>
  <c r="N700" i="11"/>
  <c r="L700" i="11"/>
  <c r="N697" i="11"/>
  <c r="L697" i="11"/>
  <c r="N694" i="11"/>
  <c r="L694" i="11"/>
  <c r="N691" i="11"/>
  <c r="L691" i="11"/>
  <c r="N688" i="11"/>
  <c r="L688" i="11"/>
  <c r="N685" i="11"/>
  <c r="L685" i="11"/>
  <c r="N682" i="11"/>
  <c r="L682" i="11"/>
  <c r="N679" i="11"/>
  <c r="L679" i="11"/>
  <c r="N676" i="11"/>
  <c r="L676" i="11"/>
  <c r="N673" i="11"/>
  <c r="L673" i="11"/>
  <c r="N670" i="11"/>
  <c r="L670" i="11"/>
  <c r="N667" i="11"/>
  <c r="L667" i="11"/>
  <c r="N664" i="11"/>
  <c r="L664" i="11"/>
  <c r="N661" i="11"/>
  <c r="L661" i="11"/>
  <c r="N658" i="11"/>
  <c r="L658" i="11"/>
  <c r="N655" i="11"/>
  <c r="L655" i="11"/>
  <c r="N652" i="11"/>
  <c r="L652" i="11"/>
  <c r="N649" i="11"/>
  <c r="L649" i="11"/>
  <c r="N646" i="11"/>
  <c r="L646" i="11"/>
  <c r="N708" i="11"/>
  <c r="L708" i="11"/>
  <c r="N705" i="11"/>
  <c r="L705" i="11"/>
  <c r="N702" i="11"/>
  <c r="L702" i="11"/>
  <c r="N699" i="11"/>
  <c r="L699" i="11"/>
  <c r="N696" i="11"/>
  <c r="L696" i="11"/>
  <c r="N693" i="11"/>
  <c r="L693" i="11"/>
  <c r="N690" i="11"/>
  <c r="L690" i="11"/>
  <c r="N687" i="11"/>
  <c r="L687" i="11"/>
  <c r="N684" i="11"/>
  <c r="L684" i="11"/>
  <c r="N681" i="11"/>
  <c r="L681" i="11"/>
  <c r="N678" i="11"/>
  <c r="L678" i="11"/>
  <c r="N675" i="11"/>
  <c r="L675" i="11"/>
  <c r="N672" i="11"/>
  <c r="L672" i="11"/>
  <c r="N669" i="11"/>
  <c r="L669" i="11"/>
  <c r="N666" i="11"/>
  <c r="L666" i="11"/>
  <c r="N663" i="11"/>
  <c r="L663" i="11"/>
  <c r="N660" i="11"/>
  <c r="L660" i="11"/>
  <c r="N657" i="11"/>
  <c r="L657" i="11"/>
  <c r="N654" i="11"/>
  <c r="L654" i="11"/>
  <c r="N651" i="11"/>
  <c r="L651" i="11"/>
  <c r="N648" i="11"/>
  <c r="L648" i="11"/>
  <c r="N645" i="11"/>
  <c r="L645" i="11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L604" i="1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612" i="12" l="1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B583" i="11" l="1"/>
  <c r="D583" i="11" l="1"/>
  <c r="C583" i="11" l="1"/>
  <c r="J583" i="11" l="1"/>
  <c r="I583" i="11" l="1"/>
  <c r="G583" i="11" l="1"/>
  <c r="H583" i="11" l="1"/>
  <c r="F583" i="11" l="1"/>
  <c r="E583" i="11" l="1"/>
  <c r="V599" i="12" l="1"/>
  <c r="W599" i="12"/>
  <c r="X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<sst xmlns="http://schemas.openxmlformats.org/spreadsheetml/2006/main" count="14530" uniqueCount="2007">
  <si>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</si>
  <si>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</si>
  <si>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</si>
  <si>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</si>
  <si>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</si>
  <si>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</si>
  <si>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</si>
  <si>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</si>
  <si>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</si>
  <si>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</si>
  <si>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</si>
  <si>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</si>
  <si>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</si>
  <si>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</si>
  <si>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</si>
  <si>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</si>
  <si>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</si>
  <si>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</si>
  <si>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</si>
  <si>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</si>
  <si>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</si>
  <si>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</si>
  <si>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</si>
  <si>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</si>
  <si>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</si>
  <si>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</si>
  <si>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</si>
  <si>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</si>
  <si>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</si>
  <si>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</si>
  <si>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</si>
  <si>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</si>
  <si>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</si>
  <si>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</si>
  <si>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</si>
  <si>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</si>
  <si>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</si>
  <si>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</si>
  <si>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</si>
  <si>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</si>
  <si>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</si>
  <si>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</si>
  <si>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</si>
  <si>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</si>
  <si>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</si>
  <si>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</si>
  <si>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</si>
  <si>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</si>
  <si>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</si>
  <si>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</si>
  <si>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</si>
  <si>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</si>
  <si>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</si>
  <si>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</si>
  <si>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</si>
  <si>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</si>
  <si>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</si>
  <si>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</si>
  <si>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</si>
  <si>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</si>
  <si>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</si>
  <si>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</si>
  <si>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</si>
  <si>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</si>
  <si>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</si>
  <si>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</si>
  <si>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</si>
  <si>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</si>
  <si>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</si>
  <si>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</si>
  <si>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</si>
  <si>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</si>
  <si>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</si>
  <si>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</si>
  <si>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</si>
  <si>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</si>
  <si>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</si>
  <si>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</si>
  <si>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</si>
  <si>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</si>
  <si>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</si>
  <si>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</si>
  <si>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</si>
  <si>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</si>
  <si>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</si>
  <si>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</si>
  <si>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</si>
  <si>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</si>
  <si>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</si>
  <si>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</si>
  <si>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</si>
  <si>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</si>
  <si>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</si>
  <si>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</si>
  <si>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</si>
  <si>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</si>
  <si>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</si>
  <si>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</si>
  <si>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</si>
  <si>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</si>
  <si>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</si>
  <si>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</si>
  <si>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</si>
  <si>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</si>
  <si>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</si>
  <si>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</si>
  <si>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</si>
  <si>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</si>
  <si>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</si>
  <si>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</si>
  <si>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</si>
  <si>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</si>
  <si>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</si>
  <si>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</si>
  <si>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</si>
  <si>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</si>
  <si>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</si>
  <si>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</si>
  <si>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</si>
  <si>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</si>
  <si>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</si>
  <si>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</si>
  <si>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</si>
  <si>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</si>
  <si>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</si>
  <si>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</si>
  <si>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</si>
  <si>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</si>
  <si>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</si>
  <si>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</si>
  <si>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</si>
  <si>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</si>
  <si>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</si>
  <si>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</si>
  <si>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</si>
  <si>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</si>
  <si>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</si>
  <si>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</si>
  <si>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</si>
  <si>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</si>
  <si>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</si>
  <si>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</si>
  <si>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</si>
  <si>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</si>
  <si>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</si>
  <si>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</si>
  <si>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</si>
  <si>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</si>
  <si>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</si>
  <si>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</si>
  <si>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</si>
  <si>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</si>
  <si>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</si>
  <si>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</si>
  <si>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</si>
  <si>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</si>
  <si>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</si>
  <si>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</si>
  <si>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</si>
  <si>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</si>
  <si>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</si>
  <si>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</si>
  <si>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</si>
  <si>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</si>
  <si>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</si>
  <si>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</si>
  <si>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</si>
  <si>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</si>
  <si>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</si>
  <si>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</si>
  <si>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</si>
  <si>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</si>
  <si>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</si>
  <si>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</si>
  <si>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</si>
  <si>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</si>
  <si>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</si>
  <si>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</si>
  <si>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</si>
  <si>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</si>
  <si>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</si>
  <si>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</si>
  <si>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</si>
  <si>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</si>
  <si>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</si>
  <si>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</si>
  <si>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</si>
  <si>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</si>
  <si>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</si>
  <si>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</si>
  <si>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</si>
  <si>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</si>
  <si>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</si>
  <si>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</si>
  <si>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</si>
  <si>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</si>
  <si>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</si>
  <si>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</si>
  <si>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</si>
  <si>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</si>
  <si>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</si>
  <si>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</si>
  <si>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</si>
  <si>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</si>
  <si>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</si>
  <si>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</si>
  <si>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</si>
  <si>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</si>
  <si>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</si>
  <si>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</si>
  <si>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</si>
  <si>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</si>
  <si>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</si>
  <si>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</si>
  <si>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</si>
  <si>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</si>
  <si>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</si>
  <si>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</si>
  <si>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</si>
  <si>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</si>
  <si>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</si>
  <si>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</si>
  <si>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</si>
  <si>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</si>
  <si>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</si>
  <si>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</si>
  <si>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</si>
  <si>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</si>
  <si>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</si>
  <si>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</si>
  <si>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</si>
  <si>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</si>
  <si>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</si>
  <si>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</si>
  <si>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</si>
  <si>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</si>
  <si>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</si>
  <si>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</si>
  <si>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</si>
  <si>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</si>
  <si>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</si>
  <si>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</si>
  <si>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</si>
  <si>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</si>
  <si>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</si>
  <si>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</si>
  <si>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</si>
  <si>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</si>
  <si>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</si>
  <si>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</si>
  <si>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</si>
  <si>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</si>
  <si>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</si>
  <si>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</si>
  <si>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</si>
  <si>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</si>
  <si>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</si>
  <si>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</si>
  <si>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</si>
  <si>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</si>
  <si>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</si>
  <si>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</si>
  <si>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</si>
  <si>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</si>
  <si>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</si>
  <si>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</si>
  <si>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</si>
  <si>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</si>
  <si>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</si>
  <si>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</si>
  <si>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</si>
  <si>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</si>
  <si>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</si>
  <si>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</si>
  <si>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</si>
  <si>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</si>
  <si>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</si>
  <si>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</si>
  <si>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</si>
  <si>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</si>
  <si>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</si>
  <si>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</si>
  <si>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</si>
  <si>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</si>
  <si>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</si>
  <si>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</si>
  <si>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</si>
  <si>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</si>
  <si>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</si>
  <si>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</si>
  <si>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</si>
  <si>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</si>
  <si>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</si>
  <si>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</si>
  <si>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</si>
  <si>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</si>
  <si>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</si>
  <si>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</si>
  <si>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</si>
  <si>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</si>
  <si>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</si>
  <si>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</si>
  <si>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</si>
  <si>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</si>
  <si>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</si>
  <si>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</si>
  <si>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</si>
  <si>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</si>
  <si>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</si>
  <si>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</si>
  <si>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</si>
  <si>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</si>
  <si>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</si>
  <si>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</si>
  <si>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</si>
  <si>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</si>
  <si>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</si>
  <si>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</si>
  <si>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</si>
  <si>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</si>
  <si>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</si>
  <si>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</si>
  <si>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</si>
  <si>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</si>
  <si>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</si>
  <si>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</si>
  <si>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</si>
  <si>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</si>
  <si>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</si>
  <si>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</si>
  <si>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</si>
  <si>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</si>
  <si>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</si>
  <si>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</si>
  <si>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</si>
  <si>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</si>
  <si>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</si>
  <si>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</si>
  <si>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</si>
  <si>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</si>
  <si>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</si>
  <si>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</si>
  <si>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</si>
  <si>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</si>
  <si>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</si>
  <si>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</si>
  <si>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ZEM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</si>
  <si>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</si>
  <si>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</si>
  <si>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</si>
  <si>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</si>
  <si>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</si>
  <si>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</si>
  <si>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</si>
  <si>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</si>
  <si>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</si>
  <si>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</si>
  <si>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</si>
  <si>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</si>
  <si>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</si>
  <si>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</si>
  <si>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</si>
  <si>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</si>
  <si>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</si>
  <si>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</si>
  <si>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</si>
  <si>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</si>
  <si>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</si>
  <si>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</si>
  <si>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</si>
  <si>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</si>
  <si>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</si>
  <si>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</si>
  <si>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</si>
  <si>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</si>
  <si>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</si>
  <si>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</si>
  <si>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</si>
  <si>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</si>
  <si>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</si>
  <si>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</si>
  <si>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</si>
  <si>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</si>
  <si>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</si>
  <si>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</si>
  <si>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</si>
  <si>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</si>
  <si>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</si>
  <si>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</si>
  <si>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</si>
  <si>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</si>
  <si>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</si>
  <si>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</si>
  <si>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</si>
  <si>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</si>
  <si>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</si>
  <si>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</si>
  <si>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</si>
  <si>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</si>
  <si>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</si>
  <si>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</si>
  <si>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</si>
  <si>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</si>
  <si>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</si>
  <si>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</si>
  <si>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</si>
  <si>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</si>
  <si>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</si>
  <si>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</si>
  <si>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</si>
  <si>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</si>
  <si>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</si>
  <si>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</si>
  <si>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</si>
  <si>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</si>
  <si>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</si>
  <si>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</si>
  <si>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</si>
  <si>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</si>
  <si>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</si>
  <si>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</si>
  <si>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</si>
  <si>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</si>
  <si>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</si>
  <si>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</si>
  <si>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</si>
  <si>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</si>
  <si>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</si>
  <si>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</si>
  <si>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</si>
  <si>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</si>
  <si>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</si>
  <si>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</si>
  <si>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</si>
  <si>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</si>
  <si>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</si>
  <si>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</si>
  <si>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</si>
  <si>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</si>
  <si>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</si>
  <si>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</si>
  <si>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</si>
  <si>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</si>
  <si>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</si>
  <si>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</si>
  <si>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</si>
  <si>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</si>
  <si>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</si>
  <si>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</si>
  <si>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</si>
  <si>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</si>
  <si>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</si>
  <si>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</si>
  <si>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</si>
  <si>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</si>
  <si>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</si>
  <si>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</si>
  <si>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</si>
  <si>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</si>
  <si>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</si>
  <si>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</si>
  <si>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</si>
  <si>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</si>
  <si>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</si>
  <si>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</si>
  <si>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</si>
  <si>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</si>
  <si>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</si>
  <si>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</si>
  <si>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</si>
  <si>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</si>
  <si>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</si>
  <si>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</si>
  <si>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</si>
  <si>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</si>
  <si>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</si>
  <si>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</si>
  <si>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</si>
  <si>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</si>
  <si>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</si>
  <si>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</si>
  <si>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</si>
  <si>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</si>
  <si>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</si>
  <si>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</si>
  <si>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</si>
  <si>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</si>
  <si>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</si>
  <si>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</si>
  <si>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</si>
  <si>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</si>
  <si>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</si>
  <si>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</si>
  <si>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</si>
  <si>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</si>
  <si>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</si>
  <si>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</si>
  <si>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</si>
  <si>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</si>
  <si>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</si>
  <si>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</si>
  <si>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</si>
  <si>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</si>
  <si>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</si>
  <si>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</si>
  <si>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</si>
  <si>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</si>
  <si>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</si>
  <si>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</si>
  <si>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</si>
  <si>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</si>
  <si>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</si>
  <si>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</si>
  <si>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</si>
  <si>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</si>
  <si>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</si>
  <si>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</si>
  <si>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</si>
  <si>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</si>
  <si>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</si>
  <si>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</si>
  <si>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</si>
  <si>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</si>
  <si>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</si>
  <si>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</si>
  <si>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</si>
  <si>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</si>
  <si>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</si>
  <si>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</si>
  <si>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</si>
  <si>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</si>
  <si>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</si>
  <si>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</si>
  <si>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</si>
  <si>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</si>
  <si>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</si>
  <si>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</si>
  <si>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</si>
  <si>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</si>
  <si>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</si>
  <si>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</si>
  <si>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</si>
  <si>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</si>
  <si>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</si>
  <si>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</si>
  <si>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</si>
  <si>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</si>
  <si>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</si>
  <si>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</si>
  <si>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</si>
  <si>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</si>
  <si>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</si>
  <si>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</si>
  <si>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</si>
  <si>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</si>
  <si>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</si>
  <si>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</si>
  <si>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</si>
  <si>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</si>
  <si>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</si>
  <si>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</si>
  <si>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</si>
  <si>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</si>
  <si>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</si>
  <si>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</si>
  <si>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</si>
  <si>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</si>
  <si>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</si>
  <si>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</si>
  <si>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</si>
  <si>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</si>
  <si>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</si>
  <si>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</si>
  <si>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</si>
  <si>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</si>
  <si>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</si>
  <si>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</si>
  <si>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</si>
  <si>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</si>
  <si>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</si>
  <si>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</si>
  <si>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</si>
  <si>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</si>
  <si>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</si>
  <si>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</si>
  <si>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</si>
  <si>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</si>
  <si>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</si>
  <si>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</si>
  <si>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</si>
  <si>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</si>
  <si>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</si>
  <si>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</si>
  <si>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</si>
  <si>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</si>
  <si>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</si>
  <si>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</si>
  <si>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</si>
  <si>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</si>
  <si>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</si>
  <si>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</si>
  <si>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</si>
  <si>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</si>
  <si>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</si>
  <si>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</si>
  <si>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</si>
  <si>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</si>
  <si>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</si>
  <si>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</si>
  <si>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</si>
  <si>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</si>
  <si>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</si>
  <si>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</si>
  <si>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</si>
  <si>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</si>
  <si>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</si>
  <si>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</si>
  <si>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</si>
  <si>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</si>
  <si>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</si>
  <si>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</si>
  <si>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</si>
  <si>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</si>
  <si>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</si>
  <si>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</si>
  <si>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</si>
  <si>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</si>
  <si>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</si>
  <si>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</si>
  <si>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</si>
  <si>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</si>
  <si>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</si>
  <si>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</si>
  <si>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</si>
  <si>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</si>
  <si>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</si>
  <si>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</si>
  <si>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</si>
  <si>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</si>
  <si>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</si>
  <si>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</si>
  <si>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</si>
  <si>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</si>
  <si>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</si>
  <si>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</si>
  <si>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</si>
  <si>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</si>
  <si>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</si>
  <si>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</si>
  <si>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</si>
  <si>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</si>
  <si>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</si>
  <si>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</si>
  <si>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</si>
  <si>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</si>
  <si>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</si>
  <si>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</si>
  <si>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</si>
  <si>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</si>
  <si>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</si>
  <si>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</si>
  <si>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</si>
  <si>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</si>
  <si>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</si>
  <si>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</si>
  <si>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</si>
  <si>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</si>
  <si>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</si>
  <si>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</si>
  <si>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</si>
  <si>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</si>
  <si>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</si>
  <si>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</si>
  <si>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</si>
  <si>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</si>
  <si>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</si>
  <si>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</si>
  <si>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</si>
  <si>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</si>
  <si>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</si>
  <si>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</si>
  <si>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</si>
  <si>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</si>
  <si>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</si>
  <si>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</si>
  <si>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</si>
  <si>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</si>
  <si>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</si>
  <si>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</si>
  <si>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</si>
  <si>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</si>
  <si>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</si>
  <si>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</si>
  <si>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</si>
  <si>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</si>
  <si>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</si>
  <si>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</si>
  <si>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</si>
  <si>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</si>
  <si>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</si>
  <si>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</si>
  <si>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</si>
  <si>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</si>
  <si>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</si>
  <si>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</si>
  <si>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</si>
  <si>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</si>
  <si>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</si>
  <si>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</si>
  <si>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</si>
  <si>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</si>
  <si>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</si>
  <si>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</si>
  <si>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</si>
  <si>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</si>
  <si>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</si>
  <si>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</si>
  <si>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</si>
  <si>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</si>
  <si>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</si>
  <si>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</si>
  <si>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</si>
  <si>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</si>
  <si>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</si>
  <si>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</si>
  <si>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</si>
  <si>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</si>
  <si>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</si>
  <si>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</si>
  <si>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</si>
  <si>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</si>
  <si>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</si>
  <si>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</si>
  <si>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</si>
  <si>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</si>
  <si>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</si>
  <si>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</si>
  <si>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</si>
  <si>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</si>
  <si>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</si>
  <si>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</si>
  <si>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</si>
  <si>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</si>
  <si>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</si>
  <si>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</si>
  <si>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</si>
  <si>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</si>
  <si>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</si>
  <si>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</si>
  <si>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</si>
  <si>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</si>
  <si>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</si>
  <si>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</si>
  <si>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</si>
  <si>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</si>
  <si>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</si>
  <si>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</si>
  <si>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</si>
  <si>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</si>
  <si>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</si>
  <si>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</si>
  <si>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</si>
  <si>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</si>
  <si>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</si>
  <si>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</si>
  <si>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</si>
  <si>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</si>
  <si>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</si>
  <si>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</si>
  <si>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</si>
  <si>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</si>
  <si>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</si>
  <si>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</si>
  <si>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</si>
  <si>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</si>
  <si>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</si>
  <si>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</si>
  <si>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</si>
  <si>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</si>
  <si>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</si>
  <si>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</si>
  <si>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</si>
  <si>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</si>
  <si>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</si>
  <si>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</si>
  <si>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</si>
  <si>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</si>
  <si>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</si>
  <si>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</si>
  <si>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</si>
  <si>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</si>
  <si>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</si>
  <si>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</si>
  <si>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</si>
  <si>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</si>
  <si>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</si>
  <si>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</si>
  <si>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</si>
  <si>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</si>
  <si>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</si>
  <si>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</si>
  <si>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</si>
  <si>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</si>
  <si>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</si>
  <si>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</si>
  <si>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</si>
  <si>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</si>
  <si>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</si>
  <si>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</si>
  <si>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</si>
  <si>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</si>
  <si>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</si>
  <si>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</si>
  <si>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</si>
  <si>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</si>
  <si>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</si>
  <si>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</si>
  <si>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</si>
  <si>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</si>
  <si>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</si>
  <si>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</si>
  <si>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</si>
  <si>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</si>
  <si>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</si>
  <si>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</si>
  <si>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</si>
  <si>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</si>
  <si>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</si>
  <si>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</si>
  <si>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</si>
  <si>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</si>
  <si>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</si>
  <si>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</si>
  <si>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</si>
  <si>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</si>
  <si>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</si>
  <si>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</si>
  <si>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</si>
  <si>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</si>
  <si>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</si>
  <si>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</si>
  <si>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</si>
  <si>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</si>
  <si>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</si>
  <si>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</si>
  <si>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</si>
  <si>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</si>
  <si>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</si>
  <si>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</si>
  <si>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</si>
  <si>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</si>
  <si>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</si>
  <si>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</si>
  <si>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</si>
  <si>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</si>
  <si>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</si>
  <si>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</si>
  <si>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</si>
  <si>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</si>
  <si>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</si>
  <si>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</si>
  <si>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</si>
  <si>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</si>
  <si>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</si>
  <si>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</si>
  <si>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</si>
  <si>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</si>
  <si>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</si>
  <si>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</si>
  <si>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</si>
  <si>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</si>
  <si>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</si>
  <si>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</si>
  <si>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</si>
  <si>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</si>
  <si>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</si>
  <si>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</si>
  <si>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</si>
  <si>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</si>
  <si>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</si>
  <si>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</si>
  <si>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</si>
  <si>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</si>
  <si>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</si>
  <si>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</si>
  <si>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</si>
  <si>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</si>
  <si>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</si>
  <si>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</si>
  <si>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</si>
  <si>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</si>
  <si>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</si>
  <si>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</si>
  <si>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</si>
  <si>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</si>
  <si>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</si>
  <si>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</si>
  <si>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</si>
  <si>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</si>
  <si>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</si>
  <si>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</si>
  <si>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</si>
  <si>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</si>
  <si>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</si>
  <si>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</si>
  <si>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</si>
  <si>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</si>
  <si>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</si>
  <si>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</si>
  <si>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</si>
  <si>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</si>
  <si>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</si>
  <si>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</si>
  <si>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</si>
  <si>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</si>
  <si>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</si>
  <si>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</si>
  <si>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</si>
  <si>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</si>
  <si>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</si>
  <si>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</si>
  <si>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</si>
  <si>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</si>
  <si>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</si>
  <si>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</si>
  <si>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</si>
  <si>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</si>
  <si>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</si>
  <si>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</si>
  <si>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</si>
  <si>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</si>
  <si>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</si>
  <si>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</si>
  <si>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</si>
  <si>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</si>
  <si>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</si>
  <si>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</si>
  <si>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</si>
  <si>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</si>
  <si>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</si>
  <si>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</si>
  <si>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</si>
  <si>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</si>
  <si>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</si>
  <si>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</si>
  <si>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</si>
  <si>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</si>
  <si>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</si>
  <si>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</si>
  <si>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</si>
  <si>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</si>
  <si>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</si>
  <si>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</si>
  <si>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</si>
  <si>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</si>
  <si>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</si>
  <si>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</si>
  <si>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</si>
  <si>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</si>
  <si>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</si>
  <si>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</si>
  <si>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</si>
  <si>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</si>
  <si>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</si>
  <si>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</si>
  <si>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</si>
  <si>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</si>
  <si>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</si>
  <si>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</si>
  <si>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</si>
  <si>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</si>
  <si>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</si>
  <si>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</si>
  <si>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</si>
  <si>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</si>
  <si>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</si>
  <si>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</si>
  <si>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</si>
  <si>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</si>
  <si>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</si>
  <si>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</si>
  <si>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</si>
  <si>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</si>
  <si>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</si>
  <si>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</si>
  <si>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</si>
  <si>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</si>
  <si>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</si>
  <si>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</si>
  <si>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</si>
  <si>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</si>
  <si>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</si>
  <si>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</si>
  <si>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</si>
  <si>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</si>
  <si>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</si>
  <si>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</si>
  <si>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</si>
  <si>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</si>
  <si>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</si>
  <si>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</si>
  <si>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</si>
  <si>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</si>
  <si>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</si>
  <si>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</si>
  <si>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</si>
  <si>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</si>
  <si>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</si>
  <si>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</si>
  <si>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</si>
  <si>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</si>
  <si>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</si>
  <si>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</si>
  <si>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</si>
  <si>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</si>
  <si>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</si>
  <si>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</si>
  <si>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</si>
  <si>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</si>
  <si>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</si>
  <si>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</si>
  <si>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</si>
  <si>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</si>
  <si>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</si>
  <si>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</si>
  <si>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</si>
  <si>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</si>
  <si>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</si>
  <si>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</si>
  <si>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</si>
  <si>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</si>
  <si>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</si>
  <si>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</si>
  <si>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</si>
  <si>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</si>
  <si>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</si>
  <si>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</si>
  <si>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</si>
  <si>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</si>
  <si>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</si>
  <si>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</si>
  <si>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</si>
  <si>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</si>
  <si>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</si>
  <si>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</si>
  <si>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</si>
  <si>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</si>
  <si>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</si>
  <si>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</si>
  <si>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</si>
  <si>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</si>
  <si>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</si>
  <si>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</si>
  <si>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</si>
  <si>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</si>
  <si>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</si>
  <si>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</si>
  <si>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</si>
  <si>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</si>
  <si>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</si>
  <si>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</si>
  <si>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</si>
  <si>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</si>
  <si>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</si>
  <si>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</si>
  <si>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</si>
  <si>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</si>
  <si>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</si>
  <si>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</si>
  <si>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</si>
  <si>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</si>
  <si>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</si>
  <si>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</si>
  <si>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</si>
  <si>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</si>
  <si>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</si>
  <si>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</si>
  <si>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</si>
  <si>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</si>
  <si>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</si>
  <si>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</si>
  <si>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</si>
  <si>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</si>
  <si>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</si>
  <si>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</si>
  <si>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</si>
  <si>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</si>
  <si>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</si>
  <si>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</si>
  <si>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</si>
  <si>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</si>
  <si>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</si>
  <si>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</si>
  <si>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</si>
  <si>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</si>
  <si>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</si>
  <si>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</si>
  <si>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</si>
  <si>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</si>
  <si>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</si>
  <si>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</si>
  <si>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</si>
  <si>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</si>
  <si>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</si>
  <si>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</si>
  <si>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</si>
  <si>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</si>
  <si>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</si>
  <si>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</si>
  <si>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</si>
  <si>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</si>
  <si>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</si>
  <si>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</si>
  <si>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</si>
  <si>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</si>
  <si>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</si>
  <si>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</si>
  <si>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</si>
  <si>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</si>
  <si>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</si>
  <si>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</si>
  <si>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</si>
  <si>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</si>
  <si>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</si>
  <si>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</si>
  <si>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</si>
  <si>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</si>
  <si>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</si>
  <si>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</si>
  <si>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</si>
  <si>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</si>
  <si>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</si>
  <si>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</si>
  <si>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</si>
  <si>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</si>
  <si>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</si>
  <si>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</si>
  <si>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</si>
  <si>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</si>
  <si>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</si>
  <si>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</si>
  <si>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</si>
  <si>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</si>
  <si>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</si>
  <si>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</si>
  <si>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</si>
  <si>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</si>
  <si>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</si>
  <si>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</si>
  <si>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</si>
  <si>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</si>
  <si>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</si>
  <si>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</si>
  <si>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</si>
  <si>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</si>
  <si>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</si>
  <si>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</si>
  <si>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</si>
  <si>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</si>
  <si>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</si>
  <si>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</si>
  <si>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</si>
  <si>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</si>
  <si>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</si>
  <si>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</si>
  <si>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</si>
  <si>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</si>
  <si>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</si>
  <si>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</si>
  <si>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</si>
  <si>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</si>
  <si>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</si>
  <si>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</si>
  <si>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</si>
  <si>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</si>
  <si>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</si>
  <si>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</si>
  <si>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</si>
  <si>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</si>
  <si>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</si>
  <si>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</si>
  <si>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</si>
  <si>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</si>
  <si>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</si>
  <si>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</si>
  <si>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</si>
  <si>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</si>
  <si>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</si>
  <si>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</si>
  <si>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</si>
  <si>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</si>
  <si>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</si>
  <si>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</si>
  <si>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</si>
  <si>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</si>
  <si>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</si>
  <si>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</si>
  <si>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</si>
  <si>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</si>
  <si>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</si>
  <si>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</si>
  <si>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</si>
  <si>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</si>
  <si>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</si>
  <si>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</si>
  <si>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</si>
  <si>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</si>
  <si>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</si>
  <si>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</si>
  <si>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</si>
  <si>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</si>
  <si>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</si>
  <si>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</si>
  <si>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</si>
  <si>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</si>
  <si>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</si>
  <si>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</si>
  <si>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</si>
  <si>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</si>
  <si>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</si>
  <si>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</si>
  <si>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</si>
  <si>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</si>
  <si>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</si>
  <si>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</si>
  <si>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</si>
  <si>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</si>
  <si>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</si>
  <si>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</si>
  <si>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</si>
  <si>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</si>
  <si>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</si>
  <si>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</si>
  <si>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</si>
  <si>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</si>
  <si>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</si>
  <si>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</si>
  <si>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</si>
  <si>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</si>
  <si>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</si>
  <si>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</si>
  <si>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</si>
  <si>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</si>
  <si>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</si>
  <si>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</si>
  <si>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</si>
  <si>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</si>
  <si>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</si>
  <si>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</si>
  <si>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</si>
  <si>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</si>
  <si>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</si>
  <si>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</si>
  <si>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</si>
  <si>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</si>
  <si>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</si>
  <si>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</si>
  <si>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</si>
  <si>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</si>
  <si>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</si>
  <si>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</si>
  <si>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</si>
  <si>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</si>
  <si>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</si>
  <si>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</si>
  <si>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</si>
  <si>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</si>
  <si>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</si>
  <si>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</si>
  <si>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</si>
  <si>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</si>
  <si>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</si>
  <si>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</si>
  <si>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</si>
  <si>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</si>
  <si>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</si>
  <si>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</si>
  <si>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</si>
  <si>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</si>
  <si>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</si>
  <si>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</si>
  <si>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</si>
  <si>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</si>
  <si>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</si>
  <si>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</si>
  <si>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</si>
  <si>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</si>
  <si>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</si>
  <si>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</si>
  <si>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</si>
  <si>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</si>
  <si>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</si>
  <si>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</si>
  <si>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</si>
  <si>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</si>
  <si>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</si>
  <si>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</si>
  <si>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</si>
  <si>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</si>
  <si>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</si>
  <si>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</si>
  <si>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</si>
  <si>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</si>
  <si>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</si>
  <si>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</si>
  <si>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</si>
  <si>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</si>
  <si>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</si>
  <si>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</si>
  <si>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</si>
  <si>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</si>
  <si>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</si>
  <si>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</si>
  <si>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</si>
  <si>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</si>
  <si>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</si>
  <si>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</si>
  <si>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</si>
  <si>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</si>
  <si>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</si>
  <si>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</si>
  <si>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</si>
  <si>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</si>
  <si>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</si>
  <si>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</si>
  <si>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</si>
  <si>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</si>
  <si>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</si>
  <si>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</si>
  <si>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</si>
  <si>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</si>
  <si>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</si>
  <si>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</si>
  <si>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</si>
  <si>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</si>
  <si>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</si>
  <si>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</si>
  <si>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</si>
  <si>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</si>
  <si>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</si>
  <si>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</si>
  <si>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</si>
  <si>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</si>
  <si>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</si>
  <si>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</si>
  <si>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</si>
  <si>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</si>
  <si>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</si>
  <si>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</si>
  <si>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</si>
  <si>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</si>
  <si>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</si>
  <si>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</si>
  <si>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</si>
  <si>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</si>
  <si>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</si>
  <si>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</si>
  <si>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</si>
  <si>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</si>
  <si>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</si>
  <si>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</si>
  <si>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</si>
  <si>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</si>
  <si>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</si>
  <si>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</si>
  <si>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</si>
  <si>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</si>
  <si>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</si>
  <si>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</si>
  <si>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</si>
  <si>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</si>
  <si>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</si>
  <si>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</si>
  <si>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</si>
  <si>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</si>
  <si>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</si>
  <si>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</si>
  <si>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</si>
  <si>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</si>
  <si>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</si>
  <si>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</si>
  <si>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</si>
  <si>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</si>
  <si>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</si>
  <si>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</si>
  <si>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</si>
  <si>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</si>
  <si>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</si>
  <si>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</si>
  <si>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</si>
  <si>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</si>
  <si>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</si>
  <si>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</si>
  <si>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</si>
  <si>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</si>
  <si>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</si>
  <si>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</si>
  <si>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</si>
  <si>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</si>
  <si>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</si>
  <si>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</si>
  <si>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</si>
  <si>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</si>
  <si>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</si>
  <si>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</si>
  <si>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</si>
  <si>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</si>
  <si>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</si>
  <si>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</si>
  <si>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</si>
  <si>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</si>
  <si>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</si>
  <si>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</si>
  <si>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</si>
  <si>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</si>
  <si>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</si>
  <si>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</si>
  <si>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</si>
  <si>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</si>
  <si>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</si>
  <si>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</si>
  <si>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</si>
  <si>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</si>
  <si>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</si>
  <si>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</si>
  <si>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</si>
  <si>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</si>
  <si>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</si>
  <si>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</si>
  <si>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</si>
  <si>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</si>
  <si>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</si>
  <si>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</si>
  <si>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</si>
  <si>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</si>
  <si>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</si>
  <si>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</si>
  <si>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</si>
  <si>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</si>
  <si>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</si>
  <si>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</si>
  <si>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</si>
  <si>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</si>
  <si>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</si>
  <si>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</si>
  <si>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</si>
  <si>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</si>
  <si>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</si>
  <si>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</si>
  <si>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</si>
  <si>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</si>
  <si>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</si>
  <si>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</si>
  <si>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</si>
  <si>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</si>
  <si>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</si>
  <si>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</si>
  <si>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</si>
  <si>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</si>
  <si>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</si>
  <si>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</si>
  <si>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</si>
  <si>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</si>
  <si>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</si>
  <si>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</si>
  <si>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</si>
  <si>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</si>
  <si>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</si>
  <si>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</si>
  <si>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</si>
  <si>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</si>
  <si>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</si>
  <si>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</si>
  <si>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</si>
  <si>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</si>
  <si>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</si>
  <si>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</si>
  <si>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</si>
  <si>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</si>
  <si>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</si>
  <si>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</si>
  <si>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</si>
  <si>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</si>
  <si>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</si>
  <si>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</si>
  <si>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</si>
  <si>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</si>
  <si>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</si>
  <si>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</si>
  <si>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</si>
  <si>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</si>
  <si>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</si>
  <si>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</si>
  <si>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</si>
  <si>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</si>
  <si>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</si>
  <si>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</si>
  <si>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</si>
  <si>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</si>
  <si>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</si>
  <si>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</si>
  <si>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</si>
  <si>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</si>
  <si>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</si>
  <si>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</si>
  <si>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</si>
  <si>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</si>
  <si>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</si>
  <si>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</si>
  <si>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</si>
  <si>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</si>
  <si>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</si>
  <si>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</si>
  <si>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</si>
  <si>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</si>
  <si>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</si>
  <si>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</si>
  <si>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</si>
  <si>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</si>
  <si>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</si>
  <si>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</si>
  <si>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</si>
  <si>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</si>
  <si>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</si>
  <si>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</si>
  <si>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</si>
  <si>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</si>
  <si>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</si>
  <si>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</si>
  <si>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</si>
  <si>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</si>
  <si>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</si>
  <si>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</si>
  <si>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</si>
  <si>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</si>
  <si>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</si>
  <si>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</si>
  <si>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</si>
  <si>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</si>
  <si>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</si>
  <si>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</si>
  <si>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</si>
  <si>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</si>
  <si>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</si>
  <si>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</si>
  <si>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</si>
  <si>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</si>
  <si>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</si>
  <si>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</si>
  <si>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</si>
  <si>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</si>
  <si>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</si>
  <si>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</si>
  <si>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</si>
  <si>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</si>
  <si>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</si>
  <si>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</si>
  <si>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</si>
  <si>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</si>
  <si>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</si>
  <si>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</si>
  <si>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</si>
  <si>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</si>
  <si>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</si>
  <si>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</si>
  <si>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</si>
  <si>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</si>
  <si>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</si>
  <si>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</si>
  <si>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</si>
  <si>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</si>
  <si>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</si>
  <si>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</si>
  <si>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</si>
  <si>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</si>
  <si>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</si>
  <si>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</si>
  <si>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</si>
  <si>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</si>
  <si>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</si>
  <si>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</si>
  <si>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</si>
  <si>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</si>
  <si>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</si>
  <si>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</si>
  <si>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</si>
  <si>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</si>
  <si>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</si>
  <si>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</si>
  <si>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</si>
  <si>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</si>
  <si>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</si>
  <si>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</si>
  <si>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</si>
  <si>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</si>
  <si>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</si>
  <si>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</si>
  <si>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</si>
  <si>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</si>
  <si>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</si>
  <si>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</si>
  <si>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</si>
  <si>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</si>
  <si>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</si>
  <si>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</si>
  <si>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</si>
  <si>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</si>
  <si>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</si>
  <si>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</si>
  <si>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</si>
  <si>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</si>
  <si>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</si>
  <si>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</si>
  <si>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</si>
  <si>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</si>
  <si>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</si>
  <si>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</si>
  <si>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</si>
  <si>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</si>
  <si>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</si>
  <si>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</si>
  <si>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</si>
  <si>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</si>
  <si>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</si>
  <si>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</si>
  <si>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</si>
  <si>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</si>
  <si>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</si>
  <si>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</si>
  <si>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</si>
  <si>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</si>
  <si>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</si>
  <si>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</si>
  <si>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</si>
  <si>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</si>
  <si>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</si>
  <si>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</si>
  <si>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</si>
  <si>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</si>
  <si>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</si>
  <si>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</si>
  <si>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</si>
  <si>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</si>
  <si>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</si>
  <si>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</si>
  <si>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</si>
  <si>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</si>
  <si>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</si>
  <si>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</si>
  <si>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</si>
  <si>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</si>
  <si>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</si>
  <si>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</si>
  <si>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</si>
  <si>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</si>
  <si>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</si>
  <si>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</si>
  <si>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</si>
  <si>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</si>
  <si>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</si>
  <si>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</si>
  <si>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</si>
  <si>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</si>
  <si>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</si>
  <si>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</si>
  <si>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</si>
  <si>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</si>
  <si>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</si>
  <si>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</si>
  <si>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</si>
  <si>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</si>
  <si>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</si>
  <si>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</si>
  <si>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</si>
  <si>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</si>
  <si>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</si>
  <si>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</si>
  <si>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</si>
  <si>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</si>
  <si>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</si>
  <si>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</si>
  <si>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</si>
  <si>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</si>
  <si>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</si>
  <si>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</si>
  <si>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</si>
  <si>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</si>
  <si>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</si>
  <si>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</si>
  <si>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</si>
  <si>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</si>
  <si>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</si>
  <si>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</si>
  <si>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</si>
  <si>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</si>
  <si>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</si>
  <si>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</si>
  <si>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</si>
  <si>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</si>
  <si>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</si>
  <si>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</si>
  <si>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</si>
  <si>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</si>
  <si>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</si>
  <si>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</si>
  <si>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</si>
  <si>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</si>
  <si>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</si>
  <si>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</si>
  <si>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</si>
  <si>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</si>
  <si>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</si>
  <si>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</si>
  <si>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</si>
  <si>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</si>
  <si>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</si>
  <si>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</si>
  <si>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</si>
  <si>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</si>
  <si>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</si>
  <si>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</si>
  <si>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</si>
  <si>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</si>
  <si>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</si>
  <si>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</si>
  <si>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</si>
  <si>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</si>
  <si>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</si>
  <si>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</si>
  <si>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</si>
  <si>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</si>
  <si>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</si>
  <si>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</si>
  <si>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</si>
  <si>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</si>
  <si>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</si>
  <si>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</si>
  <si>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</si>
  <si>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</si>
  <si>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</si>
  <si>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</si>
  <si>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</si>
  <si>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</si>
  <si>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</si>
  <si>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</si>
  <si>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</si>
  <si>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</si>
  <si>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</si>
  <si>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</si>
  <si>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</si>
  <si>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</si>
  <si>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</si>
  <si>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</si>
  <si>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</si>
  <si>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</si>
  <si>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</si>
  <si>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</si>
  <si>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</si>
  <si>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</si>
  <si>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</si>
  <si>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</si>
  <si>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</si>
  <si>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</si>
  <si>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</si>
  <si>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</si>
  <si>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</si>
  <si>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</si>
  <si>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</si>
  <si>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</si>
  <si>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</si>
  <si>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</si>
  <si>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</si>
  <si>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</si>
  <si>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</si>
  <si>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</si>
  <si>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</si>
  <si>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</si>
  <si>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</si>
  <si>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</si>
  <si>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</si>
  <si>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</si>
  <si>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</si>
  <si>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</si>
  <si>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</si>
  <si>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</si>
  <si>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</si>
  <si>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>Não solicitou intervalo</t>
  </si>
  <si>
    <t xml:space="preserve">Não solicitou intervalo </t>
  </si>
  <si>
    <t xml:space="preserve">MC1 08:50, aguarda oportunidade </t>
  </si>
  <si>
    <t xml:space="preserve">MC1 08:50, sem oportunidade </t>
  </si>
  <si>
    <t>descarga de dormentes no km 168+000 sub56 400un (20min); descarga de jacaré km 159+300 sub56 (10min); Descarga de meia chave km157+900 (10min)</t>
  </si>
  <si>
    <t>Aguarda MC1</t>
  </si>
  <si>
    <t xml:space="preserve">Sem auxiliar para solicitar MC1, auxiliar esta na helper em ZKE </t>
  </si>
  <si>
    <t>Sem auxiliar para W59</t>
  </si>
  <si>
    <t>ZKW-ZTP</t>
  </si>
  <si>
    <t>ZKWZTP</t>
  </si>
  <si>
    <t xml:space="preserve">Deslocamento de ZKW para ZTW </t>
  </si>
  <si>
    <t>AGUARDA ACIONAMENTO</t>
  </si>
  <si>
    <t>Sem equipe da escala para acompanhar fixo na mnb</t>
  </si>
  <si>
    <t xml:space="preserve">Sem equipe escala para acompanhar fixo 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</si>
  <si>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</si>
  <si>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</si>
  <si>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</si>
  <si>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</si>
  <si>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Equipe pronta as 8h, aguarda passagem do I24 para alinhamento de faixa, temperatura estourou as 09:09</t>
  </si>
  <si>
    <t>Temperatura estourou as 9:09</t>
  </si>
  <si>
    <t xml:space="preserve">Descanso equipe as 8h, equipe no local as 08:52, aguarda embarque da turma castilho para solicitar MC1, MC1 09:19 autorizado as 09:21 em deslocamento </t>
  </si>
  <si>
    <t xml:space="preserve">Mc1 08:22, aguarda oportunidade de intervalo </t>
  </si>
  <si>
    <t xml:space="preserve">MC1 08:22, sem oportunidade </t>
  </si>
  <si>
    <t>508,00</t>
  </si>
  <si>
    <t xml:space="preserve">Equipe pronta as 09:02, aguarda oportunidade </t>
  </si>
  <si>
    <t xml:space="preserve">Equipe pronta as 09:02, sem oportunidade </t>
  </si>
  <si>
    <t>Deslocamento para ZTP</t>
  </si>
  <si>
    <t>MC1 01:26, autorizado as 02:37, em deslocamento para ZFH</t>
  </si>
  <si>
    <t xml:space="preserve">MC1 08:37, aguarda oportunidade </t>
  </si>
  <si>
    <t>Em intervalo as 10:55, cancelado devido avaria do E42 na paralela</t>
  </si>
  <si>
    <t>Locomotiva 9265 desligou pelo governador</t>
  </si>
  <si>
    <t>Equipe no local as 07:24, aguarda embarque de materiais para solicitar MC1 , pronto as 08:45, aguarda autorização</t>
  </si>
  <si>
    <t>MC1 08:33, aguarda oportunidade</t>
  </si>
  <si>
    <t>ZPT-IBA</t>
  </si>
  <si>
    <t>ZPTIBA</t>
  </si>
  <si>
    <t xml:space="preserve">Deslocamento trilheiro vazio </t>
  </si>
  <si>
    <t>MC1 08:09, em deslocamento para IBA</t>
  </si>
  <si>
    <t>MC1 08:38, previsão de faixa as 11:30 após R91</t>
  </si>
  <si>
    <t>MC1 08:38, previsão de faixa as 11:30 após R91, autorizado as 11:30, solicitou para cancelar devido temperatura estar 58º graus</t>
  </si>
  <si>
    <t xml:space="preserve">11:30 temperatura ultrapassou limite </t>
  </si>
  <si>
    <t xml:space="preserve">Descarga de dormentes km213+000 ao km 214+000 via 1 (20min); Descarga de dormentes km226+000 ao km 228+000; Recolher e descarregar dormentes no km230+500 via 1 (20min); Descarga de pedra km232+800 via 1 </t>
  </si>
  <si>
    <t>Aguarda chegada operador para solicitar MC1, MC1 10:03, alterada programação solicitou lado ZGA</t>
  </si>
  <si>
    <t xml:space="preserve">Alterada programação </t>
  </si>
  <si>
    <t xml:space="preserve">Equipe no local, em preparação para solicitar intervalo </t>
  </si>
  <si>
    <t>Equipe pronta as 13:38, em intervalo as 13:40 até as 15:10</t>
  </si>
  <si>
    <t>Local critico para realizar substituição, ponte</t>
  </si>
  <si>
    <t>ZKW1021</t>
  </si>
  <si>
    <t>ZKW1022</t>
  </si>
  <si>
    <t>ZKWZKE</t>
  </si>
  <si>
    <t>John</t>
  </si>
  <si>
    <t>Ronda 7 dias de ZKW-ZKE-ZKW</t>
  </si>
  <si>
    <t xml:space="preserve">MC1 07:15, autorizado as 08:12, em inspeção </t>
  </si>
  <si>
    <t xml:space="preserve">Equipe em deslocamento previsão de pronto as 9h, caminhão avariou, previsão de pronto 11h, equipe no local sem temperatura </t>
  </si>
  <si>
    <t xml:space="preserve">Caminhão avariou </t>
  </si>
  <si>
    <t>Descarregar peça de amv e dormentes km 118.160 via 2</t>
  </si>
  <si>
    <t xml:space="preserve">MC1 09:01, autorizado as 09:46, em deslocamento para intervalo </t>
  </si>
  <si>
    <t xml:space="preserve">Realizou descarga de AMV e recolhimento de 151 dormentes </t>
  </si>
  <si>
    <t>aq</t>
  </si>
  <si>
    <t xml:space="preserve">Mc1 08:04, previsão após L92 as 12h, autorizado as 11:17 deslocando para intervalo </t>
  </si>
  <si>
    <t>Mc1 08:04, previsão após L92 as 12h, autorizado as 11:17, em intervalo as 12:28 até as 16:28</t>
  </si>
  <si>
    <t>Alteração de programação para o km 122 devido flambagem em D-1</t>
  </si>
  <si>
    <t>Alterada programação devido ponto de flambagem em D-1</t>
  </si>
  <si>
    <t>Equipe no local, em preparação para solicitar intervalo, sem tempertura para substituição de trilho</t>
  </si>
  <si>
    <t xml:space="preserve">Alisson </t>
  </si>
  <si>
    <t>Bloco Modernização</t>
  </si>
  <si>
    <t>Equipe no local, em preparação para solicitar intervalo, equipe pronta as 09:20, intervalo aberto as 09:38 até as 14:38</t>
  </si>
  <si>
    <t>Equipe no local, em preparação para solicitar intervalo, equipe pronta as 09:20, intervalo aberto as 09:38 até as 14:38, liberado as 13:19 devido temperatura ter estourado</t>
  </si>
  <si>
    <t>Pinça avariada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</si>
  <si>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</si>
  <si>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</si>
  <si>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Cancelado não conseguiu carregar maquina para realizar o recolhimento de dormentes</t>
  </si>
  <si>
    <t>Aguarda chegada do W61 para abertura de intervalo, intervalo aberto as 10:25</t>
  </si>
  <si>
    <t>Deslocamento até bloco - Descarga de Materiais, EGPs e time EPYA) / Fica estacionado nos 300m dentro do bloqueio que não foi demolido - Retorna até o final do dia para</t>
  </si>
  <si>
    <t>Aguarda equipe embarcar materiais para solicitar MC1, MC1 08:31, autorizado as 09:13, em intervalo as 10:25</t>
  </si>
  <si>
    <t xml:space="preserve">Deslocamento do Auto de Linha A85 - Até Bloco Modernização / </t>
  </si>
  <si>
    <t>MC1 14:11, autorizado as 14:14, encerrado no blackout</t>
  </si>
  <si>
    <t xml:space="preserve">Sem oportunidade para deslocamento </t>
  </si>
  <si>
    <t xml:space="preserve">Programado 4 veiculos na serra </t>
  </si>
  <si>
    <t>Alterada programação para SUB 53 km 114-115, sem topografia km 100,130</t>
  </si>
  <si>
    <t xml:space="preserve">Alterada programação, esta em fechando outra OS </t>
  </si>
  <si>
    <t xml:space="preserve">Equipe esta em fechamento de OS </t>
  </si>
  <si>
    <t>IBA-ZTP</t>
  </si>
  <si>
    <t>IBAZTP</t>
  </si>
  <si>
    <t>Aguarda previsão de finalizar carregamento na DPW</t>
  </si>
  <si>
    <t>Aguarda previsão de finalizar carregamento na DPW, previsao D+1 16h</t>
  </si>
  <si>
    <t>Previsão DPW D+1 16h</t>
  </si>
  <si>
    <t>Henrique</t>
  </si>
  <si>
    <t>Preparação barra</t>
  </si>
  <si>
    <t>Equipe pronta as 10h</t>
  </si>
  <si>
    <t>Em intervalo as 12:35</t>
  </si>
  <si>
    <t>ZXI2/216ZXI2/ZST2162</t>
  </si>
  <si>
    <t>Socaria mecanizada</t>
  </si>
  <si>
    <t>V93 trancada em ZYU pelo vagão MRS 343483-3, MC1 09:17 aguarda autorização para mnb o vagão em ZYU, previsão 12h</t>
  </si>
  <si>
    <t>V93 trancada em ZYU pelo vagão MRS 343483-3, MC1 09:17 aguarda autorização para mnb o vagão em ZYU, previsão 12h, finalizou mnb as 12:55</t>
  </si>
  <si>
    <t>M64 desanexou vg 343483-3 trancando V9,3</t>
  </si>
  <si>
    <t xml:space="preserve">Descarga de dormentes </t>
  </si>
  <si>
    <t>MC1 07:36, sem visão de faixa devido falha do AMV de ZER</t>
  </si>
  <si>
    <t>José</t>
  </si>
  <si>
    <t>Substituição de dormentes em ponte</t>
  </si>
  <si>
    <t xml:space="preserve">Equipe pronta as  09:26, aguarda previsão </t>
  </si>
  <si>
    <t xml:space="preserve">Equipe pronta as 09:26, em intervalo as 13:46 até 15:16, substituido 21 dormentes </t>
  </si>
  <si>
    <t>ZEM-ZKW</t>
  </si>
  <si>
    <t>ZEMZKW</t>
  </si>
  <si>
    <t>Daniel</t>
  </si>
  <si>
    <t>Ronda 7 dias de ZEM-ZKW oportunidade voltar a ZEM</t>
  </si>
  <si>
    <t>MC1 07:02, autorizado as 07:19, em inspeção a ZKW</t>
  </si>
  <si>
    <t>MC1 07:02, autorizado as 07:19, em inspeção ok até  ZKW</t>
  </si>
  <si>
    <t xml:space="preserve">Edson </t>
  </si>
  <si>
    <t>Equipe pronta as 08:44, previsão após U38 as 10h, intervalo aberto as 10:15 até as 12:15</t>
  </si>
  <si>
    <t>Equipe pronta as 08:44, previsão após U38 as 10h, intervalo aberto as 10:15 até as 12:15, realizou 856m de alívio</t>
  </si>
  <si>
    <t>MC1 07:10, autorizado as 07:17, em intervalo 07:30</t>
  </si>
  <si>
    <t>MC1 07:10, autorizado as 07:17, em intervalo 07:30 até as 16h</t>
  </si>
  <si>
    <t>Bloco modernização</t>
  </si>
  <si>
    <t>Aguarda equipe informar pronto para abertura de intervalo, equipe pronta as 08:56, em intervalo as 09:12 até as 14:12</t>
  </si>
  <si>
    <t>MC1 07:09, autorizado as 07:36 em deslocamento para intervalo, em intervalo as 09:50</t>
  </si>
  <si>
    <t>Caique</t>
  </si>
  <si>
    <t>Execução de solda -  condicionado a temperatura</t>
  </si>
  <si>
    <t>Adenilson</t>
  </si>
  <si>
    <t>Danilo</t>
  </si>
  <si>
    <t>Avaria na máquina de furar trilho</t>
  </si>
  <si>
    <t>Ismael</t>
  </si>
  <si>
    <t>MC1 08:45, autorizado as 08:56, recebeu autorização as 10:28 devido avaria MCT</t>
  </si>
  <si>
    <t>MC1 08:45, autorizado as 08:56, recebeu autorização as 10:28 devido avaria MCT, em intervalo as 11:41</t>
  </si>
  <si>
    <t>Deslocamento para blackout (necessario passar na singela e entrar lado sul)</t>
  </si>
  <si>
    <t xml:space="preserve">Equipe no local, aguarda embarque de turmas para solicitar MC1, MC1 08:17, autroizado as 09:17, licença as 10:44 </t>
  </si>
  <si>
    <t>Balckout</t>
  </si>
  <si>
    <t>Blackout aberto dia 29/12</t>
  </si>
  <si>
    <t xml:space="preserve">Deslocamento de turmas na serra </t>
  </si>
  <si>
    <t xml:space="preserve">MC1 07:34, autorizado as 07:50, em deslocamento na serra </t>
  </si>
  <si>
    <t xml:space="preserve">Moises </t>
  </si>
  <si>
    <t>Previsão de ponto 9h, equipe pronta as 09:07, sem oportunidade, U58 estacionado na via 1</t>
  </si>
  <si>
    <t xml:space="preserve">U58 estacionado em ZPT-1 sem previsão </t>
  </si>
  <si>
    <t>ZGM1/117ZGM1</t>
  </si>
  <si>
    <t>MC1 07:17, autorizado as 07:36, 08:01 avariado RDC aguarda tecnico, liberado da avaria as 10:21</t>
  </si>
  <si>
    <t xml:space="preserve">RDC travado </t>
  </si>
  <si>
    <t>ZPG-ZTP</t>
  </si>
  <si>
    <t>ZPGZTP</t>
  </si>
  <si>
    <t>Aguarda finalizar carregamento</t>
  </si>
  <si>
    <t>Previsão de finalizar carregamento as 16h</t>
  </si>
  <si>
    <t xml:space="preserve">MC1 06:58, autorizado as 07:13, em deslocamento para intervalo </t>
  </si>
  <si>
    <t>Acionado equipe da escala, previsão de MC1 9h</t>
  </si>
  <si>
    <t xml:space="preserve">Equipe pronta as 07:30, aguarda chegada do W59 para intervalo </t>
  </si>
  <si>
    <t>ZWI2/121ZWI2/1231212/1241232/1251242/ZYQ1262</t>
  </si>
  <si>
    <t xml:space="preserve">Intervalo modernização </t>
  </si>
  <si>
    <t xml:space="preserve">Execução de solda - condicionado a temperatura </t>
  </si>
  <si>
    <t>Willian</t>
  </si>
  <si>
    <t>1571562/ZEV1572/ZEV2</t>
  </si>
  <si>
    <t xml:space="preserve">Felipe </t>
  </si>
  <si>
    <t>1 Allan e Danilo</t>
  </si>
  <si>
    <t>Deslocamento de turmas nas serra (NÃO ENTRA NO BLACKOUT SÓ SEGUE A ZXW E RETORNA)</t>
  </si>
  <si>
    <t>Antoni</t>
  </si>
  <si>
    <t xml:space="preserve">Substituição de dormentes </t>
  </si>
  <si>
    <t xml:space="preserve">Jaciano </t>
  </si>
  <si>
    <t>Deslocamento para ZEV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</si>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</sst>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15" fillId="15" borderId="13" xfId="0" applyFont="1" applyFill="1" applyBorder="1" applyAlignment="1" applyProtection="1">
      <alignment horizontal="left"/>
      <protection locked="0"/>
    </xf>
    <xf numFmtId="0" fontId="15" fillId="15" borderId="13" xfId="0" applyFont="1" applyFill="1" applyBorder="1" applyAlignment="1" applyProtection="1">
      <alignment horizontal="left" wrapText="1"/>
      <protection locked="0"/>
    </xf>
    <xf numFmtId="0" fontId="15" fillId="15" borderId="13" xfId="0" applyFont="1" applyFill="1" applyBorder="1" applyAlignment="1" applyProtection="1">
      <alignment horizontal="left" vertical="top" wrapText="1"/>
      <protection locked="0"/>
    </xf>
    <xf numFmtId="0" fontId="15" fillId="15" borderId="13" xfId="0" applyFont="1" applyFill="1" applyBorder="1" applyAlignment="1" applyProtection="1">
      <alignment horizontal="left" vertical="top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0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306" tableBorderDxfId="305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04"/>
    <tableColumn id="8" xr3:uid="{69D5AC3B-4F64-4F8F-AD2A-0AD158918DDD}" name="CORRELATO" dataDxfId="30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1" totalsRowShown="0" headerRowDxfId="115" tableBorderDxfId="114" totalsRowBorderDxfId="113">
  <autoFilter ref="A5:BS801" xr:uid="{99E022FC-4664-48A9-AF84-B0E9D0DB4711}">
    <filterColumn colId="1">
      <filters>
        <dateGroupItem year="2025" month="12" day="31" dateTimeGrouping="day"/>
      </filters>
    </filterColumn>
  </autoFilter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89" bestFit="1" customWidth="1"/>
    <col min="2" max="2" width="26.5703125" style="189" bestFit="1" customWidth="1"/>
    <col min="3" max="3" width="16.28515625" style="189" bestFit="1" customWidth="1"/>
    <col min="4" max="4" width="9.140625" style="189"/>
    <col min="5" max="5" width="13.85546875" style="190" bestFit="1" customWidth="1"/>
    <col min="6" max="6" width="9.85546875" style="190" bestFit="1" customWidth="1"/>
    <col min="7" max="7" width="11.5703125" style="189" customWidth="1"/>
    <col min="8" max="8" width="9.28515625" style="189" bestFit="1" customWidth="1"/>
    <col min="9" max="9" width="47.7109375" style="189" bestFit="1" customWidth="1"/>
    <col min="10" max="10" width="22" style="189" bestFit="1" customWidth="1"/>
    <col min="11" max="16384" width="9.140625" style="189"/>
  </cols>
  <sheetData>
    <row r="1" spans="1:13">
      <c r="A1" s="286" t="s">
        <v>0</v>
      </c>
      <c r="B1" s="287" t="s">
        <v>1</v>
      </c>
      <c r="C1" s="287" t="s">
        <v>2</v>
      </c>
      <c r="D1" s="288" t="s">
        <v>3</v>
      </c>
      <c r="E1" s="287" t="s">
        <v>4</v>
      </c>
      <c r="F1" s="287" t="s">
        <v>5</v>
      </c>
      <c r="G1" s="287" t="s">
        <v>6</v>
      </c>
      <c r="H1" s="287" t="s">
        <v>7</v>
      </c>
      <c r="I1" s="287" t="s">
        <v>8</v>
      </c>
      <c r="J1" s="289" t="s">
        <v>9</v>
      </c>
    </row>
    <row r="2" spans="1:13">
      <c r="A2" s="274" t="s">
        <v>10</v>
      </c>
      <c r="B2" s="275" t="s">
        <v>11</v>
      </c>
      <c r="C2" s="275" t="s">
        <v>12</v>
      </c>
      <c r="D2" s="275">
        <v>30</v>
      </c>
      <c r="E2" s="275" t="s">
        <v>13</v>
      </c>
      <c r="F2" s="275">
        <v>108.72799999999999</v>
      </c>
      <c r="G2" s="275">
        <v>110.502</v>
      </c>
      <c r="H2" s="275">
        <v>1101091</v>
      </c>
      <c r="I2" s="275" t="s">
        <v>14</v>
      </c>
      <c r="J2" s="276" t="s">
        <v>15</v>
      </c>
    </row>
    <row r="3" spans="1:13">
      <c r="A3" s="277" t="s">
        <v>10</v>
      </c>
      <c r="B3" s="278" t="s">
        <v>11</v>
      </c>
      <c r="C3" s="278" t="s">
        <v>12</v>
      </c>
      <c r="D3" s="278">
        <v>30</v>
      </c>
      <c r="E3" s="278" t="s">
        <v>13</v>
      </c>
      <c r="F3" s="278">
        <v>108.72799999999999</v>
      </c>
      <c r="G3" s="278">
        <v>110.502</v>
      </c>
      <c r="H3" s="278">
        <v>1101093</v>
      </c>
      <c r="I3" s="278" t="s">
        <v>14</v>
      </c>
      <c r="J3" s="279" t="s">
        <v>15</v>
      </c>
    </row>
    <row r="4" spans="1:13">
      <c r="A4" s="274" t="s">
        <v>10</v>
      </c>
      <c r="B4" s="275" t="s">
        <v>11</v>
      </c>
      <c r="C4" s="275" t="s">
        <v>12</v>
      </c>
      <c r="D4" s="275">
        <v>30</v>
      </c>
      <c r="E4" s="275" t="s">
        <v>13</v>
      </c>
      <c r="F4" s="275">
        <v>110.502</v>
      </c>
      <c r="G4" s="275">
        <v>111.78700000000001</v>
      </c>
      <c r="H4" s="275">
        <v>1121101</v>
      </c>
      <c r="I4" s="275" t="s">
        <v>14</v>
      </c>
      <c r="J4" s="276" t="s">
        <v>15</v>
      </c>
    </row>
    <row r="5" spans="1:13">
      <c r="A5" s="277" t="s">
        <v>10</v>
      </c>
      <c r="B5" s="278" t="s">
        <v>11</v>
      </c>
      <c r="C5" s="278" t="s">
        <v>12</v>
      </c>
      <c r="D5" s="278">
        <v>30</v>
      </c>
      <c r="E5" s="278" t="s">
        <v>13</v>
      </c>
      <c r="F5" s="278">
        <v>110.502</v>
      </c>
      <c r="G5" s="278">
        <v>111.78700000000001</v>
      </c>
      <c r="H5" s="278">
        <v>1121103</v>
      </c>
      <c r="I5" s="278" t="s">
        <v>14</v>
      </c>
      <c r="J5" s="279" t="s">
        <v>15</v>
      </c>
    </row>
    <row r="6" spans="1:13">
      <c r="A6" s="274" t="s">
        <v>10</v>
      </c>
      <c r="B6" s="275" t="s">
        <v>11</v>
      </c>
      <c r="C6" s="275" t="s">
        <v>12</v>
      </c>
      <c r="D6" s="275">
        <v>30</v>
      </c>
      <c r="E6" s="275" t="s">
        <v>13</v>
      </c>
      <c r="F6" s="275">
        <v>111.78700000000001</v>
      </c>
      <c r="G6" s="275">
        <v>113</v>
      </c>
      <c r="H6" s="275">
        <v>1131121</v>
      </c>
      <c r="I6" s="275" t="s">
        <v>14</v>
      </c>
      <c r="J6" s="276" t="s">
        <v>15</v>
      </c>
    </row>
    <row r="7" spans="1:13">
      <c r="A7" s="277" t="s">
        <v>10</v>
      </c>
      <c r="B7" s="278" t="s">
        <v>11</v>
      </c>
      <c r="C7" s="278" t="s">
        <v>12</v>
      </c>
      <c r="D7" s="278">
        <v>30</v>
      </c>
      <c r="E7" s="278" t="s">
        <v>13</v>
      </c>
      <c r="F7" s="278">
        <v>113</v>
      </c>
      <c r="G7" s="278">
        <v>114</v>
      </c>
      <c r="H7" s="278" t="s">
        <v>16</v>
      </c>
      <c r="I7" s="278" t="s">
        <v>17</v>
      </c>
      <c r="J7" s="279" t="s">
        <v>15</v>
      </c>
    </row>
    <row r="8" spans="1:13">
      <c r="A8" s="274" t="s">
        <v>10</v>
      </c>
      <c r="B8" s="275" t="s">
        <v>11</v>
      </c>
      <c r="C8" s="275" t="s">
        <v>12</v>
      </c>
      <c r="D8" s="275">
        <v>30</v>
      </c>
      <c r="E8" s="275" t="s">
        <v>13</v>
      </c>
      <c r="F8" s="275">
        <v>114</v>
      </c>
      <c r="G8" s="275">
        <v>115</v>
      </c>
      <c r="H8" s="275" t="s">
        <v>17</v>
      </c>
      <c r="I8" s="275" t="s">
        <v>17</v>
      </c>
      <c r="J8" s="276" t="s">
        <v>15</v>
      </c>
      <c r="M8" s="191"/>
    </row>
    <row r="9" spans="1:13">
      <c r="A9" s="277" t="s">
        <v>10</v>
      </c>
      <c r="B9" s="278" t="s">
        <v>11</v>
      </c>
      <c r="C9" s="278" t="s">
        <v>12</v>
      </c>
      <c r="D9" s="278">
        <v>30</v>
      </c>
      <c r="E9" s="278" t="s">
        <v>13</v>
      </c>
      <c r="F9" s="278">
        <v>115</v>
      </c>
      <c r="G9" s="278">
        <v>116.72499999999999</v>
      </c>
      <c r="H9" s="278" t="s">
        <v>18</v>
      </c>
      <c r="I9" s="278" t="s">
        <v>19</v>
      </c>
      <c r="J9" s="279" t="s">
        <v>15</v>
      </c>
    </row>
    <row r="10" spans="1:13">
      <c r="A10" s="274" t="s">
        <v>10</v>
      </c>
      <c r="B10" s="275" t="s">
        <v>11</v>
      </c>
      <c r="C10" s="275" t="s">
        <v>12</v>
      </c>
      <c r="D10" s="275">
        <v>30</v>
      </c>
      <c r="E10" s="275" t="s">
        <v>13</v>
      </c>
      <c r="F10" s="275">
        <v>116.72499999999999</v>
      </c>
      <c r="G10" s="275">
        <v>118</v>
      </c>
      <c r="H10" s="275">
        <v>1181171</v>
      </c>
      <c r="I10" s="275" t="s">
        <v>19</v>
      </c>
      <c r="J10" s="276" t="s">
        <v>15</v>
      </c>
    </row>
    <row r="11" spans="1:13">
      <c r="A11" s="277" t="s">
        <v>10</v>
      </c>
      <c r="B11" s="278" t="s">
        <v>11</v>
      </c>
      <c r="C11" s="278" t="s">
        <v>12</v>
      </c>
      <c r="D11" s="278">
        <v>30</v>
      </c>
      <c r="E11" s="278" t="s">
        <v>13</v>
      </c>
      <c r="F11" s="278">
        <v>118</v>
      </c>
      <c r="G11" s="278">
        <v>119</v>
      </c>
      <c r="H11" s="278">
        <v>1191181</v>
      </c>
      <c r="I11" s="278" t="s">
        <v>19</v>
      </c>
      <c r="J11" s="279" t="s">
        <v>15</v>
      </c>
    </row>
    <row r="12" spans="1:13">
      <c r="A12" s="274" t="s">
        <v>10</v>
      </c>
      <c r="B12" s="275" t="s">
        <v>11</v>
      </c>
      <c r="C12" s="275" t="s">
        <v>12</v>
      </c>
      <c r="D12" s="275">
        <v>30</v>
      </c>
      <c r="E12" s="275" t="s">
        <v>13</v>
      </c>
      <c r="F12" s="275">
        <v>119</v>
      </c>
      <c r="G12" s="275">
        <v>120</v>
      </c>
      <c r="H12" s="275">
        <v>1201191</v>
      </c>
      <c r="I12" s="275" t="s">
        <v>19</v>
      </c>
      <c r="J12" s="276" t="s">
        <v>15</v>
      </c>
    </row>
    <row r="13" spans="1:13">
      <c r="A13" s="277" t="s">
        <v>10</v>
      </c>
      <c r="B13" s="278" t="s">
        <v>11</v>
      </c>
      <c r="C13" s="278" t="s">
        <v>12</v>
      </c>
      <c r="D13" s="278">
        <v>30</v>
      </c>
      <c r="E13" s="278" t="s">
        <v>13</v>
      </c>
      <c r="F13" s="278">
        <v>120</v>
      </c>
      <c r="G13" s="278">
        <v>121</v>
      </c>
      <c r="H13" s="278" t="s">
        <v>20</v>
      </c>
      <c r="I13" s="278" t="s">
        <v>19</v>
      </c>
      <c r="J13" s="279" t="s">
        <v>15</v>
      </c>
    </row>
    <row r="14" spans="1:13">
      <c r="A14" s="274" t="s">
        <v>10</v>
      </c>
      <c r="B14" s="275" t="s">
        <v>11</v>
      </c>
      <c r="C14" s="275" t="s">
        <v>12</v>
      </c>
      <c r="D14" s="275">
        <v>30</v>
      </c>
      <c r="E14" s="275" t="s">
        <v>13</v>
      </c>
      <c r="F14" s="275">
        <v>121</v>
      </c>
      <c r="G14" s="275">
        <v>122.66</v>
      </c>
      <c r="H14" s="275" t="s">
        <v>21</v>
      </c>
      <c r="I14" s="275" t="s">
        <v>22</v>
      </c>
      <c r="J14" s="276" t="s">
        <v>15</v>
      </c>
    </row>
    <row r="15" spans="1:13">
      <c r="A15" s="277" t="s">
        <v>23</v>
      </c>
      <c r="B15" s="278" t="s">
        <v>24</v>
      </c>
      <c r="C15" s="278" t="s">
        <v>12</v>
      </c>
      <c r="D15" s="280">
        <v>48</v>
      </c>
      <c r="E15" s="278" t="s">
        <v>25</v>
      </c>
      <c r="F15" s="278">
        <v>76.257999999999996</v>
      </c>
      <c r="G15" s="278">
        <v>78</v>
      </c>
      <c r="H15" s="278" t="s">
        <v>26</v>
      </c>
      <c r="I15" s="278" t="s">
        <v>27</v>
      </c>
      <c r="J15" s="279" t="s">
        <v>28</v>
      </c>
    </row>
    <row r="16" spans="1:13">
      <c r="A16" s="274" t="s">
        <v>23</v>
      </c>
      <c r="B16" s="275" t="s">
        <v>24</v>
      </c>
      <c r="C16" s="275" t="s">
        <v>12</v>
      </c>
      <c r="D16" s="281">
        <v>48</v>
      </c>
      <c r="E16" s="275" t="s">
        <v>25</v>
      </c>
      <c r="F16" s="275">
        <v>78</v>
      </c>
      <c r="G16" s="275">
        <v>79.599999999999994</v>
      </c>
      <c r="H16" s="275" t="s">
        <v>29</v>
      </c>
      <c r="I16" s="275" t="s">
        <v>30</v>
      </c>
      <c r="J16" s="276" t="s">
        <v>28</v>
      </c>
    </row>
    <row r="17" spans="1:10">
      <c r="A17" s="277" t="s">
        <v>23</v>
      </c>
      <c r="B17" s="278" t="s">
        <v>24</v>
      </c>
      <c r="C17" s="278" t="s">
        <v>12</v>
      </c>
      <c r="D17" s="280">
        <v>48</v>
      </c>
      <c r="E17" s="278" t="s">
        <v>25</v>
      </c>
      <c r="F17" s="278">
        <v>79.599999999999994</v>
      </c>
      <c r="G17" s="278">
        <v>83</v>
      </c>
      <c r="H17" s="278" t="s">
        <v>31</v>
      </c>
      <c r="I17" s="278" t="s">
        <v>32</v>
      </c>
      <c r="J17" s="279" t="s">
        <v>28</v>
      </c>
    </row>
    <row r="18" spans="1:10">
      <c r="A18" s="274" t="s">
        <v>23</v>
      </c>
      <c r="B18" s="275" t="s">
        <v>24</v>
      </c>
      <c r="C18" s="275" t="s">
        <v>12</v>
      </c>
      <c r="D18" s="281">
        <v>48</v>
      </c>
      <c r="E18" s="275" t="s">
        <v>25</v>
      </c>
      <c r="F18" s="275">
        <v>83</v>
      </c>
      <c r="G18" s="275">
        <v>85</v>
      </c>
      <c r="H18" s="275" t="s">
        <v>33</v>
      </c>
      <c r="I18" s="275" t="s">
        <v>34</v>
      </c>
      <c r="J18" s="276" t="s">
        <v>28</v>
      </c>
    </row>
    <row r="19" spans="1:10">
      <c r="A19" s="277" t="s">
        <v>23</v>
      </c>
      <c r="B19" s="278" t="s">
        <v>24</v>
      </c>
      <c r="C19" s="278" t="s">
        <v>12</v>
      </c>
      <c r="D19" s="280">
        <v>48</v>
      </c>
      <c r="E19" s="278" t="s">
        <v>25</v>
      </c>
      <c r="F19" s="278">
        <v>85</v>
      </c>
      <c r="G19" s="278">
        <v>86</v>
      </c>
      <c r="H19" s="278" t="s">
        <v>35</v>
      </c>
      <c r="I19" s="278" t="s">
        <v>36</v>
      </c>
      <c r="J19" s="279" t="s">
        <v>28</v>
      </c>
    </row>
    <row r="20" spans="1:10">
      <c r="A20" s="274" t="s">
        <v>23</v>
      </c>
      <c r="B20" s="275" t="s">
        <v>24</v>
      </c>
      <c r="C20" s="275" t="s">
        <v>12</v>
      </c>
      <c r="D20" s="281">
        <v>48</v>
      </c>
      <c r="E20" s="275" t="s">
        <v>25</v>
      </c>
      <c r="F20" s="275">
        <v>86</v>
      </c>
      <c r="G20" s="275">
        <v>87.424999999999997</v>
      </c>
      <c r="H20" s="275" t="s">
        <v>37</v>
      </c>
      <c r="I20" s="275" t="s">
        <v>38</v>
      </c>
      <c r="J20" s="276" t="s">
        <v>28</v>
      </c>
    </row>
    <row r="21" spans="1:10">
      <c r="A21" s="277" t="s">
        <v>23</v>
      </c>
      <c r="B21" s="278" t="s">
        <v>24</v>
      </c>
      <c r="C21" s="278" t="s">
        <v>12</v>
      </c>
      <c r="D21" s="280">
        <v>48</v>
      </c>
      <c r="E21" s="278" t="s">
        <v>25</v>
      </c>
      <c r="F21" s="278">
        <v>87.424999999999997</v>
      </c>
      <c r="G21" s="278">
        <v>91</v>
      </c>
      <c r="H21" s="278" t="s">
        <v>39</v>
      </c>
      <c r="I21" s="278" t="s">
        <v>40</v>
      </c>
      <c r="J21" s="279" t="s">
        <v>28</v>
      </c>
    </row>
    <row r="22" spans="1:10">
      <c r="A22" s="274" t="s">
        <v>23</v>
      </c>
      <c r="B22" s="275" t="s">
        <v>24</v>
      </c>
      <c r="C22" s="275" t="s">
        <v>12</v>
      </c>
      <c r="D22" s="281">
        <v>48</v>
      </c>
      <c r="E22" s="275" t="s">
        <v>25</v>
      </c>
      <c r="F22" s="275">
        <v>91</v>
      </c>
      <c r="G22" s="275">
        <v>93</v>
      </c>
      <c r="H22" s="275" t="s">
        <v>41</v>
      </c>
      <c r="I22" s="275" t="s">
        <v>40</v>
      </c>
      <c r="J22" s="276" t="s">
        <v>28</v>
      </c>
    </row>
    <row r="23" spans="1:10">
      <c r="A23" s="277" t="s">
        <v>23</v>
      </c>
      <c r="B23" s="278" t="s">
        <v>24</v>
      </c>
      <c r="C23" s="278" t="s">
        <v>12</v>
      </c>
      <c r="D23" s="280">
        <v>48</v>
      </c>
      <c r="E23" s="278" t="s">
        <v>25</v>
      </c>
      <c r="F23" s="278">
        <v>93</v>
      </c>
      <c r="G23" s="278">
        <v>95</v>
      </c>
      <c r="H23" s="278" t="s">
        <v>42</v>
      </c>
      <c r="I23" s="278" t="s">
        <v>40</v>
      </c>
      <c r="J23" s="279" t="s">
        <v>28</v>
      </c>
    </row>
    <row r="24" spans="1:10">
      <c r="A24" s="274" t="s">
        <v>23</v>
      </c>
      <c r="B24" s="275" t="s">
        <v>24</v>
      </c>
      <c r="C24" s="275" t="s">
        <v>12</v>
      </c>
      <c r="D24" s="281">
        <v>48</v>
      </c>
      <c r="E24" s="275" t="s">
        <v>25</v>
      </c>
      <c r="F24" s="275">
        <v>95</v>
      </c>
      <c r="G24" s="275">
        <v>97.728999999999999</v>
      </c>
      <c r="H24" s="275" t="s">
        <v>43</v>
      </c>
      <c r="I24" s="275" t="s">
        <v>40</v>
      </c>
      <c r="J24" s="276" t="s">
        <v>28</v>
      </c>
    </row>
    <row r="25" spans="1:10">
      <c r="A25" s="277" t="s">
        <v>23</v>
      </c>
      <c r="B25" s="278" t="s">
        <v>24</v>
      </c>
      <c r="C25" s="278" t="s">
        <v>12</v>
      </c>
      <c r="D25" s="280">
        <v>48</v>
      </c>
      <c r="E25" s="278" t="s">
        <v>25</v>
      </c>
      <c r="F25" s="278">
        <v>97.728999999999999</v>
      </c>
      <c r="G25" s="278">
        <v>102</v>
      </c>
      <c r="H25" s="278" t="s">
        <v>44</v>
      </c>
      <c r="I25" s="278" t="s">
        <v>45</v>
      </c>
      <c r="J25" s="279" t="s">
        <v>28</v>
      </c>
    </row>
    <row r="26" spans="1:10">
      <c r="A26" s="274" t="s">
        <v>23</v>
      </c>
      <c r="B26" s="275" t="s">
        <v>24</v>
      </c>
      <c r="C26" s="275" t="s">
        <v>12</v>
      </c>
      <c r="D26" s="281">
        <v>48</v>
      </c>
      <c r="E26" s="275" t="s">
        <v>25</v>
      </c>
      <c r="F26" s="275">
        <v>102</v>
      </c>
      <c r="G26" s="275">
        <v>103</v>
      </c>
      <c r="H26" s="275">
        <v>1031021</v>
      </c>
      <c r="I26" s="275" t="s">
        <v>45</v>
      </c>
      <c r="J26" s="276" t="s">
        <v>28</v>
      </c>
    </row>
    <row r="27" spans="1:10">
      <c r="A27" s="277" t="s">
        <v>23</v>
      </c>
      <c r="B27" s="278" t="s">
        <v>24</v>
      </c>
      <c r="C27" s="278" t="s">
        <v>12</v>
      </c>
      <c r="D27" s="280">
        <v>48</v>
      </c>
      <c r="E27" s="278" t="s">
        <v>25</v>
      </c>
      <c r="F27" s="278">
        <v>103</v>
      </c>
      <c r="G27" s="278">
        <v>105.501</v>
      </c>
      <c r="H27" s="278">
        <v>1051031</v>
      </c>
      <c r="I27" s="278" t="s">
        <v>45</v>
      </c>
      <c r="J27" s="279" t="s">
        <v>28</v>
      </c>
    </row>
    <row r="28" spans="1:10">
      <c r="A28" s="274" t="s">
        <v>23</v>
      </c>
      <c r="B28" s="275" t="s">
        <v>24</v>
      </c>
      <c r="C28" s="275" t="s">
        <v>12</v>
      </c>
      <c r="D28" s="281">
        <v>48</v>
      </c>
      <c r="E28" s="275" t="s">
        <v>25</v>
      </c>
      <c r="F28" s="275">
        <v>105.501</v>
      </c>
      <c r="G28" s="275">
        <v>108.349</v>
      </c>
      <c r="H28" s="275" t="s">
        <v>46</v>
      </c>
      <c r="I28" s="275" t="s">
        <v>47</v>
      </c>
      <c r="J28" s="276" t="s">
        <v>28</v>
      </c>
    </row>
    <row r="29" spans="1:10">
      <c r="A29" s="277" t="s">
        <v>23</v>
      </c>
      <c r="B29" s="278" t="s">
        <v>24</v>
      </c>
      <c r="C29" s="278" t="s">
        <v>12</v>
      </c>
      <c r="D29" s="280">
        <v>48</v>
      </c>
      <c r="E29" s="278" t="s">
        <v>25</v>
      </c>
      <c r="F29" s="278">
        <v>108.349</v>
      </c>
      <c r="G29" s="278">
        <v>110</v>
      </c>
      <c r="H29" s="278" t="s">
        <v>48</v>
      </c>
      <c r="I29" s="278" t="s">
        <v>47</v>
      </c>
      <c r="J29" s="279" t="s">
        <v>28</v>
      </c>
    </row>
    <row r="30" spans="1:10">
      <c r="A30" s="274" t="s">
        <v>23</v>
      </c>
      <c r="B30" s="275" t="s">
        <v>24</v>
      </c>
      <c r="C30" s="275" t="s">
        <v>12</v>
      </c>
      <c r="D30" s="281">
        <v>48</v>
      </c>
      <c r="E30" s="275" t="s">
        <v>25</v>
      </c>
      <c r="F30" s="275">
        <v>110</v>
      </c>
      <c r="G30" s="275">
        <v>111</v>
      </c>
      <c r="H30" s="275" t="s">
        <v>49</v>
      </c>
      <c r="I30" s="275" t="s">
        <v>47</v>
      </c>
      <c r="J30" s="276" t="s">
        <v>28</v>
      </c>
    </row>
    <row r="31" spans="1:10">
      <c r="A31" s="277" t="s">
        <v>23</v>
      </c>
      <c r="B31" s="278" t="s">
        <v>24</v>
      </c>
      <c r="C31" s="278" t="s">
        <v>12</v>
      </c>
      <c r="D31" s="280">
        <v>48</v>
      </c>
      <c r="E31" s="278" t="s">
        <v>25</v>
      </c>
      <c r="F31" s="278">
        <v>111</v>
      </c>
      <c r="G31" s="278">
        <v>112</v>
      </c>
      <c r="H31" s="278" t="s">
        <v>50</v>
      </c>
      <c r="I31" s="278" t="s">
        <v>47</v>
      </c>
      <c r="J31" s="279" t="s">
        <v>28</v>
      </c>
    </row>
    <row r="32" spans="1:10">
      <c r="A32" s="274" t="s">
        <v>23</v>
      </c>
      <c r="B32" s="275" t="s">
        <v>24</v>
      </c>
      <c r="C32" s="275" t="s">
        <v>12</v>
      </c>
      <c r="D32" s="281">
        <v>48</v>
      </c>
      <c r="E32" s="275" t="s">
        <v>25</v>
      </c>
      <c r="F32" s="275">
        <v>112</v>
      </c>
      <c r="G32" s="275">
        <v>113.337</v>
      </c>
      <c r="H32" s="275" t="s">
        <v>51</v>
      </c>
      <c r="I32" s="275" t="s">
        <v>47</v>
      </c>
      <c r="J32" s="276" t="s">
        <v>28</v>
      </c>
    </row>
    <row r="33" spans="1:10">
      <c r="A33" s="277" t="s">
        <v>23</v>
      </c>
      <c r="B33" s="278" t="s">
        <v>24</v>
      </c>
      <c r="C33" s="278" t="s">
        <v>12</v>
      </c>
      <c r="D33" s="280">
        <v>48</v>
      </c>
      <c r="E33" s="278" t="s">
        <v>25</v>
      </c>
      <c r="F33" s="278">
        <v>113.337</v>
      </c>
      <c r="G33" s="278">
        <v>118.181</v>
      </c>
      <c r="H33" s="278" t="s">
        <v>52</v>
      </c>
      <c r="I33" s="278" t="s">
        <v>53</v>
      </c>
      <c r="J33" s="279" t="s">
        <v>28</v>
      </c>
    </row>
    <row r="34" spans="1:10">
      <c r="A34" s="274" t="s">
        <v>23</v>
      </c>
      <c r="B34" s="275" t="s">
        <v>24</v>
      </c>
      <c r="C34" s="275" t="s">
        <v>12</v>
      </c>
      <c r="D34" s="281">
        <v>48</v>
      </c>
      <c r="E34" s="275" t="s">
        <v>25</v>
      </c>
      <c r="F34" s="275">
        <v>118.181</v>
      </c>
      <c r="G34" s="275">
        <v>120</v>
      </c>
      <c r="H34" s="275" t="s">
        <v>54</v>
      </c>
      <c r="I34" s="275" t="s">
        <v>55</v>
      </c>
      <c r="J34" s="276" t="s">
        <v>28</v>
      </c>
    </row>
    <row r="35" spans="1:10">
      <c r="A35" s="277" t="s">
        <v>23</v>
      </c>
      <c r="B35" s="278" t="s">
        <v>24</v>
      </c>
      <c r="C35" s="278" t="s">
        <v>12</v>
      </c>
      <c r="D35" s="280">
        <v>48</v>
      </c>
      <c r="E35" s="278" t="s">
        <v>25</v>
      </c>
      <c r="F35" s="278">
        <v>120</v>
      </c>
      <c r="G35" s="278">
        <v>121</v>
      </c>
      <c r="H35" s="278" t="s">
        <v>56</v>
      </c>
      <c r="I35" s="278" t="s">
        <v>55</v>
      </c>
      <c r="J35" s="279" t="s">
        <v>28</v>
      </c>
    </row>
    <row r="36" spans="1:10">
      <c r="A36" s="274" t="s">
        <v>23</v>
      </c>
      <c r="B36" s="275" t="s">
        <v>24</v>
      </c>
      <c r="C36" s="275" t="s">
        <v>12</v>
      </c>
      <c r="D36" s="281">
        <v>48</v>
      </c>
      <c r="E36" s="275" t="s">
        <v>25</v>
      </c>
      <c r="F36" s="275">
        <v>121</v>
      </c>
      <c r="G36" s="275">
        <v>123</v>
      </c>
      <c r="H36" s="275">
        <v>1231211</v>
      </c>
      <c r="I36" s="275" t="s">
        <v>55</v>
      </c>
      <c r="J36" s="276" t="s">
        <v>28</v>
      </c>
    </row>
    <row r="37" spans="1:10">
      <c r="A37" s="277" t="s">
        <v>23</v>
      </c>
      <c r="B37" s="278" t="s">
        <v>24</v>
      </c>
      <c r="C37" s="278" t="s">
        <v>12</v>
      </c>
      <c r="D37" s="280">
        <v>48</v>
      </c>
      <c r="E37" s="278" t="s">
        <v>25</v>
      </c>
      <c r="F37" s="278">
        <v>123</v>
      </c>
      <c r="G37" s="278">
        <v>124</v>
      </c>
      <c r="H37" s="278">
        <v>1241231</v>
      </c>
      <c r="I37" s="278" t="s">
        <v>55</v>
      </c>
      <c r="J37" s="279" t="s">
        <v>28</v>
      </c>
    </row>
    <row r="38" spans="1:10">
      <c r="A38" s="274" t="s">
        <v>23</v>
      </c>
      <c r="B38" s="275" t="s">
        <v>24</v>
      </c>
      <c r="C38" s="275" t="s">
        <v>12</v>
      </c>
      <c r="D38" s="281">
        <v>48</v>
      </c>
      <c r="E38" s="275" t="s">
        <v>25</v>
      </c>
      <c r="F38" s="275">
        <v>124</v>
      </c>
      <c r="G38" s="275">
        <v>125</v>
      </c>
      <c r="H38" s="275">
        <v>1251241</v>
      </c>
      <c r="I38" s="275" t="s">
        <v>55</v>
      </c>
      <c r="J38" s="276" t="s">
        <v>28</v>
      </c>
    </row>
    <row r="39" spans="1:10">
      <c r="A39" s="277" t="s">
        <v>23</v>
      </c>
      <c r="B39" s="278" t="s">
        <v>24</v>
      </c>
      <c r="C39" s="278" t="s">
        <v>12</v>
      </c>
      <c r="D39" s="280">
        <v>48</v>
      </c>
      <c r="E39" s="278" t="s">
        <v>25</v>
      </c>
      <c r="F39" s="278">
        <v>125</v>
      </c>
      <c r="G39" s="278">
        <v>126</v>
      </c>
      <c r="H39" s="278">
        <v>1261251</v>
      </c>
      <c r="I39" s="278" t="s">
        <v>55</v>
      </c>
      <c r="J39" s="279" t="s">
        <v>28</v>
      </c>
    </row>
    <row r="40" spans="1:10">
      <c r="A40" s="274" t="s">
        <v>23</v>
      </c>
      <c r="B40" s="275" t="s">
        <v>24</v>
      </c>
      <c r="C40" s="275" t="s">
        <v>12</v>
      </c>
      <c r="D40" s="281">
        <v>48</v>
      </c>
      <c r="E40" s="275" t="s">
        <v>25</v>
      </c>
      <c r="F40" s="275">
        <v>126</v>
      </c>
      <c r="G40" s="275">
        <v>127.20099999999999</v>
      </c>
      <c r="H40" s="275" t="s">
        <v>57</v>
      </c>
      <c r="I40" s="275" t="s">
        <v>55</v>
      </c>
      <c r="J40" s="276" t="s">
        <v>28</v>
      </c>
    </row>
    <row r="41" spans="1:10">
      <c r="A41" s="277" t="s">
        <v>23</v>
      </c>
      <c r="B41" s="278" t="s">
        <v>24</v>
      </c>
      <c r="C41" s="278" t="s">
        <v>12</v>
      </c>
      <c r="D41" s="280">
        <v>48</v>
      </c>
      <c r="E41" s="278" t="s">
        <v>25</v>
      </c>
      <c r="F41" s="278">
        <v>127.20099999999999</v>
      </c>
      <c r="G41" s="278">
        <v>130</v>
      </c>
      <c r="H41" s="278" t="s">
        <v>58</v>
      </c>
      <c r="I41" s="278" t="s">
        <v>59</v>
      </c>
      <c r="J41" s="279" t="s">
        <v>28</v>
      </c>
    </row>
    <row r="42" spans="1:10">
      <c r="A42" s="274" t="s">
        <v>23</v>
      </c>
      <c r="B42" s="275" t="s">
        <v>24</v>
      </c>
      <c r="C42" s="275" t="s">
        <v>12</v>
      </c>
      <c r="D42" s="281">
        <v>48</v>
      </c>
      <c r="E42" s="275" t="s">
        <v>25</v>
      </c>
      <c r="F42" s="275">
        <v>130</v>
      </c>
      <c r="G42" s="275">
        <v>134</v>
      </c>
      <c r="H42" s="275" t="s">
        <v>60</v>
      </c>
      <c r="I42" s="275" t="s">
        <v>59</v>
      </c>
      <c r="J42" s="276" t="s">
        <v>28</v>
      </c>
    </row>
    <row r="43" spans="1:10">
      <c r="A43" s="277" t="s">
        <v>23</v>
      </c>
      <c r="B43" s="278" t="s">
        <v>24</v>
      </c>
      <c r="C43" s="278" t="s">
        <v>12</v>
      </c>
      <c r="D43" s="280">
        <v>48</v>
      </c>
      <c r="E43" s="278" t="s">
        <v>25</v>
      </c>
      <c r="F43" s="278">
        <v>134</v>
      </c>
      <c r="G43" s="278">
        <v>137.46600000000001</v>
      </c>
      <c r="H43" s="278" t="s">
        <v>61</v>
      </c>
      <c r="I43" s="278" t="s">
        <v>59</v>
      </c>
      <c r="J43" s="279" t="s">
        <v>28</v>
      </c>
    </row>
    <row r="44" spans="1:10">
      <c r="A44" s="274" t="s">
        <v>23</v>
      </c>
      <c r="B44" s="275" t="s">
        <v>24</v>
      </c>
      <c r="C44" s="275" t="s">
        <v>12</v>
      </c>
      <c r="D44" s="281">
        <v>48</v>
      </c>
      <c r="E44" s="275" t="s">
        <v>25</v>
      </c>
      <c r="F44" s="275">
        <v>137.46600000000001</v>
      </c>
      <c r="G44" s="275">
        <v>139</v>
      </c>
      <c r="H44" s="275" t="s">
        <v>62</v>
      </c>
      <c r="I44" s="275" t="s">
        <v>63</v>
      </c>
      <c r="J44" s="276" t="s">
        <v>28</v>
      </c>
    </row>
    <row r="45" spans="1:10">
      <c r="A45" s="277" t="s">
        <v>23</v>
      </c>
      <c r="B45" s="278" t="s">
        <v>24</v>
      </c>
      <c r="C45" s="278" t="s">
        <v>12</v>
      </c>
      <c r="D45" s="280">
        <v>48</v>
      </c>
      <c r="E45" s="278" t="s">
        <v>25</v>
      </c>
      <c r="F45" s="278">
        <v>139</v>
      </c>
      <c r="G45" s="278">
        <v>140</v>
      </c>
      <c r="H45" s="278">
        <v>1401391</v>
      </c>
      <c r="I45" s="278" t="s">
        <v>63</v>
      </c>
      <c r="J45" s="279" t="s">
        <v>28</v>
      </c>
    </row>
    <row r="46" spans="1:10">
      <c r="A46" s="274" t="s">
        <v>23</v>
      </c>
      <c r="B46" s="275" t="s">
        <v>24</v>
      </c>
      <c r="C46" s="275" t="s">
        <v>12</v>
      </c>
      <c r="D46" s="281">
        <v>48</v>
      </c>
      <c r="E46" s="275" t="s">
        <v>25</v>
      </c>
      <c r="F46" s="275">
        <v>140</v>
      </c>
      <c r="G46" s="275">
        <v>142</v>
      </c>
      <c r="H46" s="275" t="s">
        <v>64</v>
      </c>
      <c r="I46" s="275" t="s">
        <v>63</v>
      </c>
      <c r="J46" s="276" t="s">
        <v>28</v>
      </c>
    </row>
    <row r="47" spans="1:10">
      <c r="A47" s="277" t="s">
        <v>23</v>
      </c>
      <c r="B47" s="278" t="s">
        <v>24</v>
      </c>
      <c r="C47" s="278" t="s">
        <v>12</v>
      </c>
      <c r="D47" s="280">
        <v>48</v>
      </c>
      <c r="E47" s="278" t="s">
        <v>25</v>
      </c>
      <c r="F47" s="278">
        <v>142</v>
      </c>
      <c r="G47" s="278">
        <v>144</v>
      </c>
      <c r="H47" s="278" t="s">
        <v>65</v>
      </c>
      <c r="I47" s="278" t="s">
        <v>63</v>
      </c>
      <c r="J47" s="279" t="s">
        <v>28</v>
      </c>
    </row>
    <row r="48" spans="1:10">
      <c r="A48" s="274" t="s">
        <v>23</v>
      </c>
      <c r="B48" s="275" t="s">
        <v>24</v>
      </c>
      <c r="C48" s="275" t="s">
        <v>12</v>
      </c>
      <c r="D48" s="281">
        <v>48</v>
      </c>
      <c r="E48" s="275" t="s">
        <v>25</v>
      </c>
      <c r="F48" s="275">
        <v>144</v>
      </c>
      <c r="G48" s="275">
        <v>145.67599999999999</v>
      </c>
      <c r="H48" s="275" t="s">
        <v>66</v>
      </c>
      <c r="I48" s="275" t="s">
        <v>63</v>
      </c>
      <c r="J48" s="276" t="s">
        <v>28</v>
      </c>
    </row>
    <row r="49" spans="1:10">
      <c r="A49" s="277" t="s">
        <v>23</v>
      </c>
      <c r="B49" s="278" t="s">
        <v>24</v>
      </c>
      <c r="C49" s="278" t="s">
        <v>12</v>
      </c>
      <c r="D49" s="280">
        <v>48</v>
      </c>
      <c r="E49" s="278" t="s">
        <v>25</v>
      </c>
      <c r="F49" s="278">
        <v>145.67599999999999</v>
      </c>
      <c r="G49" s="278">
        <v>147</v>
      </c>
      <c r="H49" s="278" t="s">
        <v>67</v>
      </c>
      <c r="I49" s="278" t="s">
        <v>63</v>
      </c>
      <c r="J49" s="279" t="s">
        <v>28</v>
      </c>
    </row>
    <row r="50" spans="1:10">
      <c r="A50" s="274" t="s">
        <v>23</v>
      </c>
      <c r="B50" s="275" t="s">
        <v>24</v>
      </c>
      <c r="C50" s="275" t="s">
        <v>12</v>
      </c>
      <c r="D50" s="281">
        <v>48</v>
      </c>
      <c r="E50" s="275" t="s">
        <v>25</v>
      </c>
      <c r="F50" s="275">
        <v>147</v>
      </c>
      <c r="G50" s="275">
        <v>148</v>
      </c>
      <c r="H50" s="275" t="s">
        <v>68</v>
      </c>
      <c r="I50" s="275" t="s">
        <v>69</v>
      </c>
      <c r="J50" s="276" t="s">
        <v>28</v>
      </c>
    </row>
    <row r="51" spans="1:10">
      <c r="A51" s="277" t="s">
        <v>23</v>
      </c>
      <c r="B51" s="278" t="s">
        <v>24</v>
      </c>
      <c r="C51" s="278" t="s">
        <v>12</v>
      </c>
      <c r="D51" s="280">
        <v>48</v>
      </c>
      <c r="E51" s="278" t="s">
        <v>25</v>
      </c>
      <c r="F51" s="278">
        <v>148</v>
      </c>
      <c r="G51" s="278">
        <v>149</v>
      </c>
      <c r="H51" s="278">
        <v>1491481</v>
      </c>
      <c r="I51" s="278" t="s">
        <v>69</v>
      </c>
      <c r="J51" s="279" t="s">
        <v>28</v>
      </c>
    </row>
    <row r="52" spans="1:10">
      <c r="A52" s="274" t="s">
        <v>23</v>
      </c>
      <c r="B52" s="275" t="s">
        <v>24</v>
      </c>
      <c r="C52" s="275" t="s">
        <v>12</v>
      </c>
      <c r="D52" s="281">
        <v>48</v>
      </c>
      <c r="E52" s="275" t="s">
        <v>25</v>
      </c>
      <c r="F52" s="275">
        <v>149</v>
      </c>
      <c r="G52" s="275">
        <v>150</v>
      </c>
      <c r="H52" s="275">
        <v>1501491</v>
      </c>
      <c r="I52" s="275" t="s">
        <v>69</v>
      </c>
      <c r="J52" s="276" t="s">
        <v>28</v>
      </c>
    </row>
    <row r="53" spans="1:10">
      <c r="A53" s="277" t="s">
        <v>23</v>
      </c>
      <c r="B53" s="278" t="s">
        <v>24</v>
      </c>
      <c r="C53" s="278" t="s">
        <v>12</v>
      </c>
      <c r="D53" s="280">
        <v>48</v>
      </c>
      <c r="E53" s="278" t="s">
        <v>25</v>
      </c>
      <c r="F53" s="278">
        <v>150</v>
      </c>
      <c r="G53" s="278">
        <v>151.89099999999999</v>
      </c>
      <c r="H53" s="278" t="s">
        <v>70</v>
      </c>
      <c r="I53" s="278" t="s">
        <v>69</v>
      </c>
      <c r="J53" s="279" t="s">
        <v>28</v>
      </c>
    </row>
    <row r="54" spans="1:10">
      <c r="A54" s="274" t="s">
        <v>23</v>
      </c>
      <c r="B54" s="275" t="s">
        <v>24</v>
      </c>
      <c r="C54" s="275" t="s">
        <v>12</v>
      </c>
      <c r="D54" s="281">
        <v>48</v>
      </c>
      <c r="E54" s="275" t="s">
        <v>25</v>
      </c>
      <c r="F54" s="275">
        <v>151.89099999999999</v>
      </c>
      <c r="G54" s="275">
        <v>153</v>
      </c>
      <c r="H54" s="275" t="s">
        <v>71</v>
      </c>
      <c r="I54" s="275" t="s">
        <v>69</v>
      </c>
      <c r="J54" s="276" t="s">
        <v>28</v>
      </c>
    </row>
    <row r="55" spans="1:10">
      <c r="A55" s="282" t="s">
        <v>23</v>
      </c>
      <c r="B55" s="283" t="s">
        <v>24</v>
      </c>
      <c r="C55" s="283" t="s">
        <v>12</v>
      </c>
      <c r="D55" s="284">
        <v>48</v>
      </c>
      <c r="E55" s="283" t="s">
        <v>25</v>
      </c>
      <c r="F55" s="283">
        <v>153</v>
      </c>
      <c r="G55" s="283">
        <v>154</v>
      </c>
      <c r="H55" s="283" t="s">
        <v>72</v>
      </c>
      <c r="I55" s="283" t="s">
        <v>73</v>
      </c>
      <c r="J55" s="285" t="s">
        <v>28</v>
      </c>
    </row>
    <row r="56" spans="1:10">
      <c r="A56" s="274" t="s">
        <v>23</v>
      </c>
      <c r="B56" s="275" t="s">
        <v>24</v>
      </c>
      <c r="C56" s="275" t="s">
        <v>12</v>
      </c>
      <c r="D56" s="281">
        <v>48</v>
      </c>
      <c r="E56" s="275" t="s">
        <v>25</v>
      </c>
      <c r="F56" s="275">
        <v>154</v>
      </c>
      <c r="G56" s="275">
        <v>155</v>
      </c>
      <c r="H56" s="275">
        <v>1551541</v>
      </c>
      <c r="I56" s="275" t="s">
        <v>69</v>
      </c>
      <c r="J56" s="276" t="s">
        <v>28</v>
      </c>
    </row>
    <row r="57" spans="1:10">
      <c r="A57" s="277" t="s">
        <v>23</v>
      </c>
      <c r="B57" s="278" t="s">
        <v>24</v>
      </c>
      <c r="C57" s="278" t="s">
        <v>12</v>
      </c>
      <c r="D57" s="280">
        <v>48</v>
      </c>
      <c r="E57" s="278" t="s">
        <v>25</v>
      </c>
      <c r="F57" s="278">
        <v>155</v>
      </c>
      <c r="G57" s="278">
        <v>156</v>
      </c>
      <c r="H57" s="278">
        <v>1561551</v>
      </c>
      <c r="I57" s="278" t="s">
        <v>69</v>
      </c>
      <c r="J57" s="279" t="s">
        <v>28</v>
      </c>
    </row>
    <row r="58" spans="1:10">
      <c r="A58" s="274" t="s">
        <v>23</v>
      </c>
      <c r="B58" s="275" t="s">
        <v>24</v>
      </c>
      <c r="C58" s="275" t="s">
        <v>12</v>
      </c>
      <c r="D58" s="281">
        <v>48</v>
      </c>
      <c r="E58" s="275" t="s">
        <v>25</v>
      </c>
      <c r="F58" s="275">
        <v>156</v>
      </c>
      <c r="G58" s="275">
        <v>157</v>
      </c>
      <c r="H58" s="275">
        <v>1571561</v>
      </c>
      <c r="I58" s="275" t="s">
        <v>69</v>
      </c>
      <c r="J58" s="276" t="s">
        <v>28</v>
      </c>
    </row>
    <row r="59" spans="1:10">
      <c r="A59" s="277" t="s">
        <v>23</v>
      </c>
      <c r="B59" s="278" t="s">
        <v>24</v>
      </c>
      <c r="C59" s="278" t="s">
        <v>12</v>
      </c>
      <c r="D59" s="280">
        <v>48</v>
      </c>
      <c r="E59" s="278" t="s">
        <v>25</v>
      </c>
      <c r="F59" s="278">
        <v>157</v>
      </c>
      <c r="G59" s="278">
        <v>158</v>
      </c>
      <c r="H59" s="278" t="s">
        <v>74</v>
      </c>
      <c r="I59" s="278" t="s">
        <v>69</v>
      </c>
      <c r="J59" s="279" t="s">
        <v>28</v>
      </c>
    </row>
    <row r="60" spans="1:10">
      <c r="A60" s="274" t="s">
        <v>23</v>
      </c>
      <c r="B60" s="275" t="s">
        <v>24</v>
      </c>
      <c r="C60" s="275" t="s">
        <v>12</v>
      </c>
      <c r="D60" s="281">
        <v>48</v>
      </c>
      <c r="E60" s="275" t="s">
        <v>25</v>
      </c>
      <c r="F60" s="275">
        <v>158</v>
      </c>
      <c r="G60" s="275">
        <v>159</v>
      </c>
      <c r="H60" s="275" t="s">
        <v>75</v>
      </c>
      <c r="I60" s="275" t="s">
        <v>69</v>
      </c>
      <c r="J60" s="276" t="s">
        <v>28</v>
      </c>
    </row>
    <row r="61" spans="1:10">
      <c r="A61" s="277" t="s">
        <v>76</v>
      </c>
      <c r="B61" s="278" t="s">
        <v>77</v>
      </c>
      <c r="C61" s="278" t="s">
        <v>12</v>
      </c>
      <c r="D61" s="280">
        <v>49</v>
      </c>
      <c r="E61" s="278" t="s">
        <v>78</v>
      </c>
      <c r="F61" s="278">
        <v>146.81</v>
      </c>
      <c r="G61" s="278">
        <v>149.19999999999999</v>
      </c>
      <c r="H61" s="278" t="s">
        <v>79</v>
      </c>
      <c r="I61" s="278" t="s">
        <v>80</v>
      </c>
      <c r="J61" s="279" t="s">
        <v>81</v>
      </c>
    </row>
    <row r="62" spans="1:10">
      <c r="A62" s="274" t="s">
        <v>76</v>
      </c>
      <c r="B62" s="275" t="s">
        <v>77</v>
      </c>
      <c r="C62" s="275" t="s">
        <v>12</v>
      </c>
      <c r="D62" s="281">
        <v>49</v>
      </c>
      <c r="E62" s="275" t="s">
        <v>78</v>
      </c>
      <c r="F62" s="275">
        <v>149.19999999999999</v>
      </c>
      <c r="G62" s="275">
        <v>151.506</v>
      </c>
      <c r="H62" s="275" t="s">
        <v>82</v>
      </c>
      <c r="I62" s="275" t="s">
        <v>83</v>
      </c>
      <c r="J62" s="276" t="s">
        <v>81</v>
      </c>
    </row>
    <row r="63" spans="1:10">
      <c r="A63" s="277" t="s">
        <v>76</v>
      </c>
      <c r="B63" s="278" t="s">
        <v>77</v>
      </c>
      <c r="C63" s="278" t="s">
        <v>12</v>
      </c>
      <c r="D63" s="280">
        <v>49</v>
      </c>
      <c r="E63" s="278" t="s">
        <v>78</v>
      </c>
      <c r="F63" s="278">
        <v>151.506</v>
      </c>
      <c r="G63" s="278">
        <v>153.958</v>
      </c>
      <c r="H63" s="278" t="s">
        <v>84</v>
      </c>
      <c r="I63" s="278" t="s">
        <v>83</v>
      </c>
      <c r="J63" s="279" t="s">
        <v>81</v>
      </c>
    </row>
    <row r="64" spans="1:10">
      <c r="A64" s="274" t="s">
        <v>76</v>
      </c>
      <c r="B64" s="275" t="s">
        <v>77</v>
      </c>
      <c r="C64" s="275" t="s">
        <v>12</v>
      </c>
      <c r="D64" s="281">
        <v>49</v>
      </c>
      <c r="E64" s="275" t="s">
        <v>78</v>
      </c>
      <c r="F64" s="275">
        <v>159.25800000000001</v>
      </c>
      <c r="G64" s="275">
        <v>162</v>
      </c>
      <c r="H64" s="275" t="s">
        <v>85</v>
      </c>
      <c r="I64" s="275" t="s">
        <v>86</v>
      </c>
      <c r="J64" s="276" t="s">
        <v>81</v>
      </c>
    </row>
    <row r="65" spans="1:10">
      <c r="A65" s="277" t="s">
        <v>76</v>
      </c>
      <c r="B65" s="278" t="s">
        <v>77</v>
      </c>
      <c r="C65" s="278" t="s">
        <v>12</v>
      </c>
      <c r="D65" s="280">
        <v>49</v>
      </c>
      <c r="E65" s="278" t="s">
        <v>78</v>
      </c>
      <c r="F65" s="278">
        <v>162</v>
      </c>
      <c r="G65" s="278">
        <v>164.602</v>
      </c>
      <c r="H65" s="278" t="s">
        <v>87</v>
      </c>
      <c r="I65" s="278" t="s">
        <v>86</v>
      </c>
      <c r="J65" s="279" t="s">
        <v>81</v>
      </c>
    </row>
    <row r="66" spans="1:10">
      <c r="A66" s="274" t="s">
        <v>76</v>
      </c>
      <c r="B66" s="275" t="s">
        <v>77</v>
      </c>
      <c r="C66" s="275" t="s">
        <v>12</v>
      </c>
      <c r="D66" s="281">
        <v>49</v>
      </c>
      <c r="E66" s="275" t="s">
        <v>78</v>
      </c>
      <c r="F66" s="275">
        <v>164.602</v>
      </c>
      <c r="G66" s="275">
        <v>167.40199999999999</v>
      </c>
      <c r="H66" s="275" t="s">
        <v>88</v>
      </c>
      <c r="I66" s="275" t="s">
        <v>86</v>
      </c>
      <c r="J66" s="276" t="s">
        <v>81</v>
      </c>
    </row>
    <row r="67" spans="1:10">
      <c r="A67" s="277" t="s">
        <v>76</v>
      </c>
      <c r="B67" s="278" t="s">
        <v>77</v>
      </c>
      <c r="C67" s="278" t="s">
        <v>12</v>
      </c>
      <c r="D67" s="280">
        <v>49</v>
      </c>
      <c r="E67" s="278" t="s">
        <v>78</v>
      </c>
      <c r="F67" s="278">
        <v>168.51</v>
      </c>
      <c r="G67" s="278">
        <v>172</v>
      </c>
      <c r="H67" s="278" t="s">
        <v>89</v>
      </c>
      <c r="I67" s="278" t="s">
        <v>90</v>
      </c>
      <c r="J67" s="279" t="s">
        <v>81</v>
      </c>
    </row>
    <row r="68" spans="1:10">
      <c r="A68" s="274" t="s">
        <v>76</v>
      </c>
      <c r="B68" s="275" t="s">
        <v>77</v>
      </c>
      <c r="C68" s="275" t="s">
        <v>12</v>
      </c>
      <c r="D68" s="281">
        <v>49</v>
      </c>
      <c r="E68" s="275" t="s">
        <v>78</v>
      </c>
      <c r="F68" s="275">
        <v>172</v>
      </c>
      <c r="G68" s="275">
        <v>175</v>
      </c>
      <c r="H68" s="275" t="s">
        <v>91</v>
      </c>
      <c r="I68" s="275" t="s">
        <v>90</v>
      </c>
      <c r="J68" s="276" t="s">
        <v>81</v>
      </c>
    </row>
    <row r="69" spans="1:10">
      <c r="A69" s="277" t="s">
        <v>76</v>
      </c>
      <c r="B69" s="278" t="s">
        <v>77</v>
      </c>
      <c r="C69" s="278" t="s">
        <v>12</v>
      </c>
      <c r="D69" s="280">
        <v>49</v>
      </c>
      <c r="E69" s="278" t="s">
        <v>78</v>
      </c>
      <c r="F69" s="278">
        <v>175</v>
      </c>
      <c r="G69" s="278">
        <v>178.39</v>
      </c>
      <c r="H69" s="278" t="s">
        <v>92</v>
      </c>
      <c r="I69" s="278" t="s">
        <v>90</v>
      </c>
      <c r="J69" s="279" t="s">
        <v>81</v>
      </c>
    </row>
    <row r="70" spans="1:10">
      <c r="A70" s="274" t="s">
        <v>76</v>
      </c>
      <c r="B70" s="275" t="s">
        <v>77</v>
      </c>
      <c r="C70" s="275" t="s">
        <v>12</v>
      </c>
      <c r="D70" s="281">
        <v>49</v>
      </c>
      <c r="E70" s="275" t="s">
        <v>78</v>
      </c>
      <c r="F70" s="275">
        <v>178.39</v>
      </c>
      <c r="G70" s="275">
        <v>181</v>
      </c>
      <c r="H70" s="275" t="s">
        <v>93</v>
      </c>
      <c r="I70" s="275" t="s">
        <v>94</v>
      </c>
      <c r="J70" s="276" t="s">
        <v>81</v>
      </c>
    </row>
    <row r="71" spans="1:10">
      <c r="A71" s="277" t="s">
        <v>76</v>
      </c>
      <c r="B71" s="278" t="s">
        <v>77</v>
      </c>
      <c r="C71" s="278" t="s">
        <v>12</v>
      </c>
      <c r="D71" s="280">
        <v>49</v>
      </c>
      <c r="E71" s="278" t="s">
        <v>78</v>
      </c>
      <c r="F71" s="278">
        <v>181</v>
      </c>
      <c r="G71" s="278">
        <v>183</v>
      </c>
      <c r="H71" s="278" t="s">
        <v>95</v>
      </c>
      <c r="I71" s="278" t="s">
        <v>94</v>
      </c>
      <c r="J71" s="279" t="s">
        <v>81</v>
      </c>
    </row>
    <row r="72" spans="1:10">
      <c r="A72" s="274" t="s">
        <v>76</v>
      </c>
      <c r="B72" s="275" t="s">
        <v>77</v>
      </c>
      <c r="C72" s="275" t="s">
        <v>12</v>
      </c>
      <c r="D72" s="281">
        <v>49</v>
      </c>
      <c r="E72" s="275" t="s">
        <v>78</v>
      </c>
      <c r="F72" s="275">
        <v>183</v>
      </c>
      <c r="G72" s="275">
        <v>185</v>
      </c>
      <c r="H72" s="275">
        <v>1831851</v>
      </c>
      <c r="I72" s="275" t="s">
        <v>94</v>
      </c>
      <c r="J72" s="276" t="s">
        <v>81</v>
      </c>
    </row>
    <row r="73" spans="1:10">
      <c r="A73" s="277" t="s">
        <v>76</v>
      </c>
      <c r="B73" s="278" t="s">
        <v>77</v>
      </c>
      <c r="C73" s="278" t="s">
        <v>12</v>
      </c>
      <c r="D73" s="280">
        <v>49</v>
      </c>
      <c r="E73" s="278" t="s">
        <v>78</v>
      </c>
      <c r="F73" s="278">
        <v>185</v>
      </c>
      <c r="G73" s="278">
        <v>187.06899999999999</v>
      </c>
      <c r="H73" s="278" t="s">
        <v>96</v>
      </c>
      <c r="I73" s="278" t="s">
        <v>94</v>
      </c>
      <c r="J73" s="279" t="s">
        <v>81</v>
      </c>
    </row>
    <row r="74" spans="1:10">
      <c r="A74" s="274" t="s">
        <v>76</v>
      </c>
      <c r="B74" s="275" t="s">
        <v>77</v>
      </c>
      <c r="C74" s="275" t="s">
        <v>12</v>
      </c>
      <c r="D74" s="281">
        <v>49</v>
      </c>
      <c r="E74" s="275" t="s">
        <v>78</v>
      </c>
      <c r="F74" s="275">
        <v>192.523</v>
      </c>
      <c r="G74" s="275">
        <v>195</v>
      </c>
      <c r="H74" s="275" t="s">
        <v>97</v>
      </c>
      <c r="I74" s="275" t="s">
        <v>98</v>
      </c>
      <c r="J74" s="276" t="s">
        <v>81</v>
      </c>
    </row>
    <row r="75" spans="1:10">
      <c r="A75" s="277" t="s">
        <v>76</v>
      </c>
      <c r="B75" s="278" t="s">
        <v>77</v>
      </c>
      <c r="C75" s="278" t="s">
        <v>12</v>
      </c>
      <c r="D75" s="280">
        <v>49</v>
      </c>
      <c r="E75" s="278" t="s">
        <v>78</v>
      </c>
      <c r="F75" s="278">
        <v>195</v>
      </c>
      <c r="G75" s="278">
        <v>198.36</v>
      </c>
      <c r="H75" s="278" t="s">
        <v>99</v>
      </c>
      <c r="I75" s="278" t="s">
        <v>98</v>
      </c>
      <c r="J75" s="279" t="s">
        <v>81</v>
      </c>
    </row>
    <row r="76" spans="1:10">
      <c r="A76" s="274" t="s">
        <v>76</v>
      </c>
      <c r="B76" s="275" t="s">
        <v>77</v>
      </c>
      <c r="C76" s="275" t="s">
        <v>12</v>
      </c>
      <c r="D76" s="281">
        <v>49</v>
      </c>
      <c r="E76" s="275" t="s">
        <v>78</v>
      </c>
      <c r="F76" s="275">
        <v>198.36</v>
      </c>
      <c r="G76" s="275">
        <v>201</v>
      </c>
      <c r="H76" s="275" t="s">
        <v>100</v>
      </c>
      <c r="I76" s="275" t="s">
        <v>101</v>
      </c>
      <c r="J76" s="276" t="s">
        <v>81</v>
      </c>
    </row>
    <row r="77" spans="1:10">
      <c r="A77" s="277" t="s">
        <v>76</v>
      </c>
      <c r="B77" s="278" t="s">
        <v>77</v>
      </c>
      <c r="C77" s="278" t="s">
        <v>12</v>
      </c>
      <c r="D77" s="280">
        <v>49</v>
      </c>
      <c r="E77" s="278" t="s">
        <v>78</v>
      </c>
      <c r="F77" s="278">
        <v>201</v>
      </c>
      <c r="G77" s="278">
        <v>203.85400000000001</v>
      </c>
      <c r="H77" s="278" t="s">
        <v>102</v>
      </c>
      <c r="I77" s="278" t="s">
        <v>101</v>
      </c>
      <c r="J77" s="279" t="s">
        <v>81</v>
      </c>
    </row>
    <row r="78" spans="1:10">
      <c r="A78" s="274" t="s">
        <v>76</v>
      </c>
      <c r="B78" s="275" t="s">
        <v>77</v>
      </c>
      <c r="C78" s="275" t="s">
        <v>12</v>
      </c>
      <c r="D78" s="281">
        <v>49</v>
      </c>
      <c r="E78" s="275" t="s">
        <v>78</v>
      </c>
      <c r="F78" s="275">
        <v>208.61099999999999</v>
      </c>
      <c r="G78" s="275">
        <v>211</v>
      </c>
      <c r="H78" s="275" t="s">
        <v>103</v>
      </c>
      <c r="I78" s="275" t="s">
        <v>104</v>
      </c>
      <c r="J78" s="276" t="s">
        <v>81</v>
      </c>
    </row>
    <row r="79" spans="1:10">
      <c r="A79" s="277" t="s">
        <v>76</v>
      </c>
      <c r="B79" s="278" t="s">
        <v>77</v>
      </c>
      <c r="C79" s="278" t="s">
        <v>12</v>
      </c>
      <c r="D79" s="280">
        <v>49</v>
      </c>
      <c r="E79" s="278" t="s">
        <v>78</v>
      </c>
      <c r="F79" s="278">
        <v>211</v>
      </c>
      <c r="G79" s="278">
        <v>216</v>
      </c>
      <c r="H79" s="278" t="s">
        <v>105</v>
      </c>
      <c r="I79" s="278" t="s">
        <v>104</v>
      </c>
      <c r="J79" s="279" t="s">
        <v>81</v>
      </c>
    </row>
    <row r="80" spans="1:10">
      <c r="A80" s="274" t="s">
        <v>76</v>
      </c>
      <c r="B80" s="275" t="s">
        <v>77</v>
      </c>
      <c r="C80" s="275" t="s">
        <v>12</v>
      </c>
      <c r="D80" s="281">
        <v>49</v>
      </c>
      <c r="E80" s="275" t="s">
        <v>78</v>
      </c>
      <c r="F80" s="275">
        <v>216</v>
      </c>
      <c r="G80" s="275">
        <v>218.80799999999999</v>
      </c>
      <c r="H80" s="275" t="s">
        <v>106</v>
      </c>
      <c r="I80" s="275" t="s">
        <v>104</v>
      </c>
      <c r="J80" s="276" t="s">
        <v>81</v>
      </c>
    </row>
    <row r="81" spans="1:10">
      <c r="A81" s="277" t="s">
        <v>76</v>
      </c>
      <c r="B81" s="278" t="s">
        <v>77</v>
      </c>
      <c r="C81" s="278" t="s">
        <v>12</v>
      </c>
      <c r="D81" s="280">
        <v>49</v>
      </c>
      <c r="E81" s="278" t="s">
        <v>78</v>
      </c>
      <c r="F81" s="278">
        <v>218.80799999999999</v>
      </c>
      <c r="G81" s="278">
        <v>221</v>
      </c>
      <c r="H81" s="278" t="s">
        <v>107</v>
      </c>
      <c r="I81" s="278" t="s">
        <v>108</v>
      </c>
      <c r="J81" s="279" t="s">
        <v>81</v>
      </c>
    </row>
    <row r="82" spans="1:10">
      <c r="A82" s="274" t="s">
        <v>76</v>
      </c>
      <c r="B82" s="275" t="s">
        <v>77</v>
      </c>
      <c r="C82" s="275" t="s">
        <v>12</v>
      </c>
      <c r="D82" s="281">
        <v>49</v>
      </c>
      <c r="E82" s="275" t="s">
        <v>78</v>
      </c>
      <c r="F82" s="275">
        <v>221</v>
      </c>
      <c r="G82" s="275">
        <v>222</v>
      </c>
      <c r="H82" s="275" t="s">
        <v>109</v>
      </c>
      <c r="I82" s="275" t="s">
        <v>108</v>
      </c>
      <c r="J82" s="276" t="s">
        <v>81</v>
      </c>
    </row>
    <row r="83" spans="1:10">
      <c r="A83" s="277" t="s">
        <v>76</v>
      </c>
      <c r="B83" s="278" t="s">
        <v>77</v>
      </c>
      <c r="C83" s="278" t="s">
        <v>12</v>
      </c>
      <c r="D83" s="280">
        <v>49</v>
      </c>
      <c r="E83" s="278" t="s">
        <v>78</v>
      </c>
      <c r="F83" s="278">
        <v>222</v>
      </c>
      <c r="G83" s="278">
        <v>224</v>
      </c>
      <c r="H83" s="278">
        <v>2222241</v>
      </c>
      <c r="I83" s="278" t="s">
        <v>108</v>
      </c>
      <c r="J83" s="279" t="s">
        <v>81</v>
      </c>
    </row>
    <row r="84" spans="1:10">
      <c r="A84" s="274" t="s">
        <v>76</v>
      </c>
      <c r="B84" s="275" t="s">
        <v>77</v>
      </c>
      <c r="C84" s="275" t="s">
        <v>12</v>
      </c>
      <c r="D84" s="281">
        <v>49</v>
      </c>
      <c r="E84" s="275" t="s">
        <v>78</v>
      </c>
      <c r="F84" s="275">
        <v>224</v>
      </c>
      <c r="G84" s="275">
        <v>225</v>
      </c>
      <c r="H84" s="275" t="s">
        <v>110</v>
      </c>
      <c r="I84" s="275" t="s">
        <v>108</v>
      </c>
      <c r="J84" s="276" t="s">
        <v>81</v>
      </c>
    </row>
    <row r="85" spans="1:10">
      <c r="A85" s="277" t="s">
        <v>76</v>
      </c>
      <c r="B85" s="278" t="s">
        <v>77</v>
      </c>
      <c r="C85" s="278" t="s">
        <v>12</v>
      </c>
      <c r="D85" s="280">
        <v>49</v>
      </c>
      <c r="E85" s="278" t="s">
        <v>78</v>
      </c>
      <c r="F85" s="278">
        <v>225</v>
      </c>
      <c r="G85" s="278">
        <v>227</v>
      </c>
      <c r="H85" s="278" t="s">
        <v>111</v>
      </c>
      <c r="I85" s="278" t="s">
        <v>108</v>
      </c>
      <c r="J85" s="279" t="s">
        <v>81</v>
      </c>
    </row>
    <row r="86" spans="1:10">
      <c r="A86" s="274" t="s">
        <v>76</v>
      </c>
      <c r="B86" s="275" t="s">
        <v>77</v>
      </c>
      <c r="C86" s="275" t="s">
        <v>12</v>
      </c>
      <c r="D86" s="281">
        <v>49</v>
      </c>
      <c r="E86" s="275" t="s">
        <v>78</v>
      </c>
      <c r="F86" s="275">
        <v>227</v>
      </c>
      <c r="G86" s="275">
        <v>229.23699999999999</v>
      </c>
      <c r="H86" s="275" t="s">
        <v>112</v>
      </c>
      <c r="I86" s="275" t="s">
        <v>108</v>
      </c>
      <c r="J86" s="276" t="s">
        <v>81</v>
      </c>
    </row>
    <row r="87" spans="1:10">
      <c r="A87" s="277" t="s">
        <v>76</v>
      </c>
      <c r="B87" s="278" t="s">
        <v>77</v>
      </c>
      <c r="C87" s="278" t="s">
        <v>12</v>
      </c>
      <c r="D87" s="280">
        <v>49</v>
      </c>
      <c r="E87" s="278" t="s">
        <v>78</v>
      </c>
      <c r="F87" s="278">
        <v>229.23699999999999</v>
      </c>
      <c r="G87" s="278">
        <v>232</v>
      </c>
      <c r="H87" s="278" t="s">
        <v>113</v>
      </c>
      <c r="I87" s="278" t="s">
        <v>114</v>
      </c>
      <c r="J87" s="279" t="s">
        <v>81</v>
      </c>
    </row>
    <row r="88" spans="1:10">
      <c r="A88" s="274" t="s">
        <v>76</v>
      </c>
      <c r="B88" s="275" t="s">
        <v>77</v>
      </c>
      <c r="C88" s="275" t="s">
        <v>12</v>
      </c>
      <c r="D88" s="281">
        <v>49</v>
      </c>
      <c r="E88" s="275" t="s">
        <v>78</v>
      </c>
      <c r="F88" s="275">
        <v>232</v>
      </c>
      <c r="G88" s="275">
        <v>235</v>
      </c>
      <c r="H88" s="275" t="s">
        <v>115</v>
      </c>
      <c r="I88" s="275" t="s">
        <v>114</v>
      </c>
      <c r="J88" s="276" t="s">
        <v>81</v>
      </c>
    </row>
    <row r="89" spans="1:10">
      <c r="A89" s="277" t="s">
        <v>76</v>
      </c>
      <c r="B89" s="278" t="s">
        <v>77</v>
      </c>
      <c r="C89" s="278" t="s">
        <v>12</v>
      </c>
      <c r="D89" s="280">
        <v>49</v>
      </c>
      <c r="E89" s="278" t="s">
        <v>78</v>
      </c>
      <c r="F89" s="278">
        <v>235</v>
      </c>
      <c r="G89" s="278">
        <v>237.85</v>
      </c>
      <c r="H89" s="278" t="s">
        <v>116</v>
      </c>
      <c r="I89" s="278" t="s">
        <v>114</v>
      </c>
      <c r="J89" s="279" t="s">
        <v>81</v>
      </c>
    </row>
    <row r="90" spans="1:10">
      <c r="A90" s="274" t="s">
        <v>76</v>
      </c>
      <c r="B90" s="275" t="s">
        <v>77</v>
      </c>
      <c r="C90" s="275" t="s">
        <v>12</v>
      </c>
      <c r="D90" s="281">
        <v>49</v>
      </c>
      <c r="E90" s="275" t="s">
        <v>78</v>
      </c>
      <c r="F90" s="275">
        <v>237.85</v>
      </c>
      <c r="G90" s="275">
        <v>240.863</v>
      </c>
      <c r="H90" s="275" t="s">
        <v>117</v>
      </c>
      <c r="I90" s="275" t="s">
        <v>114</v>
      </c>
      <c r="J90" s="276" t="s">
        <v>81</v>
      </c>
    </row>
    <row r="91" spans="1:10">
      <c r="A91" s="277" t="s">
        <v>76</v>
      </c>
      <c r="B91" s="278" t="s">
        <v>77</v>
      </c>
      <c r="C91" s="278" t="s">
        <v>12</v>
      </c>
      <c r="D91" s="280">
        <v>49</v>
      </c>
      <c r="E91" s="278" t="s">
        <v>78</v>
      </c>
      <c r="F91" s="278">
        <v>240.863</v>
      </c>
      <c r="G91" s="278">
        <v>248.12</v>
      </c>
      <c r="H91" s="278" t="s">
        <v>118</v>
      </c>
      <c r="I91" s="278" t="s">
        <v>119</v>
      </c>
      <c r="J91" s="279" t="s">
        <v>81</v>
      </c>
    </row>
    <row r="92" spans="1:10">
      <c r="A92" s="274" t="s">
        <v>76</v>
      </c>
      <c r="B92" s="275" t="s">
        <v>77</v>
      </c>
      <c r="C92" s="275" t="s">
        <v>12</v>
      </c>
      <c r="D92" s="281">
        <v>49</v>
      </c>
      <c r="E92" s="275" t="s">
        <v>78</v>
      </c>
      <c r="F92" s="275">
        <v>248.12</v>
      </c>
      <c r="G92" s="275">
        <v>253.60300000000001</v>
      </c>
      <c r="H92" s="275" t="s">
        <v>120</v>
      </c>
      <c r="I92" s="275" t="s">
        <v>119</v>
      </c>
      <c r="J92" s="276" t="s">
        <v>81</v>
      </c>
    </row>
    <row r="93" spans="1:10">
      <c r="A93" s="282" t="s">
        <v>10</v>
      </c>
      <c r="B93" s="283" t="s">
        <v>121</v>
      </c>
      <c r="C93" s="283" t="s">
        <v>12</v>
      </c>
      <c r="D93" s="284">
        <v>53</v>
      </c>
      <c r="E93" s="283" t="s">
        <v>122</v>
      </c>
      <c r="F93" s="283">
        <v>108.72799999999999</v>
      </c>
      <c r="G93" s="283">
        <v>110.502</v>
      </c>
      <c r="H93" s="283" t="s">
        <v>123</v>
      </c>
      <c r="I93" s="283" t="s">
        <v>124</v>
      </c>
      <c r="J93" s="285" t="s">
        <v>125</v>
      </c>
    </row>
    <row r="94" spans="1:10">
      <c r="A94" s="282" t="s">
        <v>10</v>
      </c>
      <c r="B94" s="283" t="s">
        <v>121</v>
      </c>
      <c r="C94" s="283" t="s">
        <v>12</v>
      </c>
      <c r="D94" s="284">
        <v>53</v>
      </c>
      <c r="E94" s="283" t="s">
        <v>122</v>
      </c>
      <c r="F94" s="283">
        <v>110.502</v>
      </c>
      <c r="G94" s="283">
        <v>111.78700000000001</v>
      </c>
      <c r="H94" s="283" t="s">
        <v>126</v>
      </c>
      <c r="I94" s="283" t="s">
        <v>124</v>
      </c>
      <c r="J94" s="285" t="s">
        <v>125</v>
      </c>
    </row>
    <row r="95" spans="1:10">
      <c r="A95" s="277" t="s">
        <v>10</v>
      </c>
      <c r="B95" s="278" t="s">
        <v>121</v>
      </c>
      <c r="C95" s="278" t="s">
        <v>12</v>
      </c>
      <c r="D95" s="280">
        <v>53</v>
      </c>
      <c r="E95" s="278" t="s">
        <v>122</v>
      </c>
      <c r="F95" s="278">
        <v>111.78700000000001</v>
      </c>
      <c r="G95" s="278">
        <v>113</v>
      </c>
      <c r="H95" s="278">
        <v>1131122</v>
      </c>
      <c r="I95" s="278" t="s">
        <v>14</v>
      </c>
      <c r="J95" s="279" t="s">
        <v>125</v>
      </c>
    </row>
    <row r="96" spans="1:10">
      <c r="A96" s="274" t="s">
        <v>10</v>
      </c>
      <c r="B96" s="275" t="s">
        <v>121</v>
      </c>
      <c r="C96" s="275" t="s">
        <v>12</v>
      </c>
      <c r="D96" s="281">
        <v>53</v>
      </c>
      <c r="E96" s="275" t="s">
        <v>122</v>
      </c>
      <c r="F96" s="275">
        <v>113</v>
      </c>
      <c r="G96" s="275">
        <v>114</v>
      </c>
      <c r="H96" s="275" t="s">
        <v>127</v>
      </c>
      <c r="I96" s="275" t="s">
        <v>14</v>
      </c>
      <c r="J96" s="276" t="s">
        <v>125</v>
      </c>
    </row>
    <row r="97" spans="1:10">
      <c r="A97" s="277" t="s">
        <v>10</v>
      </c>
      <c r="B97" s="278" t="s">
        <v>121</v>
      </c>
      <c r="C97" s="278" t="s">
        <v>12</v>
      </c>
      <c r="D97" s="280">
        <v>53</v>
      </c>
      <c r="E97" s="278" t="s">
        <v>122</v>
      </c>
      <c r="F97" s="278">
        <v>114</v>
      </c>
      <c r="G97" s="278">
        <v>115</v>
      </c>
      <c r="H97" s="278" t="s">
        <v>128</v>
      </c>
      <c r="I97" s="278" t="s">
        <v>14</v>
      </c>
      <c r="J97" s="279" t="s">
        <v>125</v>
      </c>
    </row>
    <row r="98" spans="1:10">
      <c r="A98" s="274" t="s">
        <v>10</v>
      </c>
      <c r="B98" s="275" t="s">
        <v>121</v>
      </c>
      <c r="C98" s="275" t="s">
        <v>12</v>
      </c>
      <c r="D98" s="281">
        <v>53</v>
      </c>
      <c r="E98" s="275" t="s">
        <v>122</v>
      </c>
      <c r="F98" s="275">
        <v>115</v>
      </c>
      <c r="G98" s="275">
        <v>116.72499999999999</v>
      </c>
      <c r="H98" s="275" t="s">
        <v>129</v>
      </c>
      <c r="I98" s="275" t="s">
        <v>14</v>
      </c>
      <c r="J98" s="276" t="s">
        <v>125</v>
      </c>
    </row>
    <row r="99" spans="1:10">
      <c r="A99" s="277" t="s">
        <v>10</v>
      </c>
      <c r="B99" s="278" t="s">
        <v>121</v>
      </c>
      <c r="C99" s="278" t="s">
        <v>12</v>
      </c>
      <c r="D99" s="280">
        <v>53</v>
      </c>
      <c r="E99" s="278" t="s">
        <v>122</v>
      </c>
      <c r="F99" s="278">
        <v>116.72499999999999</v>
      </c>
      <c r="G99" s="278">
        <v>118</v>
      </c>
      <c r="H99" s="278">
        <v>1181172</v>
      </c>
      <c r="I99" s="278" t="s">
        <v>22</v>
      </c>
      <c r="J99" s="279" t="s">
        <v>125</v>
      </c>
    </row>
    <row r="100" spans="1:10">
      <c r="A100" s="274" t="s">
        <v>10</v>
      </c>
      <c r="B100" s="275" t="s">
        <v>121</v>
      </c>
      <c r="C100" s="275" t="s">
        <v>12</v>
      </c>
      <c r="D100" s="281">
        <v>53</v>
      </c>
      <c r="E100" s="275" t="s">
        <v>122</v>
      </c>
      <c r="F100" s="275">
        <v>118</v>
      </c>
      <c r="G100" s="275">
        <v>119</v>
      </c>
      <c r="H100" s="275">
        <v>1191182</v>
      </c>
      <c r="I100" s="275" t="s">
        <v>22</v>
      </c>
      <c r="J100" s="276" t="s">
        <v>125</v>
      </c>
    </row>
    <row r="101" spans="1:10">
      <c r="A101" s="277" t="s">
        <v>10</v>
      </c>
      <c r="B101" s="278" t="s">
        <v>121</v>
      </c>
      <c r="C101" s="278" t="s">
        <v>12</v>
      </c>
      <c r="D101" s="280">
        <v>53</v>
      </c>
      <c r="E101" s="278" t="s">
        <v>122</v>
      </c>
      <c r="F101" s="278">
        <v>119</v>
      </c>
      <c r="G101" s="278">
        <v>120</v>
      </c>
      <c r="H101" s="278">
        <v>1201192</v>
      </c>
      <c r="I101" s="278" t="s">
        <v>22</v>
      </c>
      <c r="J101" s="279" t="s">
        <v>125</v>
      </c>
    </row>
    <row r="102" spans="1:10">
      <c r="A102" s="274" t="s">
        <v>10</v>
      </c>
      <c r="B102" s="275" t="s">
        <v>121</v>
      </c>
      <c r="C102" s="275" t="s">
        <v>12</v>
      </c>
      <c r="D102" s="281">
        <v>53</v>
      </c>
      <c r="E102" s="275" t="s">
        <v>122</v>
      </c>
      <c r="F102" s="275">
        <v>120</v>
      </c>
      <c r="G102" s="275">
        <v>121</v>
      </c>
      <c r="H102" s="275" t="s">
        <v>130</v>
      </c>
      <c r="I102" s="275" t="s">
        <v>22</v>
      </c>
      <c r="J102" s="276" t="s">
        <v>125</v>
      </c>
    </row>
    <row r="103" spans="1:10">
      <c r="A103" s="277" t="s">
        <v>10</v>
      </c>
      <c r="B103" s="278" t="s">
        <v>121</v>
      </c>
      <c r="C103" s="278" t="s">
        <v>12</v>
      </c>
      <c r="D103" s="280">
        <v>53</v>
      </c>
      <c r="E103" s="278" t="s">
        <v>122</v>
      </c>
      <c r="F103" s="278">
        <v>121</v>
      </c>
      <c r="G103" s="278">
        <v>122.66</v>
      </c>
      <c r="H103" s="278" t="s">
        <v>131</v>
      </c>
      <c r="I103" s="278" t="s">
        <v>22</v>
      </c>
      <c r="J103" s="279" t="s">
        <v>125</v>
      </c>
    </row>
    <row r="104" spans="1:10">
      <c r="A104" s="274" t="s">
        <v>10</v>
      </c>
      <c r="B104" s="275" t="s">
        <v>121</v>
      </c>
      <c r="C104" s="275" t="s">
        <v>12</v>
      </c>
      <c r="D104" s="281">
        <v>53</v>
      </c>
      <c r="E104" s="275" t="s">
        <v>122</v>
      </c>
      <c r="F104" s="275">
        <v>122.66</v>
      </c>
      <c r="G104" s="275">
        <v>123.631</v>
      </c>
      <c r="H104" s="275" t="s">
        <v>132</v>
      </c>
      <c r="I104" s="275" t="s">
        <v>133</v>
      </c>
      <c r="J104" s="276" t="s">
        <v>125</v>
      </c>
    </row>
    <row r="105" spans="1:10">
      <c r="A105" s="277" t="s">
        <v>10</v>
      </c>
      <c r="B105" s="278" t="s">
        <v>121</v>
      </c>
      <c r="C105" s="278" t="s">
        <v>12</v>
      </c>
      <c r="D105" s="280">
        <v>53</v>
      </c>
      <c r="E105" s="278" t="s">
        <v>122</v>
      </c>
      <c r="F105" s="278">
        <v>123.631</v>
      </c>
      <c r="G105" s="278">
        <v>125</v>
      </c>
      <c r="H105" s="278" t="s">
        <v>134</v>
      </c>
      <c r="I105" s="278" t="s">
        <v>135</v>
      </c>
      <c r="J105" s="279" t="s">
        <v>125</v>
      </c>
    </row>
    <row r="106" spans="1:10">
      <c r="A106" s="274" t="s">
        <v>10</v>
      </c>
      <c r="B106" s="275" t="s">
        <v>121</v>
      </c>
      <c r="C106" s="275" t="s">
        <v>12</v>
      </c>
      <c r="D106" s="281">
        <v>53</v>
      </c>
      <c r="E106" s="275" t="s">
        <v>122</v>
      </c>
      <c r="F106" s="275">
        <v>123.631</v>
      </c>
      <c r="G106" s="275">
        <v>125</v>
      </c>
      <c r="H106" s="275" t="s">
        <v>136</v>
      </c>
      <c r="I106" s="275" t="s">
        <v>135</v>
      </c>
      <c r="J106" s="276" t="s">
        <v>125</v>
      </c>
    </row>
    <row r="107" spans="1:10">
      <c r="A107" s="277" t="s">
        <v>10</v>
      </c>
      <c r="B107" s="278" t="s">
        <v>121</v>
      </c>
      <c r="C107" s="278" t="s">
        <v>12</v>
      </c>
      <c r="D107" s="280">
        <v>53</v>
      </c>
      <c r="E107" s="278" t="s">
        <v>122</v>
      </c>
      <c r="F107" s="278">
        <v>125</v>
      </c>
      <c r="G107" s="278">
        <v>126.363</v>
      </c>
      <c r="H107" s="278" t="s">
        <v>137</v>
      </c>
      <c r="I107" s="278" t="s">
        <v>135</v>
      </c>
      <c r="J107" s="279" t="s">
        <v>125</v>
      </c>
    </row>
    <row r="108" spans="1:10">
      <c r="A108" s="274" t="s">
        <v>10</v>
      </c>
      <c r="B108" s="275" t="s">
        <v>121</v>
      </c>
      <c r="C108" s="275" t="s">
        <v>12</v>
      </c>
      <c r="D108" s="281">
        <v>53</v>
      </c>
      <c r="E108" s="275" t="s">
        <v>122</v>
      </c>
      <c r="F108" s="275">
        <v>125</v>
      </c>
      <c r="G108" s="275">
        <v>126.291</v>
      </c>
      <c r="H108" s="275" t="s">
        <v>138</v>
      </c>
      <c r="I108" s="275" t="s">
        <v>135</v>
      </c>
      <c r="J108" s="276" t="s">
        <v>125</v>
      </c>
    </row>
    <row r="109" spans="1:10">
      <c r="A109" s="277" t="s">
        <v>10</v>
      </c>
      <c r="B109" s="278" t="s">
        <v>121</v>
      </c>
      <c r="C109" s="278" t="s">
        <v>12</v>
      </c>
      <c r="D109" s="280">
        <v>53</v>
      </c>
      <c r="E109" s="278" t="s">
        <v>122</v>
      </c>
      <c r="F109" s="278">
        <v>126.291</v>
      </c>
      <c r="G109" s="278">
        <v>127.45699999999999</v>
      </c>
      <c r="H109" s="278" t="s">
        <v>139</v>
      </c>
      <c r="I109" s="278" t="s">
        <v>140</v>
      </c>
      <c r="J109" s="279" t="s">
        <v>125</v>
      </c>
    </row>
    <row r="110" spans="1:10">
      <c r="A110" s="274" t="s">
        <v>10</v>
      </c>
      <c r="B110" s="275" t="s">
        <v>121</v>
      </c>
      <c r="C110" s="275" t="s">
        <v>12</v>
      </c>
      <c r="D110" s="281">
        <v>53</v>
      </c>
      <c r="E110" s="275" t="s">
        <v>122</v>
      </c>
      <c r="F110" s="275">
        <v>126.363</v>
      </c>
      <c r="G110" s="275">
        <v>127.46</v>
      </c>
      <c r="H110" s="275" t="s">
        <v>141</v>
      </c>
      <c r="I110" s="275" t="s">
        <v>140</v>
      </c>
      <c r="J110" s="276" t="s">
        <v>125</v>
      </c>
    </row>
    <row r="111" spans="1:10">
      <c r="A111" s="277" t="s">
        <v>10</v>
      </c>
      <c r="B111" s="278" t="s">
        <v>121</v>
      </c>
      <c r="C111" s="278" t="s">
        <v>12</v>
      </c>
      <c r="D111" s="280">
        <v>54</v>
      </c>
      <c r="E111" s="278" t="s">
        <v>142</v>
      </c>
      <c r="F111" s="278">
        <v>65.075999999999993</v>
      </c>
      <c r="G111" s="278">
        <v>66.77</v>
      </c>
      <c r="H111" s="278" t="s">
        <v>143</v>
      </c>
      <c r="I111" s="278" t="s">
        <v>144</v>
      </c>
      <c r="J111" s="279" t="s">
        <v>15</v>
      </c>
    </row>
    <row r="112" spans="1:10">
      <c r="A112" s="274" t="s">
        <v>10</v>
      </c>
      <c r="B112" s="275" t="s">
        <v>121</v>
      </c>
      <c r="C112" s="275" t="s">
        <v>12</v>
      </c>
      <c r="D112" s="281">
        <v>54</v>
      </c>
      <c r="E112" s="275" t="s">
        <v>142</v>
      </c>
      <c r="F112" s="275">
        <v>65.135000000000005</v>
      </c>
      <c r="G112" s="275">
        <v>65.304000000000002</v>
      </c>
      <c r="H112" s="275" t="s">
        <v>145</v>
      </c>
      <c r="I112" s="275" t="s">
        <v>144</v>
      </c>
      <c r="J112" s="276" t="s">
        <v>15</v>
      </c>
    </row>
    <row r="113" spans="1:10">
      <c r="A113" s="277" t="s">
        <v>10</v>
      </c>
      <c r="B113" s="278" t="s">
        <v>121</v>
      </c>
      <c r="C113" s="278" t="s">
        <v>12</v>
      </c>
      <c r="D113" s="280">
        <v>54</v>
      </c>
      <c r="E113" s="278" t="s">
        <v>142</v>
      </c>
      <c r="F113" s="278">
        <v>66.77</v>
      </c>
      <c r="G113" s="278">
        <v>68.722999999999999</v>
      </c>
      <c r="H113" s="278" t="s">
        <v>146</v>
      </c>
      <c r="I113" s="278" t="s">
        <v>147</v>
      </c>
      <c r="J113" s="279" t="s">
        <v>15</v>
      </c>
    </row>
    <row r="114" spans="1:10">
      <c r="A114" s="274" t="s">
        <v>10</v>
      </c>
      <c r="B114" s="275" t="s">
        <v>121</v>
      </c>
      <c r="C114" s="275" t="s">
        <v>12</v>
      </c>
      <c r="D114" s="281">
        <v>54</v>
      </c>
      <c r="E114" s="275" t="s">
        <v>142</v>
      </c>
      <c r="F114" s="275">
        <v>68.722999999999999</v>
      </c>
      <c r="G114" s="275">
        <v>70</v>
      </c>
      <c r="H114" s="275" t="s">
        <v>148</v>
      </c>
      <c r="I114" s="275" t="s">
        <v>149</v>
      </c>
      <c r="J114" s="276" t="s">
        <v>15</v>
      </c>
    </row>
    <row r="115" spans="1:10">
      <c r="A115" s="277" t="s">
        <v>10</v>
      </c>
      <c r="B115" s="278" t="s">
        <v>121</v>
      </c>
      <c r="C115" s="278" t="s">
        <v>12</v>
      </c>
      <c r="D115" s="280">
        <v>54</v>
      </c>
      <c r="E115" s="278" t="s">
        <v>142</v>
      </c>
      <c r="F115" s="278">
        <v>70</v>
      </c>
      <c r="G115" s="278">
        <v>71</v>
      </c>
      <c r="H115" s="278" t="s">
        <v>150</v>
      </c>
      <c r="I115" s="278" t="s">
        <v>149</v>
      </c>
      <c r="J115" s="279" t="s">
        <v>15</v>
      </c>
    </row>
    <row r="116" spans="1:10">
      <c r="A116" s="274" t="s">
        <v>10</v>
      </c>
      <c r="B116" s="275" t="s">
        <v>121</v>
      </c>
      <c r="C116" s="275" t="s">
        <v>12</v>
      </c>
      <c r="D116" s="281">
        <v>54</v>
      </c>
      <c r="E116" s="275" t="s">
        <v>142</v>
      </c>
      <c r="F116" s="275">
        <v>71</v>
      </c>
      <c r="G116" s="275">
        <v>71.887</v>
      </c>
      <c r="H116" s="275" t="s">
        <v>151</v>
      </c>
      <c r="I116" s="275" t="s">
        <v>149</v>
      </c>
      <c r="J116" s="276" t="s">
        <v>15</v>
      </c>
    </row>
    <row r="117" spans="1:10">
      <c r="A117" s="277" t="s">
        <v>10</v>
      </c>
      <c r="B117" s="278" t="s">
        <v>121</v>
      </c>
      <c r="C117" s="278" t="s">
        <v>12</v>
      </c>
      <c r="D117" s="280">
        <v>54</v>
      </c>
      <c r="E117" s="278" t="s">
        <v>142</v>
      </c>
      <c r="F117" s="278">
        <v>71.887</v>
      </c>
      <c r="G117" s="278">
        <v>73</v>
      </c>
      <c r="H117" s="278" t="s">
        <v>152</v>
      </c>
      <c r="I117" s="278" t="s">
        <v>149</v>
      </c>
      <c r="J117" s="279" t="s">
        <v>15</v>
      </c>
    </row>
    <row r="118" spans="1:10">
      <c r="A118" s="274" t="s">
        <v>10</v>
      </c>
      <c r="B118" s="275" t="s">
        <v>121</v>
      </c>
      <c r="C118" s="275" t="s">
        <v>12</v>
      </c>
      <c r="D118" s="281">
        <v>54</v>
      </c>
      <c r="E118" s="275" t="s">
        <v>142</v>
      </c>
      <c r="F118" s="275">
        <v>73</v>
      </c>
      <c r="G118" s="275">
        <v>74</v>
      </c>
      <c r="H118" s="275" t="s">
        <v>153</v>
      </c>
      <c r="I118" s="275" t="s">
        <v>149</v>
      </c>
      <c r="J118" s="276" t="s">
        <v>15</v>
      </c>
    </row>
    <row r="119" spans="1:10">
      <c r="A119" s="277" t="s">
        <v>10</v>
      </c>
      <c r="B119" s="278" t="s">
        <v>121</v>
      </c>
      <c r="C119" s="278" t="s">
        <v>12</v>
      </c>
      <c r="D119" s="280">
        <v>54</v>
      </c>
      <c r="E119" s="278" t="s">
        <v>142</v>
      </c>
      <c r="F119" s="278">
        <v>74</v>
      </c>
      <c r="G119" s="278">
        <v>75.120999999999995</v>
      </c>
      <c r="H119" s="278" t="s">
        <v>154</v>
      </c>
      <c r="I119" s="278" t="s">
        <v>149</v>
      </c>
      <c r="J119" s="279" t="s">
        <v>15</v>
      </c>
    </row>
    <row r="120" spans="1:10">
      <c r="A120" s="274" t="s">
        <v>10</v>
      </c>
      <c r="B120" s="275" t="s">
        <v>121</v>
      </c>
      <c r="C120" s="275" t="s">
        <v>12</v>
      </c>
      <c r="D120" s="281">
        <v>54</v>
      </c>
      <c r="E120" s="275" t="s">
        <v>142</v>
      </c>
      <c r="F120" s="275">
        <v>75.120999999999995</v>
      </c>
      <c r="G120" s="275">
        <v>78.584999999999994</v>
      </c>
      <c r="H120" s="275" t="s">
        <v>155</v>
      </c>
      <c r="I120" s="275" t="s">
        <v>156</v>
      </c>
      <c r="J120" s="276" t="s">
        <v>15</v>
      </c>
    </row>
    <row r="121" spans="1:10">
      <c r="A121" s="277" t="s">
        <v>10</v>
      </c>
      <c r="B121" s="278" t="s">
        <v>121</v>
      </c>
      <c r="C121" s="278" t="s">
        <v>12</v>
      </c>
      <c r="D121" s="280">
        <v>54</v>
      </c>
      <c r="E121" s="278" t="s">
        <v>142</v>
      </c>
      <c r="F121" s="278">
        <v>78.584999999999994</v>
      </c>
      <c r="G121" s="278">
        <v>81.918999999999997</v>
      </c>
      <c r="H121" s="278" t="s">
        <v>157</v>
      </c>
      <c r="I121" s="278" t="s">
        <v>156</v>
      </c>
      <c r="J121" s="279" t="s">
        <v>15</v>
      </c>
    </row>
    <row r="122" spans="1:10">
      <c r="A122" s="274" t="s">
        <v>10</v>
      </c>
      <c r="B122" s="275" t="s">
        <v>121</v>
      </c>
      <c r="C122" s="275" t="s">
        <v>12</v>
      </c>
      <c r="D122" s="281">
        <v>54</v>
      </c>
      <c r="E122" s="275" t="s">
        <v>142</v>
      </c>
      <c r="F122" s="275">
        <v>81.918999999999997</v>
      </c>
      <c r="G122" s="275">
        <v>83</v>
      </c>
      <c r="H122" s="275" t="s">
        <v>158</v>
      </c>
      <c r="I122" s="275" t="s">
        <v>159</v>
      </c>
      <c r="J122" s="276" t="s">
        <v>15</v>
      </c>
    </row>
    <row r="123" spans="1:10">
      <c r="A123" s="277" t="s">
        <v>10</v>
      </c>
      <c r="B123" s="278" t="s">
        <v>121</v>
      </c>
      <c r="C123" s="278" t="s">
        <v>12</v>
      </c>
      <c r="D123" s="280">
        <v>54</v>
      </c>
      <c r="E123" s="278" t="s">
        <v>142</v>
      </c>
      <c r="F123" s="278">
        <v>83</v>
      </c>
      <c r="G123" s="278">
        <v>84</v>
      </c>
      <c r="H123" s="278" t="s">
        <v>160</v>
      </c>
      <c r="I123" s="278" t="s">
        <v>159</v>
      </c>
      <c r="J123" s="279" t="s">
        <v>15</v>
      </c>
    </row>
    <row r="124" spans="1:10">
      <c r="A124" s="274" t="s">
        <v>10</v>
      </c>
      <c r="B124" s="275" t="s">
        <v>121</v>
      </c>
      <c r="C124" s="275" t="s">
        <v>12</v>
      </c>
      <c r="D124" s="281">
        <v>54</v>
      </c>
      <c r="E124" s="275" t="s">
        <v>142</v>
      </c>
      <c r="F124" s="275">
        <v>84</v>
      </c>
      <c r="G124" s="275">
        <v>85</v>
      </c>
      <c r="H124" s="275" t="s">
        <v>161</v>
      </c>
      <c r="I124" s="275" t="s">
        <v>159</v>
      </c>
      <c r="J124" s="276" t="s">
        <v>15</v>
      </c>
    </row>
    <row r="125" spans="1:10">
      <c r="A125" s="277" t="s">
        <v>10</v>
      </c>
      <c r="B125" s="278" t="s">
        <v>121</v>
      </c>
      <c r="C125" s="278" t="s">
        <v>12</v>
      </c>
      <c r="D125" s="280">
        <v>54</v>
      </c>
      <c r="E125" s="278" t="s">
        <v>142</v>
      </c>
      <c r="F125" s="278">
        <v>85</v>
      </c>
      <c r="G125" s="278">
        <v>86.436000000000007</v>
      </c>
      <c r="H125" s="278" t="s">
        <v>162</v>
      </c>
      <c r="I125" s="278" t="s">
        <v>159</v>
      </c>
      <c r="J125" s="279" t="s">
        <v>15</v>
      </c>
    </row>
    <row r="126" spans="1:10">
      <c r="A126" s="274" t="s">
        <v>10</v>
      </c>
      <c r="B126" s="275" t="s">
        <v>121</v>
      </c>
      <c r="C126" s="275" t="s">
        <v>12</v>
      </c>
      <c r="D126" s="281">
        <v>54</v>
      </c>
      <c r="E126" s="275" t="s">
        <v>142</v>
      </c>
      <c r="F126" s="275">
        <v>86.436000000000007</v>
      </c>
      <c r="G126" s="275">
        <v>89</v>
      </c>
      <c r="H126" s="275" t="s">
        <v>163</v>
      </c>
      <c r="I126" s="275" t="s">
        <v>164</v>
      </c>
      <c r="J126" s="276" t="s">
        <v>15</v>
      </c>
    </row>
    <row r="127" spans="1:10">
      <c r="A127" s="277" t="s">
        <v>10</v>
      </c>
      <c r="B127" s="278" t="s">
        <v>121</v>
      </c>
      <c r="C127" s="278" t="s">
        <v>12</v>
      </c>
      <c r="D127" s="280">
        <v>54</v>
      </c>
      <c r="E127" s="278" t="s">
        <v>142</v>
      </c>
      <c r="F127" s="278">
        <v>89</v>
      </c>
      <c r="G127" s="278">
        <v>91.953000000000003</v>
      </c>
      <c r="H127" s="278" t="s">
        <v>165</v>
      </c>
      <c r="I127" s="278" t="s">
        <v>164</v>
      </c>
      <c r="J127" s="279" t="s">
        <v>15</v>
      </c>
    </row>
    <row r="128" spans="1:10">
      <c r="A128" s="274" t="s">
        <v>10</v>
      </c>
      <c r="B128" s="275" t="s">
        <v>121</v>
      </c>
      <c r="C128" s="275" t="s">
        <v>12</v>
      </c>
      <c r="D128" s="281">
        <v>54</v>
      </c>
      <c r="E128" s="275" t="s">
        <v>142</v>
      </c>
      <c r="F128" s="275">
        <v>91.953000000000003</v>
      </c>
      <c r="G128" s="275">
        <v>94</v>
      </c>
      <c r="H128" s="275" t="s">
        <v>166</v>
      </c>
      <c r="I128" s="275" t="s">
        <v>167</v>
      </c>
      <c r="J128" s="276" t="s">
        <v>15</v>
      </c>
    </row>
    <row r="129" spans="1:10">
      <c r="A129" s="277" t="s">
        <v>10</v>
      </c>
      <c r="B129" s="278" t="s">
        <v>121</v>
      </c>
      <c r="C129" s="278" t="s">
        <v>12</v>
      </c>
      <c r="D129" s="280">
        <v>54</v>
      </c>
      <c r="E129" s="278" t="s">
        <v>142</v>
      </c>
      <c r="F129" s="278">
        <v>94</v>
      </c>
      <c r="G129" s="278">
        <v>95</v>
      </c>
      <c r="H129" s="278" t="s">
        <v>168</v>
      </c>
      <c r="I129" s="278" t="s">
        <v>167</v>
      </c>
      <c r="J129" s="279" t="s">
        <v>15</v>
      </c>
    </row>
    <row r="130" spans="1:10">
      <c r="A130" s="274" t="s">
        <v>10</v>
      </c>
      <c r="B130" s="275" t="s">
        <v>121</v>
      </c>
      <c r="C130" s="275" t="s">
        <v>12</v>
      </c>
      <c r="D130" s="281">
        <v>54</v>
      </c>
      <c r="E130" s="275" t="s">
        <v>142</v>
      </c>
      <c r="F130" s="275">
        <v>95</v>
      </c>
      <c r="G130" s="275">
        <v>96</v>
      </c>
      <c r="H130" s="275" t="s">
        <v>169</v>
      </c>
      <c r="I130" s="275" t="s">
        <v>167</v>
      </c>
      <c r="J130" s="276" t="s">
        <v>15</v>
      </c>
    </row>
    <row r="131" spans="1:10">
      <c r="A131" s="277" t="s">
        <v>10</v>
      </c>
      <c r="B131" s="278" t="s">
        <v>121</v>
      </c>
      <c r="C131" s="278" t="s">
        <v>12</v>
      </c>
      <c r="D131" s="280">
        <v>54</v>
      </c>
      <c r="E131" s="278" t="s">
        <v>142</v>
      </c>
      <c r="F131" s="278">
        <v>96</v>
      </c>
      <c r="G131" s="278">
        <v>97.254999999999995</v>
      </c>
      <c r="H131" s="278" t="s">
        <v>170</v>
      </c>
      <c r="I131" s="278" t="s">
        <v>167</v>
      </c>
      <c r="J131" s="279" t="s">
        <v>15</v>
      </c>
    </row>
    <row r="132" spans="1:10">
      <c r="A132" s="274" t="s">
        <v>10</v>
      </c>
      <c r="B132" s="275" t="s">
        <v>121</v>
      </c>
      <c r="C132" s="275" t="s">
        <v>12</v>
      </c>
      <c r="D132" s="281">
        <v>54</v>
      </c>
      <c r="E132" s="275" t="s">
        <v>142</v>
      </c>
      <c r="F132" s="275">
        <v>97.254999999999995</v>
      </c>
      <c r="G132" s="275">
        <v>99</v>
      </c>
      <c r="H132" s="275" t="s">
        <v>171</v>
      </c>
      <c r="I132" s="275" t="s">
        <v>172</v>
      </c>
      <c r="J132" s="276" t="s">
        <v>15</v>
      </c>
    </row>
    <row r="133" spans="1:10">
      <c r="A133" s="277" t="s">
        <v>10</v>
      </c>
      <c r="B133" s="278" t="s">
        <v>121</v>
      </c>
      <c r="C133" s="278" t="s">
        <v>12</v>
      </c>
      <c r="D133" s="280">
        <v>54</v>
      </c>
      <c r="E133" s="278" t="s">
        <v>142</v>
      </c>
      <c r="F133" s="278">
        <v>99</v>
      </c>
      <c r="G133" s="278">
        <v>100</v>
      </c>
      <c r="H133" s="278" t="s">
        <v>173</v>
      </c>
      <c r="I133" s="278" t="s">
        <v>172</v>
      </c>
      <c r="J133" s="279" t="s">
        <v>15</v>
      </c>
    </row>
    <row r="134" spans="1:10">
      <c r="A134" s="274" t="s">
        <v>10</v>
      </c>
      <c r="B134" s="275" t="s">
        <v>121</v>
      </c>
      <c r="C134" s="275" t="s">
        <v>12</v>
      </c>
      <c r="D134" s="281">
        <v>54</v>
      </c>
      <c r="E134" s="275" t="s">
        <v>142</v>
      </c>
      <c r="F134" s="275">
        <v>100</v>
      </c>
      <c r="G134" s="275">
        <v>101.925</v>
      </c>
      <c r="H134" s="275" t="s">
        <v>174</v>
      </c>
      <c r="I134" s="275" t="s">
        <v>172</v>
      </c>
      <c r="J134" s="276" t="s">
        <v>15</v>
      </c>
    </row>
    <row r="135" spans="1:10">
      <c r="A135" s="277" t="s">
        <v>10</v>
      </c>
      <c r="B135" s="278" t="s">
        <v>121</v>
      </c>
      <c r="C135" s="278" t="s">
        <v>12</v>
      </c>
      <c r="D135" s="280">
        <v>54</v>
      </c>
      <c r="E135" s="278" t="s">
        <v>142</v>
      </c>
      <c r="F135" s="278">
        <v>101.925</v>
      </c>
      <c r="G135" s="278">
        <v>104</v>
      </c>
      <c r="H135" s="278" t="s">
        <v>175</v>
      </c>
      <c r="I135" s="278" t="s">
        <v>176</v>
      </c>
      <c r="J135" s="279" t="s">
        <v>15</v>
      </c>
    </row>
    <row r="136" spans="1:10">
      <c r="A136" s="274" t="s">
        <v>10</v>
      </c>
      <c r="B136" s="275" t="s">
        <v>121</v>
      </c>
      <c r="C136" s="275" t="s">
        <v>12</v>
      </c>
      <c r="D136" s="281">
        <v>54</v>
      </c>
      <c r="E136" s="275" t="s">
        <v>142</v>
      </c>
      <c r="F136" s="275">
        <v>104</v>
      </c>
      <c r="G136" s="275">
        <v>104.845</v>
      </c>
      <c r="H136" s="275" t="s">
        <v>177</v>
      </c>
      <c r="I136" s="275" t="s">
        <v>176</v>
      </c>
      <c r="J136" s="276" t="s">
        <v>15</v>
      </c>
    </row>
    <row r="137" spans="1:10">
      <c r="A137" s="277" t="s">
        <v>10</v>
      </c>
      <c r="B137" s="278" t="s">
        <v>121</v>
      </c>
      <c r="C137" s="278" t="s">
        <v>12</v>
      </c>
      <c r="D137" s="280">
        <v>54</v>
      </c>
      <c r="E137" s="278" t="s">
        <v>142</v>
      </c>
      <c r="F137" s="278">
        <v>104.845</v>
      </c>
      <c r="G137" s="278">
        <v>106.456</v>
      </c>
      <c r="H137" s="278" t="s">
        <v>178</v>
      </c>
      <c r="I137" s="278" t="s">
        <v>125</v>
      </c>
      <c r="J137" s="279" t="s">
        <v>15</v>
      </c>
    </row>
    <row r="138" spans="1:10">
      <c r="A138" s="274" t="s">
        <v>10</v>
      </c>
      <c r="B138" s="275" t="s">
        <v>121</v>
      </c>
      <c r="C138" s="275" t="s">
        <v>12</v>
      </c>
      <c r="D138" s="281">
        <v>54</v>
      </c>
      <c r="E138" s="275" t="s">
        <v>142</v>
      </c>
      <c r="F138" s="275">
        <v>106.456</v>
      </c>
      <c r="G138" s="275">
        <v>108.30500000000001</v>
      </c>
      <c r="H138" s="275" t="s">
        <v>179</v>
      </c>
      <c r="I138" s="275" t="s">
        <v>180</v>
      </c>
      <c r="J138" s="276" t="s">
        <v>15</v>
      </c>
    </row>
    <row r="139" spans="1:10">
      <c r="A139" s="277" t="s">
        <v>10</v>
      </c>
      <c r="B139" s="278" t="s">
        <v>121</v>
      </c>
      <c r="C139" s="278" t="s">
        <v>12</v>
      </c>
      <c r="D139" s="280">
        <v>54</v>
      </c>
      <c r="E139" s="278" t="s">
        <v>142</v>
      </c>
      <c r="F139" s="278">
        <v>106.456</v>
      </c>
      <c r="G139" s="278">
        <v>108.30500000000001</v>
      </c>
      <c r="H139" s="278" t="s">
        <v>181</v>
      </c>
      <c r="I139" s="278" t="s">
        <v>180</v>
      </c>
      <c r="J139" s="279" t="s">
        <v>15</v>
      </c>
    </row>
    <row r="140" spans="1:10">
      <c r="A140" s="274" t="s">
        <v>10</v>
      </c>
      <c r="B140" s="275" t="s">
        <v>121</v>
      </c>
      <c r="C140" s="275" t="s">
        <v>12</v>
      </c>
      <c r="D140" s="281">
        <v>54</v>
      </c>
      <c r="E140" s="275" t="s">
        <v>142</v>
      </c>
      <c r="F140" s="275">
        <v>108.30500000000001</v>
      </c>
      <c r="G140" s="275">
        <v>108.72799999999999</v>
      </c>
      <c r="H140" s="275" t="s">
        <v>182</v>
      </c>
      <c r="I140" s="275" t="s">
        <v>180</v>
      </c>
      <c r="J140" s="276" t="s">
        <v>15</v>
      </c>
    </row>
    <row r="141" spans="1:10">
      <c r="A141" s="277" t="s">
        <v>23</v>
      </c>
      <c r="B141" s="278" t="s">
        <v>24</v>
      </c>
      <c r="C141" s="278" t="s">
        <v>12</v>
      </c>
      <c r="D141" s="280">
        <v>55</v>
      </c>
      <c r="E141" s="278" t="s">
        <v>183</v>
      </c>
      <c r="F141" s="278">
        <v>76.257999999999996</v>
      </c>
      <c r="G141" s="278">
        <v>78</v>
      </c>
      <c r="H141" s="278" t="s">
        <v>184</v>
      </c>
      <c r="I141" s="278" t="s">
        <v>27</v>
      </c>
      <c r="J141" s="279" t="s">
        <v>28</v>
      </c>
    </row>
    <row r="142" spans="1:10">
      <c r="A142" s="274" t="s">
        <v>23</v>
      </c>
      <c r="B142" s="275" t="s">
        <v>24</v>
      </c>
      <c r="C142" s="275" t="s">
        <v>12</v>
      </c>
      <c r="D142" s="281">
        <v>55</v>
      </c>
      <c r="E142" s="275" t="s">
        <v>183</v>
      </c>
      <c r="F142" s="275">
        <v>78</v>
      </c>
      <c r="G142" s="275">
        <v>79.599999999999994</v>
      </c>
      <c r="H142" s="275" t="s">
        <v>185</v>
      </c>
      <c r="I142" s="275" t="s">
        <v>27</v>
      </c>
      <c r="J142" s="276" t="s">
        <v>28</v>
      </c>
    </row>
    <row r="143" spans="1:10">
      <c r="A143" s="277" t="s">
        <v>23</v>
      </c>
      <c r="B143" s="278" t="s">
        <v>24</v>
      </c>
      <c r="C143" s="278" t="s">
        <v>12</v>
      </c>
      <c r="D143" s="280">
        <v>55</v>
      </c>
      <c r="E143" s="278" t="s">
        <v>183</v>
      </c>
      <c r="F143" s="278">
        <v>79.599999999999994</v>
      </c>
      <c r="G143" s="278">
        <v>83</v>
      </c>
      <c r="H143" s="278" t="s">
        <v>186</v>
      </c>
      <c r="I143" s="278" t="s">
        <v>32</v>
      </c>
      <c r="J143" s="279" t="s">
        <v>28</v>
      </c>
    </row>
    <row r="144" spans="1:10">
      <c r="A144" s="274" t="s">
        <v>23</v>
      </c>
      <c r="B144" s="275" t="s">
        <v>24</v>
      </c>
      <c r="C144" s="275" t="s">
        <v>12</v>
      </c>
      <c r="D144" s="281">
        <v>55</v>
      </c>
      <c r="E144" s="275" t="s">
        <v>183</v>
      </c>
      <c r="F144" s="275">
        <v>83</v>
      </c>
      <c r="G144" s="275">
        <v>85</v>
      </c>
      <c r="H144" s="275" t="s">
        <v>187</v>
      </c>
      <c r="I144" s="275" t="s">
        <v>34</v>
      </c>
      <c r="J144" s="276" t="s">
        <v>28</v>
      </c>
    </row>
    <row r="145" spans="1:10">
      <c r="A145" s="277" t="s">
        <v>23</v>
      </c>
      <c r="B145" s="278" t="s">
        <v>24</v>
      </c>
      <c r="C145" s="278" t="s">
        <v>12</v>
      </c>
      <c r="D145" s="280">
        <v>55</v>
      </c>
      <c r="E145" s="278" t="s">
        <v>183</v>
      </c>
      <c r="F145" s="278">
        <v>85</v>
      </c>
      <c r="G145" s="278">
        <v>86</v>
      </c>
      <c r="H145" s="278" t="s">
        <v>188</v>
      </c>
      <c r="I145" s="278" t="s">
        <v>189</v>
      </c>
      <c r="J145" s="279" t="s">
        <v>28</v>
      </c>
    </row>
    <row r="146" spans="1:10">
      <c r="A146" s="274" t="s">
        <v>23</v>
      </c>
      <c r="B146" s="275" t="s">
        <v>24</v>
      </c>
      <c r="C146" s="275" t="s">
        <v>12</v>
      </c>
      <c r="D146" s="281">
        <v>55</v>
      </c>
      <c r="E146" s="275" t="s">
        <v>183</v>
      </c>
      <c r="F146" s="275">
        <v>86</v>
      </c>
      <c r="G146" s="275">
        <v>87.424999999999997</v>
      </c>
      <c r="H146" s="275" t="s">
        <v>190</v>
      </c>
      <c r="I146" s="275" t="s">
        <v>38</v>
      </c>
      <c r="J146" s="276" t="s">
        <v>28</v>
      </c>
    </row>
    <row r="147" spans="1:10">
      <c r="A147" s="277" t="s">
        <v>23</v>
      </c>
      <c r="B147" s="278" t="s">
        <v>24</v>
      </c>
      <c r="C147" s="278" t="s">
        <v>12</v>
      </c>
      <c r="D147" s="280">
        <v>55</v>
      </c>
      <c r="E147" s="278" t="s">
        <v>183</v>
      </c>
      <c r="F147" s="278">
        <v>87.424999999999997</v>
      </c>
      <c r="G147" s="278">
        <v>91</v>
      </c>
      <c r="H147" s="278" t="s">
        <v>191</v>
      </c>
      <c r="I147" s="278" t="s">
        <v>40</v>
      </c>
      <c r="J147" s="279" t="s">
        <v>28</v>
      </c>
    </row>
    <row r="148" spans="1:10">
      <c r="A148" s="274" t="s">
        <v>23</v>
      </c>
      <c r="B148" s="275" t="s">
        <v>24</v>
      </c>
      <c r="C148" s="275" t="s">
        <v>12</v>
      </c>
      <c r="D148" s="281">
        <v>55</v>
      </c>
      <c r="E148" s="275" t="s">
        <v>183</v>
      </c>
      <c r="F148" s="275">
        <v>91</v>
      </c>
      <c r="G148" s="275">
        <v>93</v>
      </c>
      <c r="H148" s="275" t="s">
        <v>192</v>
      </c>
      <c r="I148" s="275" t="s">
        <v>40</v>
      </c>
      <c r="J148" s="276" t="s">
        <v>28</v>
      </c>
    </row>
    <row r="149" spans="1:10">
      <c r="A149" s="277" t="s">
        <v>23</v>
      </c>
      <c r="B149" s="278" t="s">
        <v>24</v>
      </c>
      <c r="C149" s="278" t="s">
        <v>12</v>
      </c>
      <c r="D149" s="280">
        <v>55</v>
      </c>
      <c r="E149" s="278" t="s">
        <v>183</v>
      </c>
      <c r="F149" s="278">
        <v>93</v>
      </c>
      <c r="G149" s="278">
        <v>95</v>
      </c>
      <c r="H149" s="278" t="s">
        <v>193</v>
      </c>
      <c r="I149" s="278" t="s">
        <v>40</v>
      </c>
      <c r="J149" s="279" t="s">
        <v>28</v>
      </c>
    </row>
    <row r="150" spans="1:10">
      <c r="A150" s="274" t="s">
        <v>23</v>
      </c>
      <c r="B150" s="275" t="s">
        <v>24</v>
      </c>
      <c r="C150" s="275" t="s">
        <v>12</v>
      </c>
      <c r="D150" s="281">
        <v>55</v>
      </c>
      <c r="E150" s="275" t="s">
        <v>183</v>
      </c>
      <c r="F150" s="275">
        <v>95</v>
      </c>
      <c r="G150" s="275">
        <v>97.728999999999999</v>
      </c>
      <c r="H150" s="275" t="s">
        <v>194</v>
      </c>
      <c r="I150" s="275" t="s">
        <v>40</v>
      </c>
      <c r="J150" s="276" t="s">
        <v>28</v>
      </c>
    </row>
    <row r="151" spans="1:10">
      <c r="A151" s="277" t="s">
        <v>23</v>
      </c>
      <c r="B151" s="278" t="s">
        <v>24</v>
      </c>
      <c r="C151" s="278" t="s">
        <v>12</v>
      </c>
      <c r="D151" s="280">
        <v>55</v>
      </c>
      <c r="E151" s="278" t="s">
        <v>183</v>
      </c>
      <c r="F151" s="278">
        <v>97.728999999999999</v>
      </c>
      <c r="G151" s="278">
        <v>102</v>
      </c>
      <c r="H151" s="278" t="s">
        <v>195</v>
      </c>
      <c r="I151" s="278" t="s">
        <v>196</v>
      </c>
      <c r="J151" s="279" t="s">
        <v>28</v>
      </c>
    </row>
    <row r="152" spans="1:10">
      <c r="A152" s="274" t="s">
        <v>23</v>
      </c>
      <c r="B152" s="275" t="s">
        <v>24</v>
      </c>
      <c r="C152" s="275" t="s">
        <v>12</v>
      </c>
      <c r="D152" s="281">
        <v>55</v>
      </c>
      <c r="E152" s="275" t="s">
        <v>183</v>
      </c>
      <c r="F152" s="275">
        <v>102</v>
      </c>
      <c r="G152" s="275">
        <v>103</v>
      </c>
      <c r="H152" s="275">
        <v>1031022</v>
      </c>
      <c r="I152" s="275" t="s">
        <v>45</v>
      </c>
      <c r="J152" s="276" t="s">
        <v>28</v>
      </c>
    </row>
    <row r="153" spans="1:10">
      <c r="A153" s="277" t="s">
        <v>23</v>
      </c>
      <c r="B153" s="278" t="s">
        <v>24</v>
      </c>
      <c r="C153" s="278" t="s">
        <v>12</v>
      </c>
      <c r="D153" s="280">
        <v>55</v>
      </c>
      <c r="E153" s="278" t="s">
        <v>183</v>
      </c>
      <c r="F153" s="278">
        <v>103</v>
      </c>
      <c r="G153" s="278">
        <v>105.501</v>
      </c>
      <c r="H153" s="278">
        <v>1051032</v>
      </c>
      <c r="I153" s="278" t="s">
        <v>45</v>
      </c>
      <c r="J153" s="279" t="s">
        <v>28</v>
      </c>
    </row>
    <row r="154" spans="1:10">
      <c r="A154" s="274" t="s">
        <v>23</v>
      </c>
      <c r="B154" s="275" t="s">
        <v>24</v>
      </c>
      <c r="C154" s="275" t="s">
        <v>12</v>
      </c>
      <c r="D154" s="281">
        <v>55</v>
      </c>
      <c r="E154" s="275" t="s">
        <v>183</v>
      </c>
      <c r="F154" s="275">
        <v>105.501</v>
      </c>
      <c r="G154" s="275">
        <v>108.349</v>
      </c>
      <c r="H154" s="275" t="s">
        <v>197</v>
      </c>
      <c r="I154" s="275" t="s">
        <v>47</v>
      </c>
      <c r="J154" s="276" t="s">
        <v>28</v>
      </c>
    </row>
    <row r="155" spans="1:10">
      <c r="A155" s="277" t="s">
        <v>23</v>
      </c>
      <c r="B155" s="278" t="s">
        <v>24</v>
      </c>
      <c r="C155" s="278" t="s">
        <v>12</v>
      </c>
      <c r="D155" s="280">
        <v>55</v>
      </c>
      <c r="E155" s="278" t="s">
        <v>183</v>
      </c>
      <c r="F155" s="278">
        <v>108.349</v>
      </c>
      <c r="G155" s="278">
        <v>110</v>
      </c>
      <c r="H155" s="278" t="s">
        <v>198</v>
      </c>
      <c r="I155" s="278" t="s">
        <v>47</v>
      </c>
      <c r="J155" s="279" t="s">
        <v>28</v>
      </c>
    </row>
    <row r="156" spans="1:10">
      <c r="A156" s="274" t="s">
        <v>23</v>
      </c>
      <c r="B156" s="275" t="s">
        <v>24</v>
      </c>
      <c r="C156" s="275" t="s">
        <v>12</v>
      </c>
      <c r="D156" s="281">
        <v>55</v>
      </c>
      <c r="E156" s="275" t="s">
        <v>183</v>
      </c>
      <c r="F156" s="275">
        <v>110</v>
      </c>
      <c r="G156" s="275">
        <v>111</v>
      </c>
      <c r="H156" s="275" t="s">
        <v>199</v>
      </c>
      <c r="I156" s="275" t="s">
        <v>47</v>
      </c>
      <c r="J156" s="276" t="s">
        <v>28</v>
      </c>
    </row>
    <row r="157" spans="1:10">
      <c r="A157" s="277" t="s">
        <v>23</v>
      </c>
      <c r="B157" s="278" t="s">
        <v>24</v>
      </c>
      <c r="C157" s="278" t="s">
        <v>12</v>
      </c>
      <c r="D157" s="280">
        <v>55</v>
      </c>
      <c r="E157" s="278" t="s">
        <v>183</v>
      </c>
      <c r="F157" s="278">
        <v>111</v>
      </c>
      <c r="G157" s="278">
        <v>112</v>
      </c>
      <c r="H157" s="278" t="s">
        <v>200</v>
      </c>
      <c r="I157" s="278" t="s">
        <v>47</v>
      </c>
      <c r="J157" s="279" t="s">
        <v>28</v>
      </c>
    </row>
    <row r="158" spans="1:10">
      <c r="A158" s="274" t="s">
        <v>23</v>
      </c>
      <c r="B158" s="275" t="s">
        <v>24</v>
      </c>
      <c r="C158" s="275" t="s">
        <v>12</v>
      </c>
      <c r="D158" s="281">
        <v>55</v>
      </c>
      <c r="E158" s="275" t="s">
        <v>183</v>
      </c>
      <c r="F158" s="275">
        <v>112</v>
      </c>
      <c r="G158" s="275">
        <v>113.337</v>
      </c>
      <c r="H158" s="275" t="s">
        <v>201</v>
      </c>
      <c r="I158" s="275" t="s">
        <v>47</v>
      </c>
      <c r="J158" s="276" t="s">
        <v>28</v>
      </c>
    </row>
    <row r="159" spans="1:10">
      <c r="A159" s="277" t="s">
        <v>23</v>
      </c>
      <c r="B159" s="278" t="s">
        <v>24</v>
      </c>
      <c r="C159" s="278" t="s">
        <v>12</v>
      </c>
      <c r="D159" s="280">
        <v>55</v>
      </c>
      <c r="E159" s="278" t="s">
        <v>183</v>
      </c>
      <c r="F159" s="278">
        <v>113.337</v>
      </c>
      <c r="G159" s="278">
        <v>118.181</v>
      </c>
      <c r="H159" s="278" t="s">
        <v>202</v>
      </c>
      <c r="I159" s="278" t="s">
        <v>203</v>
      </c>
      <c r="J159" s="279" t="s">
        <v>28</v>
      </c>
    </row>
    <row r="160" spans="1:10">
      <c r="A160" s="274" t="s">
        <v>23</v>
      </c>
      <c r="B160" s="275" t="s">
        <v>24</v>
      </c>
      <c r="C160" s="275" t="s">
        <v>12</v>
      </c>
      <c r="D160" s="281">
        <v>55</v>
      </c>
      <c r="E160" s="275" t="s">
        <v>183</v>
      </c>
      <c r="F160" s="275">
        <v>118.181</v>
      </c>
      <c r="G160" s="275">
        <v>120</v>
      </c>
      <c r="H160" s="275" t="s">
        <v>204</v>
      </c>
      <c r="I160" s="275" t="s">
        <v>203</v>
      </c>
      <c r="J160" s="276" t="s">
        <v>28</v>
      </c>
    </row>
    <row r="161" spans="1:10">
      <c r="A161" s="277" t="s">
        <v>23</v>
      </c>
      <c r="B161" s="278" t="s">
        <v>24</v>
      </c>
      <c r="C161" s="278" t="s">
        <v>12</v>
      </c>
      <c r="D161" s="280">
        <v>55</v>
      </c>
      <c r="E161" s="278" t="s">
        <v>183</v>
      </c>
      <c r="F161" s="278">
        <v>120</v>
      </c>
      <c r="G161" s="278">
        <v>121</v>
      </c>
      <c r="H161" s="278" t="s">
        <v>205</v>
      </c>
      <c r="I161" s="278" t="s">
        <v>55</v>
      </c>
      <c r="J161" s="279" t="s">
        <v>28</v>
      </c>
    </row>
    <row r="162" spans="1:10">
      <c r="A162" s="274" t="s">
        <v>23</v>
      </c>
      <c r="B162" s="275" t="s">
        <v>24</v>
      </c>
      <c r="C162" s="275" t="s">
        <v>12</v>
      </c>
      <c r="D162" s="281">
        <v>55</v>
      </c>
      <c r="E162" s="275" t="s">
        <v>183</v>
      </c>
      <c r="F162" s="275">
        <v>121</v>
      </c>
      <c r="G162" s="275">
        <v>123</v>
      </c>
      <c r="H162" s="275">
        <v>1231212</v>
      </c>
      <c r="I162" s="275" t="s">
        <v>55</v>
      </c>
      <c r="J162" s="276" t="s">
        <v>28</v>
      </c>
    </row>
    <row r="163" spans="1:10">
      <c r="A163" s="277" t="s">
        <v>23</v>
      </c>
      <c r="B163" s="278" t="s">
        <v>24</v>
      </c>
      <c r="C163" s="278" t="s">
        <v>12</v>
      </c>
      <c r="D163" s="280">
        <v>55</v>
      </c>
      <c r="E163" s="278" t="s">
        <v>183</v>
      </c>
      <c r="F163" s="278">
        <v>123</v>
      </c>
      <c r="G163" s="278">
        <v>124</v>
      </c>
      <c r="H163" s="278">
        <v>1241232</v>
      </c>
      <c r="I163" s="278" t="s">
        <v>55</v>
      </c>
      <c r="J163" s="279" t="s">
        <v>28</v>
      </c>
    </row>
    <row r="164" spans="1:10">
      <c r="A164" s="274" t="s">
        <v>23</v>
      </c>
      <c r="B164" s="275" t="s">
        <v>24</v>
      </c>
      <c r="C164" s="275" t="s">
        <v>12</v>
      </c>
      <c r="D164" s="281">
        <v>55</v>
      </c>
      <c r="E164" s="275" t="s">
        <v>183</v>
      </c>
      <c r="F164" s="275">
        <v>124</v>
      </c>
      <c r="G164" s="275">
        <v>125</v>
      </c>
      <c r="H164" s="275">
        <v>1251242</v>
      </c>
      <c r="I164" s="275" t="s">
        <v>55</v>
      </c>
      <c r="J164" s="276" t="s">
        <v>28</v>
      </c>
    </row>
    <row r="165" spans="1:10">
      <c r="A165" s="277" t="s">
        <v>23</v>
      </c>
      <c r="B165" s="278" t="s">
        <v>24</v>
      </c>
      <c r="C165" s="278" t="s">
        <v>12</v>
      </c>
      <c r="D165" s="280">
        <v>55</v>
      </c>
      <c r="E165" s="278" t="s">
        <v>183</v>
      </c>
      <c r="F165" s="278">
        <v>125</v>
      </c>
      <c r="G165" s="278">
        <v>126</v>
      </c>
      <c r="H165" s="278">
        <v>1261252</v>
      </c>
      <c r="I165" s="278" t="s">
        <v>55</v>
      </c>
      <c r="J165" s="279" t="s">
        <v>28</v>
      </c>
    </row>
    <row r="166" spans="1:10">
      <c r="A166" s="274" t="s">
        <v>23</v>
      </c>
      <c r="B166" s="275" t="s">
        <v>24</v>
      </c>
      <c r="C166" s="275" t="s">
        <v>12</v>
      </c>
      <c r="D166" s="281">
        <v>55</v>
      </c>
      <c r="E166" s="275" t="s">
        <v>183</v>
      </c>
      <c r="F166" s="275">
        <v>126</v>
      </c>
      <c r="G166" s="275">
        <v>127.20099999999999</v>
      </c>
      <c r="H166" s="275" t="s">
        <v>206</v>
      </c>
      <c r="I166" s="275" t="s">
        <v>55</v>
      </c>
      <c r="J166" s="276" t="s">
        <v>28</v>
      </c>
    </row>
    <row r="167" spans="1:10">
      <c r="A167" s="277" t="s">
        <v>23</v>
      </c>
      <c r="B167" s="278" t="s">
        <v>24</v>
      </c>
      <c r="C167" s="278" t="s">
        <v>12</v>
      </c>
      <c r="D167" s="280">
        <v>55</v>
      </c>
      <c r="E167" s="278" t="s">
        <v>183</v>
      </c>
      <c r="F167" s="278">
        <v>127.20099999999999</v>
      </c>
      <c r="G167" s="278">
        <v>130</v>
      </c>
      <c r="H167" s="278" t="s">
        <v>207</v>
      </c>
      <c r="I167" s="278" t="s">
        <v>59</v>
      </c>
      <c r="J167" s="279" t="s">
        <v>28</v>
      </c>
    </row>
    <row r="168" spans="1:10">
      <c r="A168" s="274" t="s">
        <v>23</v>
      </c>
      <c r="B168" s="275" t="s">
        <v>24</v>
      </c>
      <c r="C168" s="275" t="s">
        <v>12</v>
      </c>
      <c r="D168" s="281">
        <v>55</v>
      </c>
      <c r="E168" s="275" t="s">
        <v>183</v>
      </c>
      <c r="F168" s="275">
        <v>130</v>
      </c>
      <c r="G168" s="275">
        <v>134</v>
      </c>
      <c r="H168" s="275" t="s">
        <v>208</v>
      </c>
      <c r="I168" s="275" t="s">
        <v>59</v>
      </c>
      <c r="J168" s="276" t="s">
        <v>28</v>
      </c>
    </row>
    <row r="169" spans="1:10">
      <c r="A169" s="277" t="s">
        <v>23</v>
      </c>
      <c r="B169" s="278" t="s">
        <v>24</v>
      </c>
      <c r="C169" s="278" t="s">
        <v>12</v>
      </c>
      <c r="D169" s="280">
        <v>55</v>
      </c>
      <c r="E169" s="278" t="s">
        <v>183</v>
      </c>
      <c r="F169" s="278">
        <v>134</v>
      </c>
      <c r="G169" s="278">
        <v>137.46600000000001</v>
      </c>
      <c r="H169" s="278" t="s">
        <v>209</v>
      </c>
      <c r="I169" s="278" t="s">
        <v>59</v>
      </c>
      <c r="J169" s="279" t="s">
        <v>28</v>
      </c>
    </row>
    <row r="170" spans="1:10">
      <c r="A170" s="274" t="s">
        <v>23</v>
      </c>
      <c r="B170" s="275" t="s">
        <v>24</v>
      </c>
      <c r="C170" s="275" t="s">
        <v>12</v>
      </c>
      <c r="D170" s="281">
        <v>55</v>
      </c>
      <c r="E170" s="275" t="s">
        <v>183</v>
      </c>
      <c r="F170" s="275">
        <v>137.46600000000001</v>
      </c>
      <c r="G170" s="275">
        <v>139</v>
      </c>
      <c r="H170" s="275" t="s">
        <v>210</v>
      </c>
      <c r="I170" s="275" t="s">
        <v>63</v>
      </c>
      <c r="J170" s="276" t="s">
        <v>28</v>
      </c>
    </row>
    <row r="171" spans="1:10">
      <c r="A171" s="277" t="s">
        <v>23</v>
      </c>
      <c r="B171" s="278" t="s">
        <v>24</v>
      </c>
      <c r="C171" s="278" t="s">
        <v>12</v>
      </c>
      <c r="D171" s="280">
        <v>55</v>
      </c>
      <c r="E171" s="278" t="s">
        <v>183</v>
      </c>
      <c r="F171" s="278">
        <v>139</v>
      </c>
      <c r="G171" s="278">
        <v>140</v>
      </c>
      <c r="H171" s="278">
        <v>1401392</v>
      </c>
      <c r="I171" s="278" t="s">
        <v>63</v>
      </c>
      <c r="J171" s="279" t="s">
        <v>28</v>
      </c>
    </row>
    <row r="172" spans="1:10">
      <c r="A172" s="274" t="s">
        <v>23</v>
      </c>
      <c r="B172" s="275" t="s">
        <v>24</v>
      </c>
      <c r="C172" s="275" t="s">
        <v>12</v>
      </c>
      <c r="D172" s="281">
        <v>55</v>
      </c>
      <c r="E172" s="275" t="s">
        <v>183</v>
      </c>
      <c r="F172" s="275">
        <v>140</v>
      </c>
      <c r="G172" s="275">
        <v>142</v>
      </c>
      <c r="H172" s="275" t="s">
        <v>211</v>
      </c>
      <c r="I172" s="275" t="s">
        <v>63</v>
      </c>
      <c r="J172" s="276" t="s">
        <v>28</v>
      </c>
    </row>
    <row r="173" spans="1:10">
      <c r="A173" s="277" t="s">
        <v>23</v>
      </c>
      <c r="B173" s="278" t="s">
        <v>24</v>
      </c>
      <c r="C173" s="278" t="s">
        <v>12</v>
      </c>
      <c r="D173" s="280">
        <v>55</v>
      </c>
      <c r="E173" s="278" t="s">
        <v>183</v>
      </c>
      <c r="F173" s="278">
        <v>142</v>
      </c>
      <c r="G173" s="278">
        <v>144</v>
      </c>
      <c r="H173" s="278" t="s">
        <v>212</v>
      </c>
      <c r="I173" s="278" t="s">
        <v>63</v>
      </c>
      <c r="J173" s="279" t="s">
        <v>28</v>
      </c>
    </row>
    <row r="174" spans="1:10">
      <c r="A174" s="274" t="s">
        <v>23</v>
      </c>
      <c r="B174" s="275" t="s">
        <v>24</v>
      </c>
      <c r="C174" s="275" t="s">
        <v>12</v>
      </c>
      <c r="D174" s="281">
        <v>55</v>
      </c>
      <c r="E174" s="275" t="s">
        <v>183</v>
      </c>
      <c r="F174" s="275">
        <v>144</v>
      </c>
      <c r="G174" s="275">
        <v>145.67599999999999</v>
      </c>
      <c r="H174" s="275" t="s">
        <v>213</v>
      </c>
      <c r="I174" s="275" t="s">
        <v>63</v>
      </c>
      <c r="J174" s="276" t="s">
        <v>28</v>
      </c>
    </row>
    <row r="175" spans="1:10">
      <c r="A175" s="277" t="s">
        <v>23</v>
      </c>
      <c r="B175" s="278" t="s">
        <v>24</v>
      </c>
      <c r="C175" s="278" t="s">
        <v>12</v>
      </c>
      <c r="D175" s="280">
        <v>55</v>
      </c>
      <c r="E175" s="278" t="s">
        <v>183</v>
      </c>
      <c r="F175" s="278">
        <v>145.67599999999999</v>
      </c>
      <c r="G175" s="278">
        <v>147</v>
      </c>
      <c r="H175" s="278" t="s">
        <v>214</v>
      </c>
      <c r="I175" s="278" t="s">
        <v>63</v>
      </c>
      <c r="J175" s="279" t="s">
        <v>28</v>
      </c>
    </row>
    <row r="176" spans="1:10">
      <c r="A176" s="274" t="s">
        <v>23</v>
      </c>
      <c r="B176" s="275" t="s">
        <v>24</v>
      </c>
      <c r="C176" s="275" t="s">
        <v>12</v>
      </c>
      <c r="D176" s="281">
        <v>55</v>
      </c>
      <c r="E176" s="275" t="s">
        <v>183</v>
      </c>
      <c r="F176" s="275">
        <v>147</v>
      </c>
      <c r="G176" s="275">
        <v>148</v>
      </c>
      <c r="H176" s="275" t="s">
        <v>215</v>
      </c>
      <c r="I176" s="275" t="s">
        <v>69</v>
      </c>
      <c r="J176" s="276" t="s">
        <v>28</v>
      </c>
    </row>
    <row r="177" spans="1:10">
      <c r="A177" s="277" t="s">
        <v>23</v>
      </c>
      <c r="B177" s="278" t="s">
        <v>24</v>
      </c>
      <c r="C177" s="278" t="s">
        <v>12</v>
      </c>
      <c r="D177" s="280">
        <v>55</v>
      </c>
      <c r="E177" s="278" t="s">
        <v>183</v>
      </c>
      <c r="F177" s="278">
        <v>148</v>
      </c>
      <c r="G177" s="278">
        <v>149</v>
      </c>
      <c r="H177" s="278">
        <v>1491482</v>
      </c>
      <c r="I177" s="278" t="s">
        <v>69</v>
      </c>
      <c r="J177" s="279" t="s">
        <v>28</v>
      </c>
    </row>
    <row r="178" spans="1:10">
      <c r="A178" s="274" t="s">
        <v>23</v>
      </c>
      <c r="B178" s="275" t="s">
        <v>24</v>
      </c>
      <c r="C178" s="275" t="s">
        <v>12</v>
      </c>
      <c r="D178" s="281">
        <v>55</v>
      </c>
      <c r="E178" s="275" t="s">
        <v>183</v>
      </c>
      <c r="F178" s="275">
        <v>149</v>
      </c>
      <c r="G178" s="275">
        <v>150</v>
      </c>
      <c r="H178" s="275">
        <v>1501492</v>
      </c>
      <c r="I178" s="275" t="s">
        <v>69</v>
      </c>
      <c r="J178" s="276" t="s">
        <v>28</v>
      </c>
    </row>
    <row r="179" spans="1:10">
      <c r="A179" s="277" t="s">
        <v>23</v>
      </c>
      <c r="B179" s="278" t="s">
        <v>24</v>
      </c>
      <c r="C179" s="278" t="s">
        <v>12</v>
      </c>
      <c r="D179" s="280">
        <v>55</v>
      </c>
      <c r="E179" s="278" t="s">
        <v>183</v>
      </c>
      <c r="F179" s="278">
        <v>150</v>
      </c>
      <c r="G179" s="278">
        <v>151.89099999999999</v>
      </c>
      <c r="H179" s="278" t="s">
        <v>216</v>
      </c>
      <c r="I179" s="278" t="s">
        <v>69</v>
      </c>
      <c r="J179" s="279" t="s">
        <v>28</v>
      </c>
    </row>
    <row r="180" spans="1:10">
      <c r="A180" s="274" t="s">
        <v>23</v>
      </c>
      <c r="B180" s="275" t="s">
        <v>24</v>
      </c>
      <c r="C180" s="275" t="s">
        <v>12</v>
      </c>
      <c r="D180" s="281">
        <v>55</v>
      </c>
      <c r="E180" s="275" t="s">
        <v>183</v>
      </c>
      <c r="F180" s="275">
        <v>151.89099999999999</v>
      </c>
      <c r="G180" s="275">
        <v>153</v>
      </c>
      <c r="H180" s="275" t="s">
        <v>217</v>
      </c>
      <c r="I180" s="275" t="s">
        <v>69</v>
      </c>
      <c r="J180" s="276" t="s">
        <v>28</v>
      </c>
    </row>
    <row r="181" spans="1:10">
      <c r="A181" s="282" t="s">
        <v>23</v>
      </c>
      <c r="B181" s="283" t="s">
        <v>24</v>
      </c>
      <c r="C181" s="283" t="s">
        <v>12</v>
      </c>
      <c r="D181" s="284">
        <v>55</v>
      </c>
      <c r="E181" s="283" t="s">
        <v>183</v>
      </c>
      <c r="F181" s="283">
        <v>153</v>
      </c>
      <c r="G181" s="283">
        <v>154</v>
      </c>
      <c r="H181" s="283" t="s">
        <v>218</v>
      </c>
      <c r="I181" s="283" t="s">
        <v>73</v>
      </c>
      <c r="J181" s="285" t="s">
        <v>28</v>
      </c>
    </row>
    <row r="182" spans="1:10">
      <c r="A182" s="274" t="s">
        <v>23</v>
      </c>
      <c r="B182" s="275" t="s">
        <v>24</v>
      </c>
      <c r="C182" s="275" t="s">
        <v>12</v>
      </c>
      <c r="D182" s="281">
        <v>55</v>
      </c>
      <c r="E182" s="275" t="s">
        <v>183</v>
      </c>
      <c r="F182" s="275">
        <v>154</v>
      </c>
      <c r="G182" s="275">
        <v>155</v>
      </c>
      <c r="H182" s="275">
        <v>1551542</v>
      </c>
      <c r="I182" s="275" t="s">
        <v>69</v>
      </c>
      <c r="J182" s="276" t="s">
        <v>28</v>
      </c>
    </row>
    <row r="183" spans="1:10">
      <c r="A183" s="277" t="s">
        <v>23</v>
      </c>
      <c r="B183" s="278" t="s">
        <v>24</v>
      </c>
      <c r="C183" s="278" t="s">
        <v>12</v>
      </c>
      <c r="D183" s="280">
        <v>55</v>
      </c>
      <c r="E183" s="278" t="s">
        <v>183</v>
      </c>
      <c r="F183" s="278">
        <v>155</v>
      </c>
      <c r="G183" s="278">
        <v>156</v>
      </c>
      <c r="H183" s="278">
        <v>1561552</v>
      </c>
      <c r="I183" s="278" t="s">
        <v>69</v>
      </c>
      <c r="J183" s="279" t="s">
        <v>28</v>
      </c>
    </row>
    <row r="184" spans="1:10">
      <c r="A184" s="274" t="s">
        <v>23</v>
      </c>
      <c r="B184" s="275" t="s">
        <v>24</v>
      </c>
      <c r="C184" s="275" t="s">
        <v>12</v>
      </c>
      <c r="D184" s="281">
        <v>55</v>
      </c>
      <c r="E184" s="275" t="s">
        <v>183</v>
      </c>
      <c r="F184" s="275">
        <v>156</v>
      </c>
      <c r="G184" s="275">
        <v>157</v>
      </c>
      <c r="H184" s="275">
        <v>1571562</v>
      </c>
      <c r="I184" s="275" t="s">
        <v>69</v>
      </c>
      <c r="J184" s="276" t="s">
        <v>28</v>
      </c>
    </row>
    <row r="185" spans="1:10">
      <c r="A185" s="277" t="s">
        <v>23</v>
      </c>
      <c r="B185" s="278" t="s">
        <v>24</v>
      </c>
      <c r="C185" s="278" t="s">
        <v>12</v>
      </c>
      <c r="D185" s="280">
        <v>55</v>
      </c>
      <c r="E185" s="278" t="s">
        <v>183</v>
      </c>
      <c r="F185" s="278">
        <v>157</v>
      </c>
      <c r="G185" s="278">
        <v>158</v>
      </c>
      <c r="H185" s="278" t="s">
        <v>219</v>
      </c>
      <c r="I185" s="278" t="s">
        <v>69</v>
      </c>
      <c r="J185" s="279" t="s">
        <v>28</v>
      </c>
    </row>
    <row r="186" spans="1:10">
      <c r="A186" s="274" t="s">
        <v>23</v>
      </c>
      <c r="B186" s="275" t="s">
        <v>24</v>
      </c>
      <c r="C186" s="275" t="s">
        <v>12</v>
      </c>
      <c r="D186" s="281">
        <v>55</v>
      </c>
      <c r="E186" s="275" t="s">
        <v>183</v>
      </c>
      <c r="F186" s="275">
        <v>158</v>
      </c>
      <c r="G186" s="275">
        <v>159</v>
      </c>
      <c r="H186" s="275" t="s">
        <v>220</v>
      </c>
      <c r="I186" s="275" t="s">
        <v>69</v>
      </c>
      <c r="J186" s="276" t="s">
        <v>28</v>
      </c>
    </row>
    <row r="187" spans="1:10">
      <c r="A187" s="277" t="s">
        <v>76</v>
      </c>
      <c r="B187" s="278" t="s">
        <v>77</v>
      </c>
      <c r="C187" s="278" t="s">
        <v>12</v>
      </c>
      <c r="D187" s="280">
        <v>56</v>
      </c>
      <c r="E187" s="278" t="s">
        <v>221</v>
      </c>
      <c r="F187" s="278">
        <v>146.83500000000001</v>
      </c>
      <c r="G187" s="278">
        <v>149.19999999999999</v>
      </c>
      <c r="H187" s="278" t="s">
        <v>222</v>
      </c>
      <c r="I187" s="278" t="s">
        <v>83</v>
      </c>
      <c r="J187" s="279" t="s">
        <v>81</v>
      </c>
    </row>
    <row r="188" spans="1:10">
      <c r="A188" s="274" t="s">
        <v>76</v>
      </c>
      <c r="B188" s="275" t="s">
        <v>77</v>
      </c>
      <c r="C188" s="275" t="s">
        <v>12</v>
      </c>
      <c r="D188" s="281">
        <v>56</v>
      </c>
      <c r="E188" s="275" t="s">
        <v>221</v>
      </c>
      <c r="F188" s="275">
        <v>149.19999999999999</v>
      </c>
      <c r="G188" s="275">
        <v>151.506</v>
      </c>
      <c r="H188" s="275" t="s">
        <v>223</v>
      </c>
      <c r="I188" s="275" t="s">
        <v>83</v>
      </c>
      <c r="J188" s="276" t="s">
        <v>81</v>
      </c>
    </row>
    <row r="189" spans="1:10">
      <c r="A189" s="277" t="s">
        <v>76</v>
      </c>
      <c r="B189" s="278" t="s">
        <v>77</v>
      </c>
      <c r="C189" s="278" t="s">
        <v>12</v>
      </c>
      <c r="D189" s="280">
        <v>56</v>
      </c>
      <c r="E189" s="278" t="s">
        <v>221</v>
      </c>
      <c r="F189" s="278">
        <v>151.506</v>
      </c>
      <c r="G189" s="278">
        <v>153.958</v>
      </c>
      <c r="H189" s="278" t="s">
        <v>224</v>
      </c>
      <c r="I189" s="278" t="s">
        <v>83</v>
      </c>
      <c r="J189" s="279" t="s">
        <v>81</v>
      </c>
    </row>
    <row r="190" spans="1:10">
      <c r="A190" s="274" t="s">
        <v>76</v>
      </c>
      <c r="B190" s="275" t="s">
        <v>77</v>
      </c>
      <c r="C190" s="275" t="s">
        <v>12</v>
      </c>
      <c r="D190" s="281">
        <v>56</v>
      </c>
      <c r="E190" s="275" t="s">
        <v>221</v>
      </c>
      <c r="F190" s="275">
        <v>153.958</v>
      </c>
      <c r="G190" s="275">
        <v>157.929</v>
      </c>
      <c r="H190" s="275" t="s">
        <v>225</v>
      </c>
      <c r="I190" s="275" t="s">
        <v>226</v>
      </c>
      <c r="J190" s="276" t="s">
        <v>81</v>
      </c>
    </row>
    <row r="191" spans="1:10">
      <c r="A191" s="277" t="s">
        <v>76</v>
      </c>
      <c r="B191" s="278" t="s">
        <v>77</v>
      </c>
      <c r="C191" s="278" t="s">
        <v>12</v>
      </c>
      <c r="D191" s="280">
        <v>56</v>
      </c>
      <c r="E191" s="278" t="s">
        <v>221</v>
      </c>
      <c r="F191" s="278">
        <v>157.929</v>
      </c>
      <c r="G191" s="278">
        <v>159.25800000000001</v>
      </c>
      <c r="H191" s="278" t="s">
        <v>227</v>
      </c>
      <c r="I191" s="278" t="s">
        <v>228</v>
      </c>
      <c r="J191" s="279" t="s">
        <v>81</v>
      </c>
    </row>
    <row r="192" spans="1:10">
      <c r="A192" s="274" t="s">
        <v>76</v>
      </c>
      <c r="B192" s="275" t="s">
        <v>77</v>
      </c>
      <c r="C192" s="275" t="s">
        <v>12</v>
      </c>
      <c r="D192" s="281">
        <v>56</v>
      </c>
      <c r="E192" s="275" t="s">
        <v>221</v>
      </c>
      <c r="F192" s="275">
        <v>159.25800000000001</v>
      </c>
      <c r="G192" s="275">
        <v>162</v>
      </c>
      <c r="H192" s="275" t="s">
        <v>229</v>
      </c>
      <c r="I192" s="275" t="s">
        <v>86</v>
      </c>
      <c r="J192" s="276" t="s">
        <v>81</v>
      </c>
    </row>
    <row r="193" spans="1:10">
      <c r="A193" s="277" t="s">
        <v>76</v>
      </c>
      <c r="B193" s="278" t="s">
        <v>77</v>
      </c>
      <c r="C193" s="278" t="s">
        <v>12</v>
      </c>
      <c r="D193" s="280">
        <v>56</v>
      </c>
      <c r="E193" s="278" t="s">
        <v>221</v>
      </c>
      <c r="F193" s="278">
        <v>162</v>
      </c>
      <c r="G193" s="278">
        <v>164.6</v>
      </c>
      <c r="H193" s="278" t="s">
        <v>230</v>
      </c>
      <c r="I193" s="278" t="s">
        <v>86</v>
      </c>
      <c r="J193" s="279" t="s">
        <v>81</v>
      </c>
    </row>
    <row r="194" spans="1:10">
      <c r="A194" s="274" t="s">
        <v>76</v>
      </c>
      <c r="B194" s="275" t="s">
        <v>77</v>
      </c>
      <c r="C194" s="275" t="s">
        <v>12</v>
      </c>
      <c r="D194" s="281">
        <v>56</v>
      </c>
      <c r="E194" s="275" t="s">
        <v>221</v>
      </c>
      <c r="F194" s="275">
        <v>164.6</v>
      </c>
      <c r="G194" s="275">
        <v>167.40199999999999</v>
      </c>
      <c r="H194" s="275" t="s">
        <v>231</v>
      </c>
      <c r="I194" s="275" t="s">
        <v>86</v>
      </c>
      <c r="J194" s="276" t="s">
        <v>81</v>
      </c>
    </row>
    <row r="195" spans="1:10">
      <c r="A195" s="277" t="s">
        <v>76</v>
      </c>
      <c r="B195" s="278" t="s">
        <v>77</v>
      </c>
      <c r="C195" s="278" t="s">
        <v>12</v>
      </c>
      <c r="D195" s="280">
        <v>56</v>
      </c>
      <c r="E195" s="278" t="s">
        <v>221</v>
      </c>
      <c r="F195" s="278">
        <v>167.40199999999999</v>
      </c>
      <c r="G195" s="278">
        <v>168.51</v>
      </c>
      <c r="H195" s="278" t="s">
        <v>232</v>
      </c>
      <c r="I195" s="278" t="s">
        <v>233</v>
      </c>
      <c r="J195" s="279" t="s">
        <v>81</v>
      </c>
    </row>
    <row r="196" spans="1:10">
      <c r="A196" s="274" t="s">
        <v>76</v>
      </c>
      <c r="B196" s="275" t="s">
        <v>77</v>
      </c>
      <c r="C196" s="275" t="s">
        <v>12</v>
      </c>
      <c r="D196" s="281">
        <v>56</v>
      </c>
      <c r="E196" s="275" t="s">
        <v>221</v>
      </c>
      <c r="F196" s="275">
        <v>168.51</v>
      </c>
      <c r="G196" s="275">
        <v>172</v>
      </c>
      <c r="H196" s="275" t="s">
        <v>234</v>
      </c>
      <c r="I196" s="275" t="s">
        <v>90</v>
      </c>
      <c r="J196" s="276" t="s">
        <v>81</v>
      </c>
    </row>
    <row r="197" spans="1:10">
      <c r="A197" s="277" t="s">
        <v>76</v>
      </c>
      <c r="B197" s="278" t="s">
        <v>77</v>
      </c>
      <c r="C197" s="278" t="s">
        <v>12</v>
      </c>
      <c r="D197" s="280">
        <v>56</v>
      </c>
      <c r="E197" s="278" t="s">
        <v>221</v>
      </c>
      <c r="F197" s="278">
        <v>172</v>
      </c>
      <c r="G197" s="278">
        <v>175</v>
      </c>
      <c r="H197" s="278" t="s">
        <v>235</v>
      </c>
      <c r="I197" s="278" t="s">
        <v>90</v>
      </c>
      <c r="J197" s="279" t="s">
        <v>81</v>
      </c>
    </row>
    <row r="198" spans="1:10">
      <c r="A198" s="274" t="s">
        <v>76</v>
      </c>
      <c r="B198" s="275" t="s">
        <v>77</v>
      </c>
      <c r="C198" s="275" t="s">
        <v>12</v>
      </c>
      <c r="D198" s="281">
        <v>56</v>
      </c>
      <c r="E198" s="275" t="s">
        <v>221</v>
      </c>
      <c r="F198" s="275">
        <v>175</v>
      </c>
      <c r="G198" s="275">
        <v>178.39</v>
      </c>
      <c r="H198" s="275" t="s">
        <v>236</v>
      </c>
      <c r="I198" s="275" t="s">
        <v>90</v>
      </c>
      <c r="J198" s="276" t="s">
        <v>81</v>
      </c>
    </row>
    <row r="199" spans="1:10">
      <c r="A199" s="277" t="s">
        <v>76</v>
      </c>
      <c r="B199" s="278" t="s">
        <v>77</v>
      </c>
      <c r="C199" s="278" t="s">
        <v>12</v>
      </c>
      <c r="D199" s="280">
        <v>56</v>
      </c>
      <c r="E199" s="278" t="s">
        <v>221</v>
      </c>
      <c r="F199" s="278">
        <v>178.39</v>
      </c>
      <c r="G199" s="278">
        <v>181</v>
      </c>
      <c r="H199" s="278" t="s">
        <v>237</v>
      </c>
      <c r="I199" s="278" t="s">
        <v>94</v>
      </c>
      <c r="J199" s="279" t="s">
        <v>81</v>
      </c>
    </row>
    <row r="200" spans="1:10">
      <c r="A200" s="274" t="s">
        <v>76</v>
      </c>
      <c r="B200" s="275" t="s">
        <v>77</v>
      </c>
      <c r="C200" s="275" t="s">
        <v>12</v>
      </c>
      <c r="D200" s="281">
        <v>56</v>
      </c>
      <c r="E200" s="275" t="s">
        <v>221</v>
      </c>
      <c r="F200" s="275">
        <v>181</v>
      </c>
      <c r="G200" s="275">
        <v>183</v>
      </c>
      <c r="H200" s="275" t="s">
        <v>238</v>
      </c>
      <c r="I200" s="275" t="s">
        <v>94</v>
      </c>
      <c r="J200" s="276" t="s">
        <v>81</v>
      </c>
    </row>
    <row r="201" spans="1:10">
      <c r="A201" s="277" t="s">
        <v>76</v>
      </c>
      <c r="B201" s="278" t="s">
        <v>77</v>
      </c>
      <c r="C201" s="278" t="s">
        <v>12</v>
      </c>
      <c r="D201" s="280">
        <v>56</v>
      </c>
      <c r="E201" s="278" t="s">
        <v>221</v>
      </c>
      <c r="F201" s="278">
        <v>183</v>
      </c>
      <c r="G201" s="278">
        <v>185</v>
      </c>
      <c r="H201" s="278">
        <v>1831852</v>
      </c>
      <c r="I201" s="278" t="s">
        <v>94</v>
      </c>
      <c r="J201" s="279" t="s">
        <v>81</v>
      </c>
    </row>
    <row r="202" spans="1:10">
      <c r="A202" s="274" t="s">
        <v>76</v>
      </c>
      <c r="B202" s="275" t="s">
        <v>77</v>
      </c>
      <c r="C202" s="275" t="s">
        <v>12</v>
      </c>
      <c r="D202" s="281">
        <v>56</v>
      </c>
      <c r="E202" s="275" t="s">
        <v>221</v>
      </c>
      <c r="F202" s="275">
        <v>185</v>
      </c>
      <c r="G202" s="275">
        <v>187.06899999999999</v>
      </c>
      <c r="H202" s="275" t="s">
        <v>239</v>
      </c>
      <c r="I202" s="275" t="s">
        <v>94</v>
      </c>
      <c r="J202" s="276" t="s">
        <v>81</v>
      </c>
    </row>
    <row r="203" spans="1:10">
      <c r="A203" s="277" t="s">
        <v>76</v>
      </c>
      <c r="B203" s="278" t="s">
        <v>77</v>
      </c>
      <c r="C203" s="278" t="s">
        <v>12</v>
      </c>
      <c r="D203" s="280">
        <v>56</v>
      </c>
      <c r="E203" s="278" t="s">
        <v>221</v>
      </c>
      <c r="F203" s="278">
        <v>187.06899999999999</v>
      </c>
      <c r="G203" s="278">
        <v>189</v>
      </c>
      <c r="H203" s="278" t="s">
        <v>240</v>
      </c>
      <c r="I203" s="278" t="s">
        <v>241</v>
      </c>
      <c r="J203" s="279" t="s">
        <v>81</v>
      </c>
    </row>
    <row r="204" spans="1:10">
      <c r="A204" s="274" t="s">
        <v>76</v>
      </c>
      <c r="B204" s="275" t="s">
        <v>77</v>
      </c>
      <c r="C204" s="275" t="s">
        <v>12</v>
      </c>
      <c r="D204" s="281">
        <v>56</v>
      </c>
      <c r="E204" s="275" t="s">
        <v>221</v>
      </c>
      <c r="F204" s="275">
        <v>189</v>
      </c>
      <c r="G204" s="275">
        <v>192.523</v>
      </c>
      <c r="H204" s="275" t="s">
        <v>242</v>
      </c>
      <c r="I204" s="275" t="s">
        <v>241</v>
      </c>
      <c r="J204" s="276" t="s">
        <v>81</v>
      </c>
    </row>
    <row r="205" spans="1:10">
      <c r="A205" s="277" t="s">
        <v>76</v>
      </c>
      <c r="B205" s="278" t="s">
        <v>77</v>
      </c>
      <c r="C205" s="278" t="s">
        <v>12</v>
      </c>
      <c r="D205" s="280">
        <v>56</v>
      </c>
      <c r="E205" s="278" t="s">
        <v>221</v>
      </c>
      <c r="F205" s="278">
        <v>192.523</v>
      </c>
      <c r="G205" s="278">
        <v>195</v>
      </c>
      <c r="H205" s="278" t="s">
        <v>243</v>
      </c>
      <c r="I205" s="278" t="s">
        <v>98</v>
      </c>
      <c r="J205" s="279" t="s">
        <v>81</v>
      </c>
    </row>
    <row r="206" spans="1:10">
      <c r="A206" s="274" t="s">
        <v>76</v>
      </c>
      <c r="B206" s="275" t="s">
        <v>77</v>
      </c>
      <c r="C206" s="275" t="s">
        <v>12</v>
      </c>
      <c r="D206" s="281">
        <v>56</v>
      </c>
      <c r="E206" s="275" t="s">
        <v>221</v>
      </c>
      <c r="F206" s="275">
        <v>195</v>
      </c>
      <c r="G206" s="275">
        <v>198.36</v>
      </c>
      <c r="H206" s="275" t="s">
        <v>244</v>
      </c>
      <c r="I206" s="275" t="s">
        <v>98</v>
      </c>
      <c r="J206" s="276" t="s">
        <v>81</v>
      </c>
    </row>
    <row r="207" spans="1:10">
      <c r="A207" s="277" t="s">
        <v>76</v>
      </c>
      <c r="B207" s="278" t="s">
        <v>77</v>
      </c>
      <c r="C207" s="278" t="s">
        <v>12</v>
      </c>
      <c r="D207" s="280">
        <v>56</v>
      </c>
      <c r="E207" s="278" t="s">
        <v>221</v>
      </c>
      <c r="F207" s="278">
        <v>198.36</v>
      </c>
      <c r="G207" s="278">
        <v>201</v>
      </c>
      <c r="H207" s="278" t="s">
        <v>245</v>
      </c>
      <c r="I207" s="278" t="s">
        <v>101</v>
      </c>
      <c r="J207" s="279" t="s">
        <v>81</v>
      </c>
    </row>
    <row r="208" spans="1:10">
      <c r="A208" s="274" t="s">
        <v>76</v>
      </c>
      <c r="B208" s="275" t="s">
        <v>77</v>
      </c>
      <c r="C208" s="275" t="s">
        <v>12</v>
      </c>
      <c r="D208" s="281">
        <v>56</v>
      </c>
      <c r="E208" s="275" t="s">
        <v>221</v>
      </c>
      <c r="F208" s="275">
        <v>201</v>
      </c>
      <c r="G208" s="275">
        <v>203.85400000000001</v>
      </c>
      <c r="H208" s="275" t="s">
        <v>246</v>
      </c>
      <c r="I208" s="275" t="s">
        <v>101</v>
      </c>
      <c r="J208" s="276" t="s">
        <v>81</v>
      </c>
    </row>
    <row r="209" spans="1:10">
      <c r="A209" s="277" t="s">
        <v>76</v>
      </c>
      <c r="B209" s="278" t="s">
        <v>77</v>
      </c>
      <c r="C209" s="278" t="s">
        <v>12</v>
      </c>
      <c r="D209" s="280">
        <v>56</v>
      </c>
      <c r="E209" s="278" t="s">
        <v>221</v>
      </c>
      <c r="F209" s="278">
        <v>203.85400000000001</v>
      </c>
      <c r="G209" s="278">
        <v>206</v>
      </c>
      <c r="H209" s="278" t="s">
        <v>247</v>
      </c>
      <c r="I209" s="278" t="s">
        <v>248</v>
      </c>
      <c r="J209" s="279" t="s">
        <v>81</v>
      </c>
    </row>
    <row r="210" spans="1:10">
      <c r="A210" s="274" t="s">
        <v>76</v>
      </c>
      <c r="B210" s="275" t="s">
        <v>77</v>
      </c>
      <c r="C210" s="275" t="s">
        <v>12</v>
      </c>
      <c r="D210" s="281">
        <v>56</v>
      </c>
      <c r="E210" s="275" t="s">
        <v>221</v>
      </c>
      <c r="F210" s="275">
        <v>206</v>
      </c>
      <c r="G210" s="275">
        <v>208.61099999999999</v>
      </c>
      <c r="H210" s="275" t="s">
        <v>249</v>
      </c>
      <c r="I210" s="275" t="s">
        <v>248</v>
      </c>
      <c r="J210" s="276" t="s">
        <v>81</v>
      </c>
    </row>
    <row r="211" spans="1:10">
      <c r="A211" s="277" t="s">
        <v>76</v>
      </c>
      <c r="B211" s="278" t="s">
        <v>77</v>
      </c>
      <c r="C211" s="278" t="s">
        <v>12</v>
      </c>
      <c r="D211" s="280">
        <v>56</v>
      </c>
      <c r="E211" s="278" t="s">
        <v>221</v>
      </c>
      <c r="F211" s="278">
        <v>208.61099999999999</v>
      </c>
      <c r="G211" s="278">
        <v>211</v>
      </c>
      <c r="H211" s="278" t="s">
        <v>250</v>
      </c>
      <c r="I211" s="278" t="s">
        <v>104</v>
      </c>
      <c r="J211" s="279" t="s">
        <v>81</v>
      </c>
    </row>
    <row r="212" spans="1:10">
      <c r="A212" s="274" t="s">
        <v>76</v>
      </c>
      <c r="B212" s="275" t="s">
        <v>77</v>
      </c>
      <c r="C212" s="275" t="s">
        <v>12</v>
      </c>
      <c r="D212" s="281">
        <v>56</v>
      </c>
      <c r="E212" s="275" t="s">
        <v>221</v>
      </c>
      <c r="F212" s="275">
        <v>211</v>
      </c>
      <c r="G212" s="275">
        <v>216</v>
      </c>
      <c r="H212" s="275" t="s">
        <v>251</v>
      </c>
      <c r="I212" s="275" t="s">
        <v>104</v>
      </c>
      <c r="J212" s="276" t="s">
        <v>81</v>
      </c>
    </row>
    <row r="213" spans="1:10">
      <c r="A213" s="277" t="s">
        <v>76</v>
      </c>
      <c r="B213" s="278" t="s">
        <v>77</v>
      </c>
      <c r="C213" s="278" t="s">
        <v>12</v>
      </c>
      <c r="D213" s="280">
        <v>56</v>
      </c>
      <c r="E213" s="278" t="s">
        <v>221</v>
      </c>
      <c r="F213" s="278">
        <v>216</v>
      </c>
      <c r="G213" s="278">
        <v>218.80799999999999</v>
      </c>
      <c r="H213" s="278" t="s">
        <v>252</v>
      </c>
      <c r="I213" s="278" t="s">
        <v>104</v>
      </c>
      <c r="J213" s="279" t="s">
        <v>81</v>
      </c>
    </row>
    <row r="214" spans="1:10">
      <c r="A214" s="274" t="s">
        <v>76</v>
      </c>
      <c r="B214" s="275" t="s">
        <v>77</v>
      </c>
      <c r="C214" s="275" t="s">
        <v>12</v>
      </c>
      <c r="D214" s="281">
        <v>56</v>
      </c>
      <c r="E214" s="275" t="s">
        <v>221</v>
      </c>
      <c r="F214" s="275">
        <v>218.80799999999999</v>
      </c>
      <c r="G214" s="275">
        <v>221</v>
      </c>
      <c r="H214" s="275" t="s">
        <v>253</v>
      </c>
      <c r="I214" s="275" t="s">
        <v>108</v>
      </c>
      <c r="J214" s="276" t="s">
        <v>81</v>
      </c>
    </row>
    <row r="215" spans="1:10">
      <c r="A215" s="277" t="s">
        <v>76</v>
      </c>
      <c r="B215" s="278" t="s">
        <v>77</v>
      </c>
      <c r="C215" s="278" t="s">
        <v>12</v>
      </c>
      <c r="D215" s="280">
        <v>56</v>
      </c>
      <c r="E215" s="278" t="s">
        <v>221</v>
      </c>
      <c r="F215" s="278">
        <v>221</v>
      </c>
      <c r="G215" s="278">
        <v>222</v>
      </c>
      <c r="H215" s="278" t="s">
        <v>254</v>
      </c>
      <c r="I215" s="278" t="s">
        <v>108</v>
      </c>
      <c r="J215" s="279" t="s">
        <v>81</v>
      </c>
    </row>
    <row r="216" spans="1:10">
      <c r="A216" s="274" t="s">
        <v>76</v>
      </c>
      <c r="B216" s="275" t="s">
        <v>77</v>
      </c>
      <c r="C216" s="275" t="s">
        <v>12</v>
      </c>
      <c r="D216" s="281">
        <v>56</v>
      </c>
      <c r="E216" s="275" t="s">
        <v>221</v>
      </c>
      <c r="F216" s="275">
        <v>222</v>
      </c>
      <c r="G216" s="275">
        <v>224</v>
      </c>
      <c r="H216" s="275">
        <v>2222242</v>
      </c>
      <c r="I216" s="275" t="s">
        <v>108</v>
      </c>
      <c r="J216" s="276" t="s">
        <v>81</v>
      </c>
    </row>
    <row r="217" spans="1:10">
      <c r="A217" s="277" t="s">
        <v>76</v>
      </c>
      <c r="B217" s="278" t="s">
        <v>77</v>
      </c>
      <c r="C217" s="278" t="s">
        <v>12</v>
      </c>
      <c r="D217" s="280">
        <v>56</v>
      </c>
      <c r="E217" s="278" t="s">
        <v>221</v>
      </c>
      <c r="F217" s="278">
        <v>224</v>
      </c>
      <c r="G217" s="278">
        <v>225</v>
      </c>
      <c r="H217" s="278" t="s">
        <v>255</v>
      </c>
      <c r="I217" s="278" t="s">
        <v>108</v>
      </c>
      <c r="J217" s="279" t="s">
        <v>81</v>
      </c>
    </row>
    <row r="218" spans="1:10">
      <c r="A218" s="274" t="s">
        <v>76</v>
      </c>
      <c r="B218" s="275" t="s">
        <v>77</v>
      </c>
      <c r="C218" s="275" t="s">
        <v>12</v>
      </c>
      <c r="D218" s="281">
        <v>56</v>
      </c>
      <c r="E218" s="275" t="s">
        <v>221</v>
      </c>
      <c r="F218" s="275">
        <v>225</v>
      </c>
      <c r="G218" s="275">
        <v>227</v>
      </c>
      <c r="H218" s="275" t="s">
        <v>256</v>
      </c>
      <c r="I218" s="275" t="s">
        <v>108</v>
      </c>
      <c r="J218" s="276" t="s">
        <v>81</v>
      </c>
    </row>
    <row r="219" spans="1:10">
      <c r="A219" s="277" t="s">
        <v>76</v>
      </c>
      <c r="B219" s="278" t="s">
        <v>77</v>
      </c>
      <c r="C219" s="278" t="s">
        <v>12</v>
      </c>
      <c r="D219" s="280">
        <v>56</v>
      </c>
      <c r="E219" s="278" t="s">
        <v>221</v>
      </c>
      <c r="F219" s="278">
        <v>227</v>
      </c>
      <c r="G219" s="278">
        <v>229.23699999999999</v>
      </c>
      <c r="H219" s="278" t="s">
        <v>257</v>
      </c>
      <c r="I219" s="278" t="s">
        <v>108</v>
      </c>
      <c r="J219" s="279" t="s">
        <v>81</v>
      </c>
    </row>
    <row r="220" spans="1:10">
      <c r="A220" s="274" t="s">
        <v>76</v>
      </c>
      <c r="B220" s="275" t="s">
        <v>77</v>
      </c>
      <c r="C220" s="275" t="s">
        <v>12</v>
      </c>
      <c r="D220" s="281">
        <v>56</v>
      </c>
      <c r="E220" s="275" t="s">
        <v>221</v>
      </c>
      <c r="F220" s="275">
        <v>229.23699999999999</v>
      </c>
      <c r="G220" s="275">
        <v>232</v>
      </c>
      <c r="H220" s="275" t="s">
        <v>258</v>
      </c>
      <c r="I220" s="275" t="s">
        <v>114</v>
      </c>
      <c r="J220" s="276" t="s">
        <v>81</v>
      </c>
    </row>
    <row r="221" spans="1:10">
      <c r="A221" s="277" t="s">
        <v>76</v>
      </c>
      <c r="B221" s="278" t="s">
        <v>77</v>
      </c>
      <c r="C221" s="278" t="s">
        <v>12</v>
      </c>
      <c r="D221" s="280">
        <v>56</v>
      </c>
      <c r="E221" s="278" t="s">
        <v>221</v>
      </c>
      <c r="F221" s="278">
        <v>232</v>
      </c>
      <c r="G221" s="278">
        <v>235</v>
      </c>
      <c r="H221" s="278" t="s">
        <v>259</v>
      </c>
      <c r="I221" s="278" t="s">
        <v>114</v>
      </c>
      <c r="J221" s="279" t="s">
        <v>81</v>
      </c>
    </row>
    <row r="222" spans="1:10">
      <c r="A222" s="274" t="s">
        <v>76</v>
      </c>
      <c r="B222" s="275" t="s">
        <v>77</v>
      </c>
      <c r="C222" s="275" t="s">
        <v>12</v>
      </c>
      <c r="D222" s="281">
        <v>56</v>
      </c>
      <c r="E222" s="275" t="s">
        <v>221</v>
      </c>
      <c r="F222" s="275">
        <v>235</v>
      </c>
      <c r="G222" s="275">
        <v>237.85300000000001</v>
      </c>
      <c r="H222" s="275" t="s">
        <v>260</v>
      </c>
      <c r="I222" s="275" t="s">
        <v>114</v>
      </c>
      <c r="J222" s="276" t="s">
        <v>81</v>
      </c>
    </row>
    <row r="223" spans="1:10">
      <c r="A223" s="277" t="s">
        <v>76</v>
      </c>
      <c r="B223" s="278" t="s">
        <v>77</v>
      </c>
      <c r="C223" s="278" t="s">
        <v>12</v>
      </c>
      <c r="D223" s="280">
        <v>56</v>
      </c>
      <c r="E223" s="278" t="s">
        <v>221</v>
      </c>
      <c r="F223" s="278">
        <v>237.85300000000001</v>
      </c>
      <c r="G223" s="278">
        <v>240.863</v>
      </c>
      <c r="H223" s="278" t="s">
        <v>261</v>
      </c>
      <c r="I223" s="278" t="s">
        <v>114</v>
      </c>
      <c r="J223" s="279" t="s">
        <v>81</v>
      </c>
    </row>
    <row r="224" spans="1:10">
      <c r="A224" s="274" t="s">
        <v>76</v>
      </c>
      <c r="B224" s="275" t="s">
        <v>77</v>
      </c>
      <c r="C224" s="275" t="s">
        <v>12</v>
      </c>
      <c r="D224" s="281">
        <v>56</v>
      </c>
      <c r="E224" s="275" t="s">
        <v>221</v>
      </c>
      <c r="F224" s="275">
        <v>240.863</v>
      </c>
      <c r="G224" s="275">
        <v>248.12</v>
      </c>
      <c r="H224" s="275" t="s">
        <v>262</v>
      </c>
      <c r="I224" s="275" t="s">
        <v>119</v>
      </c>
      <c r="J224" s="276" t="s">
        <v>81</v>
      </c>
    </row>
    <row r="225" spans="1:10">
      <c r="A225" s="277" t="s">
        <v>76</v>
      </c>
      <c r="B225" s="278" t="s">
        <v>77</v>
      </c>
      <c r="C225" s="278" t="s">
        <v>12</v>
      </c>
      <c r="D225" s="280">
        <v>56</v>
      </c>
      <c r="E225" s="278" t="s">
        <v>221</v>
      </c>
      <c r="F225" s="278">
        <v>248.12</v>
      </c>
      <c r="G225" s="278">
        <v>253.60300000000001</v>
      </c>
      <c r="H225" s="278" t="s">
        <v>263</v>
      </c>
      <c r="I225" s="278" t="s">
        <v>119</v>
      </c>
      <c r="J225" s="279" t="s">
        <v>81</v>
      </c>
    </row>
    <row r="226" spans="1:10">
      <c r="A226" s="274" t="s">
        <v>76</v>
      </c>
      <c r="B226" s="275" t="s">
        <v>77</v>
      </c>
      <c r="C226" s="275" t="s">
        <v>12</v>
      </c>
      <c r="D226" s="281">
        <v>56</v>
      </c>
      <c r="E226" s="275" t="s">
        <v>221</v>
      </c>
      <c r="F226" s="275">
        <v>253.60300000000001</v>
      </c>
      <c r="G226" s="275">
        <v>256.39800000000002</v>
      </c>
      <c r="H226" s="275" t="s">
        <v>264</v>
      </c>
      <c r="I226" s="275" t="s">
        <v>265</v>
      </c>
      <c r="J226" s="276" t="s">
        <v>81</v>
      </c>
    </row>
    <row r="227" spans="1:10">
      <c r="A227" s="277" t="s">
        <v>76</v>
      </c>
      <c r="B227" s="278" t="s">
        <v>77</v>
      </c>
      <c r="C227" s="278" t="s">
        <v>12</v>
      </c>
      <c r="D227" s="280">
        <v>61</v>
      </c>
      <c r="E227" s="278" t="s">
        <v>266</v>
      </c>
      <c r="F227" s="278">
        <v>73.900000000000006</v>
      </c>
      <c r="G227" s="278">
        <v>75.302000000000007</v>
      </c>
      <c r="H227" s="278" t="s">
        <v>267</v>
      </c>
      <c r="I227" s="278" t="s">
        <v>268</v>
      </c>
      <c r="J227" s="279" t="s">
        <v>81</v>
      </c>
    </row>
    <row r="228" spans="1:10">
      <c r="A228" s="274" t="s">
        <v>76</v>
      </c>
      <c r="B228" s="275" t="s">
        <v>77</v>
      </c>
      <c r="C228" s="275" t="s">
        <v>12</v>
      </c>
      <c r="D228" s="281">
        <v>61</v>
      </c>
      <c r="E228" s="275" t="s">
        <v>266</v>
      </c>
      <c r="F228" s="275">
        <v>75.302000000000007</v>
      </c>
      <c r="G228" s="275">
        <v>77.135000000000005</v>
      </c>
      <c r="H228" s="275" t="s">
        <v>269</v>
      </c>
      <c r="I228" s="275" t="s">
        <v>268</v>
      </c>
      <c r="J228" s="276" t="s">
        <v>81</v>
      </c>
    </row>
    <row r="229" spans="1:10">
      <c r="A229" s="277" t="s">
        <v>76</v>
      </c>
      <c r="B229" s="278" t="s">
        <v>77</v>
      </c>
      <c r="C229" s="278" t="s">
        <v>12</v>
      </c>
      <c r="D229" s="280">
        <v>61</v>
      </c>
      <c r="E229" s="278" t="s">
        <v>266</v>
      </c>
      <c r="F229" s="278">
        <v>75.302000000000007</v>
      </c>
      <c r="G229" s="278">
        <v>77.135000000000005</v>
      </c>
      <c r="H229" s="278" t="s">
        <v>270</v>
      </c>
      <c r="I229" s="278" t="s">
        <v>268</v>
      </c>
      <c r="J229" s="279" t="s">
        <v>81</v>
      </c>
    </row>
    <row r="230" spans="1:10">
      <c r="A230" s="274" t="s">
        <v>76</v>
      </c>
      <c r="B230" s="275" t="s">
        <v>77</v>
      </c>
      <c r="C230" s="275" t="s">
        <v>12</v>
      </c>
      <c r="D230" s="281">
        <v>61</v>
      </c>
      <c r="E230" s="275" t="s">
        <v>266</v>
      </c>
      <c r="F230" s="275">
        <v>77.135000000000005</v>
      </c>
      <c r="G230" s="275">
        <v>78.346000000000004</v>
      </c>
      <c r="H230" s="275" t="s">
        <v>271</v>
      </c>
      <c r="I230" s="275" t="s">
        <v>268</v>
      </c>
      <c r="J230" s="276" t="s">
        <v>81</v>
      </c>
    </row>
    <row r="231" spans="1:10">
      <c r="A231" s="277" t="s">
        <v>10</v>
      </c>
      <c r="B231" s="278" t="s">
        <v>121</v>
      </c>
      <c r="C231" s="278" t="s">
        <v>12</v>
      </c>
      <c r="D231" s="280">
        <v>92</v>
      </c>
      <c r="E231" s="278" t="s">
        <v>272</v>
      </c>
      <c r="F231" s="278">
        <v>65.075999999999993</v>
      </c>
      <c r="G231" s="278">
        <v>66.77</v>
      </c>
      <c r="H231" s="278" t="s">
        <v>273</v>
      </c>
      <c r="I231" s="278" t="s">
        <v>147</v>
      </c>
      <c r="J231" s="279" t="s">
        <v>15</v>
      </c>
    </row>
    <row r="232" spans="1:10">
      <c r="A232" s="274" t="s">
        <v>10</v>
      </c>
      <c r="B232" s="275" t="s">
        <v>121</v>
      </c>
      <c r="C232" s="275" t="s">
        <v>12</v>
      </c>
      <c r="D232" s="281">
        <v>92</v>
      </c>
      <c r="E232" s="275" t="s">
        <v>272</v>
      </c>
      <c r="F232" s="275">
        <v>66.77</v>
      </c>
      <c r="G232" s="275">
        <v>68.722999999999999</v>
      </c>
      <c r="H232" s="275" t="s">
        <v>274</v>
      </c>
      <c r="I232" s="275" t="s">
        <v>147</v>
      </c>
      <c r="J232" s="276" t="s">
        <v>15</v>
      </c>
    </row>
    <row r="233" spans="1:10">
      <c r="A233" s="277" t="s">
        <v>10</v>
      </c>
      <c r="B233" s="278" t="s">
        <v>121</v>
      </c>
      <c r="C233" s="278" t="s">
        <v>12</v>
      </c>
      <c r="D233" s="280">
        <v>92</v>
      </c>
      <c r="E233" s="278" t="s">
        <v>272</v>
      </c>
      <c r="F233" s="278">
        <v>68.722999999999999</v>
      </c>
      <c r="G233" s="278">
        <v>70</v>
      </c>
      <c r="H233" s="278" t="s">
        <v>275</v>
      </c>
      <c r="I233" s="278" t="s">
        <v>149</v>
      </c>
      <c r="J233" s="279" t="s">
        <v>15</v>
      </c>
    </row>
    <row r="234" spans="1:10">
      <c r="A234" s="274" t="s">
        <v>10</v>
      </c>
      <c r="B234" s="275" t="s">
        <v>121</v>
      </c>
      <c r="C234" s="275" t="s">
        <v>12</v>
      </c>
      <c r="D234" s="281">
        <v>92</v>
      </c>
      <c r="E234" s="275" t="s">
        <v>272</v>
      </c>
      <c r="F234" s="275">
        <v>70</v>
      </c>
      <c r="G234" s="275">
        <v>71</v>
      </c>
      <c r="H234" s="275" t="s">
        <v>276</v>
      </c>
      <c r="I234" s="275" t="s">
        <v>149</v>
      </c>
      <c r="J234" s="276" t="s">
        <v>15</v>
      </c>
    </row>
    <row r="235" spans="1:10">
      <c r="A235" s="277" t="s">
        <v>10</v>
      </c>
      <c r="B235" s="278" t="s">
        <v>121</v>
      </c>
      <c r="C235" s="278" t="s">
        <v>12</v>
      </c>
      <c r="D235" s="280">
        <v>92</v>
      </c>
      <c r="E235" s="278" t="s">
        <v>272</v>
      </c>
      <c r="F235" s="278">
        <v>71</v>
      </c>
      <c r="G235" s="278">
        <v>71.891000000000005</v>
      </c>
      <c r="H235" s="278" t="s">
        <v>277</v>
      </c>
      <c r="I235" s="278" t="s">
        <v>149</v>
      </c>
      <c r="J235" s="279" t="s">
        <v>15</v>
      </c>
    </row>
    <row r="236" spans="1:10">
      <c r="A236" s="274" t="s">
        <v>10</v>
      </c>
      <c r="B236" s="275" t="s">
        <v>121</v>
      </c>
      <c r="C236" s="275" t="s">
        <v>12</v>
      </c>
      <c r="D236" s="281">
        <v>92</v>
      </c>
      <c r="E236" s="275" t="s">
        <v>272</v>
      </c>
      <c r="F236" s="275">
        <v>71.891000000000005</v>
      </c>
      <c r="G236" s="275">
        <v>73</v>
      </c>
      <c r="H236" s="275" t="s">
        <v>278</v>
      </c>
      <c r="I236" s="275" t="s">
        <v>149</v>
      </c>
      <c r="J236" s="276" t="s">
        <v>15</v>
      </c>
    </row>
    <row r="237" spans="1:10">
      <c r="A237" s="277" t="s">
        <v>10</v>
      </c>
      <c r="B237" s="278" t="s">
        <v>121</v>
      </c>
      <c r="C237" s="278" t="s">
        <v>12</v>
      </c>
      <c r="D237" s="280">
        <v>92</v>
      </c>
      <c r="E237" s="278" t="s">
        <v>272</v>
      </c>
      <c r="F237" s="278">
        <v>73</v>
      </c>
      <c r="G237" s="278">
        <v>74</v>
      </c>
      <c r="H237" s="278" t="s">
        <v>279</v>
      </c>
      <c r="I237" s="278" t="s">
        <v>149</v>
      </c>
      <c r="J237" s="279" t="s">
        <v>15</v>
      </c>
    </row>
    <row r="238" spans="1:10">
      <c r="A238" s="274" t="s">
        <v>10</v>
      </c>
      <c r="B238" s="275" t="s">
        <v>121</v>
      </c>
      <c r="C238" s="275" t="s">
        <v>12</v>
      </c>
      <c r="D238" s="281">
        <v>92</v>
      </c>
      <c r="E238" s="275" t="s">
        <v>272</v>
      </c>
      <c r="F238" s="275">
        <v>74</v>
      </c>
      <c r="G238" s="275">
        <v>75.120999999999995</v>
      </c>
      <c r="H238" s="275" t="s">
        <v>280</v>
      </c>
      <c r="I238" s="275" t="s">
        <v>149</v>
      </c>
      <c r="J238" s="276" t="s">
        <v>15</v>
      </c>
    </row>
    <row r="239" spans="1:10">
      <c r="A239" s="277" t="s">
        <v>10</v>
      </c>
      <c r="B239" s="278" t="s">
        <v>121</v>
      </c>
      <c r="C239" s="278" t="s">
        <v>12</v>
      </c>
      <c r="D239" s="280">
        <v>92</v>
      </c>
      <c r="E239" s="278" t="s">
        <v>272</v>
      </c>
      <c r="F239" s="278">
        <v>75.120999999999995</v>
      </c>
      <c r="G239" s="278">
        <v>78.590999999999994</v>
      </c>
      <c r="H239" s="278" t="s">
        <v>281</v>
      </c>
      <c r="I239" s="278" t="s">
        <v>156</v>
      </c>
      <c r="J239" s="279" t="s">
        <v>15</v>
      </c>
    </row>
    <row r="240" spans="1:10">
      <c r="A240" s="274" t="s">
        <v>10</v>
      </c>
      <c r="B240" s="275" t="s">
        <v>121</v>
      </c>
      <c r="C240" s="275" t="s">
        <v>12</v>
      </c>
      <c r="D240" s="281">
        <v>92</v>
      </c>
      <c r="E240" s="275" t="s">
        <v>272</v>
      </c>
      <c r="F240" s="275">
        <v>78.590999999999994</v>
      </c>
      <c r="G240" s="275">
        <v>81.918999999999997</v>
      </c>
      <c r="H240" s="275" t="s">
        <v>282</v>
      </c>
      <c r="I240" s="275" t="s">
        <v>156</v>
      </c>
      <c r="J240" s="276" t="s">
        <v>15</v>
      </c>
    </row>
    <row r="241" spans="1:10">
      <c r="A241" s="277" t="s">
        <v>10</v>
      </c>
      <c r="B241" s="278" t="s">
        <v>121</v>
      </c>
      <c r="C241" s="278" t="s">
        <v>12</v>
      </c>
      <c r="D241" s="280">
        <v>92</v>
      </c>
      <c r="E241" s="278" t="s">
        <v>272</v>
      </c>
      <c r="F241" s="278">
        <v>81.918999999999997</v>
      </c>
      <c r="G241" s="278">
        <v>83</v>
      </c>
      <c r="H241" s="278" t="s">
        <v>283</v>
      </c>
      <c r="I241" s="278" t="s">
        <v>159</v>
      </c>
      <c r="J241" s="279" t="s">
        <v>15</v>
      </c>
    </row>
    <row r="242" spans="1:10">
      <c r="A242" s="274" t="s">
        <v>10</v>
      </c>
      <c r="B242" s="275" t="s">
        <v>121</v>
      </c>
      <c r="C242" s="275" t="s">
        <v>12</v>
      </c>
      <c r="D242" s="281">
        <v>92</v>
      </c>
      <c r="E242" s="275" t="s">
        <v>272</v>
      </c>
      <c r="F242" s="275">
        <v>83</v>
      </c>
      <c r="G242" s="275">
        <v>84</v>
      </c>
      <c r="H242" s="275" t="s">
        <v>284</v>
      </c>
      <c r="I242" s="275" t="s">
        <v>159</v>
      </c>
      <c r="J242" s="276" t="s">
        <v>15</v>
      </c>
    </row>
    <row r="243" spans="1:10">
      <c r="A243" s="277" t="s">
        <v>10</v>
      </c>
      <c r="B243" s="278" t="s">
        <v>121</v>
      </c>
      <c r="C243" s="278" t="s">
        <v>12</v>
      </c>
      <c r="D243" s="280">
        <v>92</v>
      </c>
      <c r="E243" s="278" t="s">
        <v>272</v>
      </c>
      <c r="F243" s="278">
        <v>84</v>
      </c>
      <c r="G243" s="278">
        <v>85</v>
      </c>
      <c r="H243" s="278" t="s">
        <v>285</v>
      </c>
      <c r="I243" s="278" t="s">
        <v>159</v>
      </c>
      <c r="J243" s="279" t="s">
        <v>15</v>
      </c>
    </row>
    <row r="244" spans="1:10">
      <c r="A244" s="274" t="s">
        <v>10</v>
      </c>
      <c r="B244" s="275" t="s">
        <v>121</v>
      </c>
      <c r="C244" s="275" t="s">
        <v>12</v>
      </c>
      <c r="D244" s="281">
        <v>92</v>
      </c>
      <c r="E244" s="275" t="s">
        <v>272</v>
      </c>
      <c r="F244" s="275">
        <v>85</v>
      </c>
      <c r="G244" s="275">
        <v>86.436000000000007</v>
      </c>
      <c r="H244" s="275" t="s">
        <v>286</v>
      </c>
      <c r="I244" s="275" t="s">
        <v>159</v>
      </c>
      <c r="J244" s="276" t="s">
        <v>15</v>
      </c>
    </row>
    <row r="245" spans="1:10">
      <c r="A245" s="277" t="s">
        <v>10</v>
      </c>
      <c r="B245" s="278" t="s">
        <v>121</v>
      </c>
      <c r="C245" s="278" t="s">
        <v>12</v>
      </c>
      <c r="D245" s="280">
        <v>92</v>
      </c>
      <c r="E245" s="278" t="s">
        <v>272</v>
      </c>
      <c r="F245" s="278">
        <v>86.436000000000007</v>
      </c>
      <c r="G245" s="278">
        <v>89</v>
      </c>
      <c r="H245" s="278" t="s">
        <v>287</v>
      </c>
      <c r="I245" s="278" t="s">
        <v>164</v>
      </c>
      <c r="J245" s="279" t="s">
        <v>15</v>
      </c>
    </row>
    <row r="246" spans="1:10">
      <c r="A246" s="274" t="s">
        <v>10</v>
      </c>
      <c r="B246" s="275" t="s">
        <v>121</v>
      </c>
      <c r="C246" s="275" t="s">
        <v>12</v>
      </c>
      <c r="D246" s="281">
        <v>92</v>
      </c>
      <c r="E246" s="275" t="s">
        <v>272</v>
      </c>
      <c r="F246" s="275">
        <v>89</v>
      </c>
      <c r="G246" s="275">
        <v>91.953000000000003</v>
      </c>
      <c r="H246" s="275" t="s">
        <v>288</v>
      </c>
      <c r="I246" s="275" t="s">
        <v>164</v>
      </c>
      <c r="J246" s="276" t="s">
        <v>15</v>
      </c>
    </row>
    <row r="247" spans="1:10">
      <c r="A247" s="277" t="s">
        <v>10</v>
      </c>
      <c r="B247" s="278" t="s">
        <v>121</v>
      </c>
      <c r="C247" s="278" t="s">
        <v>12</v>
      </c>
      <c r="D247" s="280">
        <v>92</v>
      </c>
      <c r="E247" s="278" t="s">
        <v>272</v>
      </c>
      <c r="F247" s="278">
        <v>91.953000000000003</v>
      </c>
      <c r="G247" s="278">
        <v>94</v>
      </c>
      <c r="H247" s="278" t="s">
        <v>289</v>
      </c>
      <c r="I247" s="278" t="s">
        <v>167</v>
      </c>
      <c r="J247" s="279" t="s">
        <v>15</v>
      </c>
    </row>
    <row r="248" spans="1:10">
      <c r="A248" s="274" t="s">
        <v>10</v>
      </c>
      <c r="B248" s="275" t="s">
        <v>121</v>
      </c>
      <c r="C248" s="275" t="s">
        <v>12</v>
      </c>
      <c r="D248" s="281">
        <v>92</v>
      </c>
      <c r="E248" s="275" t="s">
        <v>272</v>
      </c>
      <c r="F248" s="275">
        <v>94</v>
      </c>
      <c r="G248" s="275">
        <v>95</v>
      </c>
      <c r="H248" s="275" t="s">
        <v>290</v>
      </c>
      <c r="I248" s="275" t="s">
        <v>167</v>
      </c>
      <c r="J248" s="276" t="s">
        <v>15</v>
      </c>
    </row>
    <row r="249" spans="1:10">
      <c r="A249" s="277" t="s">
        <v>10</v>
      </c>
      <c r="B249" s="278" t="s">
        <v>121</v>
      </c>
      <c r="C249" s="278" t="s">
        <v>12</v>
      </c>
      <c r="D249" s="280">
        <v>92</v>
      </c>
      <c r="E249" s="278" t="s">
        <v>272</v>
      </c>
      <c r="F249" s="278">
        <v>95</v>
      </c>
      <c r="G249" s="278">
        <v>96</v>
      </c>
      <c r="H249" s="278" t="s">
        <v>291</v>
      </c>
      <c r="I249" s="278" t="s">
        <v>167</v>
      </c>
      <c r="J249" s="279" t="s">
        <v>15</v>
      </c>
    </row>
    <row r="250" spans="1:10">
      <c r="A250" s="274" t="s">
        <v>10</v>
      </c>
      <c r="B250" s="275" t="s">
        <v>121</v>
      </c>
      <c r="C250" s="275" t="s">
        <v>12</v>
      </c>
      <c r="D250" s="281">
        <v>92</v>
      </c>
      <c r="E250" s="275" t="s">
        <v>272</v>
      </c>
      <c r="F250" s="275">
        <v>96</v>
      </c>
      <c r="G250" s="275">
        <v>97.254999999999995</v>
      </c>
      <c r="H250" s="275" t="s">
        <v>292</v>
      </c>
      <c r="I250" s="275" t="s">
        <v>167</v>
      </c>
      <c r="J250" s="276" t="s">
        <v>15</v>
      </c>
    </row>
    <row r="251" spans="1:10">
      <c r="A251" s="277" t="s">
        <v>10</v>
      </c>
      <c r="B251" s="278" t="s">
        <v>121</v>
      </c>
      <c r="C251" s="278" t="s">
        <v>12</v>
      </c>
      <c r="D251" s="280">
        <v>92</v>
      </c>
      <c r="E251" s="278" t="s">
        <v>272</v>
      </c>
      <c r="F251" s="278">
        <v>97.254999999999995</v>
      </c>
      <c r="G251" s="278">
        <v>99</v>
      </c>
      <c r="H251" s="278" t="s">
        <v>293</v>
      </c>
      <c r="I251" s="278" t="s">
        <v>172</v>
      </c>
      <c r="J251" s="279" t="s">
        <v>15</v>
      </c>
    </row>
    <row r="252" spans="1:10">
      <c r="A252" s="274" t="s">
        <v>10</v>
      </c>
      <c r="B252" s="275" t="s">
        <v>121</v>
      </c>
      <c r="C252" s="275" t="s">
        <v>12</v>
      </c>
      <c r="D252" s="281">
        <v>92</v>
      </c>
      <c r="E252" s="275" t="s">
        <v>272</v>
      </c>
      <c r="F252" s="275">
        <v>99</v>
      </c>
      <c r="G252" s="275">
        <v>100</v>
      </c>
      <c r="H252" s="275" t="s">
        <v>294</v>
      </c>
      <c r="I252" s="275" t="s">
        <v>172</v>
      </c>
      <c r="J252" s="276" t="s">
        <v>15</v>
      </c>
    </row>
    <row r="253" spans="1:10">
      <c r="A253" s="277" t="s">
        <v>10</v>
      </c>
      <c r="B253" s="278" t="s">
        <v>121</v>
      </c>
      <c r="C253" s="278" t="s">
        <v>12</v>
      </c>
      <c r="D253" s="280">
        <v>92</v>
      </c>
      <c r="E253" s="278" t="s">
        <v>272</v>
      </c>
      <c r="F253" s="278">
        <v>100</v>
      </c>
      <c r="G253" s="278">
        <v>101.925</v>
      </c>
      <c r="H253" s="278" t="s">
        <v>295</v>
      </c>
      <c r="I253" s="278" t="s">
        <v>172</v>
      </c>
      <c r="J253" s="279" t="s">
        <v>15</v>
      </c>
    </row>
    <row r="254" spans="1:10">
      <c r="A254" s="274" t="s">
        <v>10</v>
      </c>
      <c r="B254" s="275" t="s">
        <v>121</v>
      </c>
      <c r="C254" s="275" t="s">
        <v>12</v>
      </c>
      <c r="D254" s="281">
        <v>92</v>
      </c>
      <c r="E254" s="275" t="s">
        <v>272</v>
      </c>
      <c r="F254" s="275">
        <v>101.925</v>
      </c>
      <c r="G254" s="275">
        <v>104</v>
      </c>
      <c r="H254" s="275" t="s">
        <v>296</v>
      </c>
      <c r="I254" s="275" t="s">
        <v>297</v>
      </c>
      <c r="J254" s="276" t="s">
        <v>15</v>
      </c>
    </row>
    <row r="255" spans="1:10">
      <c r="A255" s="277" t="s">
        <v>10</v>
      </c>
      <c r="B255" s="278" t="s">
        <v>121</v>
      </c>
      <c r="C255" s="278" t="s">
        <v>12</v>
      </c>
      <c r="D255" s="280">
        <v>92</v>
      </c>
      <c r="E255" s="278" t="s">
        <v>272</v>
      </c>
      <c r="F255" s="278">
        <v>104</v>
      </c>
      <c r="G255" s="278">
        <v>104.845</v>
      </c>
      <c r="H255" s="278" t="s">
        <v>298</v>
      </c>
      <c r="I255" s="278" t="s">
        <v>299</v>
      </c>
      <c r="J255" s="279" t="s">
        <v>15</v>
      </c>
    </row>
    <row r="256" spans="1:10">
      <c r="A256" s="274" t="s">
        <v>10</v>
      </c>
      <c r="B256" s="275" t="s">
        <v>121</v>
      </c>
      <c r="C256" s="275" t="s">
        <v>12</v>
      </c>
      <c r="D256" s="281">
        <v>92</v>
      </c>
      <c r="E256" s="275" t="s">
        <v>272</v>
      </c>
      <c r="F256" s="275">
        <v>104.845</v>
      </c>
      <c r="G256" s="275">
        <v>106.381</v>
      </c>
      <c r="H256" s="275" t="s">
        <v>300</v>
      </c>
      <c r="I256" s="275" t="s">
        <v>299</v>
      </c>
      <c r="J256" s="276" t="s">
        <v>15</v>
      </c>
    </row>
    <row r="257" spans="1:10">
      <c r="A257" s="277" t="s">
        <v>10</v>
      </c>
      <c r="B257" s="278" t="s">
        <v>121</v>
      </c>
      <c r="C257" s="278" t="s">
        <v>12</v>
      </c>
      <c r="D257" s="280">
        <v>92</v>
      </c>
      <c r="E257" s="278" t="s">
        <v>272</v>
      </c>
      <c r="F257" s="278">
        <v>106.381</v>
      </c>
      <c r="G257" s="278">
        <v>106.624</v>
      </c>
      <c r="H257" s="278" t="s">
        <v>301</v>
      </c>
      <c r="I257" s="278" t="s">
        <v>299</v>
      </c>
      <c r="J257" s="279" t="s">
        <v>15</v>
      </c>
    </row>
    <row r="258" spans="1:10">
      <c r="A258" s="274" t="s">
        <v>10</v>
      </c>
      <c r="B258" s="275" t="s">
        <v>121</v>
      </c>
      <c r="C258" s="275" t="s">
        <v>12</v>
      </c>
      <c r="D258" s="281">
        <v>92</v>
      </c>
      <c r="E258" s="275" t="s">
        <v>272</v>
      </c>
      <c r="F258" s="275">
        <v>106.624</v>
      </c>
      <c r="G258" s="275">
        <v>108.268</v>
      </c>
      <c r="H258" s="275" t="s">
        <v>302</v>
      </c>
      <c r="I258" s="275" t="s">
        <v>180</v>
      </c>
      <c r="J258" s="276" t="s">
        <v>15</v>
      </c>
    </row>
    <row r="259" spans="1:10">
      <c r="A259" s="277" t="s">
        <v>10</v>
      </c>
      <c r="B259" s="278" t="s">
        <v>121</v>
      </c>
      <c r="C259" s="278" t="s">
        <v>12</v>
      </c>
      <c r="D259" s="280">
        <v>92</v>
      </c>
      <c r="E259" s="278" t="s">
        <v>272</v>
      </c>
      <c r="F259" s="278">
        <v>106.624</v>
      </c>
      <c r="G259" s="278">
        <v>108.268</v>
      </c>
      <c r="H259" s="278" t="s">
        <v>303</v>
      </c>
      <c r="I259" s="278" t="s">
        <v>180</v>
      </c>
      <c r="J259" s="279" t="s">
        <v>15</v>
      </c>
    </row>
    <row r="260" spans="1:10">
      <c r="A260" s="290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1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8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8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8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8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8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8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8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8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8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8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8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8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8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8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8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8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8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8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8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8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8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8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8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8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8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8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8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8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8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8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8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8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8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8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8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s="208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8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8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8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8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8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8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8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8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8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208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s="67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8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8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8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8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8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8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8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s="208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8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8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208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s="67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208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67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8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8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8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8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8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8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8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8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8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8" t="s">
        <v>524</v>
      </c>
      <c r="D75" s="250" t="s">
        <v>525</v>
      </c>
      <c r="E75" s="251" t="s">
        <v>343</v>
      </c>
      <c r="F75" s="251" t="s">
        <v>316</v>
      </c>
      <c r="G75" s="251" t="s">
        <v>326</v>
      </c>
      <c r="H75" s="251" t="s">
        <v>395</v>
      </c>
      <c r="I75" s="251">
        <v>1</v>
      </c>
      <c r="J75" s="252">
        <v>1</v>
      </c>
      <c r="K75" s="253" t="s">
        <v>326</v>
      </c>
    </row>
    <row r="76" spans="1:11">
      <c r="A76" s="208" t="s">
        <v>526</v>
      </c>
      <c r="D76" t="s">
        <v>527</v>
      </c>
      <c r="E76" s="67" t="s">
        <v>315</v>
      </c>
      <c r="F76" s="251" t="s">
        <v>316</v>
      </c>
      <c r="G76" s="251" t="s">
        <v>326</v>
      </c>
      <c r="H76" t="s">
        <v>527</v>
      </c>
      <c r="I76">
        <v>1</v>
      </c>
      <c r="J76" s="67">
        <v>1</v>
      </c>
      <c r="K76" s="253" t="s">
        <v>326</v>
      </c>
    </row>
    <row r="77" spans="1:11">
      <c r="A77" s="208" t="s">
        <v>528</v>
      </c>
      <c r="D77" t="s">
        <v>529</v>
      </c>
      <c r="E77" s="67" t="s">
        <v>315</v>
      </c>
      <c r="F77" s="251" t="s">
        <v>316</v>
      </c>
      <c r="G77" s="251" t="s">
        <v>326</v>
      </c>
      <c r="H77" t="s">
        <v>530</v>
      </c>
      <c r="I77">
        <v>1</v>
      </c>
      <c r="J77" s="67">
        <v>1</v>
      </c>
      <c r="K77" s="253" t="s">
        <v>326</v>
      </c>
    </row>
    <row r="78" spans="1:11">
      <c r="A78" s="208" t="s">
        <v>531</v>
      </c>
      <c r="D78" t="s">
        <v>532</v>
      </c>
      <c r="E78" s="67" t="s">
        <v>315</v>
      </c>
      <c r="F78" s="67" t="s">
        <v>316</v>
      </c>
      <c r="G78" s="251" t="s">
        <v>326</v>
      </c>
      <c r="H78" t="s">
        <v>533</v>
      </c>
      <c r="I78">
        <v>0</v>
      </c>
      <c r="J78" s="67">
        <v>0</v>
      </c>
      <c r="K78" s="253" t="s">
        <v>326</v>
      </c>
    </row>
    <row r="79" spans="1:11">
      <c r="A79" s="208" t="s">
        <v>534</v>
      </c>
    </row>
    <row r="80" spans="1:11">
      <c r="A80" s="208" t="s">
        <v>535</v>
      </c>
    </row>
    <row r="81" spans="1:1">
      <c r="A81" s="208" t="s">
        <v>536</v>
      </c>
    </row>
    <row r="82" spans="1:1">
      <c r="A82" s="208" t="s">
        <v>537</v>
      </c>
    </row>
    <row r="83" spans="1:1">
      <c r="A83" s="67" t="s">
        <v>538</v>
      </c>
    </row>
    <row r="84" spans="1:1">
      <c r="A84" s="208" t="s">
        <v>539</v>
      </c>
    </row>
    <row r="85" spans="1:1">
      <c r="A85" s="208" t="s">
        <v>540</v>
      </c>
    </row>
    <row r="86" spans="1:1">
      <c r="A86" s="208" t="s">
        <v>541</v>
      </c>
    </row>
    <row r="87" spans="1:1">
      <c r="A87" s="208" t="s">
        <v>542</v>
      </c>
    </row>
    <row r="88" spans="1:1">
      <c r="A88" s="208" t="s">
        <v>543</v>
      </c>
    </row>
    <row r="89" spans="1:1">
      <c r="A89" s="208" t="s">
        <v>544</v>
      </c>
    </row>
    <row r="90" spans="1:1">
      <c r="A90" s="208" t="s">
        <v>545</v>
      </c>
    </row>
    <row r="91" spans="1:1">
      <c r="A91" s="208" t="s">
        <v>546</v>
      </c>
    </row>
    <row r="92" spans="1:1">
      <c r="A92" s="208" t="s">
        <v>547</v>
      </c>
    </row>
    <row r="93" spans="1:1">
      <c r="A93" s="208" t="s">
        <v>548</v>
      </c>
    </row>
    <row r="94" spans="1:1">
      <c r="A94" s="208" t="s">
        <v>549</v>
      </c>
    </row>
    <row r="95" spans="1:1">
      <c r="A95" s="208" t="s">
        <v>550</v>
      </c>
    </row>
    <row r="96" spans="1:1">
      <c r="A96" s="208" t="s">
        <v>551</v>
      </c>
    </row>
    <row r="97" spans="1:1">
      <c r="A97" s="208" t="s">
        <v>552</v>
      </c>
    </row>
    <row r="98" spans="1:1">
      <c r="A98" s="208" t="s">
        <v>553</v>
      </c>
    </row>
    <row r="99" spans="1:1">
      <c r="A99" s="208" t="s">
        <v>554</v>
      </c>
    </row>
    <row r="100" spans="1:1">
      <c r="A100" s="208" t="s">
        <v>555</v>
      </c>
    </row>
    <row r="101" spans="1:1">
      <c r="A101" s="208" t="s">
        <v>556</v>
      </c>
    </row>
    <row r="102" spans="1:1">
      <c r="A102" s="208" t="s">
        <v>557</v>
      </c>
    </row>
    <row r="103" spans="1:1">
      <c r="A103" s="208" t="s">
        <v>558</v>
      </c>
    </row>
    <row r="104" spans="1:1">
      <c r="A104" s="208" t="s">
        <v>559</v>
      </c>
    </row>
    <row r="105" spans="1:1">
      <c r="A105" s="208" t="s">
        <v>560</v>
      </c>
    </row>
    <row r="106" spans="1:1">
      <c r="A106" s="208" t="s">
        <v>561</v>
      </c>
    </row>
    <row r="107" spans="1:1">
      <c r="A107" s="208" t="s">
        <v>459</v>
      </c>
    </row>
    <row r="108" spans="1:1">
      <c r="A108" s="208" t="s">
        <v>562</v>
      </c>
    </row>
    <row r="109" spans="1:1">
      <c r="A109" s="208" t="s">
        <v>563</v>
      </c>
    </row>
    <row r="110" spans="1:1">
      <c r="A110" s="208" t="s">
        <v>564</v>
      </c>
    </row>
    <row r="111" spans="1:1">
      <c r="A111" s="208" t="s">
        <v>565</v>
      </c>
    </row>
    <row r="112" spans="1:1">
      <c r="A112" s="208" t="s">
        <v>566</v>
      </c>
    </row>
    <row r="113" spans="1:1">
      <c r="A113" s="208" t="s">
        <v>567</v>
      </c>
    </row>
    <row r="114" spans="1:1">
      <c r="A114" s="208" t="s">
        <v>568</v>
      </c>
    </row>
    <row r="115" spans="1:1">
      <c r="A115" s="208" t="s">
        <v>569</v>
      </c>
    </row>
    <row r="116" spans="1:1">
      <c r="A116" s="208" t="s">
        <v>570</v>
      </c>
    </row>
    <row r="117" spans="1:1">
      <c r="A117" s="208" t="s">
        <v>571</v>
      </c>
    </row>
    <row r="118" spans="1:1">
      <c r="A118" s="208" t="s">
        <v>572</v>
      </c>
    </row>
    <row r="119" spans="1:1">
      <c r="A119" s="208" t="s">
        <v>573</v>
      </c>
    </row>
    <row r="120" spans="1:1">
      <c r="A120" s="208" t="s">
        <v>574</v>
      </c>
    </row>
    <row r="121" spans="1:1">
      <c r="A121" s="208" t="s">
        <v>575</v>
      </c>
    </row>
    <row r="122" spans="1:1">
      <c r="A122" s="208" t="s">
        <v>576</v>
      </c>
    </row>
    <row r="123" spans="1:1">
      <c r="A123" s="208" t="s">
        <v>577</v>
      </c>
    </row>
    <row r="124" spans="1:1">
      <c r="A124" s="208" t="s">
        <v>578</v>
      </c>
    </row>
    <row r="125" spans="1:1">
      <c r="A125" s="208" t="s">
        <v>579</v>
      </c>
    </row>
    <row r="126" spans="1:1">
      <c r="A126" s="208" t="s">
        <v>580</v>
      </c>
    </row>
    <row r="127" spans="1:1">
      <c r="A127" s="208" t="s">
        <v>581</v>
      </c>
    </row>
    <row r="128" spans="1:1">
      <c r="A128" t="s">
        <v>582</v>
      </c>
    </row>
    <row r="129" spans="1:1">
      <c r="A129" s="67" t="s">
        <v>583</v>
      </c>
    </row>
    <row r="130" spans="1:1">
      <c r="A130" s="208" t="s">
        <v>584</v>
      </c>
    </row>
    <row r="131" spans="1:1">
      <c r="A131" s="208" t="s">
        <v>585</v>
      </c>
    </row>
    <row r="132" spans="1:1">
      <c r="A132" s="208" t="s">
        <v>586</v>
      </c>
    </row>
    <row r="133" spans="1:1">
      <c r="A133" s="208" t="s">
        <v>587</v>
      </c>
    </row>
    <row r="134" spans="1:1">
      <c r="A134" s="208" t="s">
        <v>588</v>
      </c>
    </row>
    <row r="135" spans="1:1">
      <c r="A135" s="208" t="s">
        <v>589</v>
      </c>
    </row>
    <row r="136" spans="1:1">
      <c r="A136" s="208" t="s">
        <v>590</v>
      </c>
    </row>
    <row r="137" spans="1:1">
      <c r="A137" s="208" t="s">
        <v>591</v>
      </c>
    </row>
    <row r="138" spans="1:1">
      <c r="A138" s="208" t="s">
        <v>592</v>
      </c>
    </row>
    <row r="139" spans="1:1">
      <c r="A139" s="208" t="s">
        <v>593</v>
      </c>
    </row>
    <row r="140" spans="1:1">
      <c r="A140" s="208" t="s">
        <v>594</v>
      </c>
    </row>
    <row r="141" spans="1:1">
      <c r="A141" s="208" t="s">
        <v>595</v>
      </c>
    </row>
    <row r="142" spans="1:1">
      <c r="A142" s="208" t="s">
        <v>596</v>
      </c>
    </row>
    <row r="143" spans="1:1">
      <c r="A143" s="208" t="s">
        <v>597</v>
      </c>
    </row>
    <row r="144" spans="1:1">
      <c r="A144" s="208" t="s">
        <v>598</v>
      </c>
    </row>
    <row r="145" spans="1:1">
      <c r="A145" s="208" t="s">
        <v>599</v>
      </c>
    </row>
    <row r="146" spans="1:1">
      <c r="A146" s="208" t="s">
        <v>600</v>
      </c>
    </row>
    <row r="147" spans="1:1">
      <c r="A147" s="208" t="s">
        <v>601</v>
      </c>
    </row>
    <row r="148" spans="1:1">
      <c r="A148" s="208" t="s">
        <v>602</v>
      </c>
    </row>
    <row r="149" spans="1:1">
      <c r="A149" s="208" t="s">
        <v>603</v>
      </c>
    </row>
    <row r="150" spans="1:1">
      <c r="A150" s="208" t="s">
        <v>604</v>
      </c>
    </row>
    <row r="151" spans="1:1">
      <c r="A151" s="208" t="s">
        <v>605</v>
      </c>
    </row>
    <row r="152" spans="1:1">
      <c r="A152" s="208" t="s">
        <v>606</v>
      </c>
    </row>
    <row r="153" spans="1:1">
      <c r="A153" s="208" t="s">
        <v>607</v>
      </c>
    </row>
    <row r="154" spans="1:1">
      <c r="A154" s="208" t="s">
        <v>608</v>
      </c>
    </row>
    <row r="155" spans="1:1">
      <c r="A155" t="s">
        <v>609</v>
      </c>
    </row>
    <row r="156" spans="1:1">
      <c r="A156" s="208" t="s">
        <v>610</v>
      </c>
    </row>
    <row r="157" spans="1:1">
      <c r="A157" s="208" t="s">
        <v>611</v>
      </c>
    </row>
    <row r="158" spans="1:1">
      <c r="A158" s="208" t="s">
        <v>612</v>
      </c>
    </row>
    <row r="159" spans="1:1">
      <c r="A159" s="208" t="s">
        <v>613</v>
      </c>
    </row>
    <row r="160" spans="1:1">
      <c r="A160" s="208" t="s">
        <v>614</v>
      </c>
    </row>
    <row r="161" spans="1:1">
      <c r="A161" s="208" t="s">
        <v>615</v>
      </c>
    </row>
    <row r="162" spans="1:1">
      <c r="A162" s="208" t="s">
        <v>616</v>
      </c>
    </row>
    <row r="163" spans="1:1">
      <c r="A163" s="208" t="s">
        <v>617</v>
      </c>
    </row>
    <row r="164" spans="1:1">
      <c r="A164" s="208" t="s">
        <v>618</v>
      </c>
    </row>
    <row r="165" spans="1:1">
      <c r="A165" s="208" t="s">
        <v>619</v>
      </c>
    </row>
    <row r="166" spans="1:1">
      <c r="A166" s="208" t="s">
        <v>620</v>
      </c>
    </row>
    <row r="167" spans="1:1">
      <c r="A167" s="208" t="s">
        <v>621</v>
      </c>
    </row>
    <row r="168" spans="1:1">
      <c r="A168" s="208" t="s">
        <v>622</v>
      </c>
    </row>
    <row r="169" spans="1:1">
      <c r="A169" s="208" t="s">
        <v>623</v>
      </c>
    </row>
    <row r="170" spans="1:1">
      <c r="A170" s="208" t="s">
        <v>624</v>
      </c>
    </row>
    <row r="171" spans="1:1">
      <c r="A171" s="208" t="s">
        <v>625</v>
      </c>
    </row>
    <row r="172" spans="1:1">
      <c r="A172" s="208" t="s">
        <v>626</v>
      </c>
    </row>
    <row r="173" spans="1:1">
      <c r="A173" s="208" t="s">
        <v>627</v>
      </c>
    </row>
    <row r="174" spans="1:1">
      <c r="A174" t="s">
        <v>628</v>
      </c>
    </row>
    <row r="175" spans="1:1">
      <c r="A175" s="208" t="s">
        <v>629</v>
      </c>
    </row>
    <row r="176" spans="1:1">
      <c r="A176" s="208" t="s">
        <v>630</v>
      </c>
    </row>
    <row r="177" spans="1:1">
      <c r="A177" t="s">
        <v>631</v>
      </c>
    </row>
    <row r="178" spans="1:1">
      <c r="A178" s="208" t="s">
        <v>632</v>
      </c>
    </row>
    <row r="179" spans="1:1">
      <c r="A179" s="208" t="s">
        <v>633</v>
      </c>
    </row>
    <row r="180" spans="1:1">
      <c r="A180" t="s">
        <v>634</v>
      </c>
    </row>
    <row r="181" spans="1:1">
      <c r="A181" s="208" t="s">
        <v>635</v>
      </c>
    </row>
    <row r="182" spans="1:1">
      <c r="A182" s="67" t="s">
        <v>636</v>
      </c>
    </row>
    <row r="183" spans="1:1">
      <c r="A183" s="208" t="s">
        <v>637</v>
      </c>
    </row>
    <row r="184" spans="1:1">
      <c r="A184" s="208" t="s">
        <v>638</v>
      </c>
    </row>
    <row r="185" spans="1:1">
      <c r="A185" s="208" t="s">
        <v>639</v>
      </c>
    </row>
    <row r="186" spans="1:1">
      <c r="A186" s="208" t="s">
        <v>640</v>
      </c>
    </row>
    <row r="187" spans="1:1">
      <c r="A187" s="208" t="s">
        <v>641</v>
      </c>
    </row>
    <row r="188" spans="1:1">
      <c r="A188" s="208" t="s">
        <v>642</v>
      </c>
    </row>
    <row r="189" spans="1:1">
      <c r="A189" s="208" t="s">
        <v>643</v>
      </c>
    </row>
    <row r="190" spans="1:1">
      <c r="A190" s="208" t="s">
        <v>644</v>
      </c>
    </row>
    <row r="191" spans="1:1">
      <c r="A191" s="208" t="s">
        <v>645</v>
      </c>
    </row>
    <row r="192" spans="1:1">
      <c r="A192" s="208" t="s">
        <v>646</v>
      </c>
    </row>
    <row r="193" spans="1:1">
      <c r="A193" s="208" t="s">
        <v>647</v>
      </c>
    </row>
    <row r="194" spans="1:1">
      <c r="A194" s="208" t="s">
        <v>648</v>
      </c>
    </row>
    <row r="195" spans="1:1">
      <c r="A195" s="208" t="s">
        <v>649</v>
      </c>
    </row>
    <row r="196" spans="1:1">
      <c r="A196" s="208" t="s">
        <v>650</v>
      </c>
    </row>
    <row r="197" spans="1:1">
      <c r="A197" s="208" t="s">
        <v>651</v>
      </c>
    </row>
    <row r="198" spans="1:1">
      <c r="A198" s="208" t="s">
        <v>652</v>
      </c>
    </row>
    <row r="199" spans="1:1">
      <c r="A199" s="208" t="s">
        <v>653</v>
      </c>
    </row>
    <row r="200" spans="1:1">
      <c r="A200" s="208"/>
    </row>
    <row r="201" spans="1:1">
      <c r="A201" s="208"/>
    </row>
  </sheetData>
  <protectedRanges>
    <protectedRange sqref="A156" name="Range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654</v>
      </c>
      <c r="C1" s="24" t="s">
        <v>655</v>
      </c>
      <c r="E1" s="24" t="s">
        <v>656</v>
      </c>
      <c r="G1" s="24" t="s">
        <v>657</v>
      </c>
      <c r="H1" s="26"/>
      <c r="I1" s="24" t="s">
        <v>658</v>
      </c>
      <c r="J1" s="26"/>
      <c r="K1" s="24" t="s">
        <v>659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660</v>
      </c>
      <c r="C2" s="28" t="s">
        <v>661</v>
      </c>
      <c r="E2" s="28">
        <v>1</v>
      </c>
      <c r="G2" s="28" t="s">
        <v>533</v>
      </c>
      <c r="H2" s="26"/>
      <c r="I2" s="28" t="s">
        <v>662</v>
      </c>
      <c r="J2" s="26"/>
      <c r="K2" s="28" t="s">
        <v>663</v>
      </c>
      <c r="L2" s="26"/>
      <c r="M2" s="28" t="s">
        <v>664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665</v>
      </c>
      <c r="C3" s="28" t="s">
        <v>666</v>
      </c>
      <c r="E3" s="28">
        <v>2</v>
      </c>
      <c r="G3" s="28" t="s">
        <v>317</v>
      </c>
      <c r="H3" s="26"/>
      <c r="I3" s="28" t="s">
        <v>667</v>
      </c>
      <c r="J3" s="26"/>
      <c r="K3" s="28" t="s">
        <v>668</v>
      </c>
      <c r="L3" s="26"/>
      <c r="M3" s="28" t="s">
        <v>669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670</v>
      </c>
      <c r="C4" s="28" t="s">
        <v>655</v>
      </c>
      <c r="E4" s="26"/>
      <c r="H4" s="26"/>
      <c r="I4" s="28" t="s">
        <v>671</v>
      </c>
      <c r="J4" s="26"/>
      <c r="K4" s="28" t="s">
        <v>672</v>
      </c>
      <c r="L4" s="26"/>
      <c r="M4" s="28" t="s">
        <v>673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674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675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676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677</v>
      </c>
      <c r="B13" s="2" t="s">
        <v>678</v>
      </c>
      <c r="C13" s="2" t="s">
        <v>679</v>
      </c>
      <c r="D13" s="2" t="s">
        <v>680</v>
      </c>
      <c r="E13" s="2" t="s">
        <v>681</v>
      </c>
      <c r="F13" s="2" t="s">
        <v>682</v>
      </c>
      <c r="G13" s="2" t="s">
        <v>683</v>
      </c>
      <c r="H13" s="2" t="s">
        <v>684</v>
      </c>
      <c r="I13" s="2" t="s">
        <v>685</v>
      </c>
      <c r="J13" s="2" t="s">
        <v>686</v>
      </c>
      <c r="K13" s="2" t="s">
        <v>687</v>
      </c>
      <c r="L13" s="2" t="s">
        <v>688</v>
      </c>
      <c r="M13" s="2" t="s">
        <v>689</v>
      </c>
      <c r="N13" s="2" t="s">
        <v>690</v>
      </c>
      <c r="O13" s="2" t="s">
        <v>691</v>
      </c>
      <c r="P13" s="2" t="s">
        <v>692</v>
      </c>
      <c r="Q13" s="2" t="s">
        <v>693</v>
      </c>
      <c r="R13" s="2" t="s">
        <v>694</v>
      </c>
      <c r="S13" s="2" t="s">
        <v>695</v>
      </c>
      <c r="T13" s="2" t="s">
        <v>696</v>
      </c>
      <c r="U13" s="2" t="s">
        <v>697</v>
      </c>
      <c r="V13" s="31" t="s">
        <v>698</v>
      </c>
      <c r="W13" s="31" t="s">
        <v>699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700</v>
      </c>
      <c r="B14" s="33" t="s">
        <v>701</v>
      </c>
      <c r="C14" s="33" t="s">
        <v>702</v>
      </c>
      <c r="D14" s="33" t="s">
        <v>703</v>
      </c>
      <c r="E14" s="33" t="s">
        <v>703</v>
      </c>
      <c r="F14" s="33" t="s">
        <v>704</v>
      </c>
      <c r="G14" s="33" t="s">
        <v>704</v>
      </c>
      <c r="H14" s="33" t="s">
        <v>705</v>
      </c>
      <c r="I14" s="33" t="s">
        <v>706</v>
      </c>
      <c r="J14" s="33" t="s">
        <v>707</v>
      </c>
      <c r="K14" s="33" t="s">
        <v>708</v>
      </c>
      <c r="L14" s="33" t="s">
        <v>709</v>
      </c>
      <c r="M14" s="33" t="s">
        <v>709</v>
      </c>
      <c r="N14" s="33" t="s">
        <v>709</v>
      </c>
      <c r="O14" s="33" t="s">
        <v>709</v>
      </c>
      <c r="P14" s="33" t="s">
        <v>692</v>
      </c>
      <c r="Q14" s="33" t="s">
        <v>710</v>
      </c>
      <c r="R14" s="33" t="s">
        <v>711</v>
      </c>
      <c r="S14" s="33" t="s">
        <v>703</v>
      </c>
      <c r="T14" s="33" t="s">
        <v>703</v>
      </c>
      <c r="U14" s="33" t="s">
        <v>697</v>
      </c>
      <c r="V14" s="34" t="s">
        <v>698</v>
      </c>
      <c r="W14" s="34" t="s">
        <v>699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712</v>
      </c>
      <c r="B15" s="33" t="s">
        <v>713</v>
      </c>
      <c r="C15" s="33" t="str">
        <f>""</f>
        <v/>
      </c>
      <c r="D15" s="33"/>
      <c r="E15" s="33"/>
      <c r="F15" s="33"/>
      <c r="G15" s="33" t="s">
        <v>714</v>
      </c>
      <c r="H15" s="33" t="s">
        <v>715</v>
      </c>
      <c r="I15" s="33" t="s">
        <v>716</v>
      </c>
      <c r="J15" s="33"/>
      <c r="K15" s="33" t="s">
        <v>717</v>
      </c>
      <c r="L15" s="33" t="s">
        <v>718</v>
      </c>
      <c r="M15" s="33" t="s">
        <v>718</v>
      </c>
      <c r="N15" s="33" t="s">
        <v>718</v>
      </c>
      <c r="O15" s="33" t="s">
        <v>718</v>
      </c>
      <c r="P15" s="33"/>
      <c r="Q15" s="33" t="s">
        <v>683</v>
      </c>
      <c r="R15" s="33" t="s">
        <v>719</v>
      </c>
      <c r="S15" s="33" t="s">
        <v>720</v>
      </c>
      <c r="T15" s="33" t="s">
        <v>720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703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721</v>
      </c>
      <c r="L16" s="33"/>
      <c r="M16" s="33"/>
      <c r="N16" s="33"/>
      <c r="O16" s="33"/>
      <c r="P16" s="33"/>
      <c r="Q16" s="33"/>
      <c r="R16" s="33" t="s">
        <v>722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723</v>
      </c>
      <c r="B28" s="30" t="s">
        <v>724</v>
      </c>
      <c r="C28" s="30" t="s">
        <v>725</v>
      </c>
      <c r="D28" s="30" t="s">
        <v>726</v>
      </c>
      <c r="E28" s="30" t="s">
        <v>727</v>
      </c>
      <c r="F28" s="30" t="s">
        <v>728</v>
      </c>
      <c r="G28" s="30" t="s">
        <v>729</v>
      </c>
      <c r="H28" s="30" t="s">
        <v>730</v>
      </c>
      <c r="I28" s="30" t="s">
        <v>731</v>
      </c>
      <c r="J28" s="30" t="s">
        <v>732</v>
      </c>
      <c r="K28" s="30" t="s">
        <v>733</v>
      </c>
      <c r="L28" s="30" t="s">
        <v>734</v>
      </c>
      <c r="M28" s="30" t="s">
        <v>735</v>
      </c>
      <c r="N28" s="30" t="s">
        <v>736</v>
      </c>
      <c r="O28" s="30" t="s">
        <v>737</v>
      </c>
      <c r="P28" s="30" t="s">
        <v>738</v>
      </c>
      <c r="Q28" s="30" t="s">
        <v>739</v>
      </c>
      <c r="R28" s="30" t="s">
        <v>740</v>
      </c>
      <c r="S28" s="30" t="s">
        <v>741</v>
      </c>
      <c r="T28" s="30" t="s">
        <v>742</v>
      </c>
      <c r="U28" s="30" t="s">
        <v>743</v>
      </c>
      <c r="V28" s="30" t="s">
        <v>744</v>
      </c>
      <c r="W28" s="30" t="s">
        <v>745</v>
      </c>
      <c r="X28" s="30" t="s">
        <v>746</v>
      </c>
      <c r="Y28" s="30" t="s">
        <v>747</v>
      </c>
      <c r="Z28" s="30" t="s">
        <v>748</v>
      </c>
      <c r="AA28" s="30" t="s">
        <v>749</v>
      </c>
      <c r="AB28" s="30" t="s">
        <v>750</v>
      </c>
      <c r="AC28" s="30" t="s">
        <v>751</v>
      </c>
      <c r="AD28" s="30" t="s">
        <v>752</v>
      </c>
      <c r="AE28" s="30" t="s">
        <v>753</v>
      </c>
      <c r="AF28" s="30" t="s">
        <v>754</v>
      </c>
      <c r="AG28" s="30" t="s">
        <v>755</v>
      </c>
      <c r="AH28" s="30" t="s">
        <v>756</v>
      </c>
      <c r="AI28" s="30" t="s">
        <v>757</v>
      </c>
      <c r="AJ28" s="30" t="s">
        <v>758</v>
      </c>
      <c r="AK28" s="30" t="s">
        <v>759</v>
      </c>
      <c r="AL28" s="30" t="s">
        <v>760</v>
      </c>
      <c r="AM28" s="30" t="s">
        <v>761</v>
      </c>
      <c r="AN28" s="35" t="s">
        <v>762</v>
      </c>
      <c r="AO28" s="35" t="s">
        <v>763</v>
      </c>
      <c r="AP28" s="26"/>
    </row>
    <row r="29" spans="1:42" s="32" customFormat="1">
      <c r="A29" s="33" t="s">
        <v>764</v>
      </c>
      <c r="B29" s="33" t="s">
        <v>765</v>
      </c>
      <c r="C29" s="33" t="s">
        <v>766</v>
      </c>
      <c r="D29" s="33" t="s">
        <v>704</v>
      </c>
      <c r="E29" s="33" t="s">
        <v>713</v>
      </c>
      <c r="F29" s="33" t="s">
        <v>767</v>
      </c>
      <c r="G29" s="33" t="s">
        <v>768</v>
      </c>
      <c r="H29" s="33" t="s">
        <v>769</v>
      </c>
      <c r="I29" s="33" t="s">
        <v>770</v>
      </c>
      <c r="J29" s="33" t="s">
        <v>771</v>
      </c>
      <c r="K29" s="33" t="s">
        <v>771</v>
      </c>
      <c r="L29" s="33" t="s">
        <v>772</v>
      </c>
      <c r="M29" s="33" t="s">
        <v>773</v>
      </c>
      <c r="N29" s="33" t="s">
        <v>774</v>
      </c>
      <c r="O29" s="33" t="s">
        <v>775</v>
      </c>
      <c r="P29" s="33" t="s">
        <v>776</v>
      </c>
      <c r="Q29" s="33" t="s">
        <v>777</v>
      </c>
      <c r="R29" s="33" t="s">
        <v>778</v>
      </c>
      <c r="S29" s="33" t="s">
        <v>779</v>
      </c>
      <c r="T29" s="33" t="s">
        <v>780</v>
      </c>
      <c r="U29" s="33" t="s">
        <v>781</v>
      </c>
      <c r="V29" s="33" t="s">
        <v>780</v>
      </c>
      <c r="W29" s="33" t="s">
        <v>781</v>
      </c>
      <c r="X29" s="33" t="s">
        <v>782</v>
      </c>
      <c r="Y29" s="33" t="s">
        <v>781</v>
      </c>
      <c r="Z29" s="33" t="s">
        <v>780</v>
      </c>
      <c r="AA29" s="33" t="s">
        <v>781</v>
      </c>
      <c r="AB29" s="33" t="s">
        <v>692</v>
      </c>
      <c r="AC29" s="33" t="s">
        <v>783</v>
      </c>
      <c r="AD29" s="33" t="s">
        <v>784</v>
      </c>
      <c r="AE29" s="33" t="s">
        <v>785</v>
      </c>
      <c r="AF29" s="33" t="s">
        <v>722</v>
      </c>
      <c r="AG29" s="33" t="s">
        <v>719</v>
      </c>
      <c r="AH29" s="33" t="s">
        <v>786</v>
      </c>
      <c r="AI29" s="33" t="s">
        <v>787</v>
      </c>
      <c r="AJ29" s="33" t="s">
        <v>771</v>
      </c>
      <c r="AK29" s="33" t="s">
        <v>787</v>
      </c>
      <c r="AL29" s="33" t="s">
        <v>771</v>
      </c>
      <c r="AM29" s="33" t="s">
        <v>697</v>
      </c>
      <c r="AN29" s="34" t="s">
        <v>698</v>
      </c>
      <c r="AO29" s="34" t="s">
        <v>699</v>
      </c>
      <c r="AP29" s="26"/>
    </row>
    <row r="30" spans="1:42" s="32" customFormat="1">
      <c r="A30" s="33"/>
      <c r="B30" s="33"/>
      <c r="C30" s="33"/>
      <c r="D30" s="33" t="s">
        <v>714</v>
      </c>
      <c r="E30" s="33"/>
      <c r="F30" s="33" t="s">
        <v>788</v>
      </c>
      <c r="G30" s="33" t="s">
        <v>789</v>
      </c>
      <c r="H30" s="33" t="s">
        <v>790</v>
      </c>
      <c r="I30" s="33" t="s">
        <v>791</v>
      </c>
      <c r="J30" s="33"/>
      <c r="K30" s="33"/>
      <c r="L30" s="33" t="s">
        <v>792</v>
      </c>
      <c r="M30" s="33" t="s">
        <v>793</v>
      </c>
      <c r="N30" s="33" t="s">
        <v>770</v>
      </c>
      <c r="O30" s="33" t="s">
        <v>794</v>
      </c>
      <c r="P30" s="33" t="s">
        <v>795</v>
      </c>
      <c r="Q30" s="33" t="s">
        <v>796</v>
      </c>
      <c r="R30" s="33"/>
      <c r="S30" s="33" t="s">
        <v>777</v>
      </c>
      <c r="T30" s="33" t="s">
        <v>797</v>
      </c>
      <c r="U30" s="33" t="s">
        <v>770</v>
      </c>
      <c r="V30" s="33" t="s">
        <v>797</v>
      </c>
      <c r="W30" s="33" t="s">
        <v>770</v>
      </c>
      <c r="X30" s="33" t="s">
        <v>797</v>
      </c>
      <c r="Y30" s="33" t="s">
        <v>770</v>
      </c>
      <c r="Z30" s="33" t="s">
        <v>797</v>
      </c>
      <c r="AA30" s="33" t="s">
        <v>798</v>
      </c>
      <c r="AB30" s="33"/>
      <c r="AC30" s="33"/>
      <c r="AD30" s="33"/>
      <c r="AE30" s="33" t="s">
        <v>799</v>
      </c>
      <c r="AF30" s="33"/>
      <c r="AG30" s="33"/>
      <c r="AH30" s="33"/>
      <c r="AI30" s="33" t="s">
        <v>800</v>
      </c>
      <c r="AJ30" s="33" t="s">
        <v>801</v>
      </c>
      <c r="AK30" s="33" t="s">
        <v>800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802</v>
      </c>
      <c r="E31" s="33"/>
      <c r="F31" s="33"/>
      <c r="G31" s="33"/>
      <c r="H31" s="33"/>
      <c r="I31" s="33"/>
      <c r="J31" s="33"/>
      <c r="K31" s="33"/>
      <c r="L31" s="33" t="s">
        <v>803</v>
      </c>
      <c r="M31" s="33" t="s">
        <v>804</v>
      </c>
      <c r="N31" s="33" t="s">
        <v>781</v>
      </c>
      <c r="O31" s="33" t="s">
        <v>805</v>
      </c>
      <c r="P31" s="33" t="s">
        <v>806</v>
      </c>
      <c r="Q31" s="33" t="s">
        <v>807</v>
      </c>
      <c r="R31" s="33"/>
      <c r="S31" s="33" t="s">
        <v>796</v>
      </c>
      <c r="T31" s="33"/>
      <c r="U31" s="33" t="s">
        <v>808</v>
      </c>
      <c r="V31" s="33"/>
      <c r="W31" s="33" t="s">
        <v>809</v>
      </c>
      <c r="X31" s="33"/>
      <c r="Y31" s="33" t="s">
        <v>809</v>
      </c>
      <c r="Z31" s="33"/>
      <c r="AA31" s="33" t="s">
        <v>809</v>
      </c>
      <c r="AB31" s="33"/>
      <c r="AC31" s="33"/>
      <c r="AD31" s="33"/>
      <c r="AE31" s="33" t="s">
        <v>810</v>
      </c>
      <c r="AF31" s="33"/>
      <c r="AG31" s="33"/>
      <c r="AH31" s="33"/>
      <c r="AI31" s="33" t="s">
        <v>811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812</v>
      </c>
      <c r="E32" s="33"/>
      <c r="F32" s="33"/>
      <c r="G32" s="33"/>
      <c r="H32" s="33"/>
      <c r="I32" s="33"/>
      <c r="J32" s="33"/>
      <c r="K32" s="33"/>
      <c r="L32" s="33" t="s">
        <v>813</v>
      </c>
      <c r="M32" s="33"/>
      <c r="N32" s="33"/>
      <c r="O32" s="33"/>
      <c r="P32" s="33" t="s">
        <v>814</v>
      </c>
      <c r="Q32" s="33" t="s">
        <v>815</v>
      </c>
      <c r="R32" s="33"/>
      <c r="S32" s="33" t="s">
        <v>807</v>
      </c>
      <c r="T32" s="33"/>
      <c r="U32" s="33" t="s">
        <v>816</v>
      </c>
      <c r="V32" s="33"/>
      <c r="W32" s="33" t="s">
        <v>816</v>
      </c>
      <c r="X32" s="33"/>
      <c r="Y32" s="33" t="s">
        <v>816</v>
      </c>
      <c r="Z32" s="33"/>
      <c r="AA32" s="33" t="s">
        <v>816</v>
      </c>
      <c r="AB32" s="33"/>
      <c r="AC32" s="33"/>
      <c r="AD32" s="33"/>
      <c r="AE32" s="33"/>
      <c r="AF32" s="33"/>
      <c r="AG32" s="33"/>
      <c r="AH32" s="33"/>
      <c r="AI32" s="33" t="s">
        <v>803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817</v>
      </c>
      <c r="E33" s="33"/>
      <c r="F33" s="33"/>
      <c r="G33" s="33"/>
      <c r="H33" s="33"/>
      <c r="I33" s="33"/>
      <c r="J33" s="33"/>
      <c r="K33" s="33"/>
      <c r="L33" s="33" t="s">
        <v>818</v>
      </c>
      <c r="M33" s="33"/>
      <c r="N33" s="33"/>
      <c r="O33" s="33"/>
      <c r="P33" s="33"/>
      <c r="Q33" s="33" t="s">
        <v>819</v>
      </c>
      <c r="R33" s="33"/>
      <c r="S33" s="33" t="s">
        <v>815</v>
      </c>
      <c r="T33" s="33"/>
      <c r="U33" s="33" t="s">
        <v>820</v>
      </c>
      <c r="V33" s="33"/>
      <c r="W33" s="33" t="s">
        <v>820</v>
      </c>
      <c r="X33" s="33"/>
      <c r="Y33" s="33" t="s">
        <v>820</v>
      </c>
      <c r="Z33" s="33"/>
      <c r="AA33" s="33" t="s">
        <v>820</v>
      </c>
      <c r="AB33" s="33"/>
      <c r="AC33" s="33"/>
      <c r="AD33" s="33"/>
      <c r="AE33" s="33"/>
      <c r="AF33" s="33"/>
      <c r="AG33" s="33"/>
      <c r="AH33" s="33"/>
      <c r="AI33" s="33" t="s">
        <v>818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821</v>
      </c>
      <c r="M34" s="33"/>
      <c r="N34" s="33"/>
      <c r="O34" s="33"/>
      <c r="P34" s="33"/>
      <c r="Q34" s="33" t="s">
        <v>822</v>
      </c>
      <c r="R34" s="33"/>
      <c r="S34" s="33" t="s">
        <v>819</v>
      </c>
      <c r="T34" s="33"/>
      <c r="U34" s="33" t="s">
        <v>823</v>
      </c>
      <c r="V34" s="33"/>
      <c r="W34" s="33" t="s">
        <v>823</v>
      </c>
      <c r="X34" s="33"/>
      <c r="Y34" s="33" t="s">
        <v>823</v>
      </c>
      <c r="Z34" s="33"/>
      <c r="AA34" s="33" t="s">
        <v>823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824</v>
      </c>
      <c r="M35" s="33"/>
      <c r="N35" s="33"/>
      <c r="O35" s="33"/>
      <c r="P35" s="33"/>
      <c r="Q35" s="33" t="s">
        <v>825</v>
      </c>
      <c r="R35" s="33"/>
      <c r="S35" s="33" t="s">
        <v>822</v>
      </c>
      <c r="T35" s="33"/>
      <c r="U35" s="33" t="s">
        <v>826</v>
      </c>
      <c r="V35" s="33"/>
      <c r="W35" s="33" t="s">
        <v>826</v>
      </c>
      <c r="X35" s="33"/>
      <c r="Y35" s="33" t="s">
        <v>826</v>
      </c>
      <c r="Z35" s="33"/>
      <c r="AA35" s="33" t="s">
        <v>826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827</v>
      </c>
      <c r="R36" s="33"/>
      <c r="S36" s="33" t="s">
        <v>825</v>
      </c>
      <c r="T36" s="33"/>
      <c r="U36" s="33" t="s">
        <v>828</v>
      </c>
      <c r="V36" s="33"/>
      <c r="W36" s="33" t="s">
        <v>828</v>
      </c>
      <c r="X36" s="33"/>
      <c r="Y36" s="33" t="s">
        <v>828</v>
      </c>
      <c r="Z36" s="33"/>
      <c r="AA36" s="33" t="s">
        <v>828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829</v>
      </c>
      <c r="R37" s="33"/>
      <c r="S37" s="33" t="s">
        <v>827</v>
      </c>
      <c r="T37" s="33"/>
      <c r="U37" s="33" t="s">
        <v>813</v>
      </c>
      <c r="V37" s="33"/>
      <c r="W37" s="33" t="s">
        <v>813</v>
      </c>
      <c r="X37" s="33"/>
      <c r="Y37" s="33" t="s">
        <v>813</v>
      </c>
      <c r="Z37" s="33"/>
      <c r="AA37" s="33" t="s">
        <v>813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830</v>
      </c>
      <c r="R38" s="33"/>
      <c r="S38" s="33" t="s">
        <v>829</v>
      </c>
      <c r="T38" s="33"/>
      <c r="U38" s="33" t="s">
        <v>831</v>
      </c>
      <c r="V38" s="33"/>
      <c r="W38" s="33" t="s">
        <v>831</v>
      </c>
      <c r="X38" s="33"/>
      <c r="Y38" s="33" t="s">
        <v>831</v>
      </c>
      <c r="Z38" s="33"/>
      <c r="AA38" s="33" t="s">
        <v>831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832</v>
      </c>
      <c r="R39" s="36"/>
      <c r="S39" s="36" t="s">
        <v>830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833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99">
        <v>30</v>
      </c>
      <c r="O44"/>
    </row>
    <row r="45" spans="1:42">
      <c r="A45" s="300">
        <v>48</v>
      </c>
      <c r="O45"/>
    </row>
    <row r="46" spans="1:42">
      <c r="A46" s="300">
        <v>49</v>
      </c>
      <c r="O46"/>
    </row>
    <row r="47" spans="1:42">
      <c r="A47" s="300">
        <v>53</v>
      </c>
      <c r="O47"/>
    </row>
    <row r="48" spans="1:42">
      <c r="A48" s="300">
        <v>54</v>
      </c>
      <c r="O48"/>
    </row>
    <row r="49" spans="1:15">
      <c r="A49" s="300">
        <v>55</v>
      </c>
      <c r="O49"/>
    </row>
    <row r="50" spans="1:15">
      <c r="A50" s="300">
        <v>56</v>
      </c>
      <c r="O50"/>
    </row>
    <row r="51" spans="1:15">
      <c r="A51" s="300">
        <v>61</v>
      </c>
      <c r="O51"/>
    </row>
    <row r="52" spans="1:15">
      <c r="A52" s="300">
        <v>92</v>
      </c>
      <c r="O52"/>
    </row>
    <row r="53" spans="1:15">
      <c r="A53" s="301">
        <v>78</v>
      </c>
      <c r="O53"/>
    </row>
    <row r="54" spans="1:15">
      <c r="A54" s="301">
        <v>97</v>
      </c>
      <c r="O54"/>
    </row>
    <row r="55" spans="1:15">
      <c r="A55" s="301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R660" activePane="bottomRight" state="frozen"/>
      <selection pane="bottomRight" activeCell="AR663" sqref="AR66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7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29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19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834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4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71" t="s">
        <v>835</v>
      </c>
      <c r="AJ1" s="372"/>
      <c r="AK1" s="372"/>
      <c r="AL1" s="372"/>
      <c r="AM1" s="372"/>
      <c r="AN1" s="372"/>
      <c r="AO1" s="372"/>
      <c r="AP1" s="372"/>
      <c r="AQ1" s="372"/>
      <c r="AR1" s="373"/>
      <c r="AS1" s="373"/>
      <c r="AT1" s="373"/>
      <c r="AU1" s="373"/>
      <c r="AV1" s="373"/>
      <c r="AW1" s="373"/>
      <c r="AX1" s="372"/>
      <c r="AY1" s="372"/>
      <c r="AZ1" s="372"/>
      <c r="BA1" s="372"/>
      <c r="BB1" s="372"/>
      <c r="BC1" s="372"/>
      <c r="BD1" s="372"/>
      <c r="BE1" s="372"/>
      <c r="BF1" s="374"/>
      <c r="BG1" s="3"/>
      <c r="BH1" s="375" t="s">
        <v>836</v>
      </c>
      <c r="BI1" s="376"/>
      <c r="BJ1" s="377"/>
      <c r="BK1" s="378"/>
      <c r="BL1" s="50"/>
      <c r="BM1" s="368" t="s">
        <v>837</v>
      </c>
      <c r="BN1" s="369"/>
      <c r="BO1" s="369"/>
      <c r="BP1" s="369"/>
      <c r="BQ1" s="369"/>
      <c r="BR1" s="369"/>
      <c r="BS1" s="370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838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839</v>
      </c>
      <c r="T2" s="21"/>
      <c r="U2" s="78"/>
      <c r="V2" s="194"/>
      <c r="W2" s="23"/>
      <c r="X2" s="21"/>
      <c r="Y2" s="22"/>
      <c r="Z2" s="2"/>
      <c r="AA2" s="146" t="s">
        <v>840</v>
      </c>
      <c r="AB2" s="21"/>
      <c r="AC2" s="21"/>
      <c r="AD2" s="21"/>
      <c r="AE2" s="73"/>
      <c r="AF2" s="73"/>
      <c r="AG2" s="86"/>
      <c r="AH2" s="3"/>
      <c r="AI2" s="371" t="s">
        <v>838</v>
      </c>
      <c r="AJ2" s="372"/>
      <c r="AK2" s="372"/>
      <c r="AL2" s="372"/>
      <c r="AM2" s="372"/>
      <c r="AN2" s="372"/>
      <c r="AO2" s="372"/>
      <c r="AP2" s="372"/>
      <c r="AQ2" s="374"/>
      <c r="AR2" s="225"/>
      <c r="AS2" s="386" t="s">
        <v>841</v>
      </c>
      <c r="AT2" s="373"/>
      <c r="AU2" s="373"/>
      <c r="AV2" s="373"/>
      <c r="AW2" s="373"/>
      <c r="AX2" s="372"/>
      <c r="AY2" s="374"/>
      <c r="AZ2" s="4"/>
      <c r="BA2" s="365" t="s">
        <v>842</v>
      </c>
      <c r="BB2" s="367"/>
      <c r="BC2" s="371" t="s">
        <v>839</v>
      </c>
      <c r="BD2" s="372"/>
      <c r="BE2" s="372"/>
      <c r="BF2" s="374"/>
      <c r="BG2" s="3"/>
      <c r="BH2" s="379"/>
      <c r="BI2" s="380"/>
      <c r="BJ2" s="381"/>
      <c r="BK2" s="382"/>
      <c r="BL2" s="50"/>
      <c r="BM2" s="383"/>
      <c r="BN2" s="384"/>
      <c r="BO2" s="384"/>
      <c r="BP2" s="384"/>
      <c r="BQ2" s="384"/>
      <c r="BR2" s="384"/>
      <c r="BS2" s="385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843</v>
      </c>
      <c r="G3" s="55"/>
      <c r="H3" s="54" t="s">
        <v>844</v>
      </c>
      <c r="I3" s="56"/>
      <c r="J3" s="56"/>
      <c r="K3" s="56"/>
      <c r="L3" s="74"/>
      <c r="M3" s="56"/>
      <c r="N3" s="79"/>
      <c r="O3" s="54" t="s">
        <v>841</v>
      </c>
      <c r="P3" s="55"/>
      <c r="Q3" s="77" t="s">
        <v>845</v>
      </c>
      <c r="R3" s="55"/>
      <c r="S3" s="54" t="s">
        <v>846</v>
      </c>
      <c r="T3" s="56"/>
      <c r="U3" s="79"/>
      <c r="V3" s="195"/>
      <c r="W3" s="57" t="s">
        <v>847</v>
      </c>
      <c r="X3" s="58"/>
      <c r="Y3" s="59"/>
      <c r="Z3" s="60"/>
      <c r="AA3" s="147" t="s">
        <v>848</v>
      </c>
      <c r="AB3" s="61"/>
      <c r="AC3" s="61"/>
      <c r="AD3" s="62"/>
      <c r="AE3" s="83" t="s">
        <v>849</v>
      </c>
      <c r="AF3" s="85"/>
      <c r="AG3" s="87"/>
      <c r="AH3" s="63"/>
      <c r="AI3" s="365" t="s">
        <v>843</v>
      </c>
      <c r="AJ3" s="367"/>
      <c r="AK3" s="365" t="s">
        <v>844</v>
      </c>
      <c r="AL3" s="366"/>
      <c r="AM3" s="366"/>
      <c r="AN3" s="366"/>
      <c r="AO3" s="366"/>
      <c r="AP3" s="366"/>
      <c r="AQ3" s="367"/>
      <c r="AR3" s="226"/>
      <c r="AS3" s="389" t="s">
        <v>850</v>
      </c>
      <c r="AT3" s="390"/>
      <c r="AU3" s="389" t="s">
        <v>851</v>
      </c>
      <c r="AV3" s="390"/>
      <c r="AW3" s="389" t="s">
        <v>852</v>
      </c>
      <c r="AX3" s="391"/>
      <c r="AY3" s="64" t="s">
        <v>853</v>
      </c>
      <c r="AZ3" s="64"/>
      <c r="BA3" s="387"/>
      <c r="BB3" s="388"/>
      <c r="BC3" s="365" t="s">
        <v>846</v>
      </c>
      <c r="BD3" s="366"/>
      <c r="BE3" s="366"/>
      <c r="BF3" s="367"/>
      <c r="BG3" s="63"/>
      <c r="BH3" s="379"/>
      <c r="BI3" s="380"/>
      <c r="BJ3" s="381"/>
      <c r="BK3" s="382"/>
      <c r="BL3" s="50"/>
      <c r="BM3" s="368" t="s">
        <v>854</v>
      </c>
      <c r="BN3" s="369"/>
      <c r="BO3" s="369"/>
      <c r="BP3" s="370"/>
      <c r="BQ3" s="368" t="s">
        <v>465</v>
      </c>
      <c r="BR3" s="369"/>
      <c r="BS3" s="370"/>
      <c r="BT3" s="217"/>
      <c r="BU3" s="65"/>
      <c r="BV3" s="65"/>
      <c r="BW3" s="65"/>
    </row>
    <row r="4" spans="1:76" s="7" customFormat="1" ht="14.25" customHeight="1">
      <c r="A4" s="43" t="s">
        <v>855</v>
      </c>
      <c r="B4" s="44" t="s">
        <v>856</v>
      </c>
      <c r="C4" s="45" t="s">
        <v>855</v>
      </c>
      <c r="D4" s="46" t="s">
        <v>857</v>
      </c>
      <c r="E4" s="47"/>
      <c r="F4" s="46" t="s">
        <v>857</v>
      </c>
      <c r="G4" s="43" t="s">
        <v>855</v>
      </c>
      <c r="H4" s="44" t="s">
        <v>856</v>
      </c>
      <c r="I4" s="44" t="s">
        <v>856</v>
      </c>
      <c r="J4" s="44" t="s">
        <v>856</v>
      </c>
      <c r="K4" s="44" t="s">
        <v>856</v>
      </c>
      <c r="L4" s="75" t="s">
        <v>856</v>
      </c>
      <c r="M4" s="44" t="s">
        <v>856</v>
      </c>
      <c r="N4" s="135" t="s">
        <v>856</v>
      </c>
      <c r="O4" s="44" t="s">
        <v>856</v>
      </c>
      <c r="P4" s="44" t="s">
        <v>856</v>
      </c>
      <c r="Q4" s="75" t="s">
        <v>856</v>
      </c>
      <c r="R4" s="43" t="s">
        <v>855</v>
      </c>
      <c r="S4" s="46" t="s">
        <v>857</v>
      </c>
      <c r="T4" s="46" t="s">
        <v>857</v>
      </c>
      <c r="U4" s="80" t="s">
        <v>855</v>
      </c>
      <c r="V4" s="196" t="s">
        <v>856</v>
      </c>
      <c r="W4" s="48" t="s">
        <v>856</v>
      </c>
      <c r="X4" s="46" t="s">
        <v>857</v>
      </c>
      <c r="Y4" s="46" t="s">
        <v>857</v>
      </c>
      <c r="Z4" s="46" t="s">
        <v>857</v>
      </c>
      <c r="AA4" s="75" t="s">
        <v>856</v>
      </c>
      <c r="AB4" s="46" t="s">
        <v>857</v>
      </c>
      <c r="AC4" s="46" t="s">
        <v>857</v>
      </c>
      <c r="AD4" s="44" t="s">
        <v>856</v>
      </c>
      <c r="AE4" s="75" t="s">
        <v>856</v>
      </c>
      <c r="AF4" s="75" t="s">
        <v>856</v>
      </c>
      <c r="AG4" s="75" t="s">
        <v>856</v>
      </c>
      <c r="AH4" s="49"/>
      <c r="AI4" s="165" t="s">
        <v>857</v>
      </c>
      <c r="AJ4" s="43" t="s">
        <v>855</v>
      </c>
      <c r="AK4" s="135" t="s">
        <v>856</v>
      </c>
      <c r="AL4" s="135" t="s">
        <v>856</v>
      </c>
      <c r="AM4" s="135" t="s">
        <v>856</v>
      </c>
      <c r="AN4" s="135" t="s">
        <v>856</v>
      </c>
      <c r="AO4" s="44" t="s">
        <v>856</v>
      </c>
      <c r="AP4" s="44" t="s">
        <v>856</v>
      </c>
      <c r="AQ4" s="44" t="s">
        <v>856</v>
      </c>
      <c r="AR4" s="227" t="s">
        <v>856</v>
      </c>
      <c r="AS4" s="227" t="s">
        <v>856</v>
      </c>
      <c r="AT4" s="227" t="s">
        <v>856</v>
      </c>
      <c r="AU4" s="227" t="s">
        <v>856</v>
      </c>
      <c r="AV4" s="227" t="s">
        <v>856</v>
      </c>
      <c r="AW4" s="227" t="s">
        <v>856</v>
      </c>
      <c r="AX4" s="44" t="s">
        <v>856</v>
      </c>
      <c r="AY4" s="43" t="s">
        <v>855</v>
      </c>
      <c r="AZ4" s="46" t="s">
        <v>857</v>
      </c>
      <c r="BA4" s="44" t="s">
        <v>856</v>
      </c>
      <c r="BB4" s="43" t="s">
        <v>855</v>
      </c>
      <c r="BC4" s="46" t="s">
        <v>857</v>
      </c>
      <c r="BD4" s="46" t="s">
        <v>857</v>
      </c>
      <c r="BE4" s="43" t="s">
        <v>855</v>
      </c>
      <c r="BF4" s="44" t="s">
        <v>856</v>
      </c>
      <c r="BG4" s="50" t="s">
        <v>858</v>
      </c>
      <c r="BH4" s="44" t="s">
        <v>856</v>
      </c>
      <c r="BI4" s="44" t="s">
        <v>856</v>
      </c>
      <c r="BJ4" s="48" t="s">
        <v>856</v>
      </c>
      <c r="BK4" s="44" t="s">
        <v>856</v>
      </c>
      <c r="BL4" s="50" t="s">
        <v>858</v>
      </c>
      <c r="BM4" s="46" t="s">
        <v>857</v>
      </c>
      <c r="BN4" s="46" t="s">
        <v>857</v>
      </c>
      <c r="BO4" s="46" t="s">
        <v>857</v>
      </c>
      <c r="BP4" s="44" t="s">
        <v>856</v>
      </c>
      <c r="BQ4" s="43" t="s">
        <v>855</v>
      </c>
      <c r="BR4" s="43" t="s">
        <v>855</v>
      </c>
      <c r="BS4" s="43" t="s">
        <v>855</v>
      </c>
      <c r="BT4" s="168"/>
      <c r="BX4" s="6"/>
    </row>
    <row r="5" spans="1:76" s="216" customFormat="1" ht="14.25" customHeight="1">
      <c r="A5" s="213" t="s">
        <v>859</v>
      </c>
      <c r="B5" s="213" t="s">
        <v>860</v>
      </c>
      <c r="C5" s="235" t="s">
        <v>861</v>
      </c>
      <c r="D5" s="214" t="s">
        <v>862</v>
      </c>
      <c r="E5" s="214" t="s">
        <v>863</v>
      </c>
      <c r="F5" s="214" t="s">
        <v>864</v>
      </c>
      <c r="G5" s="214" t="s">
        <v>865</v>
      </c>
      <c r="H5" s="214" t="s">
        <v>866</v>
      </c>
      <c r="I5" s="214" t="s">
        <v>867</v>
      </c>
      <c r="J5" s="214" t="s">
        <v>3</v>
      </c>
      <c r="K5" s="214" t="s">
        <v>868</v>
      </c>
      <c r="L5" s="214" t="s">
        <v>869</v>
      </c>
      <c r="M5" s="214" t="s">
        <v>870</v>
      </c>
      <c r="N5" s="248" t="s">
        <v>7</v>
      </c>
      <c r="O5" s="214" t="s">
        <v>871</v>
      </c>
      <c r="P5" s="214" t="s">
        <v>872</v>
      </c>
      <c r="Q5" s="235" t="s">
        <v>873</v>
      </c>
      <c r="R5" s="214" t="s">
        <v>874</v>
      </c>
      <c r="S5" s="214" t="s">
        <v>875</v>
      </c>
      <c r="T5" s="214" t="s">
        <v>876</v>
      </c>
      <c r="U5" s="236" t="s">
        <v>8</v>
      </c>
      <c r="V5" s="214" t="s">
        <v>877</v>
      </c>
      <c r="W5" s="214" t="s">
        <v>878</v>
      </c>
      <c r="X5" s="214" t="s">
        <v>879</v>
      </c>
      <c r="Y5" s="214" t="s">
        <v>880</v>
      </c>
      <c r="Z5" s="214" t="s">
        <v>313</v>
      </c>
      <c r="AA5" s="235" t="s">
        <v>881</v>
      </c>
      <c r="AB5" s="214" t="s">
        <v>882</v>
      </c>
      <c r="AC5" s="214" t="s">
        <v>883</v>
      </c>
      <c r="AD5" s="214" t="s">
        <v>884</v>
      </c>
      <c r="AE5" s="235" t="s">
        <v>885</v>
      </c>
      <c r="AF5" s="235" t="s">
        <v>886</v>
      </c>
      <c r="AG5" s="235" t="s">
        <v>887</v>
      </c>
      <c r="AH5" s="214" t="s">
        <v>888</v>
      </c>
      <c r="AI5" s="214" t="s">
        <v>889</v>
      </c>
      <c r="AJ5" s="214" t="s">
        <v>890</v>
      </c>
      <c r="AK5" s="236" t="s">
        <v>891</v>
      </c>
      <c r="AL5" s="236" t="s">
        <v>892</v>
      </c>
      <c r="AM5" s="236" t="s">
        <v>893</v>
      </c>
      <c r="AN5" s="236" t="s">
        <v>894</v>
      </c>
      <c r="AO5" s="214" t="s">
        <v>895</v>
      </c>
      <c r="AP5" s="214" t="s">
        <v>896</v>
      </c>
      <c r="AQ5" s="214" t="s">
        <v>897</v>
      </c>
      <c r="AR5" s="237" t="s">
        <v>898</v>
      </c>
      <c r="AS5" s="237" t="s">
        <v>899</v>
      </c>
      <c r="AT5" s="237" t="s">
        <v>900</v>
      </c>
      <c r="AU5" s="237" t="s">
        <v>901</v>
      </c>
      <c r="AV5" s="237" t="s">
        <v>902</v>
      </c>
      <c r="AW5" s="237" t="s">
        <v>903</v>
      </c>
      <c r="AX5" s="214" t="s">
        <v>904</v>
      </c>
      <c r="AY5" s="214" t="s">
        <v>853</v>
      </c>
      <c r="AZ5" s="214" t="s">
        <v>905</v>
      </c>
      <c r="BA5" s="214" t="s">
        <v>906</v>
      </c>
      <c r="BB5" s="214" t="s">
        <v>907</v>
      </c>
      <c r="BC5" s="214" t="s">
        <v>908</v>
      </c>
      <c r="BD5" s="214" t="s">
        <v>909</v>
      </c>
      <c r="BE5" s="214" t="s">
        <v>910</v>
      </c>
      <c r="BF5" s="214" t="s">
        <v>911</v>
      </c>
      <c r="BG5" s="214" t="s">
        <v>912</v>
      </c>
      <c r="BH5" s="214" t="s">
        <v>913</v>
      </c>
      <c r="BI5" s="214" t="s">
        <v>914</v>
      </c>
      <c r="BJ5" s="214" t="s">
        <v>915</v>
      </c>
      <c r="BK5" s="214" t="s">
        <v>916</v>
      </c>
      <c r="BL5" s="214" t="s">
        <v>917</v>
      </c>
      <c r="BM5" s="214" t="s">
        <v>918</v>
      </c>
      <c r="BN5" s="214" t="s">
        <v>919</v>
      </c>
      <c r="BO5" s="214" t="s">
        <v>920</v>
      </c>
      <c r="BP5" s="214" t="s">
        <v>921</v>
      </c>
      <c r="BQ5" s="214" t="s">
        <v>922</v>
      </c>
      <c r="BR5" s="214" t="s">
        <v>923</v>
      </c>
      <c r="BS5" s="214" t="s">
        <v>924</v>
      </c>
      <c r="BT5" s="168" t="s">
        <v>925</v>
      </c>
      <c r="BX5" s="215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1" t="s">
        <v>542</v>
      </c>
      <c r="E6" s="272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0">
        <v>49</v>
      </c>
      <c r="K6" s="210">
        <v>240.89</v>
      </c>
      <c r="L6" s="210" t="s">
        <v>317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0">
        <v>15</v>
      </c>
      <c r="R6" s="10" t="str">
        <f>IFERROR(_xlfn.XLOOKUP(F6, BS_ATIVIDADE[ATIVIDADE],BS_ATIVIDADE[UNIDADE] ), "*")</f>
        <v>BINÁRIO</v>
      </c>
      <c r="S6" s="24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4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7" t="s">
        <v>926</v>
      </c>
      <c r="W6" s="247" t="s">
        <v>927</v>
      </c>
      <c r="X6" s="211" t="s">
        <v>668</v>
      </c>
      <c r="Y6" s="158"/>
      <c r="Z6" s="158"/>
      <c r="AA6" s="210" t="s">
        <v>928</v>
      </c>
      <c r="AB6" s="71" t="s">
        <v>660</v>
      </c>
      <c r="AC6" s="71" t="s">
        <v>655</v>
      </c>
      <c r="AD6" s="294">
        <v>0.33333333333333331</v>
      </c>
      <c r="AE6" s="210">
        <v>9347</v>
      </c>
      <c r="AF6" s="210" t="s">
        <v>317</v>
      </c>
      <c r="AG6" s="210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4" t="str">
        <f>IF(BS_CONTROLE[[#This Row],[Local - Partida]]=0, "-", BS_CONTROLE[[#This Row],[Local - Partida]])</f>
        <v>-</v>
      </c>
      <c r="AL6" s="244" t="str">
        <f>IF(BS_CONTROLE[[#This Row],[Local - Encerramento]]=0, "-", BS_CONTROLE[[#This Row],[Local - Encerramento]])</f>
        <v>-</v>
      </c>
      <c r="AM6" s="244" t="str">
        <f>IF(BS_CONTROLE[[#This Row],[Entre - Estações]]=0, "-", BS_CONTROLE[[#This Row],[Entre - Estações]])</f>
        <v>ZDS-ZQB</v>
      </c>
      <c r="AN6" s="244" t="str">
        <f>IF(BS_CONTROLE[[#This Row],[SB]]=0, "-", BS_CONTROLE[[#This Row],[SB]])</f>
        <v>ZDS2481</v>
      </c>
      <c r="AO6" s="245">
        <f>IF(BS_CONTROLE[[#This Row],[SUB]]=0, "-", BS_CONTROLE[[#This Row],[SUB]])</f>
        <v>49</v>
      </c>
      <c r="AP6" s="246">
        <f>IF(BS_CONTROLE[[#This Row],[KM - Inicio]]=0, "-", BS_CONTROLE[[#This Row],[KM - Inicio]])</f>
        <v>240.89</v>
      </c>
      <c r="AQ6" s="246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1">
        <f>IF(D6="","*",IFERROR(IF(ISODD(COUNT(AS6:AX801)),"ERRO",SUM((AT6-AS6),(AV6-AU6),(AX6-AW6))),"ERRO"))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7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929</v>
      </c>
      <c r="BK6" s="17" t="s">
        <v>929</v>
      </c>
      <c r="BL6" s="16"/>
      <c r="BM6" s="15" t="s">
        <v>683</v>
      </c>
      <c r="BN6" s="15" t="s">
        <v>704</v>
      </c>
      <c r="BO6" s="164" t="s">
        <v>771</v>
      </c>
      <c r="BP6" s="17" t="s">
        <v>929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18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1" t="s">
        <v>524</v>
      </c>
      <c r="E7" s="292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0">
        <v>56</v>
      </c>
      <c r="K7" s="210">
        <v>225</v>
      </c>
      <c r="L7" s="210">
        <v>224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0">
        <v>480</v>
      </c>
      <c r="R7" s="10" t="str">
        <f>IFERROR(_xlfn.XLOOKUP(F7, BS_ATIVIDADE[ATIVIDADE],BS_ATIVIDADE[UNIDADE] ), "*")</f>
        <v>M</v>
      </c>
      <c r="S7" s="24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4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7" t="s">
        <v>930</v>
      </c>
      <c r="W7" s="247" t="s">
        <v>931</v>
      </c>
      <c r="X7" s="211" t="s">
        <v>668</v>
      </c>
      <c r="Y7" s="158"/>
      <c r="Z7" s="158"/>
      <c r="AA7" s="210">
        <v>1</v>
      </c>
      <c r="AB7" s="71" t="s">
        <v>660</v>
      </c>
      <c r="AC7" s="71" t="s">
        <v>655</v>
      </c>
      <c r="AD7" s="294">
        <v>0.33333333333333331</v>
      </c>
      <c r="AE7" s="210">
        <v>6809</v>
      </c>
      <c r="AF7" s="210">
        <v>6239</v>
      </c>
      <c r="AG7" s="210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4" t="str">
        <f>IF(BS_CONTROLE[[#This Row],[Local - Partida]]=0, "-", BS_CONTROLE[[#This Row],[Local - Partida]])</f>
        <v>ZYU1</v>
      </c>
      <c r="AL7" s="244" t="str">
        <f>IF(BS_CONTROLE[[#This Row],[Local - Encerramento]]=0, "-", BS_CONTROLE[[#This Row],[Local - Encerramento]])</f>
        <v>ZYU1</v>
      </c>
      <c r="AM7" s="244" t="str">
        <f>IF(BS_CONTROLE[[#This Row],[Entre - Estações]]=0, "-", BS_CONTROLE[[#This Row],[Entre - Estações]])</f>
        <v>ZXI-ZVK</v>
      </c>
      <c r="AN7" s="244" t="str">
        <f>IF(BS_CONTROLE[[#This Row],[SB]]=0, "-", BS_CONTROLE[[#This Row],[SB]])</f>
        <v>224ZIC2</v>
      </c>
      <c r="AO7" s="245">
        <f>IF(BS_CONTROLE[[#This Row],[SUB]]=0, "-", BS_CONTROLE[[#This Row],[SUB]])</f>
        <v>56</v>
      </c>
      <c r="AP7" s="246">
        <f>IF(BS_CONTROLE[[#This Row],[KM - Inicio]]=0, "-", BS_CONTROLE[[#This Row],[KM - Inicio]])</f>
        <v>225</v>
      </c>
      <c r="AQ7" s="246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1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7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932</v>
      </c>
      <c r="BK7" s="17" t="s">
        <v>932</v>
      </c>
      <c r="BL7" s="16"/>
      <c r="BM7" s="15" t="s">
        <v>698</v>
      </c>
      <c r="BN7" s="15" t="s">
        <v>698</v>
      </c>
      <c r="BO7" s="164" t="s">
        <v>698</v>
      </c>
      <c r="BP7" s="17" t="s">
        <v>932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8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1" t="s">
        <v>933</v>
      </c>
      <c r="E8" s="292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0">
        <v>56</v>
      </c>
      <c r="K8" s="210">
        <v>198.4</v>
      </c>
      <c r="L8" s="210" t="s">
        <v>317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0">
        <v>15</v>
      </c>
      <c r="R8" s="10" t="str">
        <f>IFERROR(_xlfn.XLOOKUP(F8, BS_ATIVIDADE[ATIVIDADE],BS_ATIVIDADE[UNIDADE] ), "*")</f>
        <v>M</v>
      </c>
      <c r="S8" s="24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4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7" t="s">
        <v>926</v>
      </c>
      <c r="W8" s="247" t="s">
        <v>934</v>
      </c>
      <c r="X8" s="211" t="s">
        <v>668</v>
      </c>
      <c r="Y8" s="158"/>
      <c r="Z8" s="158"/>
      <c r="AA8" s="210" t="s">
        <v>317</v>
      </c>
      <c r="AB8" s="71" t="s">
        <v>317</v>
      </c>
      <c r="AC8" s="71" t="s">
        <v>317</v>
      </c>
      <c r="AD8" s="294" t="s">
        <v>317</v>
      </c>
      <c r="AE8" s="210" t="s">
        <v>317</v>
      </c>
      <c r="AF8" s="210" t="s">
        <v>317</v>
      </c>
      <c r="AG8" s="210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4" t="str">
        <f>IF(BS_CONTROLE[[#This Row],[Local - Partida]]=0, "-", BS_CONTROLE[[#This Row],[Local - Partida]])</f>
        <v>-</v>
      </c>
      <c r="AL8" s="244" t="str">
        <f>IF(BS_CONTROLE[[#This Row],[Local - Encerramento]]=0, "-", BS_CONTROLE[[#This Row],[Local - Encerramento]])</f>
        <v>-</v>
      </c>
      <c r="AM8" s="244" t="str">
        <f>IF(BS_CONTROLE[[#This Row],[Entre - Estações]]=0, "-", BS_CONTROLE[[#This Row],[Entre - Estações]])</f>
        <v>ZYU</v>
      </c>
      <c r="AN8" s="244" t="str">
        <f>IF(BS_CONTROLE[[#This Row],[SB]]=0, "-", BS_CONTROLE[[#This Row],[SB]])</f>
        <v>198ZYU2</v>
      </c>
      <c r="AO8" s="245">
        <f>IF(BS_CONTROLE[[#This Row],[SUB]]=0, "-", BS_CONTROLE[[#This Row],[SUB]])</f>
        <v>56</v>
      </c>
      <c r="AP8" s="246">
        <f>IF(BS_CONTROLE[[#This Row],[KM - Inicio]]=0, "-", BS_CONTROLE[[#This Row],[KM - Inicio]])</f>
        <v>198.4</v>
      </c>
      <c r="AQ8" s="246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1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7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935</v>
      </c>
      <c r="BK8" s="17" t="s">
        <v>936</v>
      </c>
      <c r="BL8" s="16"/>
      <c r="BM8" s="15" t="s">
        <v>688</v>
      </c>
      <c r="BN8" s="15" t="s">
        <v>718</v>
      </c>
      <c r="BO8" s="164" t="s">
        <v>770</v>
      </c>
      <c r="BP8" s="17" t="s">
        <v>936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8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1" t="s">
        <v>640</v>
      </c>
      <c r="E9" s="292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0">
        <v>49</v>
      </c>
      <c r="K9" s="210">
        <v>198.1</v>
      </c>
      <c r="L9" s="210" t="s">
        <v>317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0">
        <v>30</v>
      </c>
      <c r="R9" s="10" t="str">
        <f>IFERROR(_xlfn.XLOOKUP(F9, BS_ATIVIDADE[ATIVIDADE],BS_ATIVIDADE[UNIDADE] ), "*")</f>
        <v>Nº DE DORMENTES</v>
      </c>
      <c r="S9" s="24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4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7" t="s">
        <v>926</v>
      </c>
      <c r="W9" s="247" t="s">
        <v>937</v>
      </c>
      <c r="X9" s="211" t="s">
        <v>668</v>
      </c>
      <c r="Y9" s="158"/>
      <c r="Z9" s="158"/>
      <c r="AA9" s="210" t="s">
        <v>317</v>
      </c>
      <c r="AB9" s="71" t="s">
        <v>317</v>
      </c>
      <c r="AC9" s="71" t="s">
        <v>317</v>
      </c>
      <c r="AD9" s="294" t="s">
        <v>317</v>
      </c>
      <c r="AE9" s="210" t="s">
        <v>317</v>
      </c>
      <c r="AF9" s="210" t="s">
        <v>317</v>
      </c>
      <c r="AG9" s="210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4" t="str">
        <f>IF(BS_CONTROLE[[#This Row],[Local - Partida]]=0, "-", BS_CONTROLE[[#This Row],[Local - Partida]])</f>
        <v>-</v>
      </c>
      <c r="AL9" s="244" t="str">
        <f>IF(BS_CONTROLE[[#This Row],[Local - Encerramento]]=0, "-", BS_CONTROLE[[#This Row],[Local - Encerramento]])</f>
        <v>-</v>
      </c>
      <c r="AM9" s="244" t="str">
        <f>IF(BS_CONTROLE[[#This Row],[Entre - Estações]]=0, "-", BS_CONTROLE[[#This Row],[Entre - Estações]])</f>
        <v>ZFY</v>
      </c>
      <c r="AN9" s="244" t="str">
        <f>IF(BS_CONTROLE[[#This Row],[SB]]=0, "-", BS_CONTROLE[[#This Row],[SB]])</f>
        <v>ZFY1981</v>
      </c>
      <c r="AO9" s="245">
        <f>IF(BS_CONTROLE[[#This Row],[SUB]]=0, "-", BS_CONTROLE[[#This Row],[SUB]])</f>
        <v>49</v>
      </c>
      <c r="AP9" s="246">
        <f>IF(BS_CONTROLE[[#This Row],[KM - Inicio]]=0, "-", BS_CONTROLE[[#This Row],[KM - Inicio]])</f>
        <v>198.1</v>
      </c>
      <c r="AQ9" s="246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1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7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938</v>
      </c>
      <c r="BK9" s="17" t="s">
        <v>938</v>
      </c>
      <c r="BL9" s="16"/>
      <c r="BM9" s="15" t="s">
        <v>698</v>
      </c>
      <c r="BN9" s="15" t="s">
        <v>698</v>
      </c>
      <c r="BO9" s="164" t="s">
        <v>698</v>
      </c>
      <c r="BP9" s="17" t="s">
        <v>938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8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1" t="s">
        <v>591</v>
      </c>
      <c r="E10" s="293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0">
        <v>49</v>
      </c>
      <c r="K10" s="210">
        <v>194</v>
      </c>
      <c r="L10" s="210" t="s">
        <v>317</v>
      </c>
      <c r="M10" s="19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19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0">
        <v>30</v>
      </c>
      <c r="R10" s="10" t="str">
        <f>IFERROR(_xlfn.XLOOKUP(F10, BS_ATIVIDADE[ATIVIDADE],BS_ATIVIDADE[UNIDADE] ), "*")</f>
        <v>Nº DE DORMENTES</v>
      </c>
      <c r="S10" s="24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4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7" t="s">
        <v>926</v>
      </c>
      <c r="W10" s="247" t="s">
        <v>937</v>
      </c>
      <c r="X10" s="211" t="s">
        <v>668</v>
      </c>
      <c r="Y10" s="158"/>
      <c r="Z10" s="158"/>
      <c r="AA10" s="210" t="s">
        <v>317</v>
      </c>
      <c r="AB10" s="71" t="s">
        <v>317</v>
      </c>
      <c r="AC10" s="71"/>
      <c r="AD10" s="294" t="s">
        <v>317</v>
      </c>
      <c r="AE10" s="210" t="s">
        <v>317</v>
      </c>
      <c r="AF10" s="210" t="s">
        <v>317</v>
      </c>
      <c r="AG10" s="210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4" t="str">
        <f>IF(BS_CONTROLE[[#This Row],[Local - Partida]]=0, "-", BS_CONTROLE[[#This Row],[Local - Partida]])</f>
        <v>-</v>
      </c>
      <c r="AL10" s="244" t="str">
        <f>IF(BS_CONTROLE[[#This Row],[Local - Encerramento]]=0, "-", BS_CONTROLE[[#This Row],[Local - Encerramento]])</f>
        <v>-</v>
      </c>
      <c r="AM10" s="244" t="str">
        <f>IF(BS_CONTROLE[[#This Row],[Entre - Estações]]=0, "-", BS_CONTROLE[[#This Row],[Entre - Estações]])</f>
        <v>ZFY</v>
      </c>
      <c r="AN10" s="244" t="str">
        <f>IF(BS_CONTROLE[[#This Row],[SB]]=0, "-", BS_CONTROLE[[#This Row],[SB]])</f>
        <v>ZFY1</v>
      </c>
      <c r="AO10" s="245">
        <f>IF(BS_CONTROLE[[#This Row],[SUB]]=0, "-", BS_CONTROLE[[#This Row],[SUB]])</f>
        <v>49</v>
      </c>
      <c r="AP10" s="246">
        <f>IF(BS_CONTROLE[[#This Row],[KM - Inicio]]=0, "-", BS_CONTROLE[[#This Row],[KM - Inicio]])</f>
        <v>194</v>
      </c>
      <c r="AQ10" s="246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1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7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938</v>
      </c>
      <c r="BK10" s="17" t="s">
        <v>938</v>
      </c>
      <c r="BL10" s="16"/>
      <c r="BM10" s="15" t="s">
        <v>698</v>
      </c>
      <c r="BN10" s="15" t="s">
        <v>698</v>
      </c>
      <c r="BO10" s="164" t="s">
        <v>698</v>
      </c>
      <c r="BP10" s="17" t="s">
        <v>938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8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2">
        <v>650</v>
      </c>
      <c r="F11" s="71"/>
      <c r="G11" s="9" t="str">
        <f>IF(D11="","*",VLOOKUP(F11,BS_ATIVIDADE[#All],3,FALSE))</f>
        <v>*</v>
      </c>
      <c r="H11" s="172"/>
      <c r="I11" s="172"/>
      <c r="J11" s="210"/>
      <c r="K11" s="210"/>
      <c r="L11" s="210"/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0"/>
      <c r="R11" s="10" t="str">
        <f>IFERROR(_xlfn.XLOOKUP(F11, BS_ATIVIDADE[ATIVIDADE],BS_ATIVIDADE[UNIDADE] ), "*")</f>
        <v>*</v>
      </c>
      <c r="S11" s="24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4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7"/>
      <c r="W11" s="247"/>
      <c r="X11" s="211"/>
      <c r="Y11" s="158"/>
      <c r="Z11" s="158"/>
      <c r="AA11" s="210"/>
      <c r="AB11" s="71"/>
      <c r="AC11" s="71"/>
      <c r="AD11" s="294"/>
      <c r="AE11" s="210"/>
      <c r="AF11" s="210"/>
      <c r="AG11" s="210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4" t="str">
        <f>IF(BS_CONTROLE[[#This Row],[Local - Partida]]=0, "-", BS_CONTROLE[[#This Row],[Local - Partida]])</f>
        <v>-</v>
      </c>
      <c r="AL11" s="244" t="str">
        <f>IF(BS_CONTROLE[[#This Row],[Local - Encerramento]]=0, "-", BS_CONTROLE[[#This Row],[Local - Encerramento]])</f>
        <v>-</v>
      </c>
      <c r="AM11" s="244" t="str">
        <f>IF(BS_CONTROLE[[#This Row],[Entre - Estações]]=0, "-", BS_CONTROLE[[#This Row],[Entre - Estações]])</f>
        <v>-</v>
      </c>
      <c r="AN11" s="244" t="str">
        <f>IF(BS_CONTROLE[[#This Row],[SB]]=0, "-", BS_CONTROLE[[#This Row],[SB]])</f>
        <v>-</v>
      </c>
      <c r="AO11" s="245" t="str">
        <f>IF(BS_CONTROLE[[#This Row],[SUB]]=0, "-", BS_CONTROLE[[#This Row],[SUB]])</f>
        <v>-</v>
      </c>
      <c r="AP11" s="246" t="str">
        <f>IF(BS_CONTROLE[[#This Row],[KM - Inicio]]=0, "-", BS_CONTROLE[[#This Row],[KM - Inicio]])</f>
        <v>-</v>
      </c>
      <c r="AQ11" s="246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1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7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8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2">
        <v>651</v>
      </c>
      <c r="F12" s="71"/>
      <c r="G12" s="9" t="str">
        <f>IF(D12="","*",VLOOKUP(F12,BS_ATIVIDADE[#All],3,FALSE))</f>
        <v>*</v>
      </c>
      <c r="H12" s="172"/>
      <c r="I12" s="172"/>
      <c r="J12" s="210"/>
      <c r="K12" s="210"/>
      <c r="L12" s="210"/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0"/>
      <c r="R12" s="10" t="str">
        <f>IFERROR(_xlfn.XLOOKUP(F12, BS_ATIVIDADE[ATIVIDADE],BS_ATIVIDADE[UNIDADE] ), "*")</f>
        <v>*</v>
      </c>
      <c r="S12" s="24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4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7"/>
      <c r="W12" s="247"/>
      <c r="X12" s="211"/>
      <c r="Y12" s="158"/>
      <c r="Z12" s="158"/>
      <c r="AA12" s="210"/>
      <c r="AB12" s="71"/>
      <c r="AC12" s="71"/>
      <c r="AD12" s="294"/>
      <c r="AE12" s="210"/>
      <c r="AF12" s="210"/>
      <c r="AG12" s="210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4" t="str">
        <f>IF(BS_CONTROLE[[#This Row],[Local - Partida]]=0, "-", BS_CONTROLE[[#This Row],[Local - Partida]])</f>
        <v>-</v>
      </c>
      <c r="AL12" s="244" t="str">
        <f>IF(BS_CONTROLE[[#This Row],[Local - Encerramento]]=0, "-", BS_CONTROLE[[#This Row],[Local - Encerramento]])</f>
        <v>-</v>
      </c>
      <c r="AM12" s="244" t="str">
        <f>IF(BS_CONTROLE[[#This Row],[Entre - Estações]]=0, "-", BS_CONTROLE[[#This Row],[Entre - Estações]])</f>
        <v>-</v>
      </c>
      <c r="AN12" s="244" t="str">
        <f>IF(BS_CONTROLE[[#This Row],[SB]]=0, "-", BS_CONTROLE[[#This Row],[SB]])</f>
        <v>-</v>
      </c>
      <c r="AO12" s="245" t="str">
        <f>IF(BS_CONTROLE[[#This Row],[SUB]]=0, "-", BS_CONTROLE[[#This Row],[SUB]])</f>
        <v>-</v>
      </c>
      <c r="AP12" s="246" t="str">
        <f>IF(BS_CONTROLE[[#This Row],[KM - Inicio]]=0, "-", BS_CONTROLE[[#This Row],[KM - Inicio]])</f>
        <v>-</v>
      </c>
      <c r="AQ12" s="246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1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7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8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645</v>
      </c>
      <c r="E13" s="272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0">
        <v>55</v>
      </c>
      <c r="K13" s="210">
        <v>77</v>
      </c>
      <c r="L13" s="210">
        <v>76.08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0">
        <v>1</v>
      </c>
      <c r="R13" s="10" t="str">
        <f>IFERROR(_xlfn.XLOOKUP(F13, BS_ATIVIDADE[ATIVIDADE],BS_ATIVIDADE[UNIDADE] ), "*")</f>
        <v>Nº DE PEÇAS</v>
      </c>
      <c r="S13" s="24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4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7" t="s">
        <v>939</v>
      </c>
      <c r="W13" s="247" t="s">
        <v>940</v>
      </c>
      <c r="X13" s="211" t="s">
        <v>668</v>
      </c>
      <c r="Y13" s="158"/>
      <c r="Z13" s="158"/>
      <c r="AA13" s="210" t="s">
        <v>317</v>
      </c>
      <c r="AB13" s="71" t="s">
        <v>317</v>
      </c>
      <c r="AC13" s="71" t="s">
        <v>317</v>
      </c>
      <c r="AD13" s="294" t="s">
        <v>317</v>
      </c>
      <c r="AE13" s="210" t="s">
        <v>317</v>
      </c>
      <c r="AF13" s="210" t="s">
        <v>317</v>
      </c>
      <c r="AG13" s="210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4" t="str">
        <f>IF(BS_CONTROLE[[#This Row],[Local - Partida]]=0, "-", BS_CONTROLE[[#This Row],[Local - Partida]])</f>
        <v>-</v>
      </c>
      <c r="AL13" s="244" t="str">
        <f>IF(BS_CONTROLE[[#This Row],[Local - Encerramento]]=0, "-", BS_CONTROLE[[#This Row],[Local - Encerramento]])</f>
        <v>-</v>
      </c>
      <c r="AM13" s="244" t="str">
        <f>IF(BS_CONTROLE[[#This Row],[Entre - Estações]]=0, "-", BS_CONTROLE[[#This Row],[Entre - Estações]])</f>
        <v>ZKE</v>
      </c>
      <c r="AN13" s="244" t="str">
        <f>IF(BS_CONTROLE[[#This Row],[SB]]=0, "-", BS_CONTROLE[[#This Row],[SB]])</f>
        <v>ZKE2</v>
      </c>
      <c r="AO13" s="245">
        <f>IF(BS_CONTROLE[[#This Row],[SUB]]=0, "-", BS_CONTROLE[[#This Row],[SUB]])</f>
        <v>55</v>
      </c>
      <c r="AP13" s="246">
        <f>IF(BS_CONTROLE[[#This Row],[KM - Inicio]]=0, "-", BS_CONTROLE[[#This Row],[KM - Inicio]])</f>
        <v>77</v>
      </c>
      <c r="AQ13" s="246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1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7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941</v>
      </c>
      <c r="BK13" s="17" t="s">
        <v>941</v>
      </c>
      <c r="BL13" s="16"/>
      <c r="BM13" s="15" t="s">
        <v>688</v>
      </c>
      <c r="BN13" s="15" t="s">
        <v>718</v>
      </c>
      <c r="BO13" s="164" t="s">
        <v>823</v>
      </c>
      <c r="BP13" s="17" t="s">
        <v>941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8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379</v>
      </c>
      <c r="E14" s="273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0">
        <v>55</v>
      </c>
      <c r="K14" s="210">
        <v>97.843000000000004</v>
      </c>
      <c r="L14" s="210">
        <v>108.22</v>
      </c>
      <c r="M14" s="210" t="s">
        <v>45</v>
      </c>
      <c r="N14" s="210" t="s">
        <v>942</v>
      </c>
      <c r="O14" s="172">
        <v>0.41666666666666669</v>
      </c>
      <c r="P14" s="172">
        <v>0.125</v>
      </c>
      <c r="Q14" s="210">
        <v>1</v>
      </c>
      <c r="R14" s="10" t="str">
        <f>IFERROR(_xlfn.XLOOKUP(F14, BS_ATIVIDADE[ATIVIDADE],BS_ATIVIDADE[UNIDADE] ), "*")</f>
        <v>BINÁRIO</v>
      </c>
      <c r="S14" s="24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4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7" t="s">
        <v>939</v>
      </c>
      <c r="W14" s="247" t="s">
        <v>943</v>
      </c>
      <c r="X14" s="211" t="s">
        <v>663</v>
      </c>
      <c r="Y14" s="158"/>
      <c r="Z14" s="158"/>
      <c r="AA14" s="210"/>
      <c r="AB14" s="71"/>
      <c r="AC14" s="71"/>
      <c r="AD14" s="294"/>
      <c r="AE14" s="210"/>
      <c r="AF14" s="210"/>
      <c r="AG14" s="210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4" t="str">
        <f>IF(BS_CONTROLE[[#This Row],[Local - Partida]]=0, "-", BS_CONTROLE[[#This Row],[Local - Partida]])</f>
        <v>-</v>
      </c>
      <c r="AL14" s="244" t="str">
        <f>IF(BS_CONTROLE[[#This Row],[Local - Encerramento]]=0, "-", BS_CONTROLE[[#This Row],[Local - Encerramento]])</f>
        <v>-</v>
      </c>
      <c r="AM14" s="244" t="str">
        <f>IF(BS_CONTROLE[[#This Row],[Entre - Estações]]=0, "-", BS_CONTROLE[[#This Row],[Entre - Estações]])</f>
        <v>ZKW-ZLU</v>
      </c>
      <c r="AN14" s="244" t="str">
        <f>IF(BS_CONTROLE[[#This Row],[SB]]=0, "-", BS_CONTROLE[[#This Row],[SB]])</f>
        <v>ZKWZLU</v>
      </c>
      <c r="AO14" s="245">
        <f>IF(BS_CONTROLE[[#This Row],[SUB]]=0, "-", BS_CONTROLE[[#This Row],[SUB]])</f>
        <v>55</v>
      </c>
      <c r="AP14" s="246">
        <f>IF(BS_CONTROLE[[#This Row],[KM - Inicio]]=0, "-", BS_CONTROLE[[#This Row],[KM - Inicio]])</f>
        <v>97.843000000000004</v>
      </c>
      <c r="AQ14" s="246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1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7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944</v>
      </c>
      <c r="BK14" s="297" t="s">
        <v>945</v>
      </c>
      <c r="BL14" s="16"/>
      <c r="BM14" s="15" t="s">
        <v>692</v>
      </c>
      <c r="BN14" s="15" t="s">
        <v>692</v>
      </c>
      <c r="BO14" s="164" t="s">
        <v>692</v>
      </c>
      <c r="BP14" s="17" t="s">
        <v>692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8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604</v>
      </c>
      <c r="E15" s="272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0">
        <v>55</v>
      </c>
      <c r="K15" s="210">
        <v>99.6</v>
      </c>
      <c r="L15" s="210" t="s">
        <v>317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0">
        <v>1</v>
      </c>
      <c r="R15" s="10" t="str">
        <f>IFERROR(_xlfn.XLOOKUP(F15, BS_ATIVIDADE[ATIVIDADE],BS_ATIVIDADE[UNIDADE] ), "*")</f>
        <v>Nº DE SOLDA</v>
      </c>
      <c r="S15" s="24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4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7" t="s">
        <v>939</v>
      </c>
      <c r="W15" s="247" t="s">
        <v>946</v>
      </c>
      <c r="X15" s="211" t="s">
        <v>663</v>
      </c>
      <c r="Y15" s="158"/>
      <c r="Z15" s="158"/>
      <c r="AA15" s="210" t="s">
        <v>317</v>
      </c>
      <c r="AB15" s="71" t="s">
        <v>317</v>
      </c>
      <c r="AC15" s="71" t="s">
        <v>317</v>
      </c>
      <c r="AD15" s="294" t="s">
        <v>317</v>
      </c>
      <c r="AE15" s="210" t="s">
        <v>317</v>
      </c>
      <c r="AF15" s="210" t="s">
        <v>317</v>
      </c>
      <c r="AG15" s="210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4" t="str">
        <f>IF(BS_CONTROLE[[#This Row],[Local - Partida]]=0, "-", BS_CONTROLE[[#This Row],[Local - Partida]])</f>
        <v>-</v>
      </c>
      <c r="AL15" s="244" t="str">
        <f>IF(BS_CONTROLE[[#This Row],[Local - Encerramento]]=0, "-", BS_CONTROLE[[#This Row],[Local - Encerramento]])</f>
        <v>-</v>
      </c>
      <c r="AM15" s="244" t="str">
        <f>IF(BS_CONTROLE[[#This Row],[Entre - Estações]]=0, "-", BS_CONTROLE[[#This Row],[Entre - Estações]])</f>
        <v>ZKW</v>
      </c>
      <c r="AN15" s="244" t="str">
        <f>IF(BS_CONTROLE[[#This Row],[SB]]=0, "-", BS_CONTROLE[[#This Row],[SB]])</f>
        <v>102ZKW2</v>
      </c>
      <c r="AO15" s="245">
        <f>IF(BS_CONTROLE[[#This Row],[SUB]]=0, "-", BS_CONTROLE[[#This Row],[SUB]])</f>
        <v>55</v>
      </c>
      <c r="AP15" s="246">
        <f>IF(BS_CONTROLE[[#This Row],[KM - Inicio]]=0, "-", BS_CONTROLE[[#This Row],[KM - Inicio]])</f>
        <v>99.6</v>
      </c>
      <c r="AQ15" s="246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1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7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947</v>
      </c>
      <c r="BK15" s="297" t="s">
        <v>945</v>
      </c>
      <c r="BL15" s="16"/>
      <c r="BM15" s="15" t="s">
        <v>692</v>
      </c>
      <c r="BN15" s="15" t="s">
        <v>692</v>
      </c>
      <c r="BO15" s="164" t="s">
        <v>692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8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575</v>
      </c>
      <c r="E16" s="272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0">
        <v>55</v>
      </c>
      <c r="K16" s="210">
        <v>102.04</v>
      </c>
      <c r="L16" s="210">
        <v>102.32299999999999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199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0">
        <v>1</v>
      </c>
      <c r="R16" s="10" t="str">
        <f>IFERROR(_xlfn.XLOOKUP(F16, BS_ATIVIDADE[ATIVIDADE],BS_ATIVIDADE[UNIDADE] ), "*")</f>
        <v>Nº DE SOLDA</v>
      </c>
      <c r="S16" s="24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4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7" t="s">
        <v>939</v>
      </c>
      <c r="W16" s="247" t="s">
        <v>946</v>
      </c>
      <c r="X16" s="211" t="s">
        <v>663</v>
      </c>
      <c r="Y16" s="158"/>
      <c r="Z16" s="158"/>
      <c r="AA16" s="210" t="s">
        <v>317</v>
      </c>
      <c r="AB16" s="71"/>
      <c r="AC16" s="71" t="s">
        <v>317</v>
      </c>
      <c r="AD16" s="294" t="s">
        <v>317</v>
      </c>
      <c r="AE16" s="210" t="s">
        <v>317</v>
      </c>
      <c r="AF16" s="210" t="s">
        <v>317</v>
      </c>
      <c r="AG16" s="210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4" t="str">
        <f>IF(BS_CONTROLE[[#This Row],[Local - Partida]]=0, "-", BS_CONTROLE[[#This Row],[Local - Partida]])</f>
        <v>-</v>
      </c>
      <c r="AL16" s="244" t="str">
        <f>IF(BS_CONTROLE[[#This Row],[Local - Encerramento]]=0, "-", BS_CONTROLE[[#This Row],[Local - Encerramento]])</f>
        <v>-</v>
      </c>
      <c r="AM16" s="244" t="str">
        <f>IF(BS_CONTROLE[[#This Row],[Entre - Estações]]=0, "-", BS_CONTROLE[[#This Row],[Entre - Estações]])</f>
        <v>ZKW-ZLU</v>
      </c>
      <c r="AN16" s="244">
        <f>IF(BS_CONTROLE[[#This Row],[SB]]=0, "-", BS_CONTROLE[[#This Row],[SB]])</f>
        <v>1031022</v>
      </c>
      <c r="AO16" s="245">
        <f>IF(BS_CONTROLE[[#This Row],[SUB]]=0, "-", BS_CONTROLE[[#This Row],[SUB]])</f>
        <v>55</v>
      </c>
      <c r="AP16" s="246">
        <f>IF(BS_CONTROLE[[#This Row],[KM - Inicio]]=0, "-", BS_CONTROLE[[#This Row],[KM - Inicio]])</f>
        <v>102.04</v>
      </c>
      <c r="AQ16" s="246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1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7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947</v>
      </c>
      <c r="BK16" s="297" t="s">
        <v>945</v>
      </c>
      <c r="BL16" s="16"/>
      <c r="BM16" s="15" t="s">
        <v>692</v>
      </c>
      <c r="BN16" s="15" t="s">
        <v>692</v>
      </c>
      <c r="BO16" s="164" t="s">
        <v>692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8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578</v>
      </c>
      <c r="E17" s="273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0">
        <v>55</v>
      </c>
      <c r="K17" s="210">
        <v>103.996</v>
      </c>
      <c r="L17" s="210">
        <v>104.38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199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0">
        <v>1</v>
      </c>
      <c r="R17" s="10" t="str">
        <f>IFERROR(_xlfn.XLOOKUP(F17, BS_ATIVIDADE[ATIVIDADE],BS_ATIVIDADE[UNIDADE] ), "*")</f>
        <v>Nº DE SOLDA</v>
      </c>
      <c r="S17" s="24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4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7" t="s">
        <v>939</v>
      </c>
      <c r="W17" s="247" t="s">
        <v>946</v>
      </c>
      <c r="X17" s="211" t="s">
        <v>663</v>
      </c>
      <c r="Y17" s="158"/>
      <c r="Z17" s="158"/>
      <c r="AA17" s="210" t="s">
        <v>317</v>
      </c>
      <c r="AB17" s="71" t="s">
        <v>317</v>
      </c>
      <c r="AC17" s="71" t="s">
        <v>317</v>
      </c>
      <c r="AD17" s="294" t="s">
        <v>317</v>
      </c>
      <c r="AE17" s="210" t="s">
        <v>317</v>
      </c>
      <c r="AF17" s="210" t="s">
        <v>317</v>
      </c>
      <c r="AG17" s="210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4" t="str">
        <f>IF(BS_CONTROLE[[#This Row],[Local - Partida]]=0, "-", BS_CONTROLE[[#This Row],[Local - Partida]])</f>
        <v>-</v>
      </c>
      <c r="AL17" s="244" t="str">
        <f>IF(BS_CONTROLE[[#This Row],[Local - Encerramento]]=0, "-", BS_CONTROLE[[#This Row],[Local - Encerramento]])</f>
        <v>-</v>
      </c>
      <c r="AM17" s="244" t="str">
        <f>IF(BS_CONTROLE[[#This Row],[Entre - Estações]]=0, "-", BS_CONTROLE[[#This Row],[Entre - Estações]])</f>
        <v>ZKW-ZLU</v>
      </c>
      <c r="AN17" s="244">
        <f>IF(BS_CONTROLE[[#This Row],[SB]]=0, "-", BS_CONTROLE[[#This Row],[SB]])</f>
        <v>1051032</v>
      </c>
      <c r="AO17" s="245">
        <f>IF(BS_CONTROLE[[#This Row],[SUB]]=0, "-", BS_CONTROLE[[#This Row],[SUB]])</f>
        <v>55</v>
      </c>
      <c r="AP17" s="246">
        <f>IF(BS_CONTROLE[[#This Row],[KM - Inicio]]=0, "-", BS_CONTROLE[[#This Row],[KM - Inicio]])</f>
        <v>103.996</v>
      </c>
      <c r="AQ17" s="246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1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7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944</v>
      </c>
      <c r="BK17" s="297" t="s">
        <v>945</v>
      </c>
      <c r="BL17" s="16"/>
      <c r="BM17" s="15" t="s">
        <v>692</v>
      </c>
      <c r="BN17" s="15" t="s">
        <v>692</v>
      </c>
      <c r="BO17" s="164" t="s">
        <v>692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8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1" t="s">
        <v>948</v>
      </c>
      <c r="E18" s="272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0">
        <v>54</v>
      </c>
      <c r="K18" s="210">
        <v>66</v>
      </c>
      <c r="L18" s="210" t="s">
        <v>317</v>
      </c>
      <c r="M18" s="210" t="s">
        <v>949</v>
      </c>
      <c r="N18" s="210" t="s">
        <v>950</v>
      </c>
      <c r="O18" s="172">
        <v>0.29166666666666669</v>
      </c>
      <c r="P18" s="172">
        <v>4.1666666666666664E-2</v>
      </c>
      <c r="Q18" s="210">
        <v>1</v>
      </c>
      <c r="R18" s="10" t="str">
        <f>IFERROR(_xlfn.XLOOKUP(F18, BS_ATIVIDADE[ATIVIDADE],BS_ATIVIDADE[UNIDADE] ), "*")</f>
        <v>BINÁRIO</v>
      </c>
      <c r="S18" s="24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4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7" t="s">
        <v>951</v>
      </c>
      <c r="W18" s="247" t="s">
        <v>952</v>
      </c>
      <c r="X18" s="211" t="s">
        <v>668</v>
      </c>
      <c r="Y18" s="158"/>
      <c r="Z18" s="158"/>
      <c r="AA18" s="210" t="s">
        <v>953</v>
      </c>
      <c r="AB18" s="71" t="s">
        <v>665</v>
      </c>
      <c r="AC18" s="71" t="s">
        <v>655</v>
      </c>
      <c r="AD18" s="294">
        <v>0.29166666666666669</v>
      </c>
      <c r="AE18" s="210" t="s">
        <v>317</v>
      </c>
      <c r="AF18" s="210" t="s">
        <v>317</v>
      </c>
      <c r="AG18" s="210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4" t="str">
        <f>IF(BS_CONTROLE[[#This Row],[Local - Partida]]=0, "-", BS_CONTROLE[[#This Row],[Local - Partida]])</f>
        <v>Z3VZEV</v>
      </c>
      <c r="AL18" s="244" t="str">
        <f>IF(BS_CONTROLE[[#This Row],[Local - Encerramento]]=0, "-", BS_CONTROLE[[#This Row],[Local - Encerramento]])</f>
        <v>102ZKW2</v>
      </c>
      <c r="AM18" s="244" t="str">
        <f>IF(BS_CONTROLE[[#This Row],[Entre - Estações]]=0, "-", BS_CONTROLE[[#This Row],[Entre - Estações]])</f>
        <v>ZEV-ZKW</v>
      </c>
      <c r="AN18" s="244" t="str">
        <f>IF(BS_CONTROLE[[#This Row],[SB]]=0, "-", BS_CONTROLE[[#This Row],[SB]])</f>
        <v>ZEVZKW</v>
      </c>
      <c r="AO18" s="245">
        <f>IF(BS_CONTROLE[[#This Row],[SUB]]=0, "-", BS_CONTROLE[[#This Row],[SUB]])</f>
        <v>54</v>
      </c>
      <c r="AP18" s="246">
        <f>IF(BS_CONTROLE[[#This Row],[KM - Inicio]]=0, "-", BS_CONTROLE[[#This Row],[KM - Inicio]])</f>
        <v>66</v>
      </c>
      <c r="AQ18" s="246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1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7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954</v>
      </c>
      <c r="BK18" s="17" t="s">
        <v>955</v>
      </c>
      <c r="BL18" s="16"/>
      <c r="BM18" s="15" t="s">
        <v>692</v>
      </c>
      <c r="BN18" s="15" t="s">
        <v>692</v>
      </c>
      <c r="BO18" s="164" t="s">
        <v>692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8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535</v>
      </c>
      <c r="E19" s="272">
        <v>622</v>
      </c>
      <c r="F19" s="71" t="s">
        <v>340</v>
      </c>
      <c r="G19" s="9" t="str">
        <f>IF(D19="","*",VLOOKUP(F19,BS_ATIVIDADE[#All],3,FALSE))</f>
        <v>DETECÇÃO</v>
      </c>
      <c r="H19" s="172" t="s">
        <v>956</v>
      </c>
      <c r="I19" s="172" t="s">
        <v>957</v>
      </c>
      <c r="J19" s="210">
        <v>92</v>
      </c>
      <c r="K19" s="210">
        <v>66</v>
      </c>
      <c r="L19" s="210" t="s">
        <v>317</v>
      </c>
      <c r="M19" s="210" t="s">
        <v>958</v>
      </c>
      <c r="N19" s="210" t="s">
        <v>958</v>
      </c>
      <c r="O19" s="172">
        <v>0.29166666666666669</v>
      </c>
      <c r="P19" s="172">
        <v>4.1666666666666664E-2</v>
      </c>
      <c r="Q19" s="210">
        <v>30</v>
      </c>
      <c r="R19" s="10" t="str">
        <f>IFERROR(_xlfn.XLOOKUP(F19, BS_ATIVIDADE[ATIVIDADE],BS_ATIVIDADE[UNIDADE] ), "*")</f>
        <v>KM</v>
      </c>
      <c r="S19" s="24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4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7" t="s">
        <v>959</v>
      </c>
      <c r="W19" s="247" t="s">
        <v>960</v>
      </c>
      <c r="X19" s="211" t="s">
        <v>668</v>
      </c>
      <c r="Y19" s="158"/>
      <c r="Z19" s="158"/>
      <c r="AA19" s="210">
        <v>1</v>
      </c>
      <c r="AB19" s="71" t="s">
        <v>660</v>
      </c>
      <c r="AC19" s="71" t="s">
        <v>655</v>
      </c>
      <c r="AD19" s="294">
        <v>0.33333333333333331</v>
      </c>
      <c r="AE19" s="210">
        <v>6527</v>
      </c>
      <c r="AF19" s="210" t="s">
        <v>317</v>
      </c>
      <c r="AG19" s="210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4" t="str">
        <f>IF(BS_CONTROLE[[#This Row],[Local - Partida]]=0, "-", BS_CONTROLE[[#This Row],[Local - Partida]])</f>
        <v>ZEV-2</v>
      </c>
      <c r="AL19" s="244" t="str">
        <f>IF(BS_CONTROLE[[#This Row],[Local - Encerramento]]=0, "-", BS_CONTROLE[[#This Row],[Local - Encerramento]])</f>
        <v>ZPTZDR</v>
      </c>
      <c r="AM19" s="244" t="str">
        <f>IF(BS_CONTROLE[[#This Row],[Entre - Estações]]=0, "-", BS_CONTROLE[[#This Row],[Entre - Estações]])</f>
        <v>ZEVZPT</v>
      </c>
      <c r="AN19" s="244" t="str">
        <f>IF(BS_CONTROLE[[#This Row],[SB]]=0, "-", BS_CONTROLE[[#This Row],[SB]])</f>
        <v>ZEVZPT</v>
      </c>
      <c r="AO19" s="245">
        <f>IF(BS_CONTROLE[[#This Row],[SUB]]=0, "-", BS_CONTROLE[[#This Row],[SUB]])</f>
        <v>92</v>
      </c>
      <c r="AP19" s="246">
        <f>IF(BS_CONTROLE[[#This Row],[KM - Inicio]]=0, "-", BS_CONTROLE[[#This Row],[KM - Inicio]])</f>
        <v>66</v>
      </c>
      <c r="AQ19" s="246" t="str">
        <f>IF(BS_CONTROLE[[#This Row],[KM - Fim]]=0, "-", BS_CONTROLE[[#This Row],[KM - Fim]])</f>
        <v>-</v>
      </c>
      <c r="AR19" s="295">
        <v>0.32916666666666666</v>
      </c>
      <c r="AS19" s="296">
        <v>0</v>
      </c>
      <c r="AT19" s="296">
        <v>4.1666666666666664E-2</v>
      </c>
      <c r="AU19" s="39"/>
      <c r="AV19" s="39"/>
      <c r="AW19" s="39"/>
      <c r="AX19" s="39"/>
      <c r="AY19" s="271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7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961</v>
      </c>
      <c r="BK19" s="17" t="s">
        <v>962</v>
      </c>
      <c r="BL19" s="16"/>
      <c r="BM19" s="15" t="s">
        <v>692</v>
      </c>
      <c r="BN19" s="15" t="s">
        <v>692</v>
      </c>
      <c r="BO19" s="164" t="s">
        <v>692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8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1" t="s">
        <v>544</v>
      </c>
      <c r="E20" s="272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0">
        <v>92</v>
      </c>
      <c r="K20" s="210">
        <v>83.7</v>
      </c>
      <c r="L20" s="210" t="s">
        <v>317</v>
      </c>
      <c r="M20" s="210" t="s">
        <v>963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0">
        <v>1</v>
      </c>
      <c r="R20" s="10" t="str">
        <f>IFERROR(_xlfn.XLOOKUP(F20, BS_ATIVIDADE[ATIVIDADE],BS_ATIVIDADE[UNIDADE] ), "*")</f>
        <v>BINÁRIO</v>
      </c>
      <c r="S20" s="24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4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7" t="s">
        <v>964</v>
      </c>
      <c r="W20" s="247" t="s">
        <v>965</v>
      </c>
      <c r="X20" s="211" t="s">
        <v>663</v>
      </c>
      <c r="Y20" s="158"/>
      <c r="Z20" s="158"/>
      <c r="AA20" s="210" t="s">
        <v>966</v>
      </c>
      <c r="AB20" s="71" t="s">
        <v>660</v>
      </c>
      <c r="AC20" s="71" t="s">
        <v>655</v>
      </c>
      <c r="AD20" s="294">
        <v>0.27083333333333331</v>
      </c>
      <c r="AE20" s="210">
        <v>7663</v>
      </c>
      <c r="AF20" s="210" t="s">
        <v>317</v>
      </c>
      <c r="AG20" s="210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4" t="str">
        <f>IF(BS_CONTROLE[[#This Row],[Local - Partida]]=0, "-", BS_CONTROLE[[#This Row],[Local - Partida]])</f>
        <v>Z3VZEV</v>
      </c>
      <c r="AL20" s="244" t="str">
        <f>IF(BS_CONTROLE[[#This Row],[Local - Encerramento]]=0, "-", BS_CONTROLE[[#This Row],[Local - Encerramento]])</f>
        <v>K67ZEV1</v>
      </c>
      <c r="AM20" s="244" t="str">
        <f>IF(BS_CONTROLE[[#This Row],[Entre - Estações]]=0, "-", BS_CONTROLE[[#This Row],[Entre - Estações]])</f>
        <v>ZEV-ZXW</v>
      </c>
      <c r="AN20" s="244" t="str">
        <f>IF(BS_CONTROLE[[#This Row],[SB]]=0, "-", BS_CONTROLE[[#This Row],[SB]])</f>
        <v>K84ZXW2</v>
      </c>
      <c r="AO20" s="245">
        <f>IF(BS_CONTROLE[[#This Row],[SUB]]=0, "-", BS_CONTROLE[[#This Row],[SUB]])</f>
        <v>92</v>
      </c>
      <c r="AP20" s="246">
        <f>IF(BS_CONTROLE[[#This Row],[KM - Inicio]]=0, "-", BS_CONTROLE[[#This Row],[KM - Inicio]])</f>
        <v>83.7</v>
      </c>
      <c r="AQ20" s="246" t="str">
        <f>IF(BS_CONTROLE[[#This Row],[KM - Fim]]=0, "-", BS_CONTROLE[[#This Row],[KM - Fim]])</f>
        <v>-</v>
      </c>
      <c r="AR20" s="295">
        <v>0.34027777777777779</v>
      </c>
      <c r="AS20" s="296">
        <v>0</v>
      </c>
      <c r="AT20" s="296">
        <v>4.1666666666666664E-2</v>
      </c>
      <c r="AU20" s="39"/>
      <c r="AV20" s="39"/>
      <c r="AW20" s="39"/>
      <c r="AX20" s="39"/>
      <c r="AY20" s="271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7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967</v>
      </c>
      <c r="BK20" s="17" t="s">
        <v>968</v>
      </c>
      <c r="BL20" s="16"/>
      <c r="BM20" s="15" t="s">
        <v>692</v>
      </c>
      <c r="BN20" s="15" t="s">
        <v>692</v>
      </c>
      <c r="BO20" s="164" t="s">
        <v>692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8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575</v>
      </c>
      <c r="E21" s="272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0">
        <v>54</v>
      </c>
      <c r="K21" s="210">
        <v>66.5</v>
      </c>
      <c r="L21" s="210" t="s">
        <v>317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0">
        <v>1</v>
      </c>
      <c r="R21" s="10" t="str">
        <f>IFERROR(_xlfn.XLOOKUP(F21, BS_ATIVIDADE[ATIVIDADE],BS_ATIVIDADE[UNIDADE] ), "*")</f>
        <v>Nº DE PEÇAS</v>
      </c>
      <c r="S21" s="24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4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7" t="s">
        <v>969</v>
      </c>
      <c r="W21" s="247" t="s">
        <v>970</v>
      </c>
      <c r="X21" s="211" t="s">
        <v>668</v>
      </c>
      <c r="Y21" s="158"/>
      <c r="Z21" s="158"/>
      <c r="AA21" s="210" t="s">
        <v>317</v>
      </c>
      <c r="AB21" s="71" t="s">
        <v>317</v>
      </c>
      <c r="AC21" s="71" t="s">
        <v>317</v>
      </c>
      <c r="AD21" s="294" t="s">
        <v>317</v>
      </c>
      <c r="AE21" s="210" t="s">
        <v>317</v>
      </c>
      <c r="AF21" s="210" t="s">
        <v>317</v>
      </c>
      <c r="AG21" s="210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4" t="str">
        <f>IF(BS_CONTROLE[[#This Row],[Local - Partida]]=0, "-", BS_CONTROLE[[#This Row],[Local - Partida]])</f>
        <v>-</v>
      </c>
      <c r="AL21" s="244" t="str">
        <f>IF(BS_CONTROLE[[#This Row],[Local - Encerramento]]=0, "-", BS_CONTROLE[[#This Row],[Local - Encerramento]])</f>
        <v>-</v>
      </c>
      <c r="AM21" s="244" t="str">
        <f>IF(BS_CONTROLE[[#This Row],[Entre - Estações]]=0, "-", BS_CONTROLE[[#This Row],[Entre - Estações]])</f>
        <v>ZEV</v>
      </c>
      <c r="AN21" s="244" t="str">
        <f>IF(BS_CONTROLE[[#This Row],[SB]]=0, "-", BS_CONTROLE[[#This Row],[SB]])</f>
        <v>K67ZEV1</v>
      </c>
      <c r="AO21" s="245">
        <f>IF(BS_CONTROLE[[#This Row],[SUB]]=0, "-", BS_CONTROLE[[#This Row],[SUB]])</f>
        <v>54</v>
      </c>
      <c r="AP21" s="246">
        <f>IF(BS_CONTROLE[[#This Row],[KM - Inicio]]=0, "-", BS_CONTROLE[[#This Row],[KM - Inicio]])</f>
        <v>66.5</v>
      </c>
      <c r="AQ21" s="246" t="str">
        <f>IF(BS_CONTROLE[[#This Row],[KM - Fim]]=0, "-", BS_CONTROLE[[#This Row],[KM - Fim]])</f>
        <v>-</v>
      </c>
      <c r="AR21" s="295">
        <v>0.47916666666666669</v>
      </c>
      <c r="AS21" s="296">
        <v>0</v>
      </c>
      <c r="AT21" s="296">
        <v>0</v>
      </c>
      <c r="AU21" s="39"/>
      <c r="AV21" s="39"/>
      <c r="AW21" s="39"/>
      <c r="AX21" s="39"/>
      <c r="AY21" s="271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7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971</v>
      </c>
      <c r="BK21" s="17" t="s">
        <v>972</v>
      </c>
      <c r="BL21" s="16"/>
      <c r="BM21" s="15" t="s">
        <v>685</v>
      </c>
      <c r="BN21" s="15" t="s">
        <v>706</v>
      </c>
      <c r="BO21" s="164" t="s">
        <v>774</v>
      </c>
      <c r="BP21" s="17" t="s">
        <v>972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8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621</v>
      </c>
      <c r="E22" s="272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0">
        <v>92</v>
      </c>
      <c r="K22" s="210">
        <v>103.3</v>
      </c>
      <c r="L22" s="210" t="s">
        <v>317</v>
      </c>
      <c r="M22" s="19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19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0">
        <v>300</v>
      </c>
      <c r="R22" s="10" t="str">
        <f>IFERROR(_xlfn.XLOOKUP(F22, BS_ATIVIDADE[ATIVIDADE],BS_ATIVIDADE[UNIDADE] ), "*")</f>
        <v>M</v>
      </c>
      <c r="S22" s="24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4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7" t="s">
        <v>969</v>
      </c>
      <c r="W22" s="247" t="s">
        <v>973</v>
      </c>
      <c r="X22" s="211" t="s">
        <v>668</v>
      </c>
      <c r="Y22" s="158"/>
      <c r="Z22" s="158"/>
      <c r="AA22" s="210" t="s">
        <v>317</v>
      </c>
      <c r="AB22" s="71"/>
      <c r="AC22" s="71" t="s">
        <v>317</v>
      </c>
      <c r="AD22" s="294" t="s">
        <v>317</v>
      </c>
      <c r="AE22" s="210" t="s">
        <v>974</v>
      </c>
      <c r="AF22" s="210" t="s">
        <v>317</v>
      </c>
      <c r="AG22" s="210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4" t="str">
        <f>IF(BS_CONTROLE[[#This Row],[Local - Partida]]=0, "-", BS_CONTROLE[[#This Row],[Local - Partida]])</f>
        <v>-</v>
      </c>
      <c r="AL22" s="244" t="str">
        <f>IF(BS_CONTROLE[[#This Row],[Local - Encerramento]]=0, "-", BS_CONTROLE[[#This Row],[Local - Encerramento]])</f>
        <v>-</v>
      </c>
      <c r="AM22" s="244" t="str">
        <f>IF(BS_CONTROLE[[#This Row],[Entre - Estações]]=0, "-", BS_CONTROLE[[#This Row],[Entre - Estações]])</f>
        <v>ZGP</v>
      </c>
      <c r="AN22" s="244" t="str">
        <f>IF(BS_CONTROLE[[#This Row],[SB]]=0, "-", BS_CONTROLE[[#This Row],[SB]])</f>
        <v>ZGP2</v>
      </c>
      <c r="AO22" s="245">
        <f>IF(BS_CONTROLE[[#This Row],[SUB]]=0, "-", BS_CONTROLE[[#This Row],[SUB]])</f>
        <v>92</v>
      </c>
      <c r="AP22" s="246">
        <f>IF(BS_CONTROLE[[#This Row],[KM - Inicio]]=0, "-", BS_CONTROLE[[#This Row],[KM - Inicio]])</f>
        <v>103.3</v>
      </c>
      <c r="AQ22" s="246" t="str">
        <f>IF(BS_CONTROLE[[#This Row],[KM - Fim]]=0, "-", BS_CONTROLE[[#This Row],[KM - Fim]])</f>
        <v>-</v>
      </c>
      <c r="AR22" s="295">
        <v>0.47916666666666669</v>
      </c>
      <c r="AS22" s="296">
        <v>0.50069444444444444</v>
      </c>
      <c r="AT22" s="296">
        <v>0.58402777777777781</v>
      </c>
      <c r="AU22" s="39"/>
      <c r="AV22" s="39"/>
      <c r="AW22" s="39"/>
      <c r="AX22" s="39"/>
      <c r="AY22" s="271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7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975</v>
      </c>
      <c r="BK22" s="17" t="s">
        <v>976</v>
      </c>
      <c r="BL22" s="16"/>
      <c r="BM22" s="15" t="s">
        <v>692</v>
      </c>
      <c r="BN22" s="15" t="s">
        <v>692</v>
      </c>
      <c r="BO22" s="164" t="s">
        <v>692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8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1" t="s">
        <v>602</v>
      </c>
      <c r="E23" s="272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0">
        <v>92</v>
      </c>
      <c r="K23" s="210">
        <v>103.3</v>
      </c>
      <c r="L23" s="210" t="s">
        <v>317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0">
        <v>1</v>
      </c>
      <c r="R23" s="10" t="str">
        <f>IFERROR(_xlfn.XLOOKUP(F23, BS_ATIVIDADE[ATIVIDADE],BS_ATIVIDADE[UNIDADE] ), "*")</f>
        <v>Nº DE SOLDA</v>
      </c>
      <c r="S23" s="24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4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7" t="s">
        <v>964</v>
      </c>
      <c r="W23" s="247" t="s">
        <v>946</v>
      </c>
      <c r="X23" s="211" t="s">
        <v>668</v>
      </c>
      <c r="Y23" s="158"/>
      <c r="Z23" s="158"/>
      <c r="AA23" s="210" t="s">
        <v>317</v>
      </c>
      <c r="AB23" s="71" t="s">
        <v>317</v>
      </c>
      <c r="AC23" s="71" t="s">
        <v>317</v>
      </c>
      <c r="AD23" s="294" t="s">
        <v>317</v>
      </c>
      <c r="AE23" s="210" t="s">
        <v>317</v>
      </c>
      <c r="AF23" s="210" t="s">
        <v>317</v>
      </c>
      <c r="AG23" s="210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4" t="str">
        <f>IF(BS_CONTROLE[[#This Row],[Local - Partida]]=0, "-", BS_CONTROLE[[#This Row],[Local - Partida]])</f>
        <v>-</v>
      </c>
      <c r="AL23" s="244" t="str">
        <f>IF(BS_CONTROLE[[#This Row],[Local - Encerramento]]=0, "-", BS_CONTROLE[[#This Row],[Local - Encerramento]])</f>
        <v>-</v>
      </c>
      <c r="AM23" s="244" t="s">
        <v>133</v>
      </c>
      <c r="AN23" s="244" t="s">
        <v>132</v>
      </c>
      <c r="AO23" s="245">
        <v>53</v>
      </c>
      <c r="AP23" s="246">
        <v>123.5</v>
      </c>
      <c r="AQ23" s="246" t="str">
        <f>IF(BS_CONTROLE[[#This Row],[KM - Fim]]=0, "-", BS_CONTROLE[[#This Row],[KM - Fim]])</f>
        <v>-</v>
      </c>
      <c r="AR23" s="295">
        <v>0.39583333333333331</v>
      </c>
      <c r="AS23" s="296">
        <v>0.4</v>
      </c>
      <c r="AT23" s="296">
        <v>0.46944444444444444</v>
      </c>
      <c r="AU23" s="39"/>
      <c r="AV23" s="39"/>
      <c r="AW23" s="39"/>
      <c r="AX23" s="39"/>
      <c r="AY23" s="271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7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977</v>
      </c>
      <c r="BK23" s="17" t="s">
        <v>978</v>
      </c>
      <c r="BL23" s="16"/>
      <c r="BM23" s="15" t="s">
        <v>692</v>
      </c>
      <c r="BN23" s="15" t="s">
        <v>692</v>
      </c>
      <c r="BO23" s="164" t="s">
        <v>692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8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979</v>
      </c>
      <c r="E24" s="272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0">
        <v>92</v>
      </c>
      <c r="K24" s="210">
        <v>102.87</v>
      </c>
      <c r="L24" s="210" t="s">
        <v>317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0">
        <v>1</v>
      </c>
      <c r="R24" s="10" t="str">
        <f>IFERROR(_xlfn.XLOOKUP(F24, BS_ATIVIDADE[ATIVIDADE],BS_ATIVIDADE[UNIDADE] ), "*")</f>
        <v>Nº DE PEÇAS</v>
      </c>
      <c r="S24" s="24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4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7" t="s">
        <v>964</v>
      </c>
      <c r="W24" s="247" t="s">
        <v>970</v>
      </c>
      <c r="X24" s="211" t="s">
        <v>668</v>
      </c>
      <c r="Y24" s="158"/>
      <c r="Z24" s="158"/>
      <c r="AA24" s="210" t="s">
        <v>317</v>
      </c>
      <c r="AB24" s="71" t="s">
        <v>317</v>
      </c>
      <c r="AC24" s="71" t="s">
        <v>317</v>
      </c>
      <c r="AD24" s="294" t="s">
        <v>317</v>
      </c>
      <c r="AE24" s="210" t="s">
        <v>317</v>
      </c>
      <c r="AF24" s="210" t="s">
        <v>317</v>
      </c>
      <c r="AG24" s="210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4" t="str">
        <f>IF(BS_CONTROLE[[#This Row],[Local - Partida]]=0, "-", BS_CONTROLE[[#This Row],[Local - Partida]])</f>
        <v>-</v>
      </c>
      <c r="AL24" s="244" t="str">
        <f>IF(BS_CONTROLE[[#This Row],[Local - Encerramento]]=0, "-", BS_CONTROLE[[#This Row],[Local - Encerramento]])</f>
        <v>-</v>
      </c>
      <c r="AM24" s="244" t="str">
        <f>IF(BS_CONTROLE[[#This Row],[Entre - Estações]]=0, "-", BS_CONTROLE[[#This Row],[Entre - Estações]])</f>
        <v>ZGP</v>
      </c>
      <c r="AN24" s="244" t="str">
        <f>IF(BS_CONTROLE[[#This Row],[SB]]=0, "-", BS_CONTROLE[[#This Row],[SB]])</f>
        <v>ZGP2</v>
      </c>
      <c r="AO24" s="245">
        <f>IF(BS_CONTROLE[[#This Row],[SUB]]=0, "-", BS_CONTROLE[[#This Row],[SUB]])</f>
        <v>92</v>
      </c>
      <c r="AP24" s="246">
        <f>IF(BS_CONTROLE[[#This Row],[KM - Inicio]]=0, "-", BS_CONTROLE[[#This Row],[KM - Inicio]])</f>
        <v>102.87</v>
      </c>
      <c r="AQ24" s="246" t="str">
        <f>IF(BS_CONTROLE[[#This Row],[KM - Fim]]=0, "-", BS_CONTROLE[[#This Row],[KM - Fim]])</f>
        <v>-</v>
      </c>
      <c r="AR24" s="295">
        <v>0.47916666666666669</v>
      </c>
      <c r="AS24" s="296">
        <v>0.50069444444444444</v>
      </c>
      <c r="AT24" s="296">
        <v>0.56319444444444444</v>
      </c>
      <c r="AU24" s="39"/>
      <c r="AV24" s="39"/>
      <c r="AW24" s="39"/>
      <c r="AX24" s="39"/>
      <c r="AY24" s="271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7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980</v>
      </c>
      <c r="BK24" s="17" t="s">
        <v>981</v>
      </c>
      <c r="BL24" s="16"/>
      <c r="BM24" s="15" t="s">
        <v>692</v>
      </c>
      <c r="BN24" s="15" t="s">
        <v>692</v>
      </c>
      <c r="BO24" s="164" t="s">
        <v>692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8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545</v>
      </c>
      <c r="E25" s="272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957</v>
      </c>
      <c r="J25" s="210">
        <v>54</v>
      </c>
      <c r="K25" s="210">
        <v>83.7</v>
      </c>
      <c r="L25" s="210" t="s">
        <v>317</v>
      </c>
      <c r="M25" s="210" t="s">
        <v>982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0">
        <v>1</v>
      </c>
      <c r="R25" s="10" t="str">
        <f>IFERROR(_xlfn.XLOOKUP(F25, BS_ATIVIDADE[ATIVIDADE],BS_ATIVIDADE[UNIDADE] ), "*")</f>
        <v>BINÁRIO</v>
      </c>
      <c r="S25" s="24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4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7" t="s">
        <v>964</v>
      </c>
      <c r="W25" s="247" t="s">
        <v>983</v>
      </c>
      <c r="X25" s="211" t="s">
        <v>663</v>
      </c>
      <c r="Y25" s="158"/>
      <c r="Z25" s="158"/>
      <c r="AA25" s="210">
        <v>1</v>
      </c>
      <c r="AB25" s="171" t="s">
        <v>660</v>
      </c>
      <c r="AC25" s="171" t="s">
        <v>655</v>
      </c>
      <c r="AD25" s="294">
        <v>0.27083333333333331</v>
      </c>
      <c r="AE25" s="210">
        <v>9038</v>
      </c>
      <c r="AF25" s="210" t="s">
        <v>317</v>
      </c>
      <c r="AG25" s="210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4" t="str">
        <f>IF(BS_CONTROLE[[#This Row],[Local - Partida]]=0, "-", BS_CONTROLE[[#This Row],[Local - Partida]])</f>
        <v>ZPT1051</v>
      </c>
      <c r="AL25" s="244" t="str">
        <f>IF(BS_CONTROLE[[#This Row],[Local - Encerramento]]=0, "-", BS_CONTROLE[[#This Row],[Local - Encerramento]])</f>
        <v>ZPTZDR</v>
      </c>
      <c r="AM25" s="244" t="str">
        <f>IF(BS_CONTROLE[[#This Row],[Entre - Estações]]=0, "-", BS_CONTROLE[[#This Row],[Entre - Estações]])</f>
        <v>ZPT-ZXW</v>
      </c>
      <c r="AN25" s="244" t="str">
        <f>IF(BS_CONTROLE[[#This Row],[SB]]=0, "-", BS_CONTROLE[[#This Row],[SB]])</f>
        <v>K84ZXW1</v>
      </c>
      <c r="AO25" s="245">
        <f>IF(BS_CONTROLE[[#This Row],[SUB]]=0, "-", BS_CONTROLE[[#This Row],[SUB]])</f>
        <v>54</v>
      </c>
      <c r="AP25" s="246">
        <f>IF(BS_CONTROLE[[#This Row],[KM - Inicio]]=0, "-", BS_CONTROLE[[#This Row],[KM - Inicio]])</f>
        <v>83.7</v>
      </c>
      <c r="AQ25" s="246" t="str">
        <f>IF(BS_CONTROLE[[#This Row],[KM - Fim]]=0, "-", BS_CONTROLE[[#This Row],[KM - Fim]])</f>
        <v>-</v>
      </c>
      <c r="AR25" s="295">
        <v>0.30763888888888891</v>
      </c>
      <c r="AS25" s="296">
        <v>0</v>
      </c>
      <c r="AT25" s="296">
        <v>4.1666666666666664E-2</v>
      </c>
      <c r="AU25" s="39"/>
      <c r="AV25" s="39"/>
      <c r="AW25" s="39"/>
      <c r="AX25" s="39"/>
      <c r="AY25" s="271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7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984</v>
      </c>
      <c r="BK25" s="17" t="s">
        <v>984</v>
      </c>
      <c r="BL25" s="16"/>
      <c r="BM25" s="15" t="s">
        <v>692</v>
      </c>
      <c r="BN25" s="15" t="s">
        <v>692</v>
      </c>
      <c r="BO25" s="164" t="s">
        <v>692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8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1" t="s">
        <v>318</v>
      </c>
      <c r="E26" s="272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0">
        <v>53</v>
      </c>
      <c r="K26" s="210">
        <v>111.75</v>
      </c>
      <c r="L26" s="210" t="s">
        <v>317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0">
        <v>1</v>
      </c>
      <c r="R26" s="10" t="str">
        <f>IFERROR(_xlfn.XLOOKUP(F26, BS_ATIVIDADE[ATIVIDADE],BS_ATIVIDADE[UNIDADE] ), "*")</f>
        <v>Nº DE PEÇAS</v>
      </c>
      <c r="S26" s="24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4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7" t="s">
        <v>985</v>
      </c>
      <c r="W26" s="247" t="s">
        <v>986</v>
      </c>
      <c r="X26" s="211" t="s">
        <v>668</v>
      </c>
      <c r="Y26" s="158"/>
      <c r="Z26" s="158"/>
      <c r="AA26" s="210" t="s">
        <v>317</v>
      </c>
      <c r="AB26" s="71" t="s">
        <v>317</v>
      </c>
      <c r="AC26" s="71" t="s">
        <v>317</v>
      </c>
      <c r="AD26" s="294" t="s">
        <v>317</v>
      </c>
      <c r="AE26" s="210" t="s">
        <v>317</v>
      </c>
      <c r="AF26" s="210" t="s">
        <v>317</v>
      </c>
      <c r="AG26" s="210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4" t="str">
        <f>IF(BS_CONTROLE[[#This Row],[Local - Partida]]=0, "-", BS_CONTROLE[[#This Row],[Local - Partida]])</f>
        <v>-</v>
      </c>
      <c r="AL26" s="244" t="str">
        <f>IF(BS_CONTROLE[[#This Row],[Local - Encerramento]]=0, "-", BS_CONTROLE[[#This Row],[Local - Encerramento]])</f>
        <v>-</v>
      </c>
      <c r="AM26" s="244" t="str">
        <f>IF(BS_CONTROLE[[#This Row],[Entre - Estações]]=0, "-", BS_CONTROLE[[#This Row],[Entre - Estações]])</f>
        <v>PAT-ZGM</v>
      </c>
      <c r="AN26" s="244" t="str">
        <f>IF(BS_CONTROLE[[#This Row],[SB]]=0, "-", BS_CONTROLE[[#This Row],[SB]])</f>
        <v>PAT1122</v>
      </c>
      <c r="AO26" s="245">
        <f>IF(BS_CONTROLE[[#This Row],[SUB]]=0, "-", BS_CONTROLE[[#This Row],[SUB]])</f>
        <v>53</v>
      </c>
      <c r="AP26" s="246">
        <f>IF(BS_CONTROLE[[#This Row],[KM - Inicio]]=0, "-", BS_CONTROLE[[#This Row],[KM - Inicio]])</f>
        <v>111.75</v>
      </c>
      <c r="AQ26" s="246" t="str">
        <f>IF(BS_CONTROLE[[#This Row],[KM - Fim]]=0, "-", BS_CONTROLE[[#This Row],[KM - Fim]])</f>
        <v>-</v>
      </c>
      <c r="AR26" s="295">
        <v>0.33750000000000002</v>
      </c>
      <c r="AS26" s="296">
        <v>0.36875000000000002</v>
      </c>
      <c r="AT26" s="296">
        <v>0.40347222222222223</v>
      </c>
      <c r="AU26" s="39"/>
      <c r="AV26" s="39"/>
      <c r="AW26" s="39"/>
      <c r="AX26" s="39"/>
      <c r="AY26" s="271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7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987</v>
      </c>
      <c r="BK26" s="17" t="s">
        <v>987</v>
      </c>
      <c r="BL26" s="16"/>
      <c r="BM26" s="15" t="s">
        <v>689</v>
      </c>
      <c r="BN26" s="15" t="s">
        <v>718</v>
      </c>
      <c r="BO26" s="164" t="s">
        <v>828</v>
      </c>
      <c r="BP26" s="17" t="s">
        <v>988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8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514</v>
      </c>
      <c r="E27" s="272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989</v>
      </c>
      <c r="I27" s="172" t="s">
        <v>957</v>
      </c>
      <c r="J27" s="210">
        <v>30</v>
      </c>
      <c r="K27" s="210">
        <v>114.3</v>
      </c>
      <c r="L27" s="210">
        <v>115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0">
        <v>700</v>
      </c>
      <c r="R27" s="10" t="str">
        <f>IFERROR(_xlfn.XLOOKUP(F27, BS_ATIVIDADE[ATIVIDADE],BS_ATIVIDADE[UNIDADE] ), "*")</f>
        <v>M</v>
      </c>
      <c r="S27" s="24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4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7" t="s">
        <v>930</v>
      </c>
      <c r="W27" s="247" t="s">
        <v>931</v>
      </c>
      <c r="X27" s="211" t="s">
        <v>668</v>
      </c>
      <c r="Y27" s="158"/>
      <c r="Z27" s="158"/>
      <c r="AA27" s="210">
        <v>1</v>
      </c>
      <c r="AB27" s="171" t="s">
        <v>660</v>
      </c>
      <c r="AC27" s="171" t="s">
        <v>655</v>
      </c>
      <c r="AD27" s="294">
        <v>0.25</v>
      </c>
      <c r="AE27" s="210">
        <v>6235</v>
      </c>
      <c r="AF27" s="210">
        <v>6215</v>
      </c>
      <c r="AG27" s="210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4" t="str">
        <f>IF(BS_CONTROLE[[#This Row],[Local - Partida]]=0, "-", BS_CONTROLE[[#This Row],[Local - Partida]])</f>
        <v>109ZPT2</v>
      </c>
      <c r="AL27" s="244" t="str">
        <f>IF(BS_CONTROLE[[#This Row],[Local - Encerramento]]=0, "-", BS_CONTROLE[[#This Row],[Local - Encerramento]])</f>
        <v>ZPTZDR</v>
      </c>
      <c r="AM27" s="244" t="str">
        <f>IF(BS_CONTROLE[[#This Row],[Entre - Estações]]=0, "-", BS_CONTROLE[[#This Row],[Entre - Estações]])</f>
        <v>ZGM1</v>
      </c>
      <c r="AN27" s="244" t="str">
        <f>IF(BS_CONTROLE[[#This Row],[SB]]=0, "-", BS_CONTROLE[[#This Row],[SB]])</f>
        <v>ZGM1</v>
      </c>
      <c r="AO27" s="245">
        <f>IF(BS_CONTROLE[[#This Row],[SUB]]=0, "-", BS_CONTROLE[[#This Row],[SUB]])</f>
        <v>30</v>
      </c>
      <c r="AP27" s="246">
        <f>IF(BS_CONTROLE[[#This Row],[KM - Inicio]]=0, "-", BS_CONTROLE[[#This Row],[KM - Inicio]])</f>
        <v>114.3</v>
      </c>
      <c r="AQ27" s="246">
        <f>IF(BS_CONTROLE[[#This Row],[KM - Fim]]=0, "-", BS_CONTROLE[[#This Row],[KM - Fim]])</f>
        <v>115</v>
      </c>
      <c r="AR27" s="295">
        <v>0</v>
      </c>
      <c r="AS27" s="296">
        <v>0</v>
      </c>
      <c r="AT27" s="296">
        <v>0</v>
      </c>
      <c r="AU27" s="39"/>
      <c r="AV27" s="39"/>
      <c r="AW27" s="39"/>
      <c r="AX27" s="39"/>
      <c r="AY27" s="271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7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990</v>
      </c>
      <c r="BK27" s="17" t="s">
        <v>990</v>
      </c>
      <c r="BL27" s="16"/>
      <c r="BM27" s="15" t="s">
        <v>684</v>
      </c>
      <c r="BN27" s="15" t="s">
        <v>715</v>
      </c>
      <c r="BO27" s="164" t="s">
        <v>773</v>
      </c>
      <c r="BP27" s="17" t="s">
        <v>990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8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627</v>
      </c>
      <c r="E28" s="272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0">
        <v>55</v>
      </c>
      <c r="K28" s="210">
        <v>99.6</v>
      </c>
      <c r="L28" s="210" t="s">
        <v>317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0">
        <v>1</v>
      </c>
      <c r="R28" s="10" t="str">
        <f>IFERROR(_xlfn.XLOOKUP(F28, BS_ATIVIDADE[ATIVIDADE],BS_ATIVIDADE[UNIDADE] ), "*")</f>
        <v>Nº DE SOLDA</v>
      </c>
      <c r="S28" s="24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4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7" t="s">
        <v>939</v>
      </c>
      <c r="W28" s="247" t="s">
        <v>946</v>
      </c>
      <c r="X28" s="211" t="s">
        <v>663</v>
      </c>
      <c r="Y28" s="158"/>
      <c r="Z28" s="158"/>
      <c r="AA28" s="210" t="s">
        <v>317</v>
      </c>
      <c r="AB28" s="71"/>
      <c r="AC28" s="71" t="s">
        <v>317</v>
      </c>
      <c r="AD28" s="294" t="s">
        <v>317</v>
      </c>
      <c r="AE28" s="210" t="s">
        <v>317</v>
      </c>
      <c r="AF28" s="210" t="s">
        <v>317</v>
      </c>
      <c r="AG28" s="210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4" t="str">
        <f>IF(BS_CONTROLE[[#This Row],[Local - Partida]]=0, "-", BS_CONTROLE[[#This Row],[Local - Partida]])</f>
        <v>-</v>
      </c>
      <c r="AL28" s="244" t="str">
        <f>IF(BS_CONTROLE[[#This Row],[Local - Encerramento]]=0, "-", BS_CONTROLE[[#This Row],[Local - Encerramento]])</f>
        <v>-</v>
      </c>
      <c r="AM28" s="244" t="str">
        <f>IF(BS_CONTROLE[[#This Row],[Entre - Estações]]=0, "-", BS_CONTROLE[[#This Row],[Entre - Estações]])</f>
        <v>ZKW</v>
      </c>
      <c r="AN28" s="244" t="str">
        <f>IF(BS_CONTROLE[[#This Row],[SB]]=0, "-", BS_CONTROLE[[#This Row],[SB]])</f>
        <v>102ZKW2</v>
      </c>
      <c r="AO28" s="245">
        <f>IF(BS_CONTROLE[[#This Row],[SUB]]=0, "-", BS_CONTROLE[[#This Row],[SUB]])</f>
        <v>55</v>
      </c>
      <c r="AP28" s="246">
        <f>IF(BS_CONTROLE[[#This Row],[KM - Inicio]]=0, "-", BS_CONTROLE[[#This Row],[KM - Inicio]])</f>
        <v>99.6</v>
      </c>
      <c r="AQ28" s="246" t="str">
        <f>IF(BS_CONTROLE[[#This Row],[KM - Fim]]=0, "-", BS_CONTROLE[[#This Row],[KM - Fim]])</f>
        <v>-</v>
      </c>
      <c r="AR28" s="295">
        <v>0.39583333333333331</v>
      </c>
      <c r="AS28" s="296">
        <v>0</v>
      </c>
      <c r="AT28" s="296">
        <v>6.9444444444444447E-4</v>
      </c>
      <c r="AU28" s="39"/>
      <c r="AV28" s="39"/>
      <c r="AW28" s="39"/>
      <c r="AX28" s="39"/>
      <c r="AY28" s="271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7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947</v>
      </c>
      <c r="BK28" s="297" t="s">
        <v>945</v>
      </c>
      <c r="BL28" s="16"/>
      <c r="BM28" s="15" t="s">
        <v>692</v>
      </c>
      <c r="BN28" s="15" t="s">
        <v>692</v>
      </c>
      <c r="BO28" s="164" t="s">
        <v>692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8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2">
        <v>24</v>
      </c>
      <c r="F29" s="171"/>
      <c r="G29" s="9" t="str">
        <f>IF(D29="","*",VLOOKUP(F29,BS_ATIVIDADE[#All],3,FALSE))</f>
        <v>*</v>
      </c>
      <c r="H29" s="172"/>
      <c r="I29" s="172"/>
      <c r="J29" s="210"/>
      <c r="K29" s="210"/>
      <c r="L29" s="84" t="s">
        <v>317</v>
      </c>
      <c r="M29" s="199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199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4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4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3"/>
      <c r="W29" s="172"/>
      <c r="X29" s="211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4" t="str">
        <f>IF(BS_CONTROLE[[#This Row],[Local - Partida]]=0, "-", BS_CONTROLE[[#This Row],[Local - Partida]])</f>
        <v>-</v>
      </c>
      <c r="AL29" s="244" t="str">
        <f>IF(BS_CONTROLE[[#This Row],[Local - Encerramento]]=0, "-", BS_CONTROLE[[#This Row],[Local - Encerramento]])</f>
        <v>-</v>
      </c>
      <c r="AM29" s="244" t="str">
        <f>IF(BS_CONTROLE[[#This Row],[Entre - Estações]]=0, "-", BS_CONTROLE[[#This Row],[Entre - Estações]])</f>
        <v>-</v>
      </c>
      <c r="AN29" s="244" t="str">
        <f>IF(BS_CONTROLE[[#This Row],[SB]]=0, "-", BS_CONTROLE[[#This Row],[SB]])</f>
        <v>-</v>
      </c>
      <c r="AO29" s="245" t="str">
        <f>IF(BS_CONTROLE[[#This Row],[SUB]]=0, "-", BS_CONTROLE[[#This Row],[SUB]])</f>
        <v>-</v>
      </c>
      <c r="AP29" s="246" t="str">
        <f>IF(BS_CONTROLE[[#This Row],[KM - Inicio]]=0, "-", BS_CONTROLE[[#This Row],[KM - Inicio]])</f>
        <v>-</v>
      </c>
      <c r="AQ29" s="246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1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7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8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2">
        <v>25</v>
      </c>
      <c r="F30" s="171"/>
      <c r="G30" s="9" t="str">
        <f>IF(D30="","*",VLOOKUP(F30,BS_ATIVIDADE[#All],3,FALSE))</f>
        <v>*</v>
      </c>
      <c r="H30" s="172"/>
      <c r="I30" s="172"/>
      <c r="J30" s="210"/>
      <c r="K30" s="210"/>
      <c r="L30" s="84" t="s">
        <v>317</v>
      </c>
      <c r="M30" s="199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199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4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4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3"/>
      <c r="W30" s="172"/>
      <c r="X30" s="211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4" t="str">
        <f>IF(BS_CONTROLE[[#This Row],[Local - Partida]]=0, "-", BS_CONTROLE[[#This Row],[Local - Partida]])</f>
        <v>-</v>
      </c>
      <c r="AL30" s="244" t="str">
        <f>IF(BS_CONTROLE[[#This Row],[Local - Encerramento]]=0, "-", BS_CONTROLE[[#This Row],[Local - Encerramento]])</f>
        <v>-</v>
      </c>
      <c r="AM30" s="244" t="str">
        <f>IF(BS_CONTROLE[[#This Row],[Entre - Estações]]=0, "-", BS_CONTROLE[[#This Row],[Entre - Estações]])</f>
        <v>-</v>
      </c>
      <c r="AN30" s="244" t="str">
        <f>IF(BS_CONTROLE[[#This Row],[SB]]=0, "-", BS_CONTROLE[[#This Row],[SB]])</f>
        <v>-</v>
      </c>
      <c r="AO30" s="245" t="str">
        <f>IF(BS_CONTROLE[[#This Row],[SUB]]=0, "-", BS_CONTROLE[[#This Row],[SUB]])</f>
        <v>-</v>
      </c>
      <c r="AP30" s="246" t="str">
        <f>IF(BS_CONTROLE[[#This Row],[KM - Inicio]]=0, "-", BS_CONTROLE[[#This Row],[KM - Inicio]])</f>
        <v>-</v>
      </c>
      <c r="AQ30" s="246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1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7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8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8" t="s">
        <v>542</v>
      </c>
      <c r="E31" s="272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0">
        <v>49</v>
      </c>
      <c r="K31" s="210">
        <v>240.89</v>
      </c>
      <c r="L31" s="210" t="s">
        <v>317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0">
        <v>15</v>
      </c>
      <c r="R31" s="10" t="str">
        <f>IFERROR(_xlfn.XLOOKUP(F31, BS_ATIVIDADE[ATIVIDADE],BS_ATIVIDADE[UNIDADE] ), "*")</f>
        <v>BINÁRIO</v>
      </c>
      <c r="S31" s="24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4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7" t="s">
        <v>926</v>
      </c>
      <c r="W31" s="247" t="s">
        <v>927</v>
      </c>
      <c r="X31" s="211" t="s">
        <v>668</v>
      </c>
      <c r="Y31" s="158" t="s">
        <v>671</v>
      </c>
      <c r="Z31" s="158"/>
      <c r="AA31" s="210" t="s">
        <v>991</v>
      </c>
      <c r="AB31" s="71" t="s">
        <v>660</v>
      </c>
      <c r="AC31" s="71" t="s">
        <v>655</v>
      </c>
      <c r="AD31" s="294">
        <v>0.33333333333333331</v>
      </c>
      <c r="AE31" s="210">
        <v>9347</v>
      </c>
      <c r="AF31" s="210" t="s">
        <v>317</v>
      </c>
      <c r="AG31" s="210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4" t="str">
        <f>IF(BS_CONTROLE[[#This Row],[Local - Partida]]=0, "-", BS_CONTROLE[[#This Row],[Local - Partida]])</f>
        <v>-</v>
      </c>
      <c r="AL31" s="244" t="str">
        <f>IF(BS_CONTROLE[[#This Row],[Local - Encerramento]]=0, "-", BS_CONTROLE[[#This Row],[Local - Encerramento]])</f>
        <v>-</v>
      </c>
      <c r="AM31" s="244" t="str">
        <f>IF(BS_CONTROLE[[#This Row],[Entre - Estações]]=0, "-", BS_CONTROLE[[#This Row],[Entre - Estações]])</f>
        <v>ZDS-ZQB</v>
      </c>
      <c r="AN31" s="244" t="str">
        <f>IF(BS_CONTROLE[[#This Row],[SB]]=0, "-", BS_CONTROLE[[#This Row],[SB]])</f>
        <v>ZDS2481</v>
      </c>
      <c r="AO31" s="245">
        <f>IF(BS_CONTROLE[[#This Row],[SUB]]=0, "-", BS_CONTROLE[[#This Row],[SUB]])</f>
        <v>49</v>
      </c>
      <c r="AP31" s="246">
        <f>IF(BS_CONTROLE[[#This Row],[KM - Inicio]]=0, "-", BS_CONTROLE[[#This Row],[KM - Inicio]])</f>
        <v>240.89</v>
      </c>
      <c r="AQ31" s="246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1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7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990</v>
      </c>
      <c r="BK31" s="17" t="s">
        <v>990</v>
      </c>
      <c r="BL31" s="16"/>
      <c r="BM31" s="15" t="s">
        <v>683</v>
      </c>
      <c r="BN31" s="15" t="s">
        <v>704</v>
      </c>
      <c r="BO31" s="164" t="s">
        <v>771</v>
      </c>
      <c r="BP31" s="17" t="s">
        <v>990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8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8" t="s">
        <v>524</v>
      </c>
      <c r="E32" s="292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0">
        <v>49</v>
      </c>
      <c r="K32" s="210">
        <v>225</v>
      </c>
      <c r="L32" s="84">
        <v>224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4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4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7" t="s">
        <v>930</v>
      </c>
      <c r="W32" s="247" t="s">
        <v>931</v>
      </c>
      <c r="X32" s="211" t="s">
        <v>663</v>
      </c>
      <c r="Y32" s="158" t="s">
        <v>662</v>
      </c>
      <c r="Z32" s="158"/>
      <c r="AA32" s="210">
        <v>1</v>
      </c>
      <c r="AB32" s="71" t="s">
        <v>660</v>
      </c>
      <c r="AC32" s="71" t="s">
        <v>655</v>
      </c>
      <c r="AD32" s="294">
        <v>0.33333333333333331</v>
      </c>
      <c r="AE32" s="210">
        <v>6809</v>
      </c>
      <c r="AF32" s="210">
        <v>6239</v>
      </c>
      <c r="AG32" s="210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4" t="str">
        <f>IF(BS_CONTROLE[[#This Row],[Local - Partida]]=0, "-", BS_CONTROLE[[#This Row],[Local - Partida]])</f>
        <v>ZYU1</v>
      </c>
      <c r="AL32" s="244" t="str">
        <f>IF(BS_CONTROLE[[#This Row],[Local - Encerramento]]=0, "-", BS_CONTROLE[[#This Row],[Local - Encerramento]])</f>
        <v>ZYU1</v>
      </c>
      <c r="AM32" s="244" t="str">
        <f>IF(BS_CONTROLE[[#This Row],[Entre - Estações]]=0, "-", BS_CONTROLE[[#This Row],[Entre - Estações]])</f>
        <v>ZXI-ZVK</v>
      </c>
      <c r="AN32" s="244" t="str">
        <f>IF(BS_CONTROLE[[#This Row],[SB]]=0, "-", BS_CONTROLE[[#This Row],[SB]])</f>
        <v>224ZIC1</v>
      </c>
      <c r="AO32" s="245">
        <f>IF(BS_CONTROLE[[#This Row],[SUB]]=0, "-", BS_CONTROLE[[#This Row],[SUB]])</f>
        <v>49</v>
      </c>
      <c r="AP32" s="246">
        <f>IF(BS_CONTROLE[[#This Row],[KM - Inicio]]=0, "-", BS_CONTROLE[[#This Row],[KM - Inicio]])</f>
        <v>225</v>
      </c>
      <c r="AQ32" s="246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1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7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992</v>
      </c>
      <c r="BK32" s="17" t="s">
        <v>993</v>
      </c>
      <c r="BL32" s="16"/>
      <c r="BM32" s="15" t="s">
        <v>684</v>
      </c>
      <c r="BN32" s="15" t="s">
        <v>715</v>
      </c>
      <c r="BO32" s="164" t="s">
        <v>773</v>
      </c>
      <c r="BP32" s="17" t="s">
        <v>993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8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8" t="s">
        <v>933</v>
      </c>
      <c r="E33" s="292">
        <v>504</v>
      </c>
      <c r="F33" s="71" t="s">
        <v>994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0">
        <v>56</v>
      </c>
      <c r="K33" s="210">
        <v>198.4</v>
      </c>
      <c r="L33" s="210" t="s">
        <v>317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0">
        <v>15</v>
      </c>
      <c r="R33" s="10" t="str">
        <f>IFERROR(_xlfn.XLOOKUP(F33, BS_ATIVIDADE[ATIVIDADE],BS_ATIVIDADE[UNIDADE] ), "*")</f>
        <v>*</v>
      </c>
      <c r="S33" s="24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4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7" t="s">
        <v>926</v>
      </c>
      <c r="W33" s="247" t="s">
        <v>934</v>
      </c>
      <c r="X33" s="211" t="s">
        <v>668</v>
      </c>
      <c r="Y33" s="158" t="s">
        <v>671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4" t="str">
        <f>IF(BS_CONTROLE[[#This Row],[Local - Partida]]=0, "-", BS_CONTROLE[[#This Row],[Local - Partida]])</f>
        <v>-</v>
      </c>
      <c r="AL33" s="244" t="str">
        <f>IF(BS_CONTROLE[[#This Row],[Local - Encerramento]]=0, "-", BS_CONTROLE[[#This Row],[Local - Encerramento]])</f>
        <v>-</v>
      </c>
      <c r="AM33" s="244" t="str">
        <f>IF(BS_CONTROLE[[#This Row],[Entre - Estações]]=0, "-", BS_CONTROLE[[#This Row],[Entre - Estações]])</f>
        <v>ZYU</v>
      </c>
      <c r="AN33" s="244" t="str">
        <f>IF(BS_CONTROLE[[#This Row],[SB]]=0, "-", BS_CONTROLE[[#This Row],[SB]])</f>
        <v>198ZYU2</v>
      </c>
      <c r="AO33" s="245">
        <f>IF(BS_CONTROLE[[#This Row],[SUB]]=0, "-", BS_CONTROLE[[#This Row],[SUB]])</f>
        <v>56</v>
      </c>
      <c r="AP33" s="246">
        <f>IF(BS_CONTROLE[[#This Row],[KM - Inicio]]=0, "-", BS_CONTROLE[[#This Row],[KM - Inicio]])</f>
        <v>198.4</v>
      </c>
      <c r="AQ33" s="246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1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7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995</v>
      </c>
      <c r="BK33" s="17" t="s">
        <v>996</v>
      </c>
      <c r="BL33" s="16"/>
      <c r="BM33" s="15" t="s">
        <v>688</v>
      </c>
      <c r="BN33" s="15" t="s">
        <v>718</v>
      </c>
      <c r="BO33" s="164" t="s">
        <v>770</v>
      </c>
      <c r="BP33" s="17" t="s">
        <v>997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8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8" t="s">
        <v>640</v>
      </c>
      <c r="E34" s="292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0">
        <v>49</v>
      </c>
      <c r="K34" s="210">
        <v>198.1</v>
      </c>
      <c r="L34" s="210" t="s">
        <v>317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0">
        <v>30</v>
      </c>
      <c r="R34" s="10" t="str">
        <f>IFERROR(_xlfn.XLOOKUP(F34, BS_ATIVIDADE[ATIVIDADE],BS_ATIVIDADE[UNIDADE] ), "*")</f>
        <v>Nº DE DORMENTES</v>
      </c>
      <c r="S34" s="24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4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7" t="s">
        <v>926</v>
      </c>
      <c r="W34" s="247" t="s">
        <v>937</v>
      </c>
      <c r="X34" s="211" t="s">
        <v>668</v>
      </c>
      <c r="Y34" s="158" t="s">
        <v>671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4" t="str">
        <f>IF(BS_CONTROLE[[#This Row],[Local - Partida]]=0, "-", BS_CONTROLE[[#This Row],[Local - Partida]])</f>
        <v>-</v>
      </c>
      <c r="AL34" s="244" t="str">
        <f>IF(BS_CONTROLE[[#This Row],[Local - Encerramento]]=0, "-", BS_CONTROLE[[#This Row],[Local - Encerramento]])</f>
        <v>-</v>
      </c>
      <c r="AM34" s="244" t="str">
        <f>IF(BS_CONTROLE[[#This Row],[Entre - Estações]]=0, "-", BS_CONTROLE[[#This Row],[Entre - Estações]])</f>
        <v>ZFY</v>
      </c>
      <c r="AN34" s="244" t="str">
        <f>IF(BS_CONTROLE[[#This Row],[SB]]=0, "-", BS_CONTROLE[[#This Row],[SB]])</f>
        <v>ZFY1981</v>
      </c>
      <c r="AO34" s="245">
        <f>IF(BS_CONTROLE[[#This Row],[SUB]]=0, "-", BS_CONTROLE[[#This Row],[SUB]])</f>
        <v>49</v>
      </c>
      <c r="AP34" s="246">
        <f>IF(BS_CONTROLE[[#This Row],[KM - Inicio]]=0, "-", BS_CONTROLE[[#This Row],[KM - Inicio]])</f>
        <v>198.1</v>
      </c>
      <c r="AQ34" s="246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1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7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998</v>
      </c>
      <c r="BK34" s="17" t="s">
        <v>999</v>
      </c>
      <c r="BL34" s="16"/>
      <c r="BM34" s="15" t="s">
        <v>698</v>
      </c>
      <c r="BN34" s="15" t="s">
        <v>698</v>
      </c>
      <c r="BO34" s="164" t="s">
        <v>698</v>
      </c>
      <c r="BP34" s="17" t="s">
        <v>999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8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8" t="s">
        <v>591</v>
      </c>
      <c r="E35" s="293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0">
        <v>49</v>
      </c>
      <c r="K35" s="210">
        <v>194</v>
      </c>
      <c r="L35" s="210" t="s">
        <v>317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0">
        <v>30</v>
      </c>
      <c r="R35" s="10" t="str">
        <f>IFERROR(_xlfn.XLOOKUP(F35, BS_ATIVIDADE[ATIVIDADE],BS_ATIVIDADE[UNIDADE] ), "*")</f>
        <v>Nº DE DORMENTES</v>
      </c>
      <c r="S35" s="24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4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7" t="s">
        <v>926</v>
      </c>
      <c r="W35" s="247" t="s">
        <v>937</v>
      </c>
      <c r="X35" s="211" t="s">
        <v>668</v>
      </c>
      <c r="Y35" s="158" t="s">
        <v>671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4" t="str">
        <f>IF(BS_CONTROLE[[#This Row],[Local - Partida]]=0, "-", BS_CONTROLE[[#This Row],[Local - Partida]])</f>
        <v>-</v>
      </c>
      <c r="AL35" s="244" t="str">
        <f>IF(BS_CONTROLE[[#This Row],[Local - Encerramento]]=0, "-", BS_CONTROLE[[#This Row],[Local - Encerramento]])</f>
        <v>-</v>
      </c>
      <c r="AM35" s="244" t="str">
        <f>IF(BS_CONTROLE[[#This Row],[Entre - Estações]]=0, "-", BS_CONTROLE[[#This Row],[Entre - Estações]])</f>
        <v>ZFY</v>
      </c>
      <c r="AN35" s="244" t="str">
        <f>IF(BS_CONTROLE[[#This Row],[SB]]=0, "-", BS_CONTROLE[[#This Row],[SB]])</f>
        <v>ZFY1</v>
      </c>
      <c r="AO35" s="245">
        <f>IF(BS_CONTROLE[[#This Row],[SUB]]=0, "-", BS_CONTROLE[[#This Row],[SUB]])</f>
        <v>49</v>
      </c>
      <c r="AP35" s="246">
        <f>IF(BS_CONTROLE[[#This Row],[KM - Inicio]]=0, "-", BS_CONTROLE[[#This Row],[KM - Inicio]])</f>
        <v>194</v>
      </c>
      <c r="AQ35" s="246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1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7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1000</v>
      </c>
      <c r="BK35" s="17" t="s">
        <v>999</v>
      </c>
      <c r="BL35" s="16"/>
      <c r="BM35" s="15" t="s">
        <v>698</v>
      </c>
      <c r="BN35" s="15" t="s">
        <v>698</v>
      </c>
      <c r="BO35" s="164" t="s">
        <v>698</v>
      </c>
      <c r="BP35" s="17" t="s">
        <v>999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8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638</v>
      </c>
      <c r="E36" s="272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0">
        <v>61</v>
      </c>
      <c r="K36" s="210">
        <v>73.900000000000006</v>
      </c>
      <c r="L36" s="84" t="s">
        <v>317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4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4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3" t="s">
        <v>926</v>
      </c>
      <c r="W36" s="172" t="s">
        <v>1001</v>
      </c>
      <c r="X36" s="211" t="s">
        <v>668</v>
      </c>
      <c r="Y36" s="158" t="s">
        <v>671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4" t="str">
        <f>IF(BS_CONTROLE[[#This Row],[Local - Partida]]=0, "-", BS_CONTROLE[[#This Row],[Local - Partida]])</f>
        <v>-</v>
      </c>
      <c r="AL36" s="244" t="str">
        <f>IF(BS_CONTROLE[[#This Row],[Local - Encerramento]]=0, "-", BS_CONTROLE[[#This Row],[Local - Encerramento]])</f>
        <v>-</v>
      </c>
      <c r="AM36" s="244" t="str">
        <f>IF(BS_CONTROLE[[#This Row],[Entre - Estações]]=0, "-", BS_CONTROLE[[#This Row],[Entre - Estações]])</f>
        <v>ZPS-ZAL</v>
      </c>
      <c r="AN36" s="244" t="str">
        <f>IF(BS_CONTROLE[[#This Row],[SB]]=0, "-", BS_CONTROLE[[#This Row],[SB]])</f>
        <v>ZPS075</v>
      </c>
      <c r="AO36" s="245">
        <f>IF(BS_CONTROLE[[#This Row],[SUB]]=0, "-", BS_CONTROLE[[#This Row],[SUB]])</f>
        <v>61</v>
      </c>
      <c r="AP36" s="246">
        <f>IF(BS_CONTROLE[[#This Row],[KM - Inicio]]=0, "-", BS_CONTROLE[[#This Row],[KM - Inicio]])</f>
        <v>73.900000000000006</v>
      </c>
      <c r="AQ36" s="246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1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7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995</v>
      </c>
      <c r="BK36" s="17" t="s">
        <v>1002</v>
      </c>
      <c r="BL36" s="16"/>
      <c r="BM36" s="15" t="s">
        <v>678</v>
      </c>
      <c r="BN36" s="15" t="s">
        <v>713</v>
      </c>
      <c r="BO36" s="164" t="s">
        <v>713</v>
      </c>
      <c r="BP36" s="17" t="s">
        <v>1002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8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543</v>
      </c>
      <c r="E37" s="272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0">
        <v>55</v>
      </c>
      <c r="K37" s="210">
        <v>117</v>
      </c>
      <c r="L37" s="84" t="s">
        <v>317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4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4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3" t="s">
        <v>939</v>
      </c>
      <c r="W37" s="172" t="s">
        <v>1003</v>
      </c>
      <c r="X37" s="211" t="s">
        <v>668</v>
      </c>
      <c r="Y37" s="158" t="s">
        <v>671</v>
      </c>
      <c r="Z37" s="158"/>
      <c r="AA37" s="84">
        <v>1</v>
      </c>
      <c r="AB37" s="71" t="s">
        <v>660</v>
      </c>
      <c r="AC37" s="71" t="s">
        <v>655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4" t="str">
        <f>IF(BS_CONTROLE[[#This Row],[Local - Partida]]=0, "-", BS_CONTROLE[[#This Row],[Local - Partida]])</f>
        <v>102ZKW2</v>
      </c>
      <c r="AL37" s="244" t="str">
        <f>IF(BS_CONTROLE[[#This Row],[Local - Encerramento]]=0, "-", BS_CONTROLE[[#This Row],[Local - Encerramento]])</f>
        <v>102ZKW2</v>
      </c>
      <c r="AM37" s="244" t="str">
        <f>IF(BS_CONTROLE[[#This Row],[Entre - Estações]]=0, "-", BS_CONTROLE[[#This Row],[Entre - Estações]])</f>
        <v>ZLU-ZWI</v>
      </c>
      <c r="AN37" s="244" t="str">
        <f>IF(BS_CONTROLE[[#This Row],[SB]]=0, "-", BS_CONTROLE[[#This Row],[SB]])</f>
        <v>ZWI1132</v>
      </c>
      <c r="AO37" s="245">
        <f>IF(BS_CONTROLE[[#This Row],[SUB]]=0, "-", BS_CONTROLE[[#This Row],[SUB]])</f>
        <v>55</v>
      </c>
      <c r="AP37" s="246">
        <f>IF(BS_CONTROLE[[#This Row],[KM - Inicio]]=0, "-", BS_CONTROLE[[#This Row],[KM - Inicio]])</f>
        <v>117</v>
      </c>
      <c r="AQ37" s="246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1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7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1004</v>
      </c>
      <c r="BK37" s="17" t="s">
        <v>1005</v>
      </c>
      <c r="BL37" s="16"/>
      <c r="BM37" s="15" t="s">
        <v>692</v>
      </c>
      <c r="BN37" s="15" t="s">
        <v>692</v>
      </c>
      <c r="BO37" s="164" t="s">
        <v>692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8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948</v>
      </c>
      <c r="E38" s="272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1006</v>
      </c>
      <c r="J38" s="210">
        <v>48</v>
      </c>
      <c r="K38" s="210">
        <v>134</v>
      </c>
      <c r="L38" s="84" t="s">
        <v>317</v>
      </c>
      <c r="M38" s="199" t="s">
        <v>1007</v>
      </c>
      <c r="N38" s="199" t="s">
        <v>1008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4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4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3" t="s">
        <v>951</v>
      </c>
      <c r="W38" s="172" t="s">
        <v>952</v>
      </c>
      <c r="X38" s="211" t="s">
        <v>668</v>
      </c>
      <c r="Y38" s="158" t="s">
        <v>671</v>
      </c>
      <c r="Z38" s="158"/>
      <c r="AA38" s="84">
        <v>1</v>
      </c>
      <c r="AB38" s="71" t="s">
        <v>665</v>
      </c>
      <c r="AC38" s="71" t="s">
        <v>655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4" t="str">
        <f>IF(BS_CONTROLE[[#This Row],[Local - Partida]]=0, "-", BS_CONTROLE[[#This Row],[Local - Partida]])</f>
        <v>ZEM1301</v>
      </c>
      <c r="AL38" s="244" t="s">
        <v>239</v>
      </c>
      <c r="AM38" s="244" t="s">
        <v>1009</v>
      </c>
      <c r="AN38" s="244" t="s">
        <v>1010</v>
      </c>
      <c r="AO38" s="245">
        <f>IF(BS_CONTROLE[[#This Row],[SUB]]=0, "-", BS_CONTROLE[[#This Row],[SUB]])</f>
        <v>48</v>
      </c>
      <c r="AP38" s="246">
        <f>IF(BS_CONTROLE[[#This Row],[KM - Inicio]]=0, "-", BS_CONTROLE[[#This Row],[KM - Inicio]])</f>
        <v>134</v>
      </c>
      <c r="AQ38" s="246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1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7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1011</v>
      </c>
      <c r="BK38" s="17" t="s">
        <v>1012</v>
      </c>
      <c r="BL38" s="16"/>
      <c r="BM38" s="15" t="s">
        <v>692</v>
      </c>
      <c r="BN38" s="15" t="s">
        <v>692</v>
      </c>
      <c r="BO38" s="164" t="s">
        <v>692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8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8" t="s">
        <v>1013</v>
      </c>
      <c r="E39" s="292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0">
        <v>48</v>
      </c>
      <c r="K39" s="210">
        <v>152.04599999999999</v>
      </c>
      <c r="L39" s="210">
        <v>159</v>
      </c>
      <c r="M39" s="210" t="s">
        <v>73</v>
      </c>
      <c r="N39" s="210" t="s">
        <v>1014</v>
      </c>
      <c r="O39" s="172">
        <v>0.33333333333333331</v>
      </c>
      <c r="P39" s="172">
        <v>0.33333333333333331</v>
      </c>
      <c r="Q39" s="210">
        <v>1</v>
      </c>
      <c r="R39" s="10" t="str">
        <f>IFERROR(_xlfn.XLOOKUP(F39, BS_ATIVIDADE[ATIVIDADE],BS_ATIVIDADE[UNIDADE] ), "*")</f>
        <v>BINÁRIO</v>
      </c>
      <c r="S39" s="24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4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3" t="s">
        <v>1015</v>
      </c>
      <c r="W39" s="302" t="s">
        <v>1016</v>
      </c>
      <c r="X39" s="211" t="s">
        <v>663</v>
      </c>
      <c r="Y39" s="158" t="s">
        <v>662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4" t="str">
        <f>IF(BS_CONTROLE[[#This Row],[Local - Partida]]=0, "-", BS_CONTROLE[[#This Row],[Local - Partida]])</f>
        <v>-</v>
      </c>
      <c r="AL39" s="244" t="str">
        <f>IF(BS_CONTROLE[[#This Row],[Local - Encerramento]]=0, "-", BS_CONTROLE[[#This Row],[Local - Encerramento]])</f>
        <v>-</v>
      </c>
      <c r="AM39" s="244" t="str">
        <f>IF(BS_CONTROLE[[#This Row],[Entre - Estações]]=0, "-", BS_CONTROLE[[#This Row],[Entre - Estações]])</f>
        <v>ZRB-ZEV</v>
      </c>
      <c r="AN39" s="244" t="str">
        <f>IF(BS_CONTROLE[[#This Row],[SB]]=0, "-", BS_CONTROLE[[#This Row],[SB]])</f>
        <v>ZRBZEV</v>
      </c>
      <c r="AO39" s="245">
        <f>IF(BS_CONTROLE[[#This Row],[SUB]]=0, "-", BS_CONTROLE[[#This Row],[SUB]])</f>
        <v>48</v>
      </c>
      <c r="AP39" s="246">
        <f>IF(BS_CONTROLE[[#This Row],[KM - Inicio]]=0, "-", BS_CONTROLE[[#This Row],[KM - Inicio]])</f>
        <v>152.04599999999999</v>
      </c>
      <c r="AQ39" s="246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1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7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1017</v>
      </c>
      <c r="BK39" s="17" t="s">
        <v>1018</v>
      </c>
      <c r="BL39" s="16"/>
      <c r="BM39" s="15" t="s">
        <v>692</v>
      </c>
      <c r="BN39" s="15" t="s">
        <v>692</v>
      </c>
      <c r="BO39" s="164" t="s">
        <v>692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8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8" t="s">
        <v>534</v>
      </c>
      <c r="E40" s="272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0">
        <v>48</v>
      </c>
      <c r="K40" s="210">
        <v>158.69999999999999</v>
      </c>
      <c r="L40" s="210" t="s">
        <v>317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0">
        <v>1900</v>
      </c>
      <c r="R40" s="10" t="str">
        <f>IFERROR(_xlfn.XLOOKUP(F40, BS_ATIVIDADE[ATIVIDADE],BS_ATIVIDADE[UNIDADE] ), "*")</f>
        <v>M</v>
      </c>
      <c r="S40" s="24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4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3" t="s">
        <v>1015</v>
      </c>
      <c r="W40" s="172" t="s">
        <v>1019</v>
      </c>
      <c r="X40" s="211" t="s">
        <v>663</v>
      </c>
      <c r="Y40" s="158" t="s">
        <v>662</v>
      </c>
      <c r="Z40" s="158"/>
      <c r="AA40" s="210">
        <v>1</v>
      </c>
      <c r="AB40" s="71" t="s">
        <v>660</v>
      </c>
      <c r="AC40" s="71" t="s">
        <v>655</v>
      </c>
      <c r="AD40" s="294">
        <v>0.29166666666666669</v>
      </c>
      <c r="AE40" s="210">
        <v>7641</v>
      </c>
      <c r="AF40" s="210">
        <v>6966</v>
      </c>
      <c r="AG40" s="210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4" t="str">
        <f>IF(BS_CONTROLE[[#This Row],[Local - Partida]]=0, "-", BS_CONTROLE[[#This Row],[Local - Partida]])</f>
        <v>K67ZEV2</v>
      </c>
      <c r="AL40" s="244" t="str">
        <f>IF(BS_CONTROLE[[#This Row],[Local - Encerramento]]=0, "-", BS_CONTROLE[[#This Row],[Local - Encerramento]])</f>
        <v>K67ZEV2</v>
      </c>
      <c r="AM40" s="244" t="str">
        <f>IF(BS_CONTROLE[[#This Row],[Entre - Estações]]=0, "-", BS_CONTROLE[[#This Row],[Entre - Estações]])</f>
        <v>ZEJ-ZEV</v>
      </c>
      <c r="AN40" s="244" t="str">
        <f>IF(BS_CONTROLE[[#This Row],[SB]]=0, "-", BS_CONTROLE[[#This Row],[SB]])</f>
        <v>ZEV1</v>
      </c>
      <c r="AO40" s="245">
        <f>IF(BS_CONTROLE[[#This Row],[SUB]]=0, "-", BS_CONTROLE[[#This Row],[SUB]])</f>
        <v>48</v>
      </c>
      <c r="AP40" s="246">
        <f>IF(BS_CONTROLE[[#This Row],[KM - Inicio]]=0, "-", BS_CONTROLE[[#This Row],[KM - Inicio]])</f>
        <v>158.69999999999999</v>
      </c>
      <c r="AQ40" s="246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1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7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1020</v>
      </c>
      <c r="BK40" s="17" t="s">
        <v>1018</v>
      </c>
      <c r="BL40" s="16"/>
      <c r="BM40" s="15" t="s">
        <v>692</v>
      </c>
      <c r="BN40" s="15" t="s">
        <v>692</v>
      </c>
      <c r="BO40" s="164" t="s">
        <v>692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8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8" t="s">
        <v>558</v>
      </c>
      <c r="E41" s="272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0">
        <v>48</v>
      </c>
      <c r="K41" s="210">
        <v>157.19999999999999</v>
      </c>
      <c r="L41" s="210" t="s">
        <v>317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0">
        <v>24</v>
      </c>
      <c r="R41" s="10" t="str">
        <f>IFERROR(_xlfn.XLOOKUP(F41, BS_ATIVIDADE[ATIVIDADE],BS_ATIVIDADE[UNIDADE] ), "*")</f>
        <v>VAGÕES</v>
      </c>
      <c r="S41" s="24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4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3" t="s">
        <v>1015</v>
      </c>
      <c r="W41" s="172" t="s">
        <v>1021</v>
      </c>
      <c r="X41" s="211" t="s">
        <v>663</v>
      </c>
      <c r="Y41" s="158" t="s">
        <v>662</v>
      </c>
      <c r="Z41" s="158"/>
      <c r="AA41" s="210">
        <v>2</v>
      </c>
      <c r="AB41" s="71" t="s">
        <v>660</v>
      </c>
      <c r="AC41" s="71" t="s">
        <v>655</v>
      </c>
      <c r="AD41" s="294">
        <v>0.2638888888888889</v>
      </c>
      <c r="AE41" s="210">
        <v>9318</v>
      </c>
      <c r="AF41" s="210">
        <v>7660</v>
      </c>
      <c r="AG41" s="210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4" t="str">
        <f>IF(BS_CONTROLE[[#This Row],[Local - Partida]]=0, "-", BS_CONTROLE[[#This Row],[Local - Partida]])</f>
        <v>ZEM1</v>
      </c>
      <c r="AL41" s="244" t="str">
        <f>IF(BS_CONTROLE[[#This Row],[Local - Encerramento]]=0, "-", BS_CONTROLE[[#This Row],[Local - Encerramento]])</f>
        <v>ZEM1</v>
      </c>
      <c r="AM41" s="244" t="str">
        <f>IF(BS_CONTROLE[[#This Row],[Entre - Estações]]=0, "-", BS_CONTROLE[[#This Row],[Entre - Estações]])</f>
        <v>ZEJ-ZEV</v>
      </c>
      <c r="AN41" s="244" t="str">
        <f>IF(BS_CONTROLE[[#This Row],[SB]]=0, "-", BS_CONTROLE[[#This Row],[SB]])</f>
        <v>ZEV1571</v>
      </c>
      <c r="AO41" s="245">
        <f>IF(BS_CONTROLE[[#This Row],[SUB]]=0, "-", BS_CONTROLE[[#This Row],[SUB]])</f>
        <v>48</v>
      </c>
      <c r="AP41" s="246">
        <f>IF(BS_CONTROLE[[#This Row],[KM - Inicio]]=0, "-", BS_CONTROLE[[#This Row],[KM - Inicio]])</f>
        <v>157.19999999999999</v>
      </c>
      <c r="AQ41" s="246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1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7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1022</v>
      </c>
      <c r="BK41" s="17" t="s">
        <v>1018</v>
      </c>
      <c r="BL41" s="16"/>
      <c r="BM41" s="15" t="s">
        <v>692</v>
      </c>
      <c r="BN41" s="15" t="s">
        <v>692</v>
      </c>
      <c r="BO41" s="164" t="s">
        <v>692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8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8" t="s">
        <v>557</v>
      </c>
      <c r="E42" s="272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0">
        <v>48</v>
      </c>
      <c r="K42" s="210">
        <v>154.1</v>
      </c>
      <c r="L42" s="210" t="s">
        <v>317</v>
      </c>
      <c r="M42" s="19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99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0">
        <v>1800</v>
      </c>
      <c r="R42" s="10" t="str">
        <f>IFERROR(_xlfn.XLOOKUP(F42, BS_ATIVIDADE[ATIVIDADE],BS_ATIVIDADE[UNIDADE] ), "*")</f>
        <v>Nº DE DORMENTES</v>
      </c>
      <c r="S42" s="24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4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3" t="s">
        <v>1015</v>
      </c>
      <c r="W42" s="172" t="s">
        <v>1023</v>
      </c>
      <c r="X42" s="211" t="s">
        <v>663</v>
      </c>
      <c r="Y42" s="158" t="s">
        <v>662</v>
      </c>
      <c r="Z42" s="158"/>
      <c r="AA42" s="210">
        <v>2</v>
      </c>
      <c r="AB42" s="71" t="s">
        <v>660</v>
      </c>
      <c r="AC42" s="71" t="s">
        <v>655</v>
      </c>
      <c r="AD42" s="294">
        <v>0.25</v>
      </c>
      <c r="AE42" s="210">
        <v>9244</v>
      </c>
      <c r="AF42" s="210">
        <v>9278</v>
      </c>
      <c r="AG42" s="210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4" t="str">
        <f>IF(BS_CONTROLE[[#This Row],[Local - Partida]]=0, "-", BS_CONTROLE[[#This Row],[Local - Partida]])</f>
        <v>ZEM1</v>
      </c>
      <c r="AL42" s="244" t="str">
        <f>IF(BS_CONTROLE[[#This Row],[Local - Encerramento]]=0, "-", BS_CONTROLE[[#This Row],[Local - Encerramento]])</f>
        <v>ZEM1</v>
      </c>
      <c r="AM42" s="244" t="str">
        <f>IF(BS_CONTROLE[[#This Row],[Entre - Estações]]=0, "-", BS_CONTROLE[[#This Row],[Entre - Estações]])</f>
        <v>ZEJ-ZEV</v>
      </c>
      <c r="AN42" s="244">
        <f>IF(BS_CONTROLE[[#This Row],[SB]]=0, "-", BS_CONTROLE[[#This Row],[SB]])</f>
        <v>1551541</v>
      </c>
      <c r="AO42" s="245">
        <f>IF(BS_CONTROLE[[#This Row],[SUB]]=0, "-", BS_CONTROLE[[#This Row],[SUB]])</f>
        <v>48</v>
      </c>
      <c r="AP42" s="246">
        <f>IF(BS_CONTROLE[[#This Row],[KM - Inicio]]=0, "-", BS_CONTROLE[[#This Row],[KM - Inicio]])</f>
        <v>154.1</v>
      </c>
      <c r="AQ42" s="246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1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7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1024</v>
      </c>
      <c r="BK42" s="17" t="s">
        <v>1018</v>
      </c>
      <c r="BL42" s="16"/>
      <c r="BM42" s="15" t="s">
        <v>692</v>
      </c>
      <c r="BN42" s="15" t="s">
        <v>692</v>
      </c>
      <c r="BO42" s="164" t="s">
        <v>692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8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599</v>
      </c>
      <c r="E43" s="272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0">
        <v>55</v>
      </c>
      <c r="K43" s="210">
        <v>84.4</v>
      </c>
      <c r="L43" s="84" t="s">
        <v>317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4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4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3" t="s">
        <v>1025</v>
      </c>
      <c r="W43" s="172" t="s">
        <v>1026</v>
      </c>
      <c r="X43" s="211" t="s">
        <v>668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4" t="str">
        <f>IF(BS_CONTROLE[[#This Row],[Local - Partida]]=0, "-", BS_CONTROLE[[#This Row],[Local - Partida]])</f>
        <v>-</v>
      </c>
      <c r="AL43" s="244" t="str">
        <f>IF(BS_CONTROLE[[#This Row],[Local - Encerramento]]=0, "-", BS_CONTROLE[[#This Row],[Local - Encerramento]])</f>
        <v>-</v>
      </c>
      <c r="AM43" s="244" t="str">
        <f>IF(BS_CONTROLE[[#This Row],[Entre - Estações]]=0, "-", BS_CONTROLE[[#This Row],[Entre - Estações]])</f>
        <v>K85</v>
      </c>
      <c r="AN43" s="244" t="str">
        <f>IF(BS_CONTROLE[[#This Row],[SB]]=0, "-", BS_CONTROLE[[#This Row],[SB]])</f>
        <v>K85K832</v>
      </c>
      <c r="AO43" s="245">
        <f>IF(BS_CONTROLE[[#This Row],[SUB]]=0, "-", BS_CONTROLE[[#This Row],[SUB]])</f>
        <v>55</v>
      </c>
      <c r="AP43" s="246">
        <f>IF(BS_CONTROLE[[#This Row],[KM - Inicio]]=0, "-", BS_CONTROLE[[#This Row],[KM - Inicio]])</f>
        <v>84.4</v>
      </c>
      <c r="AQ43" s="246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1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7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1027</v>
      </c>
      <c r="BL43" s="16"/>
      <c r="BM43" s="15" t="s">
        <v>692</v>
      </c>
      <c r="BN43" s="15" t="s">
        <v>692</v>
      </c>
      <c r="BO43" s="164" t="s">
        <v>692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8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2">
        <v>39</v>
      </c>
      <c r="F44" s="171"/>
      <c r="G44" s="9" t="str">
        <f>IF(D44="","*",VLOOKUP(F44,BS_ATIVIDADE[#All],3,FALSE))</f>
        <v>*</v>
      </c>
      <c r="H44" s="172"/>
      <c r="I44" s="172"/>
      <c r="J44" s="210"/>
      <c r="K44" s="210"/>
      <c r="L44" s="84" t="s">
        <v>317</v>
      </c>
      <c r="M44" s="19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9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4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4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3"/>
      <c r="W44" s="172"/>
      <c r="X44" s="211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4" t="str">
        <f>IF(BS_CONTROLE[[#This Row],[Local - Partida]]=0, "-", BS_CONTROLE[[#This Row],[Local - Partida]])</f>
        <v>-</v>
      </c>
      <c r="AL44" s="244" t="str">
        <f>IF(BS_CONTROLE[[#This Row],[Local - Encerramento]]=0, "-", BS_CONTROLE[[#This Row],[Local - Encerramento]])</f>
        <v>-</v>
      </c>
      <c r="AM44" s="244" t="str">
        <f>IF(BS_CONTROLE[[#This Row],[Entre - Estações]]=0, "-", BS_CONTROLE[[#This Row],[Entre - Estações]])</f>
        <v>-</v>
      </c>
      <c r="AN44" s="244" t="str">
        <f>IF(BS_CONTROLE[[#This Row],[SB]]=0, "-", BS_CONTROLE[[#This Row],[SB]])</f>
        <v>-</v>
      </c>
      <c r="AO44" s="245" t="str">
        <f>IF(BS_CONTROLE[[#This Row],[SUB]]=0, "-", BS_CONTROLE[[#This Row],[SUB]])</f>
        <v>-</v>
      </c>
      <c r="AP44" s="246" t="str">
        <f>IF(BS_CONTROLE[[#This Row],[KM - Inicio]]=0, "-", BS_CONTROLE[[#This Row],[KM - Inicio]])</f>
        <v>-</v>
      </c>
      <c r="AQ44" s="246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1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7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8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589</v>
      </c>
      <c r="E45" s="272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0">
        <v>92</v>
      </c>
      <c r="K45" s="210">
        <v>95.3</v>
      </c>
      <c r="L45" s="84" t="s">
        <v>317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4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4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3" t="s">
        <v>969</v>
      </c>
      <c r="W45" s="172" t="s">
        <v>1028</v>
      </c>
      <c r="X45" s="211" t="s">
        <v>668</v>
      </c>
      <c r="Y45" s="158" t="s">
        <v>671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4" t="str">
        <f>IF(BS_CONTROLE[[#This Row],[Local - Partida]]=0, "-", BS_CONTROLE[[#This Row],[Local - Partida]])</f>
        <v>-</v>
      </c>
      <c r="AL45" s="244" t="str">
        <f>IF(BS_CONTROLE[[#This Row],[Local - Encerramento]]=0, "-", BS_CONTROLE[[#This Row],[Local - Encerramento]])</f>
        <v>-</v>
      </c>
      <c r="AM45" s="244" t="str">
        <f>IF(BS_CONTROLE[[#This Row],[Entre - Estações]]=0, "-", BS_CONTROLE[[#This Row],[Entre - Estações]])</f>
        <v>ZWU-ZDC</v>
      </c>
      <c r="AN45" s="244" t="str">
        <f>IF(BS_CONTROLE[[#This Row],[SB]]=0, "-", BS_CONTROLE[[#This Row],[SB]])</f>
        <v>K96K952</v>
      </c>
      <c r="AO45" s="245">
        <f>IF(BS_CONTROLE[[#This Row],[SUB]]=0, "-", BS_CONTROLE[[#This Row],[SUB]])</f>
        <v>92</v>
      </c>
      <c r="AP45" s="246">
        <f>IF(BS_CONTROLE[[#This Row],[KM - Inicio]]=0, "-", BS_CONTROLE[[#This Row],[KM - Inicio]])</f>
        <v>95.3</v>
      </c>
      <c r="AQ45" s="246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1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7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995</v>
      </c>
      <c r="BK45" s="17" t="s">
        <v>1029</v>
      </c>
      <c r="BL45" s="16"/>
      <c r="BM45" s="15" t="s">
        <v>698</v>
      </c>
      <c r="BN45" s="15" t="s">
        <v>698</v>
      </c>
      <c r="BO45" s="164" t="s">
        <v>698</v>
      </c>
      <c r="BP45" s="17" t="s">
        <v>1029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8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1030</v>
      </c>
      <c r="E46" s="273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0">
        <v>54</v>
      </c>
      <c r="K46" s="210">
        <v>102</v>
      </c>
      <c r="L46" s="210">
        <v>106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0" t="s">
        <v>1031</v>
      </c>
      <c r="O46" s="172">
        <v>0.33333333333333331</v>
      </c>
      <c r="P46" s="172">
        <v>0.20833333333333334</v>
      </c>
      <c r="Q46" s="210">
        <v>1</v>
      </c>
      <c r="R46" s="10" t="str">
        <f>IFERROR(_xlfn.XLOOKUP(F46, BS_ATIVIDADE[ATIVIDADE],BS_ATIVIDADE[UNIDADE] ), "*")</f>
        <v>BINÁRIO</v>
      </c>
      <c r="S46" s="24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4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3" t="s">
        <v>1032</v>
      </c>
      <c r="W46" s="302" t="s">
        <v>1033</v>
      </c>
      <c r="X46" s="211" t="s">
        <v>663</v>
      </c>
      <c r="Y46" s="158" t="s">
        <v>662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4" t="str">
        <f>IF(BS_CONTROLE[[#This Row],[Local - Partida]]=0, "-", BS_CONTROLE[[#This Row],[Local - Partida]])</f>
        <v>-</v>
      </c>
      <c r="AL46" s="244" t="str">
        <f>IF(BS_CONTROLE[[#This Row],[Local - Encerramento]]=0, "-", BS_CONTROLE[[#This Row],[Local - Encerramento]])</f>
        <v>-</v>
      </c>
      <c r="AM46" s="244" t="str">
        <f>IF(BS_CONTROLE[[#This Row],[Entre - Estações]]=0, "-", BS_CONTROLE[[#This Row],[Entre - Estações]])</f>
        <v>105-ZGP</v>
      </c>
      <c r="AN46" s="244" t="str">
        <f>IF(BS_CONTROLE[[#This Row],[SB]]=0, "-", BS_CONTROLE[[#This Row],[SB]])</f>
        <v>ZGP1 / 105ZGP1</v>
      </c>
      <c r="AO46" s="245">
        <f>IF(BS_CONTROLE[[#This Row],[SUB]]=0, "-", BS_CONTROLE[[#This Row],[SUB]])</f>
        <v>54</v>
      </c>
      <c r="AP46" s="246">
        <f>IF(BS_CONTROLE[[#This Row],[KM - Inicio]]=0, "-", BS_CONTROLE[[#This Row],[KM - Inicio]])</f>
        <v>102</v>
      </c>
      <c r="AQ46" s="246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1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7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1034</v>
      </c>
      <c r="BK46" s="17" t="s">
        <v>1035</v>
      </c>
      <c r="BL46" s="16"/>
      <c r="BM46" s="15" t="s">
        <v>692</v>
      </c>
      <c r="BN46" s="15" t="s">
        <v>692</v>
      </c>
      <c r="BO46" s="164" t="s">
        <v>692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8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514</v>
      </c>
      <c r="E47" s="272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957</v>
      </c>
      <c r="J47" s="210">
        <v>54</v>
      </c>
      <c r="K47" s="210">
        <v>102.2</v>
      </c>
      <c r="L47" s="210">
        <v>104.55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0">
        <v>500</v>
      </c>
      <c r="R47" s="10" t="str">
        <f>IFERROR(_xlfn.XLOOKUP(F47, BS_ATIVIDADE[ATIVIDADE],BS_ATIVIDADE[UNIDADE] ), "*")</f>
        <v>M</v>
      </c>
      <c r="S47" s="24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4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7" t="s">
        <v>1032</v>
      </c>
      <c r="W47" s="247" t="s">
        <v>1036</v>
      </c>
      <c r="X47" s="211" t="s">
        <v>663</v>
      </c>
      <c r="Y47" s="158" t="s">
        <v>662</v>
      </c>
      <c r="Z47" s="158"/>
      <c r="AA47" s="210">
        <v>1</v>
      </c>
      <c r="AB47" s="171" t="s">
        <v>660</v>
      </c>
      <c r="AC47" s="171" t="s">
        <v>655</v>
      </c>
      <c r="AD47" s="294">
        <v>0.25</v>
      </c>
      <c r="AE47" s="210">
        <v>6235</v>
      </c>
      <c r="AF47" s="210">
        <v>6215</v>
      </c>
      <c r="AG47" s="210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4" t="str">
        <f>IF(BS_CONTROLE[[#This Row],[Local - Partida]]=0, "-", BS_CONTROLE[[#This Row],[Local - Partida]])</f>
        <v>ZPT1051</v>
      </c>
      <c r="AL47" s="244" t="str">
        <f>IF(BS_CONTROLE[[#This Row],[Local - Encerramento]]=0, "-", BS_CONTROLE[[#This Row],[Local - Encerramento]])</f>
        <v>ZPTZDR</v>
      </c>
      <c r="AM47" s="244" t="str">
        <f>IF(BS_CONTROLE[[#This Row],[Entre - Estações]]=0, "-", BS_CONTROLE[[#This Row],[Entre - Estações]])</f>
        <v>105-ZGP</v>
      </c>
      <c r="AN47" s="244" t="str">
        <f>IF(BS_CONTROLE[[#This Row],[SB]]=0, "-", BS_CONTROLE[[#This Row],[SB]])</f>
        <v>ZGP1</v>
      </c>
      <c r="AO47" s="245">
        <f>IF(BS_CONTROLE[[#This Row],[SUB]]=0, "-", BS_CONTROLE[[#This Row],[SUB]])</f>
        <v>54</v>
      </c>
      <c r="AP47" s="246">
        <f>IF(BS_CONTROLE[[#This Row],[KM - Inicio]]=0, "-", BS_CONTROLE[[#This Row],[KM - Inicio]])</f>
        <v>102.2</v>
      </c>
      <c r="AQ47" s="246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1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7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1037</v>
      </c>
      <c r="BK47" s="17" t="s">
        <v>1038</v>
      </c>
      <c r="BL47" s="16"/>
      <c r="BM47" s="15" t="s">
        <v>684</v>
      </c>
      <c r="BN47" s="15" t="s">
        <v>715</v>
      </c>
      <c r="BO47" s="164" t="s">
        <v>773</v>
      </c>
      <c r="BP47" s="17" t="s">
        <v>1038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8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545</v>
      </c>
      <c r="E48" s="272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957</v>
      </c>
      <c r="J48" s="210">
        <v>54</v>
      </c>
      <c r="K48" s="210">
        <v>103</v>
      </c>
      <c r="L48" s="210">
        <v>105.3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0">
        <v>1</v>
      </c>
      <c r="R48" s="10" t="str">
        <f>IFERROR(_xlfn.XLOOKUP(F48, BS_ATIVIDADE[ATIVIDADE],BS_ATIVIDADE[UNIDADE] ), "*")</f>
        <v>BINÁRIO</v>
      </c>
      <c r="S48" s="24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4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7" t="s">
        <v>1032</v>
      </c>
      <c r="W48" s="247" t="s">
        <v>1036</v>
      </c>
      <c r="X48" s="211" t="s">
        <v>663</v>
      </c>
      <c r="Y48" s="158" t="s">
        <v>662</v>
      </c>
      <c r="Z48" s="158"/>
      <c r="AA48" s="210" t="s">
        <v>1039</v>
      </c>
      <c r="AB48" s="171" t="s">
        <v>660</v>
      </c>
      <c r="AC48" s="171" t="s">
        <v>655</v>
      </c>
      <c r="AD48" s="294">
        <v>0.29166666666666669</v>
      </c>
      <c r="AE48" s="210">
        <v>9038</v>
      </c>
      <c r="AF48" s="210" t="s">
        <v>317</v>
      </c>
      <c r="AG48" s="210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4" t="str">
        <f>IF(BS_CONTROLE[[#This Row],[Local - Partida]]=0, "-", BS_CONTROLE[[#This Row],[Local - Partida]])</f>
        <v>ZPT1051</v>
      </c>
      <c r="AL48" s="244" t="str">
        <f>IF(BS_CONTROLE[[#This Row],[Local - Encerramento]]=0, "-", BS_CONTROLE[[#This Row],[Local - Encerramento]])</f>
        <v>ZPTZDR</v>
      </c>
      <c r="AM48" s="244" t="str">
        <f>IF(BS_CONTROLE[[#This Row],[Entre - Estações]]=0, "-", BS_CONTROLE[[#This Row],[Entre - Estações]])</f>
        <v>105-ZGP</v>
      </c>
      <c r="AN48" s="244" t="str">
        <f>IF(BS_CONTROLE[[#This Row],[SB]]=0, "-", BS_CONTROLE[[#This Row],[SB]])</f>
        <v>ZGP1</v>
      </c>
      <c r="AO48" s="245">
        <f>IF(BS_CONTROLE[[#This Row],[SUB]]=0, "-", BS_CONTROLE[[#This Row],[SUB]])</f>
        <v>54</v>
      </c>
      <c r="AP48" s="246">
        <f>IF(BS_CONTROLE[[#This Row],[KM - Inicio]]=0, "-", BS_CONTROLE[[#This Row],[KM - Inicio]])</f>
        <v>103</v>
      </c>
      <c r="AQ48" s="246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1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7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1040</v>
      </c>
      <c r="BK48" s="303" t="s">
        <v>1035</v>
      </c>
      <c r="BL48" s="16"/>
      <c r="BM48" s="15" t="s">
        <v>692</v>
      </c>
      <c r="BN48" s="15" t="s">
        <v>692</v>
      </c>
      <c r="BO48" s="164" t="s">
        <v>692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8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8" t="s">
        <v>602</v>
      </c>
      <c r="E49" s="272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0">
        <v>54</v>
      </c>
      <c r="K49" s="210">
        <v>103.3</v>
      </c>
      <c r="L49" s="84" t="s">
        <v>317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4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4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3" t="s">
        <v>969</v>
      </c>
      <c r="W49" s="172" t="s">
        <v>1041</v>
      </c>
      <c r="X49" s="211" t="s">
        <v>668</v>
      </c>
      <c r="Y49" s="158" t="s">
        <v>671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4" t="str">
        <f>IF(BS_CONTROLE[[#This Row],[Local - Partida]]=0, "-", BS_CONTROLE[[#This Row],[Local - Partida]])</f>
        <v>-</v>
      </c>
      <c r="AL49" s="244" t="str">
        <f>IF(BS_CONTROLE[[#This Row],[Local - Encerramento]]=0, "-", BS_CONTROLE[[#This Row],[Local - Encerramento]])</f>
        <v>-</v>
      </c>
      <c r="AM49" s="244" t="str">
        <f>IF(BS_CONTROLE[[#This Row],[Entre - Estações]]=0, "-", BS_CONTROLE[[#This Row],[Entre - Estações]])</f>
        <v>105-ZGP</v>
      </c>
      <c r="AN49" s="244" t="str">
        <f>IF(BS_CONTROLE[[#This Row],[SB]]=0, "-", BS_CONTROLE[[#This Row],[SB]])</f>
        <v>ZGP1</v>
      </c>
      <c r="AO49" s="245">
        <f>IF(BS_CONTROLE[[#This Row],[SUB]]=0, "-", BS_CONTROLE[[#This Row],[SUB]])</f>
        <v>54</v>
      </c>
      <c r="AP49" s="246">
        <f>IF(BS_CONTROLE[[#This Row],[KM - Inicio]]=0, "-", BS_CONTROLE[[#This Row],[KM - Inicio]])</f>
        <v>103.3</v>
      </c>
      <c r="AQ49" s="246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1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7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995</v>
      </c>
      <c r="BK49" s="17" t="s">
        <v>1042</v>
      </c>
      <c r="BL49" s="16"/>
      <c r="BM49" s="15" t="s">
        <v>692</v>
      </c>
      <c r="BN49" s="15" t="s">
        <v>692</v>
      </c>
      <c r="BO49" s="164" t="s">
        <v>692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18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448</v>
      </c>
      <c r="E50" s="272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1043</v>
      </c>
      <c r="J50" s="210">
        <v>54</v>
      </c>
      <c r="K50" s="210">
        <v>105</v>
      </c>
      <c r="L50" s="84" t="s">
        <v>317</v>
      </c>
      <c r="M50" s="199" t="s">
        <v>1044</v>
      </c>
      <c r="N50" s="199" t="s">
        <v>1045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4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4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3" t="s">
        <v>969</v>
      </c>
      <c r="W50" s="172" t="s">
        <v>1046</v>
      </c>
      <c r="X50" s="211" t="s">
        <v>668</v>
      </c>
      <c r="Y50" s="158" t="s">
        <v>671</v>
      </c>
      <c r="Z50" s="158"/>
      <c r="AA50" s="84">
        <v>1</v>
      </c>
      <c r="AB50" s="71" t="s">
        <v>660</v>
      </c>
      <c r="AC50" s="71" t="s">
        <v>655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4" t="str">
        <f>IF(BS_CONTROLE[[#This Row],[Local - Partida]]=0, "-", BS_CONTROLE[[#This Row],[Local - Partida]])</f>
        <v>ZPT1051</v>
      </c>
      <c r="AL50" s="244" t="str">
        <f>IF(BS_CONTROLE[[#This Row],[Local - Encerramento]]=0, "-", BS_CONTROLE[[#This Row],[Local - Encerramento]])</f>
        <v>ZEV-1</v>
      </c>
      <c r="AM50" s="244" t="str">
        <f>IF(BS_CONTROLE[[#This Row],[Entre - Estações]]=0, "-", BS_CONTROLE[[#This Row],[Entre - Estações]])</f>
        <v>ZPT-ZEV</v>
      </c>
      <c r="AN50" s="244" t="str">
        <f>IF(BS_CONTROLE[[#This Row],[SB]]=0, "-", BS_CONTROLE[[#This Row],[SB]])</f>
        <v>ZPTZEV</v>
      </c>
      <c r="AO50" s="245">
        <f>IF(BS_CONTROLE[[#This Row],[SUB]]=0, "-", BS_CONTROLE[[#This Row],[SUB]])</f>
        <v>54</v>
      </c>
      <c r="AP50" s="246">
        <f>IF(BS_CONTROLE[[#This Row],[KM - Inicio]]=0, "-", BS_CONTROLE[[#This Row],[KM - Inicio]])</f>
        <v>105</v>
      </c>
      <c r="AQ50" s="246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1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7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1047</v>
      </c>
      <c r="BK50" s="17" t="s">
        <v>1048</v>
      </c>
      <c r="BL50" s="16"/>
      <c r="BM50" s="15" t="s">
        <v>692</v>
      </c>
      <c r="BN50" s="15" t="s">
        <v>692</v>
      </c>
      <c r="BO50" s="164" t="s">
        <v>692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18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535</v>
      </c>
      <c r="E51" s="272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0">
        <v>53</v>
      </c>
      <c r="K51" s="210">
        <v>109</v>
      </c>
      <c r="L51" s="84" t="s">
        <v>317</v>
      </c>
      <c r="M51" s="199" t="s">
        <v>125</v>
      </c>
      <c r="N51" s="199" t="s">
        <v>1049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4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4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7" t="s">
        <v>959</v>
      </c>
      <c r="W51" s="247" t="s">
        <v>960</v>
      </c>
      <c r="X51" s="211" t="s">
        <v>668</v>
      </c>
      <c r="Y51" s="158" t="s">
        <v>671</v>
      </c>
      <c r="Z51" s="158"/>
      <c r="AA51" s="210">
        <v>1</v>
      </c>
      <c r="AB51" s="71" t="s">
        <v>660</v>
      </c>
      <c r="AC51" s="71" t="s">
        <v>655</v>
      </c>
      <c r="AD51" s="294">
        <v>0.33333333333333331</v>
      </c>
      <c r="AE51" s="210">
        <v>6527</v>
      </c>
      <c r="AF51" s="210" t="s">
        <v>317</v>
      </c>
      <c r="AG51" s="210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4" t="str">
        <f>IF(BS_CONTROLE[[#This Row],[Local - Partida]]=0, "-", BS_CONTROLE[[#This Row],[Local - Partida]])</f>
        <v>ZPT</v>
      </c>
      <c r="AL51" s="244" t="str">
        <f>IF(BS_CONTROLE[[#This Row],[Local - Encerramento]]=0, "-", BS_CONTROLE[[#This Row],[Local - Encerramento]])</f>
        <v>ZPG</v>
      </c>
      <c r="AM51" s="244" t="str">
        <f>IF(BS_CONTROLE[[#This Row],[Entre - Estações]]=0, "-", BS_CONTROLE[[#This Row],[Entre - Estações]])</f>
        <v>ZPT-ZPG</v>
      </c>
      <c r="AN51" s="244" t="str">
        <f>IF(BS_CONTROLE[[#This Row],[SB]]=0, "-", BS_CONTROLE[[#This Row],[SB]])</f>
        <v>ZPTZPGZPT</v>
      </c>
      <c r="AO51" s="245">
        <f>IF(BS_CONTROLE[[#This Row],[SUB]]=0, "-", BS_CONTROLE[[#This Row],[SUB]])</f>
        <v>53</v>
      </c>
      <c r="AP51" s="246">
        <f>IF(BS_CONTROLE[[#This Row],[KM - Inicio]]=0, "-", BS_CONTROLE[[#This Row],[KM - Inicio]])</f>
        <v>109</v>
      </c>
      <c r="AQ51" s="246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1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7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1050</v>
      </c>
      <c r="BK51" s="17" t="s">
        <v>1051</v>
      </c>
      <c r="BL51" s="16"/>
      <c r="BM51" s="15" t="s">
        <v>698</v>
      </c>
      <c r="BN51" s="15" t="s">
        <v>698</v>
      </c>
      <c r="BO51" s="164" t="s">
        <v>698</v>
      </c>
      <c r="BP51" s="17" t="s">
        <v>1051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18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584</v>
      </c>
      <c r="E52" s="272">
        <v>46</v>
      </c>
      <c r="F52" s="171" t="s">
        <v>994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0">
        <v>53</v>
      </c>
      <c r="K52" s="210">
        <v>115.5</v>
      </c>
      <c r="L52" s="84" t="s">
        <v>317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4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4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3" t="s">
        <v>969</v>
      </c>
      <c r="W52" s="172" t="s">
        <v>934</v>
      </c>
      <c r="X52" s="211" t="s">
        <v>668</v>
      </c>
      <c r="Y52" s="158" t="s">
        <v>671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4" t="str">
        <f>IF(BS_CONTROLE[[#This Row],[Local - Partida]]=0, "-", BS_CONTROLE[[#This Row],[Local - Partida]])</f>
        <v>-</v>
      </c>
      <c r="AL52" s="244" t="str">
        <f>IF(BS_CONTROLE[[#This Row],[Local - Encerramento]]=0, "-", BS_CONTROLE[[#This Row],[Local - Encerramento]])</f>
        <v>-</v>
      </c>
      <c r="AM52" s="244" t="str">
        <f>IF(BS_CONTROLE[[#This Row],[Entre - Estações]]=0, "-", BS_CONTROLE[[#This Row],[Entre - Estações]])</f>
        <v>ZGM-109</v>
      </c>
      <c r="AN52" s="244" t="str">
        <f>IF(BS_CONTROLE[[#This Row],[SB]]=0, "-", BS_CONTROLE[[#This Row],[SB]])</f>
        <v>117ZGM2</v>
      </c>
      <c r="AO52" s="245">
        <f>IF(BS_CONTROLE[[#This Row],[SUB]]=0, "-", BS_CONTROLE[[#This Row],[SUB]])</f>
        <v>53</v>
      </c>
      <c r="AP52" s="246">
        <f>IF(BS_CONTROLE[[#This Row],[KM - Inicio]]=0, "-", BS_CONTROLE[[#This Row],[KM - Inicio]])</f>
        <v>115.5</v>
      </c>
      <c r="AQ52" s="246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1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7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1052</v>
      </c>
      <c r="BK52" s="17" t="s">
        <v>1053</v>
      </c>
      <c r="BL52" s="16"/>
      <c r="BM52" s="15" t="s">
        <v>698</v>
      </c>
      <c r="BN52" s="15" t="s">
        <v>698</v>
      </c>
      <c r="BO52" s="164" t="s">
        <v>698</v>
      </c>
      <c r="BP52" s="17" t="s">
        <v>1054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18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2">
        <v>48</v>
      </c>
      <c r="F53" s="171"/>
      <c r="G53" s="9" t="str">
        <f>IF(D53="","*",VLOOKUP(F53,BS_ATIVIDADE[#All],3,FALSE))</f>
        <v>*</v>
      </c>
      <c r="H53" s="172"/>
      <c r="I53" s="172"/>
      <c r="J53" s="210"/>
      <c r="K53" s="210"/>
      <c r="L53" s="84" t="s">
        <v>317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4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4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3"/>
      <c r="W53" s="172"/>
      <c r="X53" s="211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4" t="str">
        <f>IF(BS_CONTROLE[[#This Row],[Local - Partida]]=0, "-", BS_CONTROLE[[#This Row],[Local - Partida]])</f>
        <v>-</v>
      </c>
      <c r="AL53" s="244" t="str">
        <f>IF(BS_CONTROLE[[#This Row],[Local - Encerramento]]=0, "-", BS_CONTROLE[[#This Row],[Local - Encerramento]])</f>
        <v>-</v>
      </c>
      <c r="AM53" s="244" t="str">
        <f>IF(BS_CONTROLE[[#This Row],[Entre - Estações]]=0, "-", BS_CONTROLE[[#This Row],[Entre - Estações]])</f>
        <v>-</v>
      </c>
      <c r="AN53" s="244" t="str">
        <f>IF(BS_CONTROLE[[#This Row],[SB]]=0, "-", BS_CONTROLE[[#This Row],[SB]])</f>
        <v>-</v>
      </c>
      <c r="AO53" s="245" t="str">
        <f>IF(BS_CONTROLE[[#This Row],[SUB]]=0, "-", BS_CONTROLE[[#This Row],[SUB]])</f>
        <v>-</v>
      </c>
      <c r="AP53" s="246" t="str">
        <f>IF(BS_CONTROLE[[#This Row],[KM - Inicio]]=0, "-", BS_CONTROLE[[#This Row],[KM - Inicio]])</f>
        <v>-</v>
      </c>
      <c r="AQ53" s="246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1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7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8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2">
        <v>49</v>
      </c>
      <c r="F54" s="171"/>
      <c r="G54" s="9" t="str">
        <f>IF(D54="","*",VLOOKUP(F54,BS_ATIVIDADE[#All],3,FALSE))</f>
        <v>*</v>
      </c>
      <c r="H54" s="172"/>
      <c r="I54" s="172"/>
      <c r="J54" s="210"/>
      <c r="K54" s="210"/>
      <c r="L54" s="84" t="s">
        <v>317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4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4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3"/>
      <c r="W54" s="172"/>
      <c r="X54" s="211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4" t="str">
        <f>IF(BS_CONTROLE[[#This Row],[Local - Partida]]=0, "-", BS_CONTROLE[[#This Row],[Local - Partida]])</f>
        <v>-</v>
      </c>
      <c r="AL54" s="244" t="str">
        <f>IF(BS_CONTROLE[[#This Row],[Local - Encerramento]]=0, "-", BS_CONTROLE[[#This Row],[Local - Encerramento]])</f>
        <v>-</v>
      </c>
      <c r="AM54" s="244" t="str">
        <f>IF(BS_CONTROLE[[#This Row],[Entre - Estações]]=0, "-", BS_CONTROLE[[#This Row],[Entre - Estações]])</f>
        <v>-</v>
      </c>
      <c r="AN54" s="244" t="str">
        <f>IF(BS_CONTROLE[[#This Row],[SB]]=0, "-", BS_CONTROLE[[#This Row],[SB]])</f>
        <v>-</v>
      </c>
      <c r="AO54" s="245" t="str">
        <f>IF(BS_CONTROLE[[#This Row],[SUB]]=0, "-", BS_CONTROLE[[#This Row],[SUB]])</f>
        <v>-</v>
      </c>
      <c r="AP54" s="246" t="str">
        <f>IF(BS_CONTROLE[[#This Row],[KM - Inicio]]=0, "-", BS_CONTROLE[[#This Row],[KM - Inicio]])</f>
        <v>-</v>
      </c>
      <c r="AQ54" s="246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1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7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8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439</v>
      </c>
      <c r="E55" s="272">
        <v>50</v>
      </c>
      <c r="F55" s="171" t="s">
        <v>338</v>
      </c>
      <c r="G55" s="9" t="str">
        <f>IF(D55="","*",VLOOKUP(F55,BS_ATIVIDADE[#All],3,FALSE))</f>
        <v>DETECÇÃO</v>
      </c>
      <c r="H55" s="172" t="s">
        <v>1055</v>
      </c>
      <c r="I55" s="172" t="s">
        <v>246</v>
      </c>
      <c r="J55" s="210">
        <v>56</v>
      </c>
      <c r="K55" s="210">
        <v>256</v>
      </c>
      <c r="L55" s="84" t="s">
        <v>317</v>
      </c>
      <c r="M55" s="199" t="s">
        <v>1056</v>
      </c>
      <c r="N55" s="199" t="s">
        <v>1057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4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4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7" t="s">
        <v>959</v>
      </c>
      <c r="W55" s="172" t="s">
        <v>1058</v>
      </c>
      <c r="X55" s="211" t="s">
        <v>663</v>
      </c>
      <c r="Y55" s="158" t="s">
        <v>662</v>
      </c>
      <c r="Z55" s="158"/>
      <c r="AA55" s="84">
        <v>1</v>
      </c>
      <c r="AB55" s="71" t="s">
        <v>660</v>
      </c>
      <c r="AC55" s="71" t="s">
        <v>655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4" t="str">
        <f>IF(BS_CONTROLE[[#This Row],[Local - Partida]]=0, "-", BS_CONTROLE[[#This Row],[Local - Partida]])</f>
        <v>ZBVZQB</v>
      </c>
      <c r="AL55" s="244" t="str">
        <f>IF(BS_CONTROLE[[#This Row],[Local - Encerramento]]=0, "-", BS_CONTROLE[[#This Row],[Local - Encerramento]])</f>
        <v>ZYU2</v>
      </c>
      <c r="AM55" s="244" t="str">
        <f>IF(BS_CONTROLE[[#This Row],[Entre - Estações]]=0, "-", BS_CONTROLE[[#This Row],[Entre - Estações]])</f>
        <v>ZQBZBV-ZYU</v>
      </c>
      <c r="AN55" s="244" t="str">
        <f>IF(BS_CONTROLE[[#This Row],[SB]]=0, "-", BS_CONTROLE[[#This Row],[SB]])</f>
        <v>ZQBZBVZYU</v>
      </c>
      <c r="AO55" s="245">
        <f>IF(BS_CONTROLE[[#This Row],[SUB]]=0, "-", BS_CONTROLE[[#This Row],[SUB]])</f>
        <v>56</v>
      </c>
      <c r="AP55" s="246">
        <f>IF(BS_CONTROLE[[#This Row],[KM - Inicio]]=0, "-", BS_CONTROLE[[#This Row],[KM - Inicio]])</f>
        <v>256</v>
      </c>
      <c r="AQ55" s="246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1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7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1059</v>
      </c>
      <c r="BK55" s="17" t="s">
        <v>1060</v>
      </c>
      <c r="BL55" s="16"/>
      <c r="BM55" s="15" t="s">
        <v>692</v>
      </c>
      <c r="BN55" s="15" t="s">
        <v>692</v>
      </c>
      <c r="BO55" s="164" t="s">
        <v>692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18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8" t="s">
        <v>542</v>
      </c>
      <c r="E56" s="272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0">
        <v>49</v>
      </c>
      <c r="K56" s="210">
        <v>240.89</v>
      </c>
      <c r="L56" s="210" t="s">
        <v>317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0">
        <v>15</v>
      </c>
      <c r="R56" s="10" t="str">
        <f>IFERROR(_xlfn.XLOOKUP(F56, BS_ATIVIDADE[ATIVIDADE],BS_ATIVIDADE[UNIDADE] ), "*")</f>
        <v>BINÁRIO</v>
      </c>
      <c r="S56" s="24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4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7" t="s">
        <v>926</v>
      </c>
      <c r="W56" s="247" t="s">
        <v>927</v>
      </c>
      <c r="X56" s="211" t="s">
        <v>668</v>
      </c>
      <c r="Y56" s="158" t="s">
        <v>671</v>
      </c>
      <c r="Z56" s="158"/>
      <c r="AA56" s="210" t="s">
        <v>991</v>
      </c>
      <c r="AB56" s="71" t="s">
        <v>660</v>
      </c>
      <c r="AC56" s="71" t="s">
        <v>655</v>
      </c>
      <c r="AD56" s="294">
        <v>0.33333333333333331</v>
      </c>
      <c r="AE56" s="210">
        <v>9347</v>
      </c>
      <c r="AF56" s="210" t="s">
        <v>317</v>
      </c>
      <c r="AG56" s="210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4" t="str">
        <f>IF(BS_CONTROLE[[#This Row],[Local - Partida]]=0, "-", BS_CONTROLE[[#This Row],[Local - Partida]])</f>
        <v>-</v>
      </c>
      <c r="AL56" s="244" t="str">
        <f>IF(BS_CONTROLE[[#This Row],[Local - Encerramento]]=0, "-", BS_CONTROLE[[#This Row],[Local - Encerramento]])</f>
        <v>-</v>
      </c>
      <c r="AM56" s="244" t="str">
        <f>IF(BS_CONTROLE[[#This Row],[Entre - Estações]]=0, "-", BS_CONTROLE[[#This Row],[Entre - Estações]])</f>
        <v>ZDS-ZQB</v>
      </c>
      <c r="AN56" s="244" t="str">
        <f>IF(BS_CONTROLE[[#This Row],[SB]]=0, "-", BS_CONTROLE[[#This Row],[SB]])</f>
        <v>ZDS2481</v>
      </c>
      <c r="AO56" s="245">
        <f>IF(BS_CONTROLE[[#This Row],[SUB]]=0, "-", BS_CONTROLE[[#This Row],[SUB]])</f>
        <v>49</v>
      </c>
      <c r="AP56" s="246">
        <f>IF(BS_CONTROLE[[#This Row],[KM - Inicio]]=0, "-", BS_CONTROLE[[#This Row],[KM - Inicio]])</f>
        <v>240.89</v>
      </c>
      <c r="AQ56" s="246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1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7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1061</v>
      </c>
      <c r="BK56" s="17" t="s">
        <v>1061</v>
      </c>
      <c r="BL56" s="16"/>
      <c r="BM56" s="15" t="s">
        <v>683</v>
      </c>
      <c r="BN56" s="15" t="s">
        <v>704</v>
      </c>
      <c r="BO56" s="164" t="s">
        <v>771</v>
      </c>
      <c r="BP56" s="17" t="s">
        <v>1061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18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8" t="s">
        <v>524</v>
      </c>
      <c r="E57" s="292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0">
        <v>49</v>
      </c>
      <c r="K57" s="210">
        <v>225</v>
      </c>
      <c r="L57" s="84">
        <v>224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4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4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7" t="s">
        <v>930</v>
      </c>
      <c r="W57" s="247" t="s">
        <v>931</v>
      </c>
      <c r="X57" s="211" t="s">
        <v>668</v>
      </c>
      <c r="Y57" s="158" t="s">
        <v>671</v>
      </c>
      <c r="Z57" s="158"/>
      <c r="AA57" s="210">
        <v>1</v>
      </c>
      <c r="AB57" s="71" t="s">
        <v>660</v>
      </c>
      <c r="AC57" s="71" t="s">
        <v>655</v>
      </c>
      <c r="AD57" s="294">
        <v>0.33333333333333331</v>
      </c>
      <c r="AE57" s="210">
        <v>6809</v>
      </c>
      <c r="AF57" s="210">
        <v>6239</v>
      </c>
      <c r="AG57" s="210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4" t="str">
        <f>IF(BS_CONTROLE[[#This Row],[Local - Partida]]=0, "-", BS_CONTROLE[[#This Row],[Local - Partida]])</f>
        <v>ZYU1</v>
      </c>
      <c r="AL57" s="244" t="str">
        <f>IF(BS_CONTROLE[[#This Row],[Local - Encerramento]]=0, "-", BS_CONTROLE[[#This Row],[Local - Encerramento]])</f>
        <v>ZYU1</v>
      </c>
      <c r="AM57" s="244" t="str">
        <f>IF(BS_CONTROLE[[#This Row],[Entre - Estações]]=0, "-", BS_CONTROLE[[#This Row],[Entre - Estações]])</f>
        <v>ZXI-ZVK</v>
      </c>
      <c r="AN57" s="244" t="str">
        <f>IF(BS_CONTROLE[[#This Row],[SB]]=0, "-", BS_CONTROLE[[#This Row],[SB]])</f>
        <v>224ZIC1</v>
      </c>
      <c r="AO57" s="245">
        <f>IF(BS_CONTROLE[[#This Row],[SUB]]=0, "-", BS_CONTROLE[[#This Row],[SUB]])</f>
        <v>49</v>
      </c>
      <c r="AP57" s="246">
        <f>IF(BS_CONTROLE[[#This Row],[KM - Inicio]]=0, "-", BS_CONTROLE[[#This Row],[KM - Inicio]])</f>
        <v>225</v>
      </c>
      <c r="AQ57" s="246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1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7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1062</v>
      </c>
      <c r="BK57" s="17" t="s">
        <v>1063</v>
      </c>
      <c r="BL57" s="16"/>
      <c r="BM57" s="15" t="s">
        <v>698</v>
      </c>
      <c r="BN57" s="15" t="s">
        <v>698</v>
      </c>
      <c r="BO57" s="164" t="s">
        <v>698</v>
      </c>
      <c r="BP57" s="17" t="s">
        <v>1063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18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8" t="s">
        <v>933</v>
      </c>
      <c r="E58" s="292">
        <v>504</v>
      </c>
      <c r="F58" s="71" t="s">
        <v>994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0">
        <v>56</v>
      </c>
      <c r="K58" s="210">
        <v>198.4</v>
      </c>
      <c r="L58" s="210" t="s">
        <v>317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0">
        <v>15</v>
      </c>
      <c r="R58" s="10" t="str">
        <f>IFERROR(_xlfn.XLOOKUP(F58, BS_ATIVIDADE[ATIVIDADE],BS_ATIVIDADE[UNIDADE] ), "*")</f>
        <v>*</v>
      </c>
      <c r="S58" s="24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4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7" t="s">
        <v>926</v>
      </c>
      <c r="W58" s="247" t="s">
        <v>934</v>
      </c>
      <c r="X58" s="211" t="s">
        <v>668</v>
      </c>
      <c r="Y58" s="158" t="s">
        <v>671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4" t="str">
        <f>IF(BS_CONTROLE[[#This Row],[Local - Partida]]=0, "-", BS_CONTROLE[[#This Row],[Local - Partida]])</f>
        <v>-</v>
      </c>
      <c r="AL58" s="244" t="str">
        <f>IF(BS_CONTROLE[[#This Row],[Local - Encerramento]]=0, "-", BS_CONTROLE[[#This Row],[Local - Encerramento]])</f>
        <v>-</v>
      </c>
      <c r="AM58" s="244" t="str">
        <f>IF(BS_CONTROLE[[#This Row],[Entre - Estações]]=0, "-", BS_CONTROLE[[#This Row],[Entre - Estações]])</f>
        <v>ZYU</v>
      </c>
      <c r="AN58" s="244" t="str">
        <f>IF(BS_CONTROLE[[#This Row],[SB]]=0, "-", BS_CONTROLE[[#This Row],[SB]])</f>
        <v>198ZYU2</v>
      </c>
      <c r="AO58" s="245">
        <f>IF(BS_CONTROLE[[#This Row],[SUB]]=0, "-", BS_CONTROLE[[#This Row],[SUB]])</f>
        <v>56</v>
      </c>
      <c r="AP58" s="246">
        <f>IF(BS_CONTROLE[[#This Row],[KM - Inicio]]=0, "-", BS_CONTROLE[[#This Row],[KM - Inicio]])</f>
        <v>198.4</v>
      </c>
      <c r="AQ58" s="246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1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7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1064</v>
      </c>
      <c r="BK58" s="17" t="s">
        <v>1065</v>
      </c>
      <c r="BL58" s="16"/>
      <c r="BM58" s="15" t="s">
        <v>692</v>
      </c>
      <c r="BN58" s="15" t="s">
        <v>692</v>
      </c>
      <c r="BO58" s="164" t="s">
        <v>692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18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8" t="s">
        <v>640</v>
      </c>
      <c r="E59" s="292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0">
        <v>49</v>
      </c>
      <c r="K59" s="210">
        <v>198.1</v>
      </c>
      <c r="L59" s="210" t="s">
        <v>317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0">
        <v>30</v>
      </c>
      <c r="R59" s="10" t="str">
        <f>IFERROR(_xlfn.XLOOKUP(F59, BS_ATIVIDADE[ATIVIDADE],BS_ATIVIDADE[UNIDADE] ), "*")</f>
        <v>Nº DE DORMENTES</v>
      </c>
      <c r="S59" s="24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4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7" t="s">
        <v>926</v>
      </c>
      <c r="W59" s="247" t="s">
        <v>937</v>
      </c>
      <c r="X59" s="211" t="s">
        <v>668</v>
      </c>
      <c r="Y59" s="158" t="s">
        <v>671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4" t="str">
        <f>IF(BS_CONTROLE[[#This Row],[Local - Partida]]=0, "-", BS_CONTROLE[[#This Row],[Local - Partida]])</f>
        <v>-</v>
      </c>
      <c r="AL59" s="244" t="str">
        <f>IF(BS_CONTROLE[[#This Row],[Local - Encerramento]]=0, "-", BS_CONTROLE[[#This Row],[Local - Encerramento]])</f>
        <v>-</v>
      </c>
      <c r="AM59" s="244" t="str">
        <f>IF(BS_CONTROLE[[#This Row],[Entre - Estações]]=0, "-", BS_CONTROLE[[#This Row],[Entre - Estações]])</f>
        <v>ZFY</v>
      </c>
      <c r="AN59" s="244" t="str">
        <f>IF(BS_CONTROLE[[#This Row],[SB]]=0, "-", BS_CONTROLE[[#This Row],[SB]])</f>
        <v>ZFY1981</v>
      </c>
      <c r="AO59" s="245">
        <f>IF(BS_CONTROLE[[#This Row],[SUB]]=0, "-", BS_CONTROLE[[#This Row],[SUB]])</f>
        <v>49</v>
      </c>
      <c r="AP59" s="246">
        <f>IF(BS_CONTROLE[[#This Row],[KM - Inicio]]=0, "-", BS_CONTROLE[[#This Row],[KM - Inicio]])</f>
        <v>198.1</v>
      </c>
      <c r="AQ59" s="246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1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7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1066</v>
      </c>
      <c r="BK59" s="17" t="s">
        <v>1067</v>
      </c>
      <c r="BL59" s="16"/>
      <c r="BM59" s="15" t="s">
        <v>692</v>
      </c>
      <c r="BN59" s="15" t="s">
        <v>692</v>
      </c>
      <c r="BO59" s="164" t="s">
        <v>692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18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8" t="s">
        <v>591</v>
      </c>
      <c r="E60" s="293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0">
        <v>49</v>
      </c>
      <c r="K60" s="210">
        <v>194</v>
      </c>
      <c r="L60" s="210" t="s">
        <v>317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0">
        <v>1</v>
      </c>
      <c r="R60" s="10" t="str">
        <f>IFERROR(_xlfn.XLOOKUP(F60, BS_ATIVIDADE[ATIVIDADE],BS_ATIVIDADE[UNIDADE] ), "*")</f>
        <v>BINÁRIO</v>
      </c>
      <c r="S60" s="24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4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7" t="s">
        <v>926</v>
      </c>
      <c r="W60" s="247" t="s">
        <v>937</v>
      </c>
      <c r="X60" s="211" t="s">
        <v>668</v>
      </c>
      <c r="Y60" s="158" t="s">
        <v>671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4" t="str">
        <f>IF(BS_CONTROLE[[#This Row],[Local - Partida]]=0, "-", BS_CONTROLE[[#This Row],[Local - Partida]])</f>
        <v>-</v>
      </c>
      <c r="AL60" s="244" t="str">
        <f>IF(BS_CONTROLE[[#This Row],[Local - Encerramento]]=0, "-", BS_CONTROLE[[#This Row],[Local - Encerramento]])</f>
        <v>-</v>
      </c>
      <c r="AM60" s="244" t="str">
        <f>IF(BS_CONTROLE[[#This Row],[Entre - Estações]]=0, "-", BS_CONTROLE[[#This Row],[Entre - Estações]])</f>
        <v>ZFY</v>
      </c>
      <c r="AN60" s="244" t="str">
        <f>IF(BS_CONTROLE[[#This Row],[SB]]=0, "-", BS_CONTROLE[[#This Row],[SB]])</f>
        <v>ZFY1</v>
      </c>
      <c r="AO60" s="245">
        <f>IF(BS_CONTROLE[[#This Row],[SUB]]=0, "-", BS_CONTROLE[[#This Row],[SUB]])</f>
        <v>49</v>
      </c>
      <c r="AP60" s="246">
        <f>IF(BS_CONTROLE[[#This Row],[KM - Inicio]]=0, "-", BS_CONTROLE[[#This Row],[KM - Inicio]])</f>
        <v>194</v>
      </c>
      <c r="AQ60" s="246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1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7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1068</v>
      </c>
      <c r="BK60" s="17" t="s">
        <v>1069</v>
      </c>
      <c r="BL60" s="16"/>
      <c r="BM60" s="15" t="s">
        <v>692</v>
      </c>
      <c r="BN60" s="15" t="s">
        <v>692</v>
      </c>
      <c r="BO60" s="164" t="s">
        <v>692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18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638</v>
      </c>
      <c r="E61" s="272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0">
        <v>61</v>
      </c>
      <c r="K61" s="210">
        <v>73.900000000000006</v>
      </c>
      <c r="L61" s="84" t="s">
        <v>317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4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4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3" t="s">
        <v>926</v>
      </c>
      <c r="W61" s="172" t="s">
        <v>1001</v>
      </c>
      <c r="X61" s="211" t="s">
        <v>668</v>
      </c>
      <c r="Y61" s="158" t="s">
        <v>671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4" t="str">
        <f>IF(BS_CONTROLE[[#This Row],[Local - Partida]]=0, "-", BS_CONTROLE[[#This Row],[Local - Partida]])</f>
        <v>-</v>
      </c>
      <c r="AL61" s="244" t="str">
        <f>IF(BS_CONTROLE[[#This Row],[Local - Encerramento]]=0, "-", BS_CONTROLE[[#This Row],[Local - Encerramento]])</f>
        <v>-</v>
      </c>
      <c r="AM61" s="244" t="str">
        <f>IF(BS_CONTROLE[[#This Row],[Entre - Estações]]=0, "-", BS_CONTROLE[[#This Row],[Entre - Estações]])</f>
        <v>ZPS-ZAL</v>
      </c>
      <c r="AN61" s="244" t="str">
        <f>IF(BS_CONTROLE[[#This Row],[SB]]=0, "-", BS_CONTROLE[[#This Row],[SB]])</f>
        <v>ZPS075</v>
      </c>
      <c r="AO61" s="245">
        <f>IF(BS_CONTROLE[[#This Row],[SUB]]=0, "-", BS_CONTROLE[[#This Row],[SUB]])</f>
        <v>61</v>
      </c>
      <c r="AP61" s="246">
        <f>IF(BS_CONTROLE[[#This Row],[KM - Inicio]]=0, "-", BS_CONTROLE[[#This Row],[KM - Inicio]])</f>
        <v>73.900000000000006</v>
      </c>
      <c r="AQ61" s="246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1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7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1070</v>
      </c>
      <c r="BK61" s="17" t="s">
        <v>1071</v>
      </c>
      <c r="BL61" s="16"/>
      <c r="BM61" s="15" t="s">
        <v>688</v>
      </c>
      <c r="BN61" s="15" t="s">
        <v>709</v>
      </c>
      <c r="BO61" s="164" t="s">
        <v>780</v>
      </c>
      <c r="BP61" s="17" t="s">
        <v>1071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18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948</v>
      </c>
      <c r="E62" s="272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1072</v>
      </c>
      <c r="J62" s="210">
        <v>49</v>
      </c>
      <c r="K62" s="210">
        <v>185</v>
      </c>
      <c r="L62" s="84"/>
      <c r="M62" s="199" t="s">
        <v>1073</v>
      </c>
      <c r="N62" s="199" t="s">
        <v>1074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4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4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3" t="s">
        <v>951</v>
      </c>
      <c r="W62" s="172" t="s">
        <v>952</v>
      </c>
      <c r="X62" s="211" t="s">
        <v>668</v>
      </c>
      <c r="Y62" s="158"/>
      <c r="Z62" s="158"/>
      <c r="AA62" s="84" t="s">
        <v>1075</v>
      </c>
      <c r="AB62" s="71" t="s">
        <v>670</v>
      </c>
      <c r="AC62" s="71" t="s">
        <v>666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4" t="str">
        <f>IF(BS_CONTROLE[[#This Row],[Local - Partida]]=0, "-", BS_CONTROLE[[#This Row],[Local - Partida]])</f>
        <v>185ZXP2</v>
      </c>
      <c r="AL62" s="244" t="str">
        <f>IF(BS_CONTROLE[[#This Row],[Local - Encerramento]]=0, "-", BS_CONTROLE[[#This Row],[Local - Encerramento]])</f>
        <v>ZCR</v>
      </c>
      <c r="AM62" s="244" t="str">
        <f>IF(BS_CONTROLE[[#This Row],[Entre - Estações]]=0, "-", BS_CONTROLE[[#This Row],[Entre - Estações]])</f>
        <v>185ZXP-ZCR</v>
      </c>
      <c r="AN62" s="244" t="str">
        <f>IF(BS_CONTROLE[[#This Row],[SB]]=0, "-", BS_CONTROLE[[#This Row],[SB]])</f>
        <v>185ZXPZCR</v>
      </c>
      <c r="AO62" s="245">
        <f>IF(BS_CONTROLE[[#This Row],[SUB]]=0, "-", BS_CONTROLE[[#This Row],[SUB]])</f>
        <v>49</v>
      </c>
      <c r="AP62" s="246">
        <f>IF(BS_CONTROLE[[#This Row],[KM - Inicio]]=0, "-", BS_CONTROLE[[#This Row],[KM - Inicio]])</f>
        <v>185</v>
      </c>
      <c r="AQ62" s="246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1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7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8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2">
        <v>58</v>
      </c>
      <c r="F63" s="171"/>
      <c r="G63" s="9" t="str">
        <f>IF(D63="","*",VLOOKUP(F63,BS_ATIVIDADE[#All],3,FALSE))</f>
        <v>*</v>
      </c>
      <c r="H63" s="172"/>
      <c r="I63" s="172"/>
      <c r="J63" s="210"/>
      <c r="K63" s="210"/>
      <c r="L63" s="84" t="s">
        <v>317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4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4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3"/>
      <c r="W63" s="172"/>
      <c r="X63" s="211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4" t="str">
        <f>IF(BS_CONTROLE[[#This Row],[Local - Partida]]=0, "-", BS_CONTROLE[[#This Row],[Local - Partida]])</f>
        <v>-</v>
      </c>
      <c r="AL63" s="244" t="str">
        <f>IF(BS_CONTROLE[[#This Row],[Local - Encerramento]]=0, "-", BS_CONTROLE[[#This Row],[Local - Encerramento]])</f>
        <v>-</v>
      </c>
      <c r="AM63" s="244" t="str">
        <f>IF(BS_CONTROLE[[#This Row],[Entre - Estações]]=0, "-", BS_CONTROLE[[#This Row],[Entre - Estações]])</f>
        <v>-</v>
      </c>
      <c r="AN63" s="244" t="str">
        <f>IF(BS_CONTROLE[[#This Row],[SB]]=0, "-", BS_CONTROLE[[#This Row],[SB]])</f>
        <v>-</v>
      </c>
      <c r="AO63" s="245" t="str">
        <f>IF(BS_CONTROLE[[#This Row],[SUB]]=0, "-", BS_CONTROLE[[#This Row],[SUB]])</f>
        <v>-</v>
      </c>
      <c r="AP63" s="246" t="str">
        <f>IF(BS_CONTROLE[[#This Row],[KM - Inicio]]=0, "-", BS_CONTROLE[[#This Row],[KM - Inicio]])</f>
        <v>-</v>
      </c>
      <c r="AQ63" s="246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1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7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8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597</v>
      </c>
      <c r="E64" s="272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0">
        <v>55</v>
      </c>
      <c r="K64" s="210">
        <v>87.4</v>
      </c>
      <c r="L64" s="84" t="s">
        <v>317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4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4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3" t="s">
        <v>939</v>
      </c>
      <c r="W64" s="172" t="s">
        <v>1001</v>
      </c>
      <c r="X64" s="211" t="s">
        <v>668</v>
      </c>
      <c r="Y64" s="158" t="s">
        <v>671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4" t="str">
        <f>IF(BS_CONTROLE[[#This Row],[Local - Partida]]=0, "-", BS_CONTROLE[[#This Row],[Local - Partida]])</f>
        <v>-</v>
      </c>
      <c r="AL64" s="244" t="str">
        <f>IF(BS_CONTROLE[[#This Row],[Local - Encerramento]]=0, "-", BS_CONTROLE[[#This Row],[Local - Encerramento]])</f>
        <v>-</v>
      </c>
      <c r="AM64" s="244" t="str">
        <f>IF(BS_CONTROLE[[#This Row],[Entre - Estações]]=0, "-", BS_CONTROLE[[#This Row],[Entre - Estações]])</f>
        <v>ZKE-ZWW</v>
      </c>
      <c r="AN64" s="244" t="str">
        <f>IF(BS_CONTROLE[[#This Row],[SB]]=0, "-", BS_CONTROLE[[#This Row],[SB]])</f>
        <v>ZWW2</v>
      </c>
      <c r="AO64" s="245">
        <f>IF(BS_CONTROLE[[#This Row],[SUB]]=0, "-", BS_CONTROLE[[#This Row],[SUB]])</f>
        <v>55</v>
      </c>
      <c r="AP64" s="246">
        <f>IF(BS_CONTROLE[[#This Row],[KM - Inicio]]=0, "-", BS_CONTROLE[[#This Row],[KM - Inicio]])</f>
        <v>87.4</v>
      </c>
      <c r="AQ64" s="246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1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7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1070</v>
      </c>
      <c r="BK64" s="17" t="s">
        <v>1076</v>
      </c>
      <c r="BL64" s="16"/>
      <c r="BM64" s="15" t="s">
        <v>694</v>
      </c>
      <c r="BN64" s="15" t="s">
        <v>711</v>
      </c>
      <c r="BO64" s="164" t="s">
        <v>810</v>
      </c>
      <c r="BP64" s="17" t="s">
        <v>1076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18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585</v>
      </c>
      <c r="E65" s="272">
        <v>60</v>
      </c>
      <c r="F65" s="171" t="s">
        <v>994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0">
        <v>55</v>
      </c>
      <c r="K65" s="210">
        <v>157</v>
      </c>
      <c r="L65" s="84" t="s">
        <v>317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19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4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4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3" t="s">
        <v>939</v>
      </c>
      <c r="W65" s="172" t="s">
        <v>934</v>
      </c>
      <c r="X65" s="211" t="s">
        <v>668</v>
      </c>
      <c r="Y65" s="158" t="s">
        <v>671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4" t="str">
        <f>IF(BS_CONTROLE[[#This Row],[Local - Partida]]=0, "-", BS_CONTROLE[[#This Row],[Local - Partida]])</f>
        <v>-</v>
      </c>
      <c r="AL65" s="244" t="str">
        <f>IF(BS_CONTROLE[[#This Row],[Local - Encerramento]]=0, "-", BS_CONTROLE[[#This Row],[Local - Encerramento]])</f>
        <v>-</v>
      </c>
      <c r="AM65" s="244" t="str">
        <f>IF(BS_CONTROLE[[#This Row],[Entre - Estações]]=0, "-", BS_CONTROLE[[#This Row],[Entre - Estações]])</f>
        <v>ZEJ-ZEV</v>
      </c>
      <c r="AN65" s="244">
        <f>IF(BS_CONTROLE[[#This Row],[SB]]=0, "-", BS_CONTROLE[[#This Row],[SB]])</f>
        <v>1571562</v>
      </c>
      <c r="AO65" s="245">
        <f>IF(BS_CONTROLE[[#This Row],[SUB]]=0, "-", BS_CONTROLE[[#This Row],[SUB]])</f>
        <v>55</v>
      </c>
      <c r="AP65" s="246">
        <f>IF(BS_CONTROLE[[#This Row],[KM - Inicio]]=0, "-", BS_CONTROLE[[#This Row],[KM - Inicio]])</f>
        <v>157</v>
      </c>
      <c r="AQ65" s="246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1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7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1070</v>
      </c>
      <c r="BK65" s="17" t="s">
        <v>1077</v>
      </c>
      <c r="BL65" s="16"/>
      <c r="BM65" s="15" t="s">
        <v>693</v>
      </c>
      <c r="BN65" s="15" t="s">
        <v>710</v>
      </c>
      <c r="BO65" s="164" t="s">
        <v>783</v>
      </c>
      <c r="BP65" s="17" t="s">
        <v>1077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18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450</v>
      </c>
      <c r="E66" s="272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1078</v>
      </c>
      <c r="J66" s="210">
        <v>92</v>
      </c>
      <c r="K66" s="210">
        <v>66.5</v>
      </c>
      <c r="L66" s="84" t="s">
        <v>317</v>
      </c>
      <c r="M66" s="199" t="s">
        <v>1079</v>
      </c>
      <c r="N66" s="199" t="s">
        <v>1080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4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4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3" t="s">
        <v>939</v>
      </c>
      <c r="W66" s="172" t="s">
        <v>1046</v>
      </c>
      <c r="X66" s="211" t="s">
        <v>668</v>
      </c>
      <c r="Y66" s="158" t="s">
        <v>671</v>
      </c>
      <c r="Z66" s="158"/>
      <c r="AA66" s="84">
        <v>1</v>
      </c>
      <c r="AB66" s="71" t="s">
        <v>660</v>
      </c>
      <c r="AC66" s="71" t="s">
        <v>655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4" t="str">
        <f>IF(BS_CONTROLE[[#This Row],[Local - Partida]]=0, "-", BS_CONTROLE[[#This Row],[Local - Partida]])</f>
        <v>K67ZEV2</v>
      </c>
      <c r="AL66" s="244" t="str">
        <f>IF(BS_CONTROLE[[#This Row],[Local - Encerramento]]=0, "-", BS_CONTROLE[[#This Row],[Local - Encerramento]])</f>
        <v>ZBV</v>
      </c>
      <c r="AM66" s="244" t="str">
        <f>IF(BS_CONTROLE[[#This Row],[Entre - Estações]]=0, "-", BS_CONTROLE[[#This Row],[Entre - Estações]])</f>
        <v>ZEV-ZBV</v>
      </c>
      <c r="AN66" s="244" t="str">
        <f>IF(BS_CONTROLE[[#This Row],[SB]]=0, "-", BS_CONTROLE[[#This Row],[SB]])</f>
        <v>ZEVZBV</v>
      </c>
      <c r="AO66" s="245">
        <f>IF(BS_CONTROLE[[#This Row],[SUB]]=0, "-", BS_CONTROLE[[#This Row],[SUB]])</f>
        <v>92</v>
      </c>
      <c r="AP66" s="246">
        <f>IF(BS_CONTROLE[[#This Row],[KM - Inicio]]=0, "-", BS_CONTROLE[[#This Row],[KM - Inicio]])</f>
        <v>66.5</v>
      </c>
      <c r="AQ66" s="246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1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7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1081</v>
      </c>
      <c r="BK66" s="17" t="s">
        <v>1082</v>
      </c>
      <c r="BL66" s="16"/>
      <c r="BM66" s="15" t="s">
        <v>692</v>
      </c>
      <c r="BN66" s="15" t="s">
        <v>692</v>
      </c>
      <c r="BO66" s="164" t="s">
        <v>692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18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2">
        <v>62</v>
      </c>
      <c r="F67" s="171"/>
      <c r="G67" s="9" t="str">
        <f>IF(D67="","*",VLOOKUP(F67,BS_ATIVIDADE[#All],3,FALSE))</f>
        <v>*</v>
      </c>
      <c r="H67" s="172"/>
      <c r="I67" s="172"/>
      <c r="J67" s="210"/>
      <c r="K67" s="210"/>
      <c r="L67" s="84" t="s">
        <v>317</v>
      </c>
      <c r="M67" s="19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9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4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4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3"/>
      <c r="W67" s="172"/>
      <c r="X67" s="211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4" t="str">
        <f>IF(BS_CONTROLE[[#This Row],[Local - Partida]]=0, "-", BS_CONTROLE[[#This Row],[Local - Partida]])</f>
        <v>-</v>
      </c>
      <c r="AL67" s="244" t="str">
        <f>IF(BS_CONTROLE[[#This Row],[Local - Encerramento]]=0, "-", BS_CONTROLE[[#This Row],[Local - Encerramento]])</f>
        <v>-</v>
      </c>
      <c r="AM67" s="244" t="str">
        <f>IF(BS_CONTROLE[[#This Row],[Entre - Estações]]=0, "-", BS_CONTROLE[[#This Row],[Entre - Estações]])</f>
        <v>-</v>
      </c>
      <c r="AN67" s="244" t="str">
        <f>IF(BS_CONTROLE[[#This Row],[SB]]=0, "-", BS_CONTROLE[[#This Row],[SB]])</f>
        <v>-</v>
      </c>
      <c r="AO67" s="245" t="str">
        <f>IF(BS_CONTROLE[[#This Row],[SUB]]=0, "-", BS_CONTROLE[[#This Row],[SUB]])</f>
        <v>-</v>
      </c>
      <c r="AP67" s="246" t="str">
        <f>IF(BS_CONTROLE[[#This Row],[KM - Inicio]]=0, "-", BS_CONTROLE[[#This Row],[KM - Inicio]])</f>
        <v>-</v>
      </c>
      <c r="AQ67" s="246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1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7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8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1083</v>
      </c>
      <c r="E68" s="272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0">
        <v>55</v>
      </c>
      <c r="K68" s="210">
        <v>122.196</v>
      </c>
      <c r="L68" s="84" t="s">
        <v>317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199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4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4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3" t="s">
        <v>1015</v>
      </c>
      <c r="W68" s="247" t="s">
        <v>946</v>
      </c>
      <c r="X68" s="211" t="s">
        <v>668</v>
      </c>
      <c r="Y68" s="158" t="s">
        <v>671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4" t="str">
        <f>IF(BS_CONTROLE[[#This Row],[Local - Partida]]=0, "-", BS_CONTROLE[[#This Row],[Local - Partida]])</f>
        <v>-</v>
      </c>
      <c r="AL68" s="244" t="str">
        <f>IF(BS_CONTROLE[[#This Row],[Local - Encerramento]]=0, "-", BS_CONTROLE[[#This Row],[Local - Encerramento]])</f>
        <v>-</v>
      </c>
      <c r="AM68" s="244" t="str">
        <f>IF(BS_CONTROLE[[#This Row],[Entre - Estações]]=0, "-", BS_CONTROLE[[#This Row],[Entre - Estações]])</f>
        <v>ZWI-ZYQ</v>
      </c>
      <c r="AN68" s="244">
        <f>IF(BS_CONTROLE[[#This Row],[SB]]=0, "-", BS_CONTROLE[[#This Row],[SB]])</f>
        <v>1231212</v>
      </c>
      <c r="AO68" s="245">
        <f>IF(BS_CONTROLE[[#This Row],[SUB]]=0, "-", BS_CONTROLE[[#This Row],[SUB]])</f>
        <v>55</v>
      </c>
      <c r="AP68" s="246">
        <f>IF(BS_CONTROLE[[#This Row],[KM - Inicio]]=0, "-", BS_CONTROLE[[#This Row],[KM - Inicio]])</f>
        <v>122.196</v>
      </c>
      <c r="AQ68" s="246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1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7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1084</v>
      </c>
      <c r="BK68" s="17" t="s">
        <v>1084</v>
      </c>
      <c r="BL68" s="16"/>
      <c r="BM68" s="15" t="s">
        <v>694</v>
      </c>
      <c r="BN68" s="15" t="s">
        <v>711</v>
      </c>
      <c r="BO68" s="164" t="s">
        <v>785</v>
      </c>
      <c r="BP68" s="17" t="s">
        <v>1084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18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574</v>
      </c>
      <c r="E69" s="272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0">
        <v>55</v>
      </c>
      <c r="K69" s="210">
        <v>122.199</v>
      </c>
      <c r="L69" s="84" t="s">
        <v>317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199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4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4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3" t="s">
        <v>1015</v>
      </c>
      <c r="W69" s="247" t="s">
        <v>946</v>
      </c>
      <c r="X69" s="211" t="s">
        <v>668</v>
      </c>
      <c r="Y69" s="158" t="s">
        <v>671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4" t="str">
        <f>IF(BS_CONTROLE[[#This Row],[Local - Partida]]=0, "-", BS_CONTROLE[[#This Row],[Local - Partida]])</f>
        <v>-</v>
      </c>
      <c r="AL69" s="244" t="str">
        <f>IF(BS_CONTROLE[[#This Row],[Local - Encerramento]]=0, "-", BS_CONTROLE[[#This Row],[Local - Encerramento]])</f>
        <v>-</v>
      </c>
      <c r="AM69" s="244" t="str">
        <f>IF(BS_CONTROLE[[#This Row],[Entre - Estações]]=0, "-", BS_CONTROLE[[#This Row],[Entre - Estações]])</f>
        <v>ZWI-ZYQ</v>
      </c>
      <c r="AN69" s="244">
        <f>IF(BS_CONTROLE[[#This Row],[SB]]=0, "-", BS_CONTROLE[[#This Row],[SB]])</f>
        <v>1231212</v>
      </c>
      <c r="AO69" s="245">
        <f>IF(BS_CONTROLE[[#This Row],[SUB]]=0, "-", BS_CONTROLE[[#This Row],[SUB]])</f>
        <v>55</v>
      </c>
      <c r="AP69" s="246">
        <f>IF(BS_CONTROLE[[#This Row],[KM - Inicio]]=0, "-", BS_CONTROLE[[#This Row],[KM - Inicio]])</f>
        <v>122.199</v>
      </c>
      <c r="AQ69" s="246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1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7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1084</v>
      </c>
      <c r="BK69" s="17" t="s">
        <v>1084</v>
      </c>
      <c r="BL69" s="16"/>
      <c r="BM69" s="15" t="s">
        <v>694</v>
      </c>
      <c r="BN69" s="15" t="s">
        <v>711</v>
      </c>
      <c r="BO69" s="164" t="s">
        <v>785</v>
      </c>
      <c r="BP69" s="17" t="s">
        <v>1084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18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627</v>
      </c>
      <c r="E70" s="273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0">
        <v>55</v>
      </c>
      <c r="K70" s="210">
        <v>122.2</v>
      </c>
      <c r="L70" s="84" t="s">
        <v>317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19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4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4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3" t="s">
        <v>1015</v>
      </c>
      <c r="W70" s="247" t="s">
        <v>946</v>
      </c>
      <c r="X70" s="211" t="s">
        <v>668</v>
      </c>
      <c r="Y70" s="158" t="s">
        <v>671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4" t="str">
        <f>IF(BS_CONTROLE[[#This Row],[Local - Partida]]=0, "-", BS_CONTROLE[[#This Row],[Local - Partida]])</f>
        <v>-</v>
      </c>
      <c r="AL70" s="244" t="str">
        <f>IF(BS_CONTROLE[[#This Row],[Local - Encerramento]]=0, "-", BS_CONTROLE[[#This Row],[Local - Encerramento]])</f>
        <v>-</v>
      </c>
      <c r="AM70" s="244" t="str">
        <f>IF(BS_CONTROLE[[#This Row],[Entre - Estações]]=0, "-", BS_CONTROLE[[#This Row],[Entre - Estações]])</f>
        <v>ZWI-ZYQ</v>
      </c>
      <c r="AN70" s="244">
        <f>IF(BS_CONTROLE[[#This Row],[SB]]=0, "-", BS_CONTROLE[[#This Row],[SB]])</f>
        <v>1231212</v>
      </c>
      <c r="AO70" s="245">
        <f>IF(BS_CONTROLE[[#This Row],[SUB]]=0, "-", BS_CONTROLE[[#This Row],[SUB]])</f>
        <v>55</v>
      </c>
      <c r="AP70" s="246">
        <f>IF(BS_CONTROLE[[#This Row],[KM - Inicio]]=0, "-", BS_CONTROLE[[#This Row],[KM - Inicio]])</f>
        <v>122.2</v>
      </c>
      <c r="AQ70" s="246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1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7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1084</v>
      </c>
      <c r="BK70" s="17" t="s">
        <v>1084</v>
      </c>
      <c r="BL70" s="16"/>
      <c r="BM70" s="15" t="s">
        <v>694</v>
      </c>
      <c r="BN70" s="15" t="s">
        <v>711</v>
      </c>
      <c r="BO70" s="164" t="s">
        <v>785</v>
      </c>
      <c r="BP70" s="17" t="s">
        <v>1084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18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2"/>
      <c r="F71" s="171"/>
      <c r="G71" s="9" t="str">
        <f>IF(D71="","*",VLOOKUP(F71,BS_ATIVIDADE[#All],3,FALSE))</f>
        <v>*</v>
      </c>
      <c r="H71" s="172"/>
      <c r="I71" s="172"/>
      <c r="J71" s="210"/>
      <c r="K71" s="210"/>
      <c r="L71" s="84"/>
      <c r="M71" s="199"/>
      <c r="N71" s="199"/>
      <c r="O71" s="172"/>
      <c r="P71" s="172"/>
      <c r="Q71" s="84"/>
      <c r="R71" s="10" t="str">
        <f>IFERROR(_xlfn.XLOOKUP(F71, BS_ATIVIDADE[ATIVIDADE],BS_ATIVIDADE[UNIDADE] ), "*")</f>
        <v>*</v>
      </c>
      <c r="S71" s="24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4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3"/>
      <c r="W71" s="172"/>
      <c r="X71" s="211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4" t="str">
        <f>IF(BS_CONTROLE[[#This Row],[Local - Partida]]=0, "-", BS_CONTROLE[[#This Row],[Local - Partida]])</f>
        <v>-</v>
      </c>
      <c r="AL71" s="244" t="str">
        <f>IF(BS_CONTROLE[[#This Row],[Local - Encerramento]]=0, "-", BS_CONTROLE[[#This Row],[Local - Encerramento]])</f>
        <v>-</v>
      </c>
      <c r="AM71" s="244" t="str">
        <f>IF(BS_CONTROLE[[#This Row],[Entre - Estações]]=0, "-", BS_CONTROLE[[#This Row],[Entre - Estações]])</f>
        <v>-</v>
      </c>
      <c r="AN71" s="244" t="str">
        <f>IF(BS_CONTROLE[[#This Row],[SB]]=0, "-", BS_CONTROLE[[#This Row],[SB]])</f>
        <v>-</v>
      </c>
      <c r="AO71" s="245" t="str">
        <f>IF(BS_CONTROLE[[#This Row],[SUB]]=0, "-", BS_CONTROLE[[#This Row],[SUB]])</f>
        <v>-</v>
      </c>
      <c r="AP71" s="246" t="str">
        <f>IF(BS_CONTROLE[[#This Row],[KM - Inicio]]=0, "-", BS_CONTROLE[[#This Row],[KM - Inicio]])</f>
        <v>-</v>
      </c>
      <c r="AQ71" s="246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1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7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8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448</v>
      </c>
      <c r="E72" s="272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0">
        <v>92</v>
      </c>
      <c r="K72" s="210">
        <v>66.5</v>
      </c>
      <c r="L72" s="84" t="s">
        <v>317</v>
      </c>
      <c r="M72" s="199" t="s">
        <v>963</v>
      </c>
      <c r="N72" s="199" t="s">
        <v>1085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4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4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3" t="s">
        <v>969</v>
      </c>
      <c r="W72" s="172" t="s">
        <v>952</v>
      </c>
      <c r="X72" s="211" t="s">
        <v>668</v>
      </c>
      <c r="Y72" s="158" t="s">
        <v>671</v>
      </c>
      <c r="Z72" s="158"/>
      <c r="AA72" s="84">
        <v>1</v>
      </c>
      <c r="AB72" s="71" t="s">
        <v>660</v>
      </c>
      <c r="AC72" s="71" t="s">
        <v>655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4" t="str">
        <f>IF(BS_CONTROLE[[#This Row],[Local - Partida]]=0, "-", BS_CONTROLE[[#This Row],[Local - Partida]])</f>
        <v>K67ZEV2</v>
      </c>
      <c r="AL72" s="244" t="str">
        <f>IF(BS_CONTROLE[[#This Row],[Local - Encerramento]]=0, "-", BS_CONTROLE[[#This Row],[Local - Encerramento]])</f>
        <v>ZXW</v>
      </c>
      <c r="AM72" s="244" t="str">
        <f>IF(BS_CONTROLE[[#This Row],[Entre - Estações]]=0, "-", BS_CONTROLE[[#This Row],[Entre - Estações]])</f>
        <v>ZEV-ZXW</v>
      </c>
      <c r="AN72" s="244" t="str">
        <f>IF(BS_CONTROLE[[#This Row],[SB]]=0, "-", BS_CONTROLE[[#This Row],[SB]])</f>
        <v>ZEVZXW</v>
      </c>
      <c r="AO72" s="245">
        <f>IF(BS_CONTROLE[[#This Row],[SUB]]=0, "-", BS_CONTROLE[[#This Row],[SUB]])</f>
        <v>92</v>
      </c>
      <c r="AP72" s="246">
        <f>IF(BS_CONTROLE[[#This Row],[KM - Inicio]]=0, "-", BS_CONTROLE[[#This Row],[KM - Inicio]])</f>
        <v>66.5</v>
      </c>
      <c r="AQ72" s="246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1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7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1086</v>
      </c>
      <c r="BK72" s="17" t="s">
        <v>1087</v>
      </c>
      <c r="BL72" s="16"/>
      <c r="BM72" s="15" t="s">
        <v>692</v>
      </c>
      <c r="BN72" s="15" t="s">
        <v>692</v>
      </c>
      <c r="BO72" s="164" t="s">
        <v>692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18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589</v>
      </c>
      <c r="E73" s="272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0">
        <v>92</v>
      </c>
      <c r="K73" s="210">
        <v>95.3</v>
      </c>
      <c r="L73" s="84" t="s">
        <v>317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4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4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3" t="s">
        <v>969</v>
      </c>
      <c r="W73" s="172" t="s">
        <v>1028</v>
      </c>
      <c r="X73" s="211" t="s">
        <v>668</v>
      </c>
      <c r="Y73" s="158" t="s">
        <v>671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4" t="str">
        <f>IF(BS_CONTROLE[[#This Row],[Local - Partida]]=0, "-", BS_CONTROLE[[#This Row],[Local - Partida]])</f>
        <v>-</v>
      </c>
      <c r="AL73" s="244" t="str">
        <f>IF(BS_CONTROLE[[#This Row],[Local - Encerramento]]=0, "-", BS_CONTROLE[[#This Row],[Local - Encerramento]])</f>
        <v>-</v>
      </c>
      <c r="AM73" s="244" t="str">
        <f>IF(BS_CONTROLE[[#This Row],[Entre - Estações]]=0, "-", BS_CONTROLE[[#This Row],[Entre - Estações]])</f>
        <v>ZWU-ZDC</v>
      </c>
      <c r="AN73" s="244" t="str">
        <f>IF(BS_CONTROLE[[#This Row],[SB]]=0, "-", BS_CONTROLE[[#This Row],[SB]])</f>
        <v>K96K952</v>
      </c>
      <c r="AO73" s="245">
        <f>IF(BS_CONTROLE[[#This Row],[SUB]]=0, "-", BS_CONTROLE[[#This Row],[SUB]])</f>
        <v>92</v>
      </c>
      <c r="AP73" s="246">
        <f>IF(BS_CONTROLE[[#This Row],[KM - Inicio]]=0, "-", BS_CONTROLE[[#This Row],[KM - Inicio]])</f>
        <v>95.3</v>
      </c>
      <c r="AQ73" s="246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1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7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1088</v>
      </c>
      <c r="BK73" s="17" t="s">
        <v>1089</v>
      </c>
      <c r="BL73" s="16"/>
      <c r="BM73" s="15" t="s">
        <v>692</v>
      </c>
      <c r="BN73" s="15" t="s">
        <v>692</v>
      </c>
      <c r="BO73" s="164" t="s">
        <v>692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18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8" t="s">
        <v>602</v>
      </c>
      <c r="E74" s="272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0">
        <v>92</v>
      </c>
      <c r="K74" s="210">
        <v>103.3</v>
      </c>
      <c r="L74" s="84" t="s">
        <v>317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4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4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3" t="s">
        <v>969</v>
      </c>
      <c r="W74" s="247" t="s">
        <v>946</v>
      </c>
      <c r="X74" s="211" t="s">
        <v>668</v>
      </c>
      <c r="Y74" s="158" t="s">
        <v>671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4" t="str">
        <f>IF(BS_CONTROLE[[#This Row],[Local - Partida]]=0, "-", BS_CONTROLE[[#This Row],[Local - Partida]])</f>
        <v>-</v>
      </c>
      <c r="AL74" s="244" t="str">
        <f>IF(BS_CONTROLE[[#This Row],[Local - Encerramento]]=0, "-", BS_CONTROLE[[#This Row],[Local - Encerramento]])</f>
        <v>-</v>
      </c>
      <c r="AM74" s="244" t="str">
        <f>IF(BS_CONTROLE[[#This Row],[Entre - Estações]]=0, "-", BS_CONTROLE[[#This Row],[Entre - Estações]])</f>
        <v>ZGP</v>
      </c>
      <c r="AN74" s="244" t="str">
        <f>IF(BS_CONTROLE[[#This Row],[SB]]=0, "-", BS_CONTROLE[[#This Row],[SB]])</f>
        <v>ZGP2</v>
      </c>
      <c r="AO74" s="245">
        <f>IF(BS_CONTROLE[[#This Row],[SUB]]=0, "-", BS_CONTROLE[[#This Row],[SUB]])</f>
        <v>92</v>
      </c>
      <c r="AP74" s="246">
        <f>IF(BS_CONTROLE[[#This Row],[KM - Inicio]]=0, "-", BS_CONTROLE[[#This Row],[KM - Inicio]])</f>
        <v>103.3</v>
      </c>
      <c r="AQ74" s="246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1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7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1090</v>
      </c>
      <c r="BK74" s="17" t="s">
        <v>1091</v>
      </c>
      <c r="BL74" s="16"/>
      <c r="BM74" s="15" t="s">
        <v>694</v>
      </c>
      <c r="BN74" s="15" t="s">
        <v>711</v>
      </c>
      <c r="BO74" s="164" t="s">
        <v>810</v>
      </c>
      <c r="BP74" s="17" t="s">
        <v>1091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18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514</v>
      </c>
      <c r="E75" s="272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989</v>
      </c>
      <c r="I75" s="172" t="s">
        <v>957</v>
      </c>
      <c r="J75" s="210">
        <v>30</v>
      </c>
      <c r="K75" s="210">
        <v>114.3</v>
      </c>
      <c r="L75" s="210">
        <v>115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0">
        <v>700</v>
      </c>
      <c r="R75" s="10" t="str">
        <f>IFERROR(_xlfn.XLOOKUP(F75, BS_ATIVIDADE[ATIVIDADE],BS_ATIVIDADE[UNIDADE] ), "*")</f>
        <v>M</v>
      </c>
      <c r="S75" s="24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4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7" t="s">
        <v>930</v>
      </c>
      <c r="W75" s="247" t="s">
        <v>931</v>
      </c>
      <c r="X75" s="211" t="s">
        <v>668</v>
      </c>
      <c r="Y75" s="158" t="s">
        <v>671</v>
      </c>
      <c r="Z75" s="158"/>
      <c r="AA75" s="210">
        <v>1</v>
      </c>
      <c r="AB75" s="171" t="s">
        <v>660</v>
      </c>
      <c r="AC75" s="171" t="s">
        <v>655</v>
      </c>
      <c r="AD75" s="294">
        <v>0.25</v>
      </c>
      <c r="AE75" s="210">
        <v>6235</v>
      </c>
      <c r="AF75" s="210">
        <v>6215</v>
      </c>
      <c r="AG75" s="210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4" t="str">
        <f>IF(BS_CONTROLE[[#This Row],[Local - Partida]]=0, "-", BS_CONTROLE[[#This Row],[Local - Partida]])</f>
        <v>109ZPT2</v>
      </c>
      <c r="AL75" s="244" t="str">
        <f>IF(BS_CONTROLE[[#This Row],[Local - Encerramento]]=0, "-", BS_CONTROLE[[#This Row],[Local - Encerramento]])</f>
        <v>ZPTZDR</v>
      </c>
      <c r="AM75" s="244" t="str">
        <f>IF(BS_CONTROLE[[#This Row],[Entre - Estações]]=0, "-", BS_CONTROLE[[#This Row],[Entre - Estações]])</f>
        <v>ZGM1</v>
      </c>
      <c r="AN75" s="244" t="str">
        <f>IF(BS_CONTROLE[[#This Row],[SB]]=0, "-", BS_CONTROLE[[#This Row],[SB]])</f>
        <v>ZGM1</v>
      </c>
      <c r="AO75" s="245">
        <f>IF(BS_CONTROLE[[#This Row],[SUB]]=0, "-", BS_CONTROLE[[#This Row],[SUB]])</f>
        <v>30</v>
      </c>
      <c r="AP75" s="246">
        <f>IF(BS_CONTROLE[[#This Row],[KM - Inicio]]=0, "-", BS_CONTROLE[[#This Row],[KM - Inicio]])</f>
        <v>114.3</v>
      </c>
      <c r="AQ75" s="246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1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7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1092</v>
      </c>
      <c r="BK75" s="17" t="s">
        <v>1093</v>
      </c>
      <c r="BL75" s="16"/>
      <c r="BM75" s="15" t="s">
        <v>698</v>
      </c>
      <c r="BN75" s="15" t="s">
        <v>698</v>
      </c>
      <c r="BO75" s="164" t="s">
        <v>698</v>
      </c>
      <c r="BP75" s="17" t="s">
        <v>1093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18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584</v>
      </c>
      <c r="E76" s="272">
        <v>46</v>
      </c>
      <c r="F76" s="171" t="s">
        <v>994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0">
        <v>53</v>
      </c>
      <c r="K76" s="210">
        <v>115.5</v>
      </c>
      <c r="L76" s="84" t="s">
        <v>317</v>
      </c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4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4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3" t="s">
        <v>969</v>
      </c>
      <c r="W76" s="172" t="s">
        <v>934</v>
      </c>
      <c r="X76" s="211" t="s">
        <v>668</v>
      </c>
      <c r="Y76" s="158" t="s">
        <v>671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4" t="str">
        <f>IF(BS_CONTROLE[[#This Row],[Local - Partida]]=0, "-", BS_CONTROLE[[#This Row],[Local - Partida]])</f>
        <v>-</v>
      </c>
      <c r="AL76" s="244" t="str">
        <f>IF(BS_CONTROLE[[#This Row],[Local - Encerramento]]=0, "-", BS_CONTROLE[[#This Row],[Local - Encerramento]])</f>
        <v>-</v>
      </c>
      <c r="AM76" s="244" t="str">
        <f>IF(BS_CONTROLE[[#This Row],[Entre - Estações]]=0, "-", BS_CONTROLE[[#This Row],[Entre - Estações]])</f>
        <v>ZGM-109</v>
      </c>
      <c r="AN76" s="244" t="str">
        <f>IF(BS_CONTROLE[[#This Row],[SB]]=0, "-", BS_CONTROLE[[#This Row],[SB]])</f>
        <v>117ZGM2</v>
      </c>
      <c r="AO76" s="245">
        <f>IF(BS_CONTROLE[[#This Row],[SUB]]=0, "-", BS_CONTROLE[[#This Row],[SUB]])</f>
        <v>53</v>
      </c>
      <c r="AP76" s="246">
        <f>IF(BS_CONTROLE[[#This Row],[KM - Inicio]]=0, "-", BS_CONTROLE[[#This Row],[KM - Inicio]])</f>
        <v>115.5</v>
      </c>
      <c r="AQ76" s="246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1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7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1094</v>
      </c>
      <c r="BK76" s="17" t="s">
        <v>1095</v>
      </c>
      <c r="BL76" s="16"/>
      <c r="BM76" s="15" t="s">
        <v>685</v>
      </c>
      <c r="BN76" s="15" t="s">
        <v>706</v>
      </c>
      <c r="BO76" s="164" t="s">
        <v>774</v>
      </c>
      <c r="BP76" s="17" t="s">
        <v>1095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18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535</v>
      </c>
      <c r="E77" s="272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0">
        <v>53</v>
      </c>
      <c r="K77" s="210">
        <v>109</v>
      </c>
      <c r="L77" s="84" t="s">
        <v>317</v>
      </c>
      <c r="M77" s="199" t="s">
        <v>125</v>
      </c>
      <c r="N77" s="199" t="s">
        <v>1049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4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4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7" t="s">
        <v>959</v>
      </c>
      <c r="W77" s="247" t="s">
        <v>960</v>
      </c>
      <c r="X77" s="211" t="s">
        <v>668</v>
      </c>
      <c r="Y77" s="158" t="s">
        <v>671</v>
      </c>
      <c r="Z77" s="158"/>
      <c r="AA77" s="210">
        <v>1</v>
      </c>
      <c r="AB77" s="71" t="s">
        <v>660</v>
      </c>
      <c r="AC77" s="71" t="s">
        <v>655</v>
      </c>
      <c r="AD77" s="294">
        <v>0.33333333333333331</v>
      </c>
      <c r="AE77" s="210">
        <v>6527</v>
      </c>
      <c r="AF77" s="210" t="s">
        <v>317</v>
      </c>
      <c r="AG77" s="210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4" t="str">
        <f>IF(BS_CONTROLE[[#This Row],[Local - Partida]]=0, "-", BS_CONTROLE[[#This Row],[Local - Partida]])</f>
        <v>ZPT</v>
      </c>
      <c r="AL77" s="244" t="str">
        <f>IF(BS_CONTROLE[[#This Row],[Local - Encerramento]]=0, "-", BS_CONTROLE[[#This Row],[Local - Encerramento]])</f>
        <v>ZPG</v>
      </c>
      <c r="AM77" s="244" t="str">
        <f>IF(BS_CONTROLE[[#This Row],[Entre - Estações]]=0, "-", BS_CONTROLE[[#This Row],[Entre - Estações]])</f>
        <v>ZPT-ZPG</v>
      </c>
      <c r="AN77" s="244" t="str">
        <f>IF(BS_CONTROLE[[#This Row],[SB]]=0, "-", BS_CONTROLE[[#This Row],[SB]])</f>
        <v>ZPTZPGZPT</v>
      </c>
      <c r="AO77" s="245">
        <f>IF(BS_CONTROLE[[#This Row],[SUB]]=0, "-", BS_CONTROLE[[#This Row],[SUB]])</f>
        <v>53</v>
      </c>
      <c r="AP77" s="246">
        <f>IF(BS_CONTROLE[[#This Row],[KM - Inicio]]=0, "-", BS_CONTROLE[[#This Row],[KM - Inicio]])</f>
        <v>109</v>
      </c>
      <c r="AQ77" s="246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1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7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1096</v>
      </c>
      <c r="BK77" s="17" t="s">
        <v>1097</v>
      </c>
      <c r="BL77" s="16"/>
      <c r="BM77" s="15" t="s">
        <v>679</v>
      </c>
      <c r="BN77" s="15" t="s">
        <v>702</v>
      </c>
      <c r="BO77" s="164" t="s">
        <v>767</v>
      </c>
      <c r="BP77" s="17" t="s">
        <v>1097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18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2">
        <v>73</v>
      </c>
      <c r="F78" s="171"/>
      <c r="G78" s="9" t="str">
        <f>IF(D78="","*",VLOOKUP(F78,BS_ATIVIDADE[#All],3,FALSE))</f>
        <v>*</v>
      </c>
      <c r="H78" s="172"/>
      <c r="I78" s="172"/>
      <c r="J78" s="210"/>
      <c r="K78" s="210"/>
      <c r="L78" s="84" t="s">
        <v>317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4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4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3"/>
      <c r="W78" s="172"/>
      <c r="X78" s="211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4" t="str">
        <f>IF(BS_CONTROLE[[#This Row],[Local - Partida]]=0, "-", BS_CONTROLE[[#This Row],[Local - Partida]])</f>
        <v>-</v>
      </c>
      <c r="AL78" s="244" t="str">
        <f>IF(BS_CONTROLE[[#This Row],[Local - Encerramento]]=0, "-", BS_CONTROLE[[#This Row],[Local - Encerramento]])</f>
        <v>-</v>
      </c>
      <c r="AM78" s="244" t="str">
        <f>IF(BS_CONTROLE[[#This Row],[Entre - Estações]]=0, "-", BS_CONTROLE[[#This Row],[Entre - Estações]])</f>
        <v>-</v>
      </c>
      <c r="AN78" s="244" t="str">
        <f>IF(BS_CONTROLE[[#This Row],[SB]]=0, "-", BS_CONTROLE[[#This Row],[SB]])</f>
        <v>-</v>
      </c>
      <c r="AO78" s="245" t="str">
        <f>IF(BS_CONTROLE[[#This Row],[SUB]]=0, "-", BS_CONTROLE[[#This Row],[SUB]])</f>
        <v>-</v>
      </c>
      <c r="AP78" s="246" t="str">
        <f>IF(BS_CONTROLE[[#This Row],[KM - Inicio]]=0, "-", BS_CONTROLE[[#This Row],[KM - Inicio]])</f>
        <v>-</v>
      </c>
      <c r="AQ78" s="246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1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7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8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2"/>
      <c r="F79" s="171"/>
      <c r="G79" s="9" t="str">
        <f>IF(D79="","*",VLOOKUP(F79,BS_ATIVIDADE[#All],3,FALSE))</f>
        <v>*</v>
      </c>
      <c r="H79" s="172"/>
      <c r="I79" s="172"/>
      <c r="J79" s="210"/>
      <c r="K79" s="210"/>
      <c r="L79" s="84"/>
      <c r="M79" s="199"/>
      <c r="N79" s="199"/>
      <c r="O79" s="172"/>
      <c r="P79" s="172"/>
      <c r="Q79" s="84"/>
      <c r="R79" s="10" t="str">
        <f>IFERROR(_xlfn.XLOOKUP(F79, BS_ATIVIDADE[ATIVIDADE],BS_ATIVIDADE[UNIDADE] ), "*")</f>
        <v>*</v>
      </c>
      <c r="S79" s="24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4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3"/>
      <c r="W79" s="172"/>
      <c r="X79" s="211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4" t="str">
        <f>IF(BS_CONTROLE[[#This Row],[Local - Partida]]=0, "-", BS_CONTROLE[[#This Row],[Local - Partida]])</f>
        <v>-</v>
      </c>
      <c r="AL79" s="244" t="str">
        <f>IF(BS_CONTROLE[[#This Row],[Local - Encerramento]]=0, "-", BS_CONTROLE[[#This Row],[Local - Encerramento]])</f>
        <v>-</v>
      </c>
      <c r="AM79" s="244" t="str">
        <f>IF(BS_CONTROLE[[#This Row],[Entre - Estações]]=0, "-", BS_CONTROLE[[#This Row],[Entre - Estações]])</f>
        <v>-</v>
      </c>
      <c r="AN79" s="244" t="str">
        <f>IF(BS_CONTROLE[[#This Row],[SB]]=0, "-", BS_CONTROLE[[#This Row],[SB]])</f>
        <v>-</v>
      </c>
      <c r="AO79" s="245" t="str">
        <f>IF(BS_CONTROLE[[#This Row],[SUB]]=0, "-", BS_CONTROLE[[#This Row],[SUB]])</f>
        <v>-</v>
      </c>
      <c r="AP79" s="246" t="str">
        <f>IF(BS_CONTROLE[[#This Row],[KM - Inicio]]=0, "-", BS_CONTROLE[[#This Row],[KM - Inicio]])</f>
        <v>-</v>
      </c>
      <c r="AQ79" s="246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1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7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8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8" t="s">
        <v>542</v>
      </c>
      <c r="E80" s="292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0">
        <v>49</v>
      </c>
      <c r="K80" s="210">
        <v>240.89</v>
      </c>
      <c r="L80" s="84">
        <v>198.4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4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4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7" t="s">
        <v>926</v>
      </c>
      <c r="W80" s="247" t="s">
        <v>1098</v>
      </c>
      <c r="X80" s="211" t="s">
        <v>668</v>
      </c>
      <c r="Y80" s="158" t="s">
        <v>671</v>
      </c>
      <c r="Z80" s="158" t="s">
        <v>675</v>
      </c>
      <c r="AA80" s="210">
        <v>1</v>
      </c>
      <c r="AB80" s="71" t="s">
        <v>660</v>
      </c>
      <c r="AC80" s="71" t="s">
        <v>655</v>
      </c>
      <c r="AD80" s="294">
        <v>0.33333333333333331</v>
      </c>
      <c r="AE80" s="210">
        <v>9347</v>
      </c>
      <c r="AF80" s="210" t="s">
        <v>317</v>
      </c>
      <c r="AG80" s="210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4" t="str">
        <f>IF(BS_CONTROLE[[#This Row],[Local - Partida]]=0, "-", BS_CONTROLE[[#This Row],[Local - Partida]])</f>
        <v>ZYU1</v>
      </c>
      <c r="AL80" s="244" t="str">
        <f>IF(BS_CONTROLE[[#This Row],[Local - Encerramento]]=0, "-", BS_CONTROLE[[#This Row],[Local - Encerramento]])</f>
        <v>ZYU1</v>
      </c>
      <c r="AM80" s="244" t="str">
        <f>IF(BS_CONTROLE[[#This Row],[Entre - Estações]]=0, "-", BS_CONTROLE[[#This Row],[Entre - Estações]])</f>
        <v>ZDS-ZQB</v>
      </c>
      <c r="AN80" s="244" t="str">
        <f>IF(BS_CONTROLE[[#This Row],[SB]]=0, "-", BS_CONTROLE[[#This Row],[SB]])</f>
        <v>ZDS2481</v>
      </c>
      <c r="AO80" s="245">
        <f>IF(BS_CONTROLE[[#This Row],[SUB]]=0, "-", BS_CONTROLE[[#This Row],[SUB]])</f>
        <v>49</v>
      </c>
      <c r="AP80" s="246">
        <f>IF(BS_CONTROLE[[#This Row],[KM - Inicio]]=0, "-", BS_CONTROLE[[#This Row],[KM - Inicio]])</f>
        <v>240.89</v>
      </c>
      <c r="AQ80" s="246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1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7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1061</v>
      </c>
      <c r="BK80" s="17" t="s">
        <v>1061</v>
      </c>
      <c r="BL80" s="16"/>
      <c r="BM80" s="15" t="s">
        <v>683</v>
      </c>
      <c r="BN80" s="15" t="s">
        <v>704</v>
      </c>
      <c r="BO80" s="164" t="s">
        <v>771</v>
      </c>
      <c r="BP80" s="17" t="s">
        <v>1061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18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8" t="s">
        <v>524</v>
      </c>
      <c r="E81" s="292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0">
        <v>49</v>
      </c>
      <c r="K81" s="210">
        <v>225</v>
      </c>
      <c r="L81" s="84">
        <v>224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4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4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7" t="s">
        <v>930</v>
      </c>
      <c r="W81" s="247" t="s">
        <v>1099</v>
      </c>
      <c r="X81" s="211" t="s">
        <v>663</v>
      </c>
      <c r="Y81" s="158" t="s">
        <v>662</v>
      </c>
      <c r="Z81" s="158" t="s">
        <v>664</v>
      </c>
      <c r="AA81" s="210">
        <v>1</v>
      </c>
      <c r="AB81" s="71" t="s">
        <v>660</v>
      </c>
      <c r="AC81" s="71" t="s">
        <v>655</v>
      </c>
      <c r="AD81" s="294">
        <v>0.33333333333333331</v>
      </c>
      <c r="AE81" s="210">
        <v>6809</v>
      </c>
      <c r="AF81" s="210">
        <v>6239</v>
      </c>
      <c r="AG81" s="210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4" t="str">
        <f>IF(BS_CONTROLE[[#This Row],[Local - Partida]]=0, "-", BS_CONTROLE[[#This Row],[Local - Partida]])</f>
        <v>ZYU1</v>
      </c>
      <c r="AL81" s="244" t="str">
        <f>IF(BS_CONTROLE[[#This Row],[Local - Encerramento]]=0, "-", BS_CONTROLE[[#This Row],[Local - Encerramento]])</f>
        <v>ZYU1</v>
      </c>
      <c r="AM81" s="244" t="str">
        <f>IF(BS_CONTROLE[[#This Row],[Entre - Estações]]=0, "-", BS_CONTROLE[[#This Row],[Entre - Estações]])</f>
        <v>ZXI-ZVK</v>
      </c>
      <c r="AN81" s="244" t="str">
        <f>IF(BS_CONTROLE[[#This Row],[SB]]=0, "-", BS_CONTROLE[[#This Row],[SB]])</f>
        <v>224ZIC1</v>
      </c>
      <c r="AO81" s="245">
        <f>IF(BS_CONTROLE[[#This Row],[SUB]]=0, "-", BS_CONTROLE[[#This Row],[SUB]])</f>
        <v>49</v>
      </c>
      <c r="AP81" s="246">
        <f>IF(BS_CONTROLE[[#This Row],[KM - Inicio]]=0, "-", BS_CONTROLE[[#This Row],[KM - Inicio]])</f>
        <v>225</v>
      </c>
      <c r="AQ81" s="246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1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7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1100</v>
      </c>
      <c r="BK81" s="17" t="s">
        <v>1101</v>
      </c>
      <c r="BL81" s="16"/>
      <c r="BM81" s="15" t="s">
        <v>679</v>
      </c>
      <c r="BN81" s="15" t="s">
        <v>702</v>
      </c>
      <c r="BO81" s="164" t="s">
        <v>788</v>
      </c>
      <c r="BP81" s="17" t="s">
        <v>1101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18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640</v>
      </c>
      <c r="E82" s="273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0">
        <v>49</v>
      </c>
      <c r="K82" s="210">
        <v>203.5</v>
      </c>
      <c r="L82" s="84" t="s">
        <v>317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4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4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7" t="s">
        <v>1102</v>
      </c>
      <c r="W82" s="172" t="s">
        <v>937</v>
      </c>
      <c r="X82" s="211" t="s">
        <v>668</v>
      </c>
      <c r="Y82" s="158" t="s">
        <v>671</v>
      </c>
      <c r="Z82" s="158" t="s">
        <v>669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4" t="str">
        <f>IF(BS_CONTROLE[[#This Row],[Local - Partida]]=0, "-", BS_CONTROLE[[#This Row],[Local - Partida]])</f>
        <v>-</v>
      </c>
      <c r="AL82" s="244" t="str">
        <f>IF(BS_CONTROLE[[#This Row],[Local - Encerramento]]=0, "-", BS_CONTROLE[[#This Row],[Local - Encerramento]])</f>
        <v>-</v>
      </c>
      <c r="AM82" s="244" t="str">
        <f>IF(BS_CONTROLE[[#This Row],[Entre - Estações]]=0, "-", BS_CONTROLE[[#This Row],[Entre - Estações]])</f>
        <v>ZYU</v>
      </c>
      <c r="AN82" s="244" t="s">
        <v>1103</v>
      </c>
      <c r="AO82" s="245">
        <f>IF(BS_CONTROLE[[#This Row],[SUB]]=0, "-", BS_CONTROLE[[#This Row],[SUB]])</f>
        <v>49</v>
      </c>
      <c r="AP82" s="246">
        <v>198</v>
      </c>
      <c r="AQ82" s="246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1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7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995</v>
      </c>
      <c r="BK82" s="17" t="s">
        <v>1104</v>
      </c>
      <c r="BL82" s="16"/>
      <c r="BM82" s="15" t="s">
        <v>692</v>
      </c>
      <c r="BN82" s="15" t="s">
        <v>692</v>
      </c>
      <c r="BO82" s="164" t="s">
        <v>692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18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591</v>
      </c>
      <c r="E83" s="272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0">
        <v>49</v>
      </c>
      <c r="K83" s="210">
        <v>203.5</v>
      </c>
      <c r="L83" s="84" t="s">
        <v>317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4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4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7" t="s">
        <v>1105</v>
      </c>
      <c r="W83" s="172" t="s">
        <v>937</v>
      </c>
      <c r="X83" s="211" t="s">
        <v>668</v>
      </c>
      <c r="Y83" s="158" t="s">
        <v>671</v>
      </c>
      <c r="Z83" s="158" t="s">
        <v>669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4" t="str">
        <f>IF(BS_CONTROLE[[#This Row],[Local - Partida]]=0, "-", BS_CONTROLE[[#This Row],[Local - Partida]])</f>
        <v>-</v>
      </c>
      <c r="AL83" s="244" t="str">
        <f>IF(BS_CONTROLE[[#This Row],[Local - Encerramento]]=0, "-", BS_CONTROLE[[#This Row],[Local - Encerramento]])</f>
        <v>-</v>
      </c>
      <c r="AM83" s="244" t="str">
        <f>IF(BS_CONTROLE[[#This Row],[Entre - Estações]]=0, "-", BS_CONTROLE[[#This Row],[Entre - Estações]])</f>
        <v>ZYU</v>
      </c>
      <c r="AN83" s="244" t="str">
        <f>IF(BS_CONTROLE[[#This Row],[SB]]=0, "-", BS_CONTROLE[[#This Row],[SB]])</f>
        <v>ZYU1</v>
      </c>
      <c r="AO83" s="245">
        <f>IF(BS_CONTROLE[[#This Row],[SUB]]=0, "-", BS_CONTROLE[[#This Row],[SUB]])</f>
        <v>49</v>
      </c>
      <c r="AP83" s="246">
        <f>IF(BS_CONTROLE[[#This Row],[KM - Inicio]]=0, "-", BS_CONTROLE[[#This Row],[KM - Inicio]])</f>
        <v>203.5</v>
      </c>
      <c r="AQ83" s="246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1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7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995</v>
      </c>
      <c r="BK83" s="17" t="s">
        <v>1106</v>
      </c>
      <c r="BL83" s="16"/>
      <c r="BM83" s="15" t="s">
        <v>688</v>
      </c>
      <c r="BN83" s="15" t="s">
        <v>718</v>
      </c>
      <c r="BO83" s="164" t="s">
        <v>770</v>
      </c>
      <c r="BP83" s="17" t="s">
        <v>1106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18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639</v>
      </c>
      <c r="E84" s="272">
        <v>79</v>
      </c>
      <c r="F84" s="171" t="s">
        <v>994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0">
        <v>56</v>
      </c>
      <c r="K84" s="210">
        <v>195.5</v>
      </c>
      <c r="L84" s="84" t="s">
        <v>317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4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4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7" t="s">
        <v>1107</v>
      </c>
      <c r="W84" s="172" t="s">
        <v>934</v>
      </c>
      <c r="X84" s="211" t="s">
        <v>668</v>
      </c>
      <c r="Y84" s="158" t="s">
        <v>671</v>
      </c>
      <c r="Z84" s="158" t="s">
        <v>673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4" t="str">
        <f>IF(BS_CONTROLE[[#This Row],[Local - Partida]]=0, "-", BS_CONTROLE[[#This Row],[Local - Partida]])</f>
        <v>-</v>
      </c>
      <c r="AL84" s="244" t="str">
        <f>IF(BS_CONTROLE[[#This Row],[Local - Encerramento]]=0, "-", BS_CONTROLE[[#This Row],[Local - Encerramento]])</f>
        <v>-</v>
      </c>
      <c r="AM84" s="244" t="str">
        <f>IF(BS_CONTROLE[[#This Row],[Entre - Estações]]=0, "-", BS_CONTROLE[[#This Row],[Entre - Estações]])</f>
        <v>ZFY</v>
      </c>
      <c r="AN84" s="244" t="str">
        <f>IF(BS_CONTROLE[[#This Row],[SB]]=0, "-", BS_CONTROLE[[#This Row],[SB]])</f>
        <v>ZFY1982</v>
      </c>
      <c r="AO84" s="245">
        <f>IF(BS_CONTROLE[[#This Row],[SUB]]=0, "-", BS_CONTROLE[[#This Row],[SUB]])</f>
        <v>56</v>
      </c>
      <c r="AP84" s="246">
        <f>IF(BS_CONTROLE[[#This Row],[KM - Inicio]]=0, "-", BS_CONTROLE[[#This Row],[KM - Inicio]])</f>
        <v>195.5</v>
      </c>
      <c r="AQ84" s="246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1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7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1108</v>
      </c>
      <c r="BK84" s="17" t="s">
        <v>1108</v>
      </c>
      <c r="BL84" s="16"/>
      <c r="BM84" s="15" t="s">
        <v>688</v>
      </c>
      <c r="BN84" s="15" t="s">
        <v>718</v>
      </c>
      <c r="BO84" s="164" t="s">
        <v>770</v>
      </c>
      <c r="BP84" s="17" t="s">
        <v>1108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18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638</v>
      </c>
      <c r="E85" s="272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0">
        <v>61</v>
      </c>
      <c r="K85" s="210">
        <v>73.900000000000006</v>
      </c>
      <c r="L85" s="84" t="s">
        <v>317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4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4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7" t="s">
        <v>926</v>
      </c>
      <c r="W85" s="172" t="s">
        <v>1109</v>
      </c>
      <c r="X85" s="211" t="s">
        <v>668</v>
      </c>
      <c r="Y85" s="158" t="s">
        <v>671</v>
      </c>
      <c r="Z85" s="158" t="s">
        <v>674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4" t="str">
        <f>IF(BS_CONTROLE[[#This Row],[Local - Partida]]=0, "-", BS_CONTROLE[[#This Row],[Local - Partida]])</f>
        <v>-</v>
      </c>
      <c r="AL85" s="244" t="str">
        <f>IF(BS_CONTROLE[[#This Row],[Local - Encerramento]]=0, "-", BS_CONTROLE[[#This Row],[Local - Encerramento]])</f>
        <v>-</v>
      </c>
      <c r="AM85" s="244" t="str">
        <f>IF(BS_CONTROLE[[#This Row],[Entre - Estações]]=0, "-", BS_CONTROLE[[#This Row],[Entre - Estações]])</f>
        <v>ZPS-ZAL</v>
      </c>
      <c r="AN85" s="244" t="str">
        <f>IF(BS_CONTROLE[[#This Row],[SB]]=0, "-", BS_CONTROLE[[#This Row],[SB]])</f>
        <v>ZPS075</v>
      </c>
      <c r="AO85" s="245">
        <f>IF(BS_CONTROLE[[#This Row],[SUB]]=0, "-", BS_CONTROLE[[#This Row],[SUB]])</f>
        <v>61</v>
      </c>
      <c r="AP85" s="246">
        <f>IF(BS_CONTROLE[[#This Row],[KM - Inicio]]=0, "-", BS_CONTROLE[[#This Row],[KM - Inicio]])</f>
        <v>73.900000000000006</v>
      </c>
      <c r="AQ85" s="246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1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7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995</v>
      </c>
      <c r="BK85" s="17" t="s">
        <v>1110</v>
      </c>
      <c r="BL85" s="16"/>
      <c r="BM85" s="15" t="s">
        <v>688</v>
      </c>
      <c r="BN85" s="15" t="s">
        <v>718</v>
      </c>
      <c r="BO85" s="164" t="s">
        <v>770</v>
      </c>
      <c r="BP85" s="17" t="s">
        <v>1110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18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2">
        <v>81</v>
      </c>
      <c r="F86" s="171"/>
      <c r="G86" s="9" t="str">
        <f>IF(D86="","*",VLOOKUP(F86,BS_ATIVIDADE[#All],3,FALSE))</f>
        <v>*</v>
      </c>
      <c r="H86" s="172"/>
      <c r="I86" s="172"/>
      <c r="J86" s="210"/>
      <c r="K86" s="210"/>
      <c r="L86" s="84" t="s">
        <v>317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4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4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7"/>
      <c r="W86" s="172"/>
      <c r="X86" s="211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4" t="str">
        <f>IF(BS_CONTROLE[[#This Row],[Local - Partida]]=0, "-", BS_CONTROLE[[#This Row],[Local - Partida]])</f>
        <v>-</v>
      </c>
      <c r="AL86" s="244" t="str">
        <f>IF(BS_CONTROLE[[#This Row],[Local - Encerramento]]=0, "-", BS_CONTROLE[[#This Row],[Local - Encerramento]])</f>
        <v>-</v>
      </c>
      <c r="AM86" s="244" t="str">
        <f>IF(BS_CONTROLE[[#This Row],[Entre - Estações]]=0, "-", BS_CONTROLE[[#This Row],[Entre - Estações]])</f>
        <v>-</v>
      </c>
      <c r="AN86" s="244" t="str">
        <f>IF(BS_CONTROLE[[#This Row],[SB]]=0, "-", BS_CONTROLE[[#This Row],[SB]])</f>
        <v>-</v>
      </c>
      <c r="AO86" s="245" t="str">
        <f>IF(BS_CONTROLE[[#This Row],[SUB]]=0, "-", BS_CONTROLE[[#This Row],[SUB]])</f>
        <v>-</v>
      </c>
      <c r="AP86" s="246" t="str">
        <f>IF(BS_CONTROLE[[#This Row],[KM - Inicio]]=0, "-", BS_CONTROLE[[#This Row],[KM - Inicio]])</f>
        <v>-</v>
      </c>
      <c r="AQ86" s="246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1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7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8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599</v>
      </c>
      <c r="E87" s="272">
        <v>82</v>
      </c>
      <c r="F87" s="171" t="s">
        <v>505</v>
      </c>
      <c r="G87" s="9" t="str">
        <f>IF(D87="","*",VLOOKUP(F87,BS_ATIVIDADE[#All],3,FALSE))</f>
        <v>TRILHO - SUBSTITUIÇÂO</v>
      </c>
      <c r="H87" s="199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0">
        <v>48</v>
      </c>
      <c r="K87" s="210">
        <v>88.68</v>
      </c>
      <c r="L87" s="84" t="s">
        <v>317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4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4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7" t="s">
        <v>1111</v>
      </c>
      <c r="W87" s="172" t="s">
        <v>1112</v>
      </c>
      <c r="X87" s="211" t="s">
        <v>668</v>
      </c>
      <c r="Y87" s="158" t="s">
        <v>671</v>
      </c>
      <c r="Z87" s="158" t="s">
        <v>664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4" t="str">
        <f>IF(BS_CONTROLE[[#This Row],[Local - Partida]]=0, "-", BS_CONTROLE[[#This Row],[Local - Partida]])</f>
        <v>K91ZWW1</v>
      </c>
      <c r="AL87" s="244" t="str">
        <f>IF(BS_CONTROLE[[#This Row],[Local - Encerramento]]=0, "-", BS_CONTROLE[[#This Row],[Local - Encerramento]])</f>
        <v>-</v>
      </c>
      <c r="AM87" s="244" t="str">
        <f>IF(BS_CONTROLE[[#This Row],[Entre - Estações]]=0, "-", BS_CONTROLE[[#This Row],[Entre - Estações]])</f>
        <v>ZWW-ZKW</v>
      </c>
      <c r="AN87" s="244" t="str">
        <f>IF(BS_CONTROLE[[#This Row],[SB]]=0, "-", BS_CONTROLE[[#This Row],[SB]])</f>
        <v>K91ZWW1</v>
      </c>
      <c r="AO87" s="245">
        <f>IF(BS_CONTROLE[[#This Row],[SUB]]=0, "-", BS_CONTROLE[[#This Row],[SUB]])</f>
        <v>48</v>
      </c>
      <c r="AP87" s="246">
        <f>IF(BS_CONTROLE[[#This Row],[KM - Inicio]]=0, "-", BS_CONTROLE[[#This Row],[KM - Inicio]])</f>
        <v>88.68</v>
      </c>
      <c r="AQ87" s="246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1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7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995</v>
      </c>
      <c r="BK87" s="17" t="s">
        <v>1110</v>
      </c>
      <c r="BL87" s="16"/>
      <c r="BM87" s="15" t="s">
        <v>688</v>
      </c>
      <c r="BN87" s="15" t="s">
        <v>718</v>
      </c>
      <c r="BO87" s="164" t="s">
        <v>770</v>
      </c>
      <c r="BP87" s="314" t="s">
        <v>1110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18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2">
        <v>83</v>
      </c>
      <c r="F88" s="171"/>
      <c r="G88" s="9" t="str">
        <f>IF(D88="","*",VLOOKUP(F88,BS_ATIVIDADE[#All],3,FALSE))</f>
        <v>*</v>
      </c>
      <c r="H88" s="172"/>
      <c r="I88" s="172"/>
      <c r="J88" s="210"/>
      <c r="K88" s="210"/>
      <c r="L88" s="84" t="s">
        <v>317</v>
      </c>
      <c r="M88" s="19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9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4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4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7"/>
      <c r="W88" s="172"/>
      <c r="X88" s="211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4" t="str">
        <f>IF(BS_CONTROLE[[#This Row],[Local - Partida]]=0, "-", BS_CONTROLE[[#This Row],[Local - Partida]])</f>
        <v>-</v>
      </c>
      <c r="AL88" s="244" t="str">
        <f>IF(BS_CONTROLE[[#This Row],[Local - Encerramento]]=0, "-", BS_CONTROLE[[#This Row],[Local - Encerramento]])</f>
        <v>-</v>
      </c>
      <c r="AM88" s="244" t="str">
        <f>IF(BS_CONTROLE[[#This Row],[Entre - Estações]]=0, "-", BS_CONTROLE[[#This Row],[Entre - Estações]])</f>
        <v>-</v>
      </c>
      <c r="AN88" s="244" t="str">
        <f>IF(BS_CONTROLE[[#This Row],[SB]]=0, "-", BS_CONTROLE[[#This Row],[SB]])</f>
        <v>-</v>
      </c>
      <c r="AO88" s="245" t="str">
        <f>IF(BS_CONTROLE[[#This Row],[SUB]]=0, "-", BS_CONTROLE[[#This Row],[SUB]])</f>
        <v>-</v>
      </c>
      <c r="AP88" s="246" t="str">
        <f>IF(BS_CONTROLE[[#This Row],[KM - Inicio]]=0, "-", BS_CONTROLE[[#This Row],[KM - Inicio]])</f>
        <v>-</v>
      </c>
      <c r="AQ88" s="246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1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7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8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1083</v>
      </c>
      <c r="E89" s="272">
        <v>63</v>
      </c>
      <c r="F89" s="171" t="s">
        <v>449</v>
      </c>
      <c r="G89" s="9" t="str">
        <f>IF(D89="","*",VLOOKUP(F89,BS_ATIVIDADE[#All],3,FALSE))</f>
        <v>MODERNIZAÇÃO</v>
      </c>
      <c r="H89" s="199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0">
        <v>55</v>
      </c>
      <c r="K89" s="210">
        <v>122.196</v>
      </c>
      <c r="L89" s="84" t="s">
        <v>317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199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4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4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0" t="s">
        <v>1015</v>
      </c>
      <c r="W89" s="172" t="s">
        <v>1113</v>
      </c>
      <c r="X89" s="211" t="s">
        <v>668</v>
      </c>
      <c r="Y89" s="158" t="s">
        <v>671</v>
      </c>
      <c r="Z89" s="158" t="s">
        <v>669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4">
        <f>IF(BS_CONTROLE[[#This Row],[Local - Partida]]=0, "-", BS_CONTROLE[[#This Row],[Local - Partida]])</f>
        <v>1231212</v>
      </c>
      <c r="AL89" s="244" t="str">
        <f>IF(BS_CONTROLE[[#This Row],[Local - Encerramento]]=0, "-", BS_CONTROLE[[#This Row],[Local - Encerramento]])</f>
        <v>-</v>
      </c>
      <c r="AM89" s="244" t="str">
        <f>IF(BS_CONTROLE[[#This Row],[Entre - Estações]]=0, "-", BS_CONTROLE[[#This Row],[Entre - Estações]])</f>
        <v>ZWI-ZYQ</v>
      </c>
      <c r="AN89" s="244">
        <f>IF(BS_CONTROLE[[#This Row],[SB]]=0, "-", BS_CONTROLE[[#This Row],[SB]])</f>
        <v>1231212</v>
      </c>
      <c r="AO89" s="245">
        <f>IF(BS_CONTROLE[[#This Row],[SUB]]=0, "-", BS_CONTROLE[[#This Row],[SUB]])</f>
        <v>55</v>
      </c>
      <c r="AP89" s="246">
        <f>IF(BS_CONTROLE[[#This Row],[KM - Inicio]]=0, "-", BS_CONTROLE[[#This Row],[KM - Inicio]])</f>
        <v>122.196</v>
      </c>
      <c r="AQ89" s="246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1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7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1114</v>
      </c>
      <c r="BK89" s="17" t="s">
        <v>1115</v>
      </c>
      <c r="BL89" s="16"/>
      <c r="BM89" s="15" t="s">
        <v>694</v>
      </c>
      <c r="BN89" s="15" t="s">
        <v>711</v>
      </c>
      <c r="BO89" s="164" t="s">
        <v>785</v>
      </c>
      <c r="BP89" s="17" t="s">
        <v>1116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18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574</v>
      </c>
      <c r="E90" s="272">
        <v>64</v>
      </c>
      <c r="F90" s="171" t="s">
        <v>449</v>
      </c>
      <c r="G90" s="9" t="str">
        <f>IF(D90="","*",VLOOKUP(F90,BS_ATIVIDADE[#All],3,FALSE))</f>
        <v>MODERNIZAÇÃO</v>
      </c>
      <c r="H90" s="199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0">
        <v>55</v>
      </c>
      <c r="K90" s="210">
        <v>122.199</v>
      </c>
      <c r="L90" s="84" t="s">
        <v>317</v>
      </c>
      <c r="M90" s="19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199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4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4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0" t="s">
        <v>1015</v>
      </c>
      <c r="W90" s="172" t="s">
        <v>1113</v>
      </c>
      <c r="X90" s="211" t="s">
        <v>668</v>
      </c>
      <c r="Y90" s="158" t="s">
        <v>671</v>
      </c>
      <c r="Z90" s="158" t="s">
        <v>669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4">
        <f>IF(BS_CONTROLE[[#This Row],[Local - Partida]]=0, "-", BS_CONTROLE[[#This Row],[Local - Partida]])</f>
        <v>1231212</v>
      </c>
      <c r="AL90" s="244" t="str">
        <f>IF(BS_CONTROLE[[#This Row],[Local - Encerramento]]=0, "-", BS_CONTROLE[[#This Row],[Local - Encerramento]])</f>
        <v>-</v>
      </c>
      <c r="AM90" s="244" t="str">
        <f>IF(BS_CONTROLE[[#This Row],[Entre - Estações]]=0, "-", BS_CONTROLE[[#This Row],[Entre - Estações]])</f>
        <v>ZWI-ZYQ</v>
      </c>
      <c r="AN90" s="244">
        <f>IF(BS_CONTROLE[[#This Row],[SB]]=0, "-", BS_CONTROLE[[#This Row],[SB]])</f>
        <v>1231212</v>
      </c>
      <c r="AO90" s="245">
        <f>IF(BS_CONTROLE[[#This Row],[SUB]]=0, "-", BS_CONTROLE[[#This Row],[SUB]])</f>
        <v>55</v>
      </c>
      <c r="AP90" s="246">
        <f>IF(BS_CONTROLE[[#This Row],[KM - Inicio]]=0, "-", BS_CONTROLE[[#This Row],[KM - Inicio]])</f>
        <v>122.199</v>
      </c>
      <c r="AQ90" s="246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1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7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1114</v>
      </c>
      <c r="BK90" s="17" t="s">
        <v>1115</v>
      </c>
      <c r="BL90" s="16"/>
      <c r="BM90" s="15" t="s">
        <v>694</v>
      </c>
      <c r="BN90" s="15" t="s">
        <v>711</v>
      </c>
      <c r="BO90" s="164" t="s">
        <v>785</v>
      </c>
      <c r="BP90" s="17" t="s">
        <v>1116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18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627</v>
      </c>
      <c r="E91" s="273">
        <v>65</v>
      </c>
      <c r="F91" s="171" t="s">
        <v>449</v>
      </c>
      <c r="G91" s="9" t="str">
        <f>IF(D91="","*",VLOOKUP(F91,BS_ATIVIDADE[#All],3,FALSE))</f>
        <v>MODERNIZAÇÃO</v>
      </c>
      <c r="H91" s="199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0">
        <v>55</v>
      </c>
      <c r="K91" s="210">
        <v>122.2</v>
      </c>
      <c r="L91" s="84" t="s">
        <v>317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199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4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4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0" t="s">
        <v>1015</v>
      </c>
      <c r="W91" s="172" t="s">
        <v>1113</v>
      </c>
      <c r="X91" s="211" t="s">
        <v>668</v>
      </c>
      <c r="Y91" s="158" t="s">
        <v>671</v>
      </c>
      <c r="Z91" s="158" t="s">
        <v>669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4">
        <f>IF(BS_CONTROLE[[#This Row],[Local - Partida]]=0, "-", BS_CONTROLE[[#This Row],[Local - Partida]])</f>
        <v>1231212</v>
      </c>
      <c r="AL91" s="244" t="str">
        <f>IF(BS_CONTROLE[[#This Row],[Local - Encerramento]]=0, "-", BS_CONTROLE[[#This Row],[Local - Encerramento]])</f>
        <v>-</v>
      </c>
      <c r="AM91" s="244" t="str">
        <f>IF(BS_CONTROLE[[#This Row],[Entre - Estações]]=0, "-", BS_CONTROLE[[#This Row],[Entre - Estações]])</f>
        <v>ZWI-ZYQ</v>
      </c>
      <c r="AN91" s="244">
        <f>IF(BS_CONTROLE[[#This Row],[SB]]=0, "-", BS_CONTROLE[[#This Row],[SB]])</f>
        <v>1231212</v>
      </c>
      <c r="AO91" s="245">
        <f>IF(BS_CONTROLE[[#This Row],[SUB]]=0, "-", BS_CONTROLE[[#This Row],[SUB]])</f>
        <v>55</v>
      </c>
      <c r="AP91" s="246">
        <f>IF(BS_CONTROLE[[#This Row],[KM - Inicio]]=0, "-", BS_CONTROLE[[#This Row],[KM - Inicio]])</f>
        <v>122.2</v>
      </c>
      <c r="AQ91" s="246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1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7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1114</v>
      </c>
      <c r="BK91" s="17" t="s">
        <v>1116</v>
      </c>
      <c r="BL91" s="16"/>
      <c r="BM91" s="15" t="s">
        <v>694</v>
      </c>
      <c r="BN91" s="15" t="s">
        <v>711</v>
      </c>
      <c r="BO91" s="164" t="s">
        <v>785</v>
      </c>
      <c r="BP91" s="17" t="s">
        <v>1116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18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2">
        <v>87</v>
      </c>
      <c r="F92" s="171"/>
      <c r="G92" s="9" t="str">
        <f>IF(D92="","*",VLOOKUP(F92,BS_ATIVIDADE[#All],3,FALSE))</f>
        <v>*</v>
      </c>
      <c r="H92" s="172"/>
      <c r="I92" s="172"/>
      <c r="J92" s="210"/>
      <c r="K92" s="210"/>
      <c r="L92" s="84" t="s">
        <v>317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4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4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7"/>
      <c r="W92" s="172"/>
      <c r="X92" s="211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4" t="str">
        <f>IF(BS_CONTROLE[[#This Row],[Local - Partida]]=0, "-", BS_CONTROLE[[#This Row],[Local - Partida]])</f>
        <v>-</v>
      </c>
      <c r="AL92" s="244" t="str">
        <f>IF(BS_CONTROLE[[#This Row],[Local - Encerramento]]=0, "-", BS_CONTROLE[[#This Row],[Local - Encerramento]])</f>
        <v>-</v>
      </c>
      <c r="AM92" s="244" t="str">
        <f>IF(BS_CONTROLE[[#This Row],[Entre - Estações]]=0, "-", BS_CONTROLE[[#This Row],[Entre - Estações]])</f>
        <v>-</v>
      </c>
      <c r="AN92" s="244" t="str">
        <f>IF(BS_CONTROLE[[#This Row],[SB]]=0, "-", BS_CONTROLE[[#This Row],[SB]])</f>
        <v>-</v>
      </c>
      <c r="AO92" s="245" t="str">
        <f>IF(BS_CONTROLE[[#This Row],[SUB]]=0, "-", BS_CONTROLE[[#This Row],[SUB]])</f>
        <v>-</v>
      </c>
      <c r="AP92" s="246" t="str">
        <f>IF(BS_CONTROLE[[#This Row],[KM - Inicio]]=0, "-", BS_CONTROLE[[#This Row],[KM - Inicio]])</f>
        <v>-</v>
      </c>
      <c r="AQ92" s="246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1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7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8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1117</v>
      </c>
      <c r="E93" s="272">
        <v>88</v>
      </c>
      <c r="F93" s="171" t="s">
        <v>331</v>
      </c>
      <c r="G93" s="9" t="str">
        <f>IF(D93="","*",VLOOKUP(F93,BS_ATIVIDADE[#All],3,FALSE))</f>
        <v>OUTROS</v>
      </c>
      <c r="H93" s="199" t="s">
        <v>208</v>
      </c>
      <c r="I93" s="172" t="s">
        <v>145</v>
      </c>
      <c r="J93" s="210">
        <v>55</v>
      </c>
      <c r="K93" s="210">
        <v>132</v>
      </c>
      <c r="L93" s="84" t="s">
        <v>317</v>
      </c>
      <c r="M93" s="199" t="s">
        <v>1118</v>
      </c>
      <c r="N93" s="199" t="s">
        <v>1119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4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4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7" t="s">
        <v>951</v>
      </c>
      <c r="W93" s="172" t="s">
        <v>1120</v>
      </c>
      <c r="X93" s="211" t="s">
        <v>668</v>
      </c>
      <c r="Y93" s="158" t="s">
        <v>671</v>
      </c>
      <c r="Z93" s="158" t="s">
        <v>674</v>
      </c>
      <c r="AA93" s="84" t="s">
        <v>1121</v>
      </c>
      <c r="AB93" s="71" t="s">
        <v>660</v>
      </c>
      <c r="AC93" s="71" t="s">
        <v>655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4" t="str">
        <f>IF(BS_CONTROLE[[#This Row],[Local - Partida]]=0, "-", BS_CONTROLE[[#This Row],[Local - Partida]])</f>
        <v>ZEM1302</v>
      </c>
      <c r="AL93" s="244" t="str">
        <f>IF(BS_CONTROLE[[#This Row],[Local - Encerramento]]=0, "-", BS_CONTROLE[[#This Row],[Local - Encerramento]])</f>
        <v>Z3VZEV</v>
      </c>
      <c r="AM93" s="244" t="str">
        <f>IF(BS_CONTROLE[[#This Row],[Entre - Estações]]=0, "-", BS_CONTROLE[[#This Row],[Entre - Estações]])</f>
        <v>ZEM-ZEV</v>
      </c>
      <c r="AN93" s="244" t="str">
        <f>IF(BS_CONTROLE[[#This Row],[SB]]=0, "-", BS_CONTROLE[[#This Row],[SB]])</f>
        <v>ZEMZEV</v>
      </c>
      <c r="AO93" s="245">
        <f>IF(BS_CONTROLE[[#This Row],[SUB]]=0, "-", BS_CONTROLE[[#This Row],[SUB]])</f>
        <v>55</v>
      </c>
      <c r="AP93" s="246">
        <f>IF(BS_CONTROLE[[#This Row],[KM - Inicio]]=0, "-", BS_CONTROLE[[#This Row],[KM - Inicio]])</f>
        <v>132</v>
      </c>
      <c r="AQ93" s="246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1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7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1122</v>
      </c>
      <c r="BK93" s="17" t="s">
        <v>1123</v>
      </c>
      <c r="BL93" s="16"/>
      <c r="BM93" s="15" t="s">
        <v>692</v>
      </c>
      <c r="BN93" s="15" t="s">
        <v>692</v>
      </c>
      <c r="BO93" s="164" t="s">
        <v>692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18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597</v>
      </c>
      <c r="E94" s="272">
        <v>88</v>
      </c>
      <c r="F94" s="171" t="s">
        <v>505</v>
      </c>
      <c r="G94" s="9" t="str">
        <f>IF(D94="","*",VLOOKUP(F94,BS_ATIVIDADE[#All],3,FALSE))</f>
        <v>TRILHO - SUBSTITUIÇÂO</v>
      </c>
      <c r="H94" s="199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0">
        <v>55</v>
      </c>
      <c r="K94" s="210">
        <v>140.69999999999999</v>
      </c>
      <c r="L94" s="84" t="s">
        <v>317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4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4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7" t="s">
        <v>1124</v>
      </c>
      <c r="W94" s="172" t="s">
        <v>1109</v>
      </c>
      <c r="X94" s="211" t="s">
        <v>668</v>
      </c>
      <c r="Y94" s="158" t="s">
        <v>671</v>
      </c>
      <c r="Z94" s="158" t="s">
        <v>673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4" t="str">
        <f>IF(BS_CONTROLE[[#This Row],[Local - Partida]]=0, "-", BS_CONTROLE[[#This Row],[Local - Partida]])</f>
        <v>ZMS1402</v>
      </c>
      <c r="AL94" s="244" t="str">
        <f>IF(BS_CONTROLE[[#This Row],[Local - Encerramento]]=0, "-", BS_CONTROLE[[#This Row],[Local - Encerramento]])</f>
        <v>-</v>
      </c>
      <c r="AM94" s="244" t="str">
        <f>IF(BS_CONTROLE[[#This Row],[Entre - Estações]]=0, "-", BS_CONTROLE[[#This Row],[Entre - Estações]])</f>
        <v>ZEM-ZEJ</v>
      </c>
      <c r="AN94" s="244" t="str">
        <f>IF(BS_CONTROLE[[#This Row],[SB]]=0, "-", BS_CONTROLE[[#This Row],[SB]])</f>
        <v>ZMS1402</v>
      </c>
      <c r="AO94" s="245">
        <f>IF(BS_CONTROLE[[#This Row],[SUB]]=0, "-", BS_CONTROLE[[#This Row],[SUB]])</f>
        <v>55</v>
      </c>
      <c r="AP94" s="246">
        <f>IF(BS_CONTROLE[[#This Row],[KM - Inicio]]=0, "-", BS_CONTROLE[[#This Row],[KM - Inicio]])</f>
        <v>140.69999999999999</v>
      </c>
      <c r="AQ94" s="246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1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7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995</v>
      </c>
      <c r="BK94" s="17" t="s">
        <v>1110</v>
      </c>
      <c r="BL94" s="16"/>
      <c r="BM94" s="15" t="s">
        <v>688</v>
      </c>
      <c r="BN94" s="15" t="s">
        <v>718</v>
      </c>
      <c r="BO94" s="164" t="s">
        <v>770</v>
      </c>
      <c r="BP94" s="17" t="s">
        <v>1110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18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2">
        <v>90</v>
      </c>
      <c r="F95" s="171"/>
      <c r="G95" s="9" t="str">
        <f>IF(D95="","*",VLOOKUP(F95,BS_ATIVIDADE[#All],3,FALSE))</f>
        <v>*</v>
      </c>
      <c r="H95" s="199"/>
      <c r="I95" s="172"/>
      <c r="J95" s="210"/>
      <c r="K95" s="210"/>
      <c r="L95" s="84" t="s">
        <v>317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4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4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7"/>
      <c r="W95" s="172"/>
      <c r="X95" s="211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4" t="str">
        <f>IF(BS_CONTROLE[[#This Row],[Local - Partida]]=0, "-", BS_CONTROLE[[#This Row],[Local - Partida]])</f>
        <v>-</v>
      </c>
      <c r="AL95" s="244" t="str">
        <f>IF(BS_CONTROLE[[#This Row],[Local - Encerramento]]=0, "-", BS_CONTROLE[[#This Row],[Local - Encerramento]])</f>
        <v>-</v>
      </c>
      <c r="AM95" s="244" t="str">
        <f>IF(BS_CONTROLE[[#This Row],[Entre - Estações]]=0, "-", BS_CONTROLE[[#This Row],[Entre - Estações]])</f>
        <v>-</v>
      </c>
      <c r="AN95" s="244" t="str">
        <f>IF(BS_CONTROLE[[#This Row],[SB]]=0, "-", BS_CONTROLE[[#This Row],[SB]])</f>
        <v>-</v>
      </c>
      <c r="AO95" s="245" t="str">
        <f>IF(BS_CONTROLE[[#This Row],[SUB]]=0, "-", BS_CONTROLE[[#This Row],[SUB]])</f>
        <v>-</v>
      </c>
      <c r="AP95" s="246" t="str">
        <f>IF(BS_CONTROLE[[#This Row],[KM - Inicio]]=0, "-", BS_CONTROLE[[#This Row],[KM - Inicio]])</f>
        <v>-</v>
      </c>
      <c r="AQ95" s="246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1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7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8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602</v>
      </c>
      <c r="E96" s="272">
        <v>90</v>
      </c>
      <c r="F96" s="171" t="s">
        <v>498</v>
      </c>
      <c r="G96" s="9" t="str">
        <f>IF(D96="","*",VLOOKUP(F96,BS_ATIVIDADE[#All],3,FALSE))</f>
        <v>SOLDA</v>
      </c>
      <c r="H96" s="199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0">
        <v>54</v>
      </c>
      <c r="K96" s="210">
        <v>68.3</v>
      </c>
      <c r="L96" s="84" t="s">
        <v>317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4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4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7" t="s">
        <v>1125</v>
      </c>
      <c r="W96" s="172" t="s">
        <v>1113</v>
      </c>
      <c r="X96" s="211" t="s">
        <v>668</v>
      </c>
      <c r="Y96" s="158" t="s">
        <v>671</v>
      </c>
      <c r="Z96" s="158" t="s">
        <v>675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4" t="str">
        <f>IF(BS_CONTROLE[[#This Row],[Local - Partida]]=0, "-", BS_CONTROLE[[#This Row],[Local - Partida]])</f>
        <v>K69K671</v>
      </c>
      <c r="AL96" s="244" t="str">
        <f>IF(BS_CONTROLE[[#This Row],[Local - Encerramento]]=0, "-", BS_CONTROLE[[#This Row],[Local - Encerramento]])</f>
        <v>-</v>
      </c>
      <c r="AM96" s="244" t="str">
        <f>IF(BS_CONTROLE[[#This Row],[Entre - Estações]]=0, "-", BS_CONTROLE[[#This Row],[Entre - Estações]])</f>
        <v>069-ZEV</v>
      </c>
      <c r="AN96" s="244" t="str">
        <f>IF(BS_CONTROLE[[#This Row],[SB]]=0, "-", BS_CONTROLE[[#This Row],[SB]])</f>
        <v>K69K671</v>
      </c>
      <c r="AO96" s="245">
        <f>IF(BS_CONTROLE[[#This Row],[SUB]]=0, "-", BS_CONTROLE[[#This Row],[SUB]])</f>
        <v>54</v>
      </c>
      <c r="AP96" s="246">
        <f>IF(BS_CONTROLE[[#This Row],[KM - Inicio]]=0, "-", BS_CONTROLE[[#This Row],[KM - Inicio]])</f>
        <v>68.3</v>
      </c>
      <c r="AQ96" s="246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1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7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995</v>
      </c>
      <c r="BK96" s="17" t="s">
        <v>1126</v>
      </c>
      <c r="BL96" s="16"/>
      <c r="BM96" s="15" t="s">
        <v>692</v>
      </c>
      <c r="BN96" s="15" t="s">
        <v>692</v>
      </c>
      <c r="BO96" s="164" t="s">
        <v>692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18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544</v>
      </c>
      <c r="E97" s="272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0">
        <v>92</v>
      </c>
      <c r="K97" s="210">
        <v>83.7</v>
      </c>
      <c r="L97" s="210" t="s">
        <v>317</v>
      </c>
      <c r="M97" s="210" t="s">
        <v>963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0">
        <v>1</v>
      </c>
      <c r="R97" s="10" t="str">
        <f>IFERROR(_xlfn.XLOOKUP(F97, BS_ATIVIDADE[ATIVIDADE],BS_ATIVIDADE[UNIDADE] ), "*")</f>
        <v>BINÁRIO</v>
      </c>
      <c r="S97" s="24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4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7" t="s">
        <v>964</v>
      </c>
      <c r="W97" s="247" t="s">
        <v>1127</v>
      </c>
      <c r="X97" s="211" t="s">
        <v>663</v>
      </c>
      <c r="Y97" s="158" t="s">
        <v>662</v>
      </c>
      <c r="Z97" s="158" t="s">
        <v>664</v>
      </c>
      <c r="AA97" s="84" t="s">
        <v>1128</v>
      </c>
      <c r="AB97" s="71" t="s">
        <v>660</v>
      </c>
      <c r="AC97" s="71" t="s">
        <v>655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4" t="str">
        <f>IF(BS_CONTROLE[[#This Row],[Local - Partida]]=0, "-", BS_CONTROLE[[#This Row],[Local - Partida]])</f>
        <v>K67ZEV1</v>
      </c>
      <c r="AL97" s="244" t="str">
        <f>IF(BS_CONTROLE[[#This Row],[Local - Encerramento]]=0, "-", BS_CONTROLE[[#This Row],[Local - Encerramento]])</f>
        <v>K67ZEV1</v>
      </c>
      <c r="AM97" s="244" t="str">
        <f>IF(BS_CONTROLE[[#This Row],[Entre - Estações]]=0, "-", BS_CONTROLE[[#This Row],[Entre - Estações]])</f>
        <v>ZEV-ZXW</v>
      </c>
      <c r="AN97" s="244" t="str">
        <f>IF(BS_CONTROLE[[#This Row],[SB]]=0, "-", BS_CONTROLE[[#This Row],[SB]])</f>
        <v>K84ZXW2</v>
      </c>
      <c r="AO97" s="245">
        <f>IF(BS_CONTROLE[[#This Row],[SUB]]=0, "-", BS_CONTROLE[[#This Row],[SUB]])</f>
        <v>92</v>
      </c>
      <c r="AP97" s="246">
        <f>IF(BS_CONTROLE[[#This Row],[KM - Inicio]]=0, "-", BS_CONTROLE[[#This Row],[KM - Inicio]])</f>
        <v>83.7</v>
      </c>
      <c r="AQ97" s="246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1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7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1129</v>
      </c>
      <c r="BK97" s="17" t="s">
        <v>1130</v>
      </c>
      <c r="BL97" s="16"/>
      <c r="BM97" s="15" t="s">
        <v>692</v>
      </c>
      <c r="BN97" s="15" t="s">
        <v>692</v>
      </c>
      <c r="BO97" s="164" t="s">
        <v>692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18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589</v>
      </c>
      <c r="E98" s="272">
        <v>92</v>
      </c>
      <c r="F98" s="171" t="s">
        <v>468</v>
      </c>
      <c r="G98" s="9" t="str">
        <f>IF(D98="","*",VLOOKUP(F98,BS_ATIVIDADE[#All],3,FALSE))</f>
        <v>ALÍVIO</v>
      </c>
      <c r="H98" s="199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0">
        <v>92</v>
      </c>
      <c r="K98" s="210">
        <v>95.5</v>
      </c>
      <c r="L98" s="84" t="s">
        <v>317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4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4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7" t="s">
        <v>964</v>
      </c>
      <c r="W98" s="172" t="s">
        <v>1131</v>
      </c>
      <c r="X98" s="211" t="s">
        <v>668</v>
      </c>
      <c r="Y98" s="158" t="s">
        <v>671</v>
      </c>
      <c r="Z98" s="158" t="s">
        <v>673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4" t="str">
        <f>IF(BS_CONTROLE[[#This Row],[Local - Partida]]=0, "-", BS_CONTROLE[[#This Row],[Local - Partida]])</f>
        <v>K96K952</v>
      </c>
      <c r="AL98" s="244" t="str">
        <f>IF(BS_CONTROLE[[#This Row],[Local - Encerramento]]=0, "-", BS_CONTROLE[[#This Row],[Local - Encerramento]])</f>
        <v>-</v>
      </c>
      <c r="AM98" s="244" t="s">
        <v>1132</v>
      </c>
      <c r="AN98" s="244" t="s">
        <v>146</v>
      </c>
      <c r="AO98" s="245">
        <v>54</v>
      </c>
      <c r="AP98" s="246">
        <v>68.3</v>
      </c>
      <c r="AQ98" s="246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1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7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1133</v>
      </c>
      <c r="BK98" s="17" t="s">
        <v>1134</v>
      </c>
      <c r="BL98" s="16"/>
      <c r="BM98" s="15" t="s">
        <v>692</v>
      </c>
      <c r="BN98" s="15" t="s">
        <v>692</v>
      </c>
      <c r="BO98" s="164" t="s">
        <v>692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18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621</v>
      </c>
      <c r="E99" s="272">
        <v>93</v>
      </c>
      <c r="F99" s="171" t="s">
        <v>505</v>
      </c>
      <c r="G99" s="9" t="str">
        <f>IF(D99="","*",VLOOKUP(F99,BS_ATIVIDADE[#All],3,FALSE))</f>
        <v>TRILHO - SUBSTITUIÇÂO</v>
      </c>
      <c r="H99" s="199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0">
        <v>92</v>
      </c>
      <c r="K99" s="210">
        <v>103.3</v>
      </c>
      <c r="L99" s="84" t="s">
        <v>317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4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4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7" t="s">
        <v>964</v>
      </c>
      <c r="W99" s="172" t="s">
        <v>1135</v>
      </c>
      <c r="X99" s="211" t="s">
        <v>668</v>
      </c>
      <c r="Y99" s="158" t="s">
        <v>671</v>
      </c>
      <c r="Z99" s="158" t="s">
        <v>676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4" t="str">
        <f>IF(BS_CONTROLE[[#This Row],[Local - Partida]]=0, "-", BS_CONTROLE[[#This Row],[Local - Partida]])</f>
        <v>ZGP2</v>
      </c>
      <c r="AL99" s="244" t="str">
        <f>IF(BS_CONTROLE[[#This Row],[Local - Encerramento]]=0, "-", BS_CONTROLE[[#This Row],[Local - Encerramento]])</f>
        <v>-</v>
      </c>
      <c r="AM99" s="244" t="str">
        <f>IF(BS_CONTROLE[[#This Row],[Entre - Estações]]=0, "-", BS_CONTROLE[[#This Row],[Entre - Estações]])</f>
        <v>ZGP</v>
      </c>
      <c r="AN99" s="244" t="str">
        <f>IF(BS_CONTROLE[[#This Row],[SB]]=0, "-", BS_CONTROLE[[#This Row],[SB]])</f>
        <v>ZGP2</v>
      </c>
      <c r="AO99" s="245">
        <f>IF(BS_CONTROLE[[#This Row],[SUB]]=0, "-", BS_CONTROLE[[#This Row],[SUB]])</f>
        <v>92</v>
      </c>
      <c r="AP99" s="246">
        <f>IF(BS_CONTROLE[[#This Row],[KM - Inicio]]=0, "-", BS_CONTROLE[[#This Row],[KM - Inicio]])</f>
        <v>103.3</v>
      </c>
      <c r="AQ99" s="246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1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7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995</v>
      </c>
      <c r="BK99" s="17" t="s">
        <v>1136</v>
      </c>
      <c r="BL99" s="16"/>
      <c r="BM99" s="15" t="s">
        <v>688</v>
      </c>
      <c r="BN99" s="15" t="s">
        <v>718</v>
      </c>
      <c r="BO99" s="164" t="s">
        <v>770</v>
      </c>
      <c r="BP99" s="314" t="s">
        <v>1136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18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2">
        <v>94</v>
      </c>
      <c r="F100" s="171"/>
      <c r="G100" s="9" t="str">
        <f>IF(D100="","*",VLOOKUP(F100,BS_ATIVIDADE[#All],3,FALSE))</f>
        <v>*</v>
      </c>
      <c r="H100" s="172"/>
      <c r="I100" s="172"/>
      <c r="J100" s="210"/>
      <c r="K100" s="210"/>
      <c r="L100" s="84" t="s">
        <v>317</v>
      </c>
      <c r="M100" s="199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4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4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7"/>
      <c r="W100" s="172"/>
      <c r="X100" s="211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4" t="str">
        <f>IF(BS_CONTROLE[[#This Row],[Local - Partida]]=0, "-", BS_CONTROLE[[#This Row],[Local - Partida]])</f>
        <v>-</v>
      </c>
      <c r="AL100" s="244" t="str">
        <f>IF(BS_CONTROLE[[#This Row],[Local - Encerramento]]=0, "-", BS_CONTROLE[[#This Row],[Local - Encerramento]])</f>
        <v>-</v>
      </c>
      <c r="AM100" s="244" t="str">
        <f>IF(BS_CONTROLE[[#This Row],[Entre - Estações]]=0, "-", BS_CONTROLE[[#This Row],[Entre - Estações]])</f>
        <v>-</v>
      </c>
      <c r="AN100" s="244" t="str">
        <f>IF(BS_CONTROLE[[#This Row],[SB]]=0, "-", BS_CONTROLE[[#This Row],[SB]])</f>
        <v>-</v>
      </c>
      <c r="AO100" s="245" t="str">
        <f>IF(BS_CONTROLE[[#This Row],[SUB]]=0, "-", BS_CONTROLE[[#This Row],[SUB]])</f>
        <v>-</v>
      </c>
      <c r="AP100" s="246" t="str">
        <f>IF(BS_CONTROLE[[#This Row],[KM - Inicio]]=0, "-", BS_CONTROLE[[#This Row],[KM - Inicio]])</f>
        <v>-</v>
      </c>
      <c r="AQ100" s="246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1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7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8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446</v>
      </c>
      <c r="E101" s="272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0">
        <v>54</v>
      </c>
      <c r="K101" s="210">
        <v>105.5</v>
      </c>
      <c r="L101" s="84" t="s">
        <v>317</v>
      </c>
      <c r="M101" s="199" t="s">
        <v>1137</v>
      </c>
      <c r="N101" s="199" t="s">
        <v>1138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4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4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7" t="s">
        <v>1139</v>
      </c>
      <c r="W101" s="172" t="s">
        <v>1140</v>
      </c>
      <c r="X101" s="211" t="s">
        <v>663</v>
      </c>
      <c r="Y101" s="158" t="s">
        <v>662</v>
      </c>
      <c r="Z101" s="158" t="s">
        <v>669</v>
      </c>
      <c r="AA101" s="84">
        <v>1</v>
      </c>
      <c r="AB101" s="71" t="s">
        <v>660</v>
      </c>
      <c r="AC101" s="71" t="s">
        <v>655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4" t="str">
        <f>IF(BS_CONTROLE[[#This Row],[Local - Partida]]=0, "-", BS_CONTROLE[[#This Row],[Local - Partida]])</f>
        <v>ZPT1051</v>
      </c>
      <c r="AL101" s="244" t="str">
        <f>IF(BS_CONTROLE[[#This Row],[Local - Encerramento]]=0, "-", BS_CONTROLE[[#This Row],[Local - Encerramento]])</f>
        <v>ZEM1</v>
      </c>
      <c r="AM101" s="244" t="str">
        <f>IF(BS_CONTROLE[[#This Row],[Entre - Estações]]=0, "-", BS_CONTROLE[[#This Row],[Entre - Estações]])</f>
        <v>ZPT-ZEM</v>
      </c>
      <c r="AN101" s="244" t="str">
        <f>IF(BS_CONTROLE[[#This Row],[SB]]=0, "-", BS_CONTROLE[[#This Row],[SB]])</f>
        <v>ZPTZEM</v>
      </c>
      <c r="AO101" s="245">
        <f>IF(BS_CONTROLE[[#This Row],[SUB]]=0, "-", BS_CONTROLE[[#This Row],[SUB]])</f>
        <v>54</v>
      </c>
      <c r="AP101" s="246">
        <f>IF(BS_CONTROLE[[#This Row],[KM - Inicio]]=0, "-", BS_CONTROLE[[#This Row],[KM - Inicio]])</f>
        <v>105.5</v>
      </c>
      <c r="AQ101" s="246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1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7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1141</v>
      </c>
      <c r="BK101" s="17" t="s">
        <v>1142</v>
      </c>
      <c r="BL101" s="16"/>
      <c r="BM101" s="15" t="s">
        <v>692</v>
      </c>
      <c r="BN101" s="15" t="s">
        <v>692</v>
      </c>
      <c r="BO101" s="164" t="s">
        <v>692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18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2">
        <v>96</v>
      </c>
      <c r="F102" s="171"/>
      <c r="G102" s="9" t="str">
        <f>IF(D102="","*",VLOOKUP(F102,BS_ATIVIDADE[#All],3,FALSE))</f>
        <v>*</v>
      </c>
      <c r="H102" s="172"/>
      <c r="I102" s="172"/>
      <c r="J102" s="210"/>
      <c r="K102" s="210"/>
      <c r="L102" s="84" t="s">
        <v>317</v>
      </c>
      <c r="M102" s="199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4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4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7"/>
      <c r="W102" s="172"/>
      <c r="X102" s="211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4" t="str">
        <f>IF(BS_CONTROLE[[#This Row],[Local - Partida]]=0, "-", BS_CONTROLE[[#This Row],[Local - Partida]])</f>
        <v>-</v>
      </c>
      <c r="AL102" s="244" t="str">
        <f>IF(BS_CONTROLE[[#This Row],[Local - Encerramento]]=0, "-", BS_CONTROLE[[#This Row],[Local - Encerramento]])</f>
        <v>-</v>
      </c>
      <c r="AM102" s="244" t="str">
        <f>IF(BS_CONTROLE[[#This Row],[Entre - Estações]]=0, "-", BS_CONTROLE[[#This Row],[Entre - Estações]])</f>
        <v>-</v>
      </c>
      <c r="AN102" s="244" t="str">
        <f>IF(BS_CONTROLE[[#This Row],[SB]]=0, "-", BS_CONTROLE[[#This Row],[SB]])</f>
        <v>-</v>
      </c>
      <c r="AO102" s="245" t="str">
        <f>IF(BS_CONTROLE[[#This Row],[SUB]]=0, "-", BS_CONTROLE[[#This Row],[SUB]])</f>
        <v>-</v>
      </c>
      <c r="AP102" s="246" t="str">
        <f>IF(BS_CONTROLE[[#This Row],[KM - Inicio]]=0, "-", BS_CONTROLE[[#This Row],[KM - Inicio]])</f>
        <v>-</v>
      </c>
      <c r="AQ102" s="246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1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7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8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514</v>
      </c>
      <c r="E103" s="272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989</v>
      </c>
      <c r="I103" s="172" t="s">
        <v>957</v>
      </c>
      <c r="J103" s="210">
        <v>30</v>
      </c>
      <c r="K103" s="210">
        <v>114.3</v>
      </c>
      <c r="L103" s="210">
        <v>115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0">
        <v>700</v>
      </c>
      <c r="R103" s="10" t="str">
        <f>IFERROR(_xlfn.XLOOKUP(F103, BS_ATIVIDADE[ATIVIDADE],BS_ATIVIDADE[UNIDADE] ), "*")</f>
        <v>M</v>
      </c>
      <c r="S103" s="24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4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7" t="s">
        <v>930</v>
      </c>
      <c r="W103" s="247" t="s">
        <v>1099</v>
      </c>
      <c r="X103" s="211" t="s">
        <v>668</v>
      </c>
      <c r="Y103" s="158" t="s">
        <v>671</v>
      </c>
      <c r="Z103" s="158" t="s">
        <v>674</v>
      </c>
      <c r="AA103" s="210">
        <v>1</v>
      </c>
      <c r="AB103" s="171" t="s">
        <v>660</v>
      </c>
      <c r="AC103" s="171" t="s">
        <v>655</v>
      </c>
      <c r="AD103" s="294">
        <v>0.25</v>
      </c>
      <c r="AE103" s="210">
        <v>6235</v>
      </c>
      <c r="AF103" s="210">
        <v>6215</v>
      </c>
      <c r="AG103" s="210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4" t="str">
        <f>IF(BS_CONTROLE[[#This Row],[Local - Partida]]=0, "-", BS_CONTROLE[[#This Row],[Local - Partida]])</f>
        <v>109ZPT2</v>
      </c>
      <c r="AL103" s="244" t="str">
        <f>IF(BS_CONTROLE[[#This Row],[Local - Encerramento]]=0, "-", BS_CONTROLE[[#This Row],[Local - Encerramento]])</f>
        <v>ZPTZDR</v>
      </c>
      <c r="AM103" s="244" t="str">
        <f>IF(BS_CONTROLE[[#This Row],[Entre - Estações]]=0, "-", BS_CONTROLE[[#This Row],[Entre - Estações]])</f>
        <v>ZGM1</v>
      </c>
      <c r="AN103" s="244" t="str">
        <f>IF(BS_CONTROLE[[#This Row],[SB]]=0, "-", BS_CONTROLE[[#This Row],[SB]])</f>
        <v>ZGM1</v>
      </c>
      <c r="AO103" s="245">
        <f>IF(BS_CONTROLE[[#This Row],[SUB]]=0, "-", BS_CONTROLE[[#This Row],[SUB]])</f>
        <v>30</v>
      </c>
      <c r="AP103" s="246">
        <f>IF(BS_CONTROLE[[#This Row],[KM - Inicio]]=0, "-", BS_CONTROLE[[#This Row],[KM - Inicio]])</f>
        <v>114.3</v>
      </c>
      <c r="AQ103" s="246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1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7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1143</v>
      </c>
      <c r="BK103" s="17" t="s">
        <v>1144</v>
      </c>
      <c r="BL103" s="16"/>
      <c r="BM103" s="15" t="s">
        <v>698</v>
      </c>
      <c r="BN103" s="15" t="s">
        <v>698</v>
      </c>
      <c r="BO103" s="164" t="s">
        <v>698</v>
      </c>
      <c r="BP103" s="17" t="s">
        <v>1144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18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584</v>
      </c>
      <c r="E104" s="272">
        <v>46</v>
      </c>
      <c r="F104" s="171" t="s">
        <v>994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0">
        <v>53</v>
      </c>
      <c r="K104" s="210">
        <v>115.5</v>
      </c>
      <c r="L104" s="84" t="s">
        <v>317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4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4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7" t="s">
        <v>964</v>
      </c>
      <c r="W104" s="172" t="s">
        <v>934</v>
      </c>
      <c r="X104" s="211" t="s">
        <v>668</v>
      </c>
      <c r="Y104" s="158" t="s">
        <v>671</v>
      </c>
      <c r="Z104" s="158" t="s">
        <v>676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4" t="str">
        <f>IF(BS_CONTROLE[[#This Row],[Local - Partida]]=0, "-", BS_CONTROLE[[#This Row],[Local - Partida]])</f>
        <v>-</v>
      </c>
      <c r="AL104" s="244" t="str">
        <f>IF(BS_CONTROLE[[#This Row],[Local - Encerramento]]=0, "-", BS_CONTROLE[[#This Row],[Local - Encerramento]])</f>
        <v>-</v>
      </c>
      <c r="AM104" s="244" t="str">
        <f>IF(BS_CONTROLE[[#This Row],[Entre - Estações]]=0, "-", BS_CONTROLE[[#This Row],[Entre - Estações]])</f>
        <v>ZGM-109</v>
      </c>
      <c r="AN104" s="244" t="str">
        <f>IF(BS_CONTROLE[[#This Row],[SB]]=0, "-", BS_CONTROLE[[#This Row],[SB]])</f>
        <v>117ZGM2</v>
      </c>
      <c r="AO104" s="245">
        <f>IF(BS_CONTROLE[[#This Row],[SUB]]=0, "-", BS_CONTROLE[[#This Row],[SUB]])</f>
        <v>53</v>
      </c>
      <c r="AP104" s="246">
        <f>IF(BS_CONTROLE[[#This Row],[KM - Inicio]]=0, "-", BS_CONTROLE[[#This Row],[KM - Inicio]])</f>
        <v>115.5</v>
      </c>
      <c r="AQ104" s="246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1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7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1145</v>
      </c>
      <c r="BK104" s="17" t="s">
        <v>1146</v>
      </c>
      <c r="BL104" s="16"/>
      <c r="BM104" s="15" t="s">
        <v>698</v>
      </c>
      <c r="BN104" s="15" t="s">
        <v>698</v>
      </c>
      <c r="BO104" s="164" t="s">
        <v>698</v>
      </c>
      <c r="BP104" s="17" t="s">
        <v>1146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18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639</v>
      </c>
      <c r="E105" s="272">
        <v>79</v>
      </c>
      <c r="F105" s="171" t="s">
        <v>994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0">
        <v>56</v>
      </c>
      <c r="K105" s="210">
        <v>195.5</v>
      </c>
      <c r="L105" s="84" t="s">
        <v>317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4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4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7" t="s">
        <v>1107</v>
      </c>
      <c r="W105" s="172" t="s">
        <v>934</v>
      </c>
      <c r="X105" s="211" t="s">
        <v>668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4" t="str">
        <f>IF(BS_CONTROLE[[#This Row],[Local - Partida]]=0, "-", BS_CONTROLE[[#This Row],[Local - Partida]])</f>
        <v>-</v>
      </c>
      <c r="AL105" s="244" t="str">
        <f>IF(BS_CONTROLE[[#This Row],[Local - Encerramento]]=0, "-", BS_CONTROLE[[#This Row],[Local - Encerramento]])</f>
        <v>-</v>
      </c>
      <c r="AM105" s="244" t="str">
        <f>IF(BS_CONTROLE[[#This Row],[Entre - Estações]]=0, "-", BS_CONTROLE[[#This Row],[Entre - Estações]])</f>
        <v>ZFY</v>
      </c>
      <c r="AN105" s="244" t="str">
        <f>IF(BS_CONTROLE[[#This Row],[SB]]=0, "-", BS_CONTROLE[[#This Row],[SB]])</f>
        <v>ZFY1982</v>
      </c>
      <c r="AO105" s="245">
        <f>IF(BS_CONTROLE[[#This Row],[SUB]]=0, "-", BS_CONTROLE[[#This Row],[SUB]])</f>
        <v>56</v>
      </c>
      <c r="AP105" s="246">
        <f>IF(BS_CONTROLE[[#This Row],[KM - Inicio]]=0, "-", BS_CONTROLE[[#This Row],[KM - Inicio]])</f>
        <v>195.5</v>
      </c>
      <c r="AQ105" s="246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1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7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1147</v>
      </c>
      <c r="BK105" s="17" t="s">
        <v>1148</v>
      </c>
      <c r="BL105" s="16"/>
      <c r="BM105" s="15" t="s">
        <v>692</v>
      </c>
      <c r="BN105" s="15" t="s">
        <v>692</v>
      </c>
      <c r="BO105" s="164" t="s">
        <v>692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18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1149</v>
      </c>
      <c r="E106" s="292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1150</v>
      </c>
      <c r="I106" s="172" t="s">
        <v>1151</v>
      </c>
      <c r="J106" s="210">
        <v>56</v>
      </c>
      <c r="K106" s="210">
        <v>256</v>
      </c>
      <c r="L106" s="84" t="s">
        <v>317</v>
      </c>
      <c r="M106" s="199" t="s">
        <v>1152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4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4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7" t="s">
        <v>951</v>
      </c>
      <c r="W106" s="172" t="s">
        <v>1153</v>
      </c>
      <c r="X106" s="211" t="s">
        <v>668</v>
      </c>
      <c r="Y106" s="158" t="s">
        <v>671</v>
      </c>
      <c r="Z106" s="158"/>
      <c r="AA106" s="84" t="s">
        <v>1154</v>
      </c>
      <c r="AB106" s="71" t="s">
        <v>660</v>
      </c>
      <c r="AC106" s="71" t="s">
        <v>655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4" t="str">
        <f>IF(BS_CONTROLE[[#This Row],[Local - Partida]]=0, "-", BS_CONTROLE[[#This Row],[Local - Partida]])</f>
        <v>ZBV-3</v>
      </c>
      <c r="AL106" s="244" t="str">
        <f>IF(BS_CONTROLE[[#This Row],[Local - Encerramento]]=0, "-", BS_CONTROLE[[#This Row],[Local - Encerramento]])</f>
        <v>ZYU-1</v>
      </c>
      <c r="AM106" s="244" t="str">
        <f>IF(BS_CONTROLE[[#This Row],[Entre - Estações]]=0, "-", BS_CONTROLE[[#This Row],[Entre - Estações]])</f>
        <v>ZBV-ZYU</v>
      </c>
      <c r="AN106" s="244" t="str">
        <f>IF(BS_CONTROLE[[#This Row],[SB]]=0, "-", BS_CONTROLE[[#This Row],[SB]])</f>
        <v>ZQBZBL</v>
      </c>
      <c r="AO106" s="245">
        <f>IF(BS_CONTROLE[[#This Row],[SUB]]=0, "-", BS_CONTROLE[[#This Row],[SUB]])</f>
        <v>56</v>
      </c>
      <c r="AP106" s="246">
        <f>IF(BS_CONTROLE[[#This Row],[KM - Inicio]]=0, "-", BS_CONTROLE[[#This Row],[KM - Inicio]])</f>
        <v>256</v>
      </c>
      <c r="AQ106" s="246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1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7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1155</v>
      </c>
      <c r="BK106" s="17" t="s">
        <v>1155</v>
      </c>
      <c r="BL106" s="16"/>
      <c r="BM106" s="15" t="s">
        <v>683</v>
      </c>
      <c r="BN106" s="15" t="s">
        <v>704</v>
      </c>
      <c r="BO106" s="164" t="s">
        <v>771</v>
      </c>
      <c r="BP106" s="17" t="s">
        <v>1155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18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8" t="s">
        <v>542</v>
      </c>
      <c r="E107" s="292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0">
        <v>49</v>
      </c>
      <c r="K107" s="210">
        <v>240.89</v>
      </c>
      <c r="L107" s="84">
        <v>198.4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4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4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7" t="s">
        <v>926</v>
      </c>
      <c r="W107" s="247" t="s">
        <v>1098</v>
      </c>
      <c r="X107" s="211" t="s">
        <v>668</v>
      </c>
      <c r="Y107" s="158" t="s">
        <v>671</v>
      </c>
      <c r="Z107" s="158"/>
      <c r="AA107" s="210">
        <v>1</v>
      </c>
      <c r="AB107" s="71" t="s">
        <v>660</v>
      </c>
      <c r="AC107" s="71" t="s">
        <v>655</v>
      </c>
      <c r="AD107" s="294">
        <v>0.33333333333333331</v>
      </c>
      <c r="AE107" s="210">
        <v>9347</v>
      </c>
      <c r="AF107" s="210" t="s">
        <v>317</v>
      </c>
      <c r="AG107" s="210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4" t="str">
        <f>IF(BS_CONTROLE[[#This Row],[Local - Partida]]=0, "-", BS_CONTROLE[[#This Row],[Local - Partida]])</f>
        <v>ZYU1</v>
      </c>
      <c r="AL107" s="244" t="str">
        <f>IF(BS_CONTROLE[[#This Row],[Local - Encerramento]]=0, "-", BS_CONTROLE[[#This Row],[Local - Encerramento]])</f>
        <v>ZYU1</v>
      </c>
      <c r="AM107" s="244" t="str">
        <f>IF(BS_CONTROLE[[#This Row],[Entre - Estações]]=0, "-", BS_CONTROLE[[#This Row],[Entre - Estações]])</f>
        <v>ZDS-ZQB</v>
      </c>
      <c r="AN107" s="244" t="str">
        <f>IF(BS_CONTROLE[[#This Row],[SB]]=0, "-", BS_CONTROLE[[#This Row],[SB]])</f>
        <v>ZDS2481</v>
      </c>
      <c r="AO107" s="245">
        <f>IF(BS_CONTROLE[[#This Row],[SUB]]=0, "-", BS_CONTROLE[[#This Row],[SUB]])</f>
        <v>49</v>
      </c>
      <c r="AP107" s="246">
        <f>IF(BS_CONTROLE[[#This Row],[KM - Inicio]]=0, "-", BS_CONTROLE[[#This Row],[KM - Inicio]])</f>
        <v>240.89</v>
      </c>
      <c r="AQ107" s="246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1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7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1061</v>
      </c>
      <c r="BK107" s="17" t="s">
        <v>1061</v>
      </c>
      <c r="BL107" s="16"/>
      <c r="BM107" s="15" t="s">
        <v>683</v>
      </c>
      <c r="BN107" s="15" t="s">
        <v>704</v>
      </c>
      <c r="BO107" s="164" t="s">
        <v>771</v>
      </c>
      <c r="BP107" s="17" t="s">
        <v>1061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18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8" t="s">
        <v>524</v>
      </c>
      <c r="E108" s="292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0">
        <v>49</v>
      </c>
      <c r="K108" s="210">
        <v>225</v>
      </c>
      <c r="L108" s="84">
        <v>224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4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4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7" t="s">
        <v>930</v>
      </c>
      <c r="W108" s="247" t="s">
        <v>1099</v>
      </c>
      <c r="X108" s="211" t="s">
        <v>668</v>
      </c>
      <c r="Y108" s="158" t="s">
        <v>671</v>
      </c>
      <c r="Z108" s="158"/>
      <c r="AA108" s="210">
        <v>1</v>
      </c>
      <c r="AB108" s="71" t="s">
        <v>660</v>
      </c>
      <c r="AC108" s="71" t="s">
        <v>655</v>
      </c>
      <c r="AD108" s="294">
        <v>0.33333333333333331</v>
      </c>
      <c r="AE108" s="210">
        <v>6809</v>
      </c>
      <c r="AF108" s="210">
        <v>6239</v>
      </c>
      <c r="AG108" s="210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4" t="str">
        <f>IF(BS_CONTROLE[[#This Row],[Local - Partida]]=0, "-", BS_CONTROLE[[#This Row],[Local - Partida]])</f>
        <v>ZYU1</v>
      </c>
      <c r="AL108" s="244" t="str">
        <f>IF(BS_CONTROLE[[#This Row],[Local - Encerramento]]=0, "-", BS_CONTROLE[[#This Row],[Local - Encerramento]])</f>
        <v>ZYU1</v>
      </c>
      <c r="AM108" s="244" t="str">
        <f>IF(BS_CONTROLE[[#This Row],[Entre - Estações]]=0, "-", BS_CONTROLE[[#This Row],[Entre - Estações]])</f>
        <v>ZXI-ZVK</v>
      </c>
      <c r="AN108" s="244" t="str">
        <f>IF(BS_CONTROLE[[#This Row],[SB]]=0, "-", BS_CONTROLE[[#This Row],[SB]])</f>
        <v>224ZIC1</v>
      </c>
      <c r="AO108" s="245">
        <f>IF(BS_CONTROLE[[#This Row],[SUB]]=0, "-", BS_CONTROLE[[#This Row],[SUB]])</f>
        <v>49</v>
      </c>
      <c r="AP108" s="246">
        <f>IF(BS_CONTROLE[[#This Row],[KM - Inicio]]=0, "-", BS_CONTROLE[[#This Row],[KM - Inicio]])</f>
        <v>225</v>
      </c>
      <c r="AQ108" s="246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1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7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1156</v>
      </c>
      <c r="BK108" s="17" t="s">
        <v>1157</v>
      </c>
      <c r="BL108" s="16"/>
      <c r="BM108" s="15" t="s">
        <v>684</v>
      </c>
      <c r="BN108" s="15" t="s">
        <v>715</v>
      </c>
      <c r="BO108" s="164" t="s">
        <v>773</v>
      </c>
      <c r="BP108" s="314" t="s">
        <v>1156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18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1" t="s">
        <v>591</v>
      </c>
      <c r="E109" s="292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0">
        <v>49</v>
      </c>
      <c r="K109" s="210">
        <v>203.1</v>
      </c>
      <c r="L109" s="84" t="s">
        <v>317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4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4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7" t="s">
        <v>926</v>
      </c>
      <c r="W109" s="247" t="s">
        <v>937</v>
      </c>
      <c r="X109" s="211" t="s">
        <v>668</v>
      </c>
      <c r="Y109" s="158" t="s">
        <v>671</v>
      </c>
      <c r="Z109" s="158"/>
      <c r="AA109" s="210" t="s">
        <v>317</v>
      </c>
      <c r="AB109" s="71" t="s">
        <v>317</v>
      </c>
      <c r="AC109" s="71" t="s">
        <v>317</v>
      </c>
      <c r="AD109" s="294" t="s">
        <v>317</v>
      </c>
      <c r="AE109" s="210" t="s">
        <v>317</v>
      </c>
      <c r="AF109" s="210" t="s">
        <v>317</v>
      </c>
      <c r="AG109" s="210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4" t="str">
        <f>IF(BS_CONTROLE[[#This Row],[Local - Partida]]=0, "-", BS_CONTROLE[[#This Row],[Local - Partida]])</f>
        <v>-</v>
      </c>
      <c r="AL109" s="244" t="str">
        <f>IF(BS_CONTROLE[[#This Row],[Local - Encerramento]]=0, "-", BS_CONTROLE[[#This Row],[Local - Encerramento]])</f>
        <v>-</v>
      </c>
      <c r="AM109" s="244" t="str">
        <f>IF(BS_CONTROLE[[#This Row],[Entre - Estações]]=0, "-", BS_CONTROLE[[#This Row],[Entre - Estações]])</f>
        <v>ZYU</v>
      </c>
      <c r="AN109" s="244" t="str">
        <f>IF(BS_CONTROLE[[#This Row],[SB]]=0, "-", BS_CONTROLE[[#This Row],[SB]])</f>
        <v>ZYU1</v>
      </c>
      <c r="AO109" s="245">
        <f>IF(BS_CONTROLE[[#This Row],[SUB]]=0, "-", BS_CONTROLE[[#This Row],[SUB]])</f>
        <v>49</v>
      </c>
      <c r="AP109" s="246">
        <f>IF(BS_CONTROLE[[#This Row],[KM - Inicio]]=0, "-", BS_CONTROLE[[#This Row],[KM - Inicio]])</f>
        <v>203.1</v>
      </c>
      <c r="AQ109" s="246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1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7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1158</v>
      </c>
      <c r="BK109" s="17" t="s">
        <v>1158</v>
      </c>
      <c r="BL109" s="16"/>
      <c r="BM109" s="15" t="s">
        <v>685</v>
      </c>
      <c r="BN109" s="15" t="s">
        <v>706</v>
      </c>
      <c r="BO109" s="164" t="s">
        <v>774</v>
      </c>
      <c r="BP109" s="17" t="s">
        <v>1158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18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1" t="s">
        <v>640</v>
      </c>
      <c r="E110" s="292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0">
        <v>49</v>
      </c>
      <c r="K110" s="210">
        <v>198.1</v>
      </c>
      <c r="L110" s="84" t="s">
        <v>317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4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4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7" t="s">
        <v>926</v>
      </c>
      <c r="W110" s="247" t="s">
        <v>937</v>
      </c>
      <c r="X110" s="211" t="s">
        <v>668</v>
      </c>
      <c r="Y110" s="158" t="s">
        <v>671</v>
      </c>
      <c r="Z110" s="158"/>
      <c r="AA110" s="210"/>
      <c r="AB110" s="71"/>
      <c r="AC110" s="71"/>
      <c r="AD110" s="294"/>
      <c r="AE110" s="210"/>
      <c r="AF110" s="210"/>
      <c r="AG110" s="210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4" t="str">
        <f>IF(BS_CONTROLE[[#This Row],[Local - Partida]]=0, "-", BS_CONTROLE[[#This Row],[Local - Partida]])</f>
        <v>-</v>
      </c>
      <c r="AL110" s="244" t="str">
        <f>IF(BS_CONTROLE[[#This Row],[Local - Encerramento]]=0, "-", BS_CONTROLE[[#This Row],[Local - Encerramento]])</f>
        <v>-</v>
      </c>
      <c r="AM110" s="244" t="str">
        <f>IF(BS_CONTROLE[[#This Row],[Entre - Estações]]=0, "-", BS_CONTROLE[[#This Row],[Entre - Estações]])</f>
        <v>ZFY</v>
      </c>
      <c r="AN110" s="244" t="str">
        <f>IF(BS_CONTROLE[[#This Row],[SB]]=0, "-", BS_CONTROLE[[#This Row],[SB]])</f>
        <v>ZFY1981</v>
      </c>
      <c r="AO110" s="245">
        <f>IF(BS_CONTROLE[[#This Row],[SUB]]=0, "-", BS_CONTROLE[[#This Row],[SUB]])</f>
        <v>49</v>
      </c>
      <c r="AP110" s="246">
        <f>IF(BS_CONTROLE[[#This Row],[KM - Inicio]]=0, "-", BS_CONTROLE[[#This Row],[KM - Inicio]])</f>
        <v>198.1</v>
      </c>
      <c r="AQ110" s="246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1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7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1159</v>
      </c>
      <c r="BK110" s="17" t="s">
        <v>1159</v>
      </c>
      <c r="BL110" s="16"/>
      <c r="BM110" s="15" t="s">
        <v>685</v>
      </c>
      <c r="BN110" s="15" t="s">
        <v>706</v>
      </c>
      <c r="BO110" s="164" t="s">
        <v>774</v>
      </c>
      <c r="BP110" s="17" t="s">
        <v>1159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18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8" t="s">
        <v>562</v>
      </c>
      <c r="E111" s="272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0">
        <v>56</v>
      </c>
      <c r="K111" s="210">
        <v>198.4</v>
      </c>
      <c r="L111" s="84" t="s">
        <v>317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4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4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7" t="s">
        <v>926</v>
      </c>
      <c r="W111" s="172" t="s">
        <v>1160</v>
      </c>
      <c r="X111" s="211" t="s">
        <v>668</v>
      </c>
      <c r="Y111" s="158" t="s">
        <v>671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4" t="str">
        <f>IF(BS_CONTROLE[[#This Row],[Local - Partida]]=0, "-", BS_CONTROLE[[#This Row],[Local - Partida]])</f>
        <v>-</v>
      </c>
      <c r="AL111" s="244" t="str">
        <f>IF(BS_CONTROLE[[#This Row],[Local - Encerramento]]=0, "-", BS_CONTROLE[[#This Row],[Local - Encerramento]])</f>
        <v>-</v>
      </c>
      <c r="AM111" s="244" t="str">
        <f>IF(BS_CONTROLE[[#This Row],[Entre - Estações]]=0, "-", BS_CONTROLE[[#This Row],[Entre - Estações]])</f>
        <v>ZYU</v>
      </c>
      <c r="AN111" s="244" t="str">
        <f>IF(BS_CONTROLE[[#This Row],[SB]]=0, "-", BS_CONTROLE[[#This Row],[SB]])</f>
        <v>198ZYU2</v>
      </c>
      <c r="AO111" s="245">
        <f>IF(BS_CONTROLE[[#This Row],[SUB]]=0, "-", BS_CONTROLE[[#This Row],[SUB]])</f>
        <v>56</v>
      </c>
      <c r="AP111" s="246">
        <f>IF(BS_CONTROLE[[#This Row],[KM - Inicio]]=0, "-", BS_CONTROLE[[#This Row],[KM - Inicio]])</f>
        <v>198.4</v>
      </c>
      <c r="AQ111" s="246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19">
        <v>0.51875000000000004</v>
      </c>
      <c r="AU111" s="39"/>
      <c r="AV111" s="39"/>
      <c r="AW111" s="39"/>
      <c r="AX111" s="39"/>
      <c r="AY111" s="271">
        <f>IF(D111="","*",IFERROR(IF(ISODD(COUNT(AS111:AX706)),"ERRO",SUM((AT111-AS111),(AV111-AU111),(AX111-AW111))),"ERRO"))</f>
        <v>0.13125000000000003</v>
      </c>
      <c r="AZ111" s="14" t="s">
        <v>667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7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1161</v>
      </c>
      <c r="BK111" s="17" t="s">
        <v>1162</v>
      </c>
      <c r="BL111" s="16"/>
      <c r="BM111" s="15" t="s">
        <v>692</v>
      </c>
      <c r="BN111" s="15" t="s">
        <v>692</v>
      </c>
      <c r="BO111" s="164" t="s">
        <v>692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18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638</v>
      </c>
      <c r="E112" s="272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0">
        <v>61</v>
      </c>
      <c r="K112" s="210">
        <v>73.900000000000006</v>
      </c>
      <c r="L112" s="84" t="s">
        <v>317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4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4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7" t="s">
        <v>926</v>
      </c>
      <c r="W112" s="172" t="s">
        <v>1109</v>
      </c>
      <c r="X112" s="211" t="s">
        <v>668</v>
      </c>
      <c r="Y112" s="158" t="s">
        <v>671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4" t="str">
        <f>IF(BS_CONTROLE[[#This Row],[Local - Partida]]=0, "-", BS_CONTROLE[[#This Row],[Local - Partida]])</f>
        <v>-</v>
      </c>
      <c r="AL112" s="244" t="str">
        <f>IF(BS_CONTROLE[[#This Row],[Local - Encerramento]]=0, "-", BS_CONTROLE[[#This Row],[Local - Encerramento]])</f>
        <v>-</v>
      </c>
      <c r="AM112" s="244" t="str">
        <f>IF(BS_CONTROLE[[#This Row],[Entre - Estações]]=0, "-", BS_CONTROLE[[#This Row],[Entre - Estações]])</f>
        <v>ZPS-ZAL</v>
      </c>
      <c r="AN112" s="244" t="str">
        <f>IF(BS_CONTROLE[[#This Row],[SB]]=0, "-", BS_CONTROLE[[#This Row],[SB]])</f>
        <v>ZPS075</v>
      </c>
      <c r="AO112" s="245">
        <f>IF(BS_CONTROLE[[#This Row],[SUB]]=0, "-", BS_CONTROLE[[#This Row],[SUB]])</f>
        <v>61</v>
      </c>
      <c r="AP112" s="246">
        <f>IF(BS_CONTROLE[[#This Row],[KM - Inicio]]=0, "-", BS_CONTROLE[[#This Row],[KM - Inicio]])</f>
        <v>73.900000000000006</v>
      </c>
      <c r="AQ112" s="246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1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7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995</v>
      </c>
      <c r="BK112" s="17" t="s">
        <v>1163</v>
      </c>
      <c r="BL112" s="16"/>
      <c r="BM112" s="15" t="s">
        <v>688</v>
      </c>
      <c r="BN112" s="15" t="s">
        <v>718</v>
      </c>
      <c r="BO112" s="164" t="s">
        <v>770</v>
      </c>
      <c r="BP112" s="17" t="s">
        <v>1163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18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379</v>
      </c>
      <c r="E113" s="293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0">
        <v>55</v>
      </c>
      <c r="K113" s="210">
        <v>97.843000000000004</v>
      </c>
      <c r="L113" s="210">
        <v>108.22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0" t="s">
        <v>942</v>
      </c>
      <c r="O113" s="172">
        <v>0.41666666666666669</v>
      </c>
      <c r="P113" s="172">
        <v>0.125</v>
      </c>
      <c r="Q113" s="210">
        <v>1</v>
      </c>
      <c r="R113" s="10" t="str">
        <f>IFERROR(_xlfn.XLOOKUP(F113, BS_ATIVIDADE[ATIVIDADE],BS_ATIVIDADE[UNIDADE] ), "*")</f>
        <v>BINÁRIO</v>
      </c>
      <c r="S113" s="24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4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7" t="s">
        <v>939</v>
      </c>
      <c r="W113" s="247" t="s">
        <v>943</v>
      </c>
      <c r="X113" s="211" t="s">
        <v>663</v>
      </c>
      <c r="Y113" s="158" t="s">
        <v>662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4" t="str">
        <f>IF(BS_CONTROLE[[#This Row],[Local - Partida]]=0, "-", BS_CONTROLE[[#This Row],[Local - Partida]])</f>
        <v>-</v>
      </c>
      <c r="AL113" s="244" t="str">
        <f>IF(BS_CONTROLE[[#This Row],[Local - Encerramento]]=0, "-", BS_CONTROLE[[#This Row],[Local - Encerramento]])</f>
        <v>-</v>
      </c>
      <c r="AM113" s="244" t="str">
        <f>IF(BS_CONTROLE[[#This Row],[Entre - Estações]]=0, "-", BS_CONTROLE[[#This Row],[Entre - Estações]])</f>
        <v>ZKW</v>
      </c>
      <c r="AN113" s="244" t="str">
        <f>IF(BS_CONTROLE[[#This Row],[SB]]=0, "-", BS_CONTROLE[[#This Row],[SB]])</f>
        <v>ZKWZLU</v>
      </c>
      <c r="AO113" s="245">
        <f>IF(BS_CONTROLE[[#This Row],[SUB]]=0, "-", BS_CONTROLE[[#This Row],[SUB]])</f>
        <v>55</v>
      </c>
      <c r="AP113" s="246">
        <f>IF(BS_CONTROLE[[#This Row],[KM - Inicio]]=0, "-", BS_CONTROLE[[#This Row],[KM - Inicio]])</f>
        <v>97.843000000000004</v>
      </c>
      <c r="AQ113" s="246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1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7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1164</v>
      </c>
      <c r="BK113" s="17" t="s">
        <v>1165</v>
      </c>
      <c r="BL113" s="16"/>
      <c r="BM113" s="15" t="s">
        <v>692</v>
      </c>
      <c r="BN113" s="15" t="s">
        <v>692</v>
      </c>
      <c r="BO113" s="164" t="s">
        <v>692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18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578</v>
      </c>
      <c r="E114" s="272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0">
        <v>55</v>
      </c>
      <c r="K114" s="210">
        <v>97.9</v>
      </c>
      <c r="L114" s="84" t="s">
        <v>317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4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4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7" t="s">
        <v>939</v>
      </c>
      <c r="W114" s="172" t="s">
        <v>1113</v>
      </c>
      <c r="X114" s="211" t="s">
        <v>663</v>
      </c>
      <c r="Y114" s="158" t="s">
        <v>662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4" t="str">
        <f>IF(BS_CONTROLE[[#This Row],[Local - Partida]]=0, "-", BS_CONTROLE[[#This Row],[Local - Partida]])</f>
        <v>-</v>
      </c>
      <c r="AL114" s="244" t="str">
        <f>IF(BS_CONTROLE[[#This Row],[Local - Encerramento]]=0, "-", BS_CONTROLE[[#This Row],[Local - Encerramento]])</f>
        <v>-</v>
      </c>
      <c r="AM114" s="244" t="str">
        <f>IF(BS_CONTROLE[[#This Row],[Entre - Estações]]=0, "-", BS_CONTROLE[[#This Row],[Entre - Estações]])</f>
        <v>ZKW</v>
      </c>
      <c r="AN114" s="244" t="str">
        <f>IF(BS_CONTROLE[[#This Row],[SB]]=0, "-", BS_CONTROLE[[#This Row],[SB]])</f>
        <v>102ZKW2</v>
      </c>
      <c r="AO114" s="245">
        <f>IF(BS_CONTROLE[[#This Row],[SUB]]=0, "-", BS_CONTROLE[[#This Row],[SUB]])</f>
        <v>55</v>
      </c>
      <c r="AP114" s="246">
        <f>IF(BS_CONTROLE[[#This Row],[KM - Inicio]]=0, "-", BS_CONTROLE[[#This Row],[KM - Inicio]])</f>
        <v>97.9</v>
      </c>
      <c r="AQ114" s="246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1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7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1164</v>
      </c>
      <c r="BK114" s="17" t="s">
        <v>1166</v>
      </c>
      <c r="BL114" s="16"/>
      <c r="BM114" s="15" t="s">
        <v>694</v>
      </c>
      <c r="BN114" s="15" t="s">
        <v>711</v>
      </c>
      <c r="BO114" s="164" t="s">
        <v>785</v>
      </c>
      <c r="BP114" s="17" t="s">
        <v>1166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18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604</v>
      </c>
      <c r="E115" s="272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0">
        <v>55</v>
      </c>
      <c r="K115" s="210">
        <v>97.9</v>
      </c>
      <c r="L115" s="84" t="s">
        <v>317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4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4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7" t="s">
        <v>939</v>
      </c>
      <c r="W115" s="172" t="s">
        <v>1113</v>
      </c>
      <c r="X115" s="211" t="s">
        <v>663</v>
      </c>
      <c r="Y115" s="158" t="s">
        <v>662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4" t="str">
        <f>IF(BS_CONTROLE[[#This Row],[Local - Partida]]=0, "-", BS_CONTROLE[[#This Row],[Local - Partida]])</f>
        <v>-</v>
      </c>
      <c r="AL115" s="244" t="str">
        <f>IF(BS_CONTROLE[[#This Row],[Local - Encerramento]]=0, "-", BS_CONTROLE[[#This Row],[Local - Encerramento]])</f>
        <v>-</v>
      </c>
      <c r="AM115" s="244" t="str">
        <f>IF(BS_CONTROLE[[#This Row],[Entre - Estações]]=0, "-", BS_CONTROLE[[#This Row],[Entre - Estações]])</f>
        <v>ZKW</v>
      </c>
      <c r="AN115" s="244" t="str">
        <f>IF(BS_CONTROLE[[#This Row],[SB]]=0, "-", BS_CONTROLE[[#This Row],[SB]])</f>
        <v>102ZKW2</v>
      </c>
      <c r="AO115" s="245">
        <f>IF(BS_CONTROLE[[#This Row],[SUB]]=0, "-", BS_CONTROLE[[#This Row],[SUB]])</f>
        <v>55</v>
      </c>
      <c r="AP115" s="246">
        <f>IF(BS_CONTROLE[[#This Row],[KM - Inicio]]=0, "-", BS_CONTROLE[[#This Row],[KM - Inicio]])</f>
        <v>97.9</v>
      </c>
      <c r="AQ115" s="246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1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7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1164</v>
      </c>
      <c r="BK115" s="17" t="s">
        <v>1166</v>
      </c>
      <c r="BL115" s="16"/>
      <c r="BM115" s="15" t="s">
        <v>694</v>
      </c>
      <c r="BN115" s="15" t="s">
        <v>711</v>
      </c>
      <c r="BO115" s="164" t="s">
        <v>785</v>
      </c>
      <c r="BP115" s="17" t="s">
        <v>1166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18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579</v>
      </c>
      <c r="E116" s="272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0">
        <v>55</v>
      </c>
      <c r="K116" s="210">
        <v>104.5</v>
      </c>
      <c r="L116" s="84" t="s">
        <v>317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199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4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4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7" t="s">
        <v>939</v>
      </c>
      <c r="W116" s="172" t="s">
        <v>1113</v>
      </c>
      <c r="X116" s="211" t="s">
        <v>663</v>
      </c>
      <c r="Y116" s="158" t="s">
        <v>662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4" t="str">
        <f>IF(BS_CONTROLE[[#This Row],[Local - Partida]]=0, "-", BS_CONTROLE[[#This Row],[Local - Partida]])</f>
        <v>-</v>
      </c>
      <c r="AL116" s="244" t="str">
        <f>IF(BS_CONTROLE[[#This Row],[Local - Encerramento]]=0, "-", BS_CONTROLE[[#This Row],[Local - Encerramento]])</f>
        <v>-</v>
      </c>
      <c r="AM116" s="244" t="str">
        <f>IF(BS_CONTROLE[[#This Row],[Entre - Estações]]=0, "-", BS_CONTROLE[[#This Row],[Entre - Estações]])</f>
        <v>ZKW-ZLU</v>
      </c>
      <c r="AN116" s="244">
        <f>IF(BS_CONTROLE[[#This Row],[SB]]=0, "-", BS_CONTROLE[[#This Row],[SB]])</f>
        <v>1051032</v>
      </c>
      <c r="AO116" s="245">
        <f>IF(BS_CONTROLE[[#This Row],[SUB]]=0, "-", BS_CONTROLE[[#This Row],[SUB]])</f>
        <v>55</v>
      </c>
      <c r="AP116" s="246">
        <f>IF(BS_CONTROLE[[#This Row],[KM - Inicio]]=0, "-", BS_CONTROLE[[#This Row],[KM - Inicio]])</f>
        <v>104.5</v>
      </c>
      <c r="AQ116" s="246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1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7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1164</v>
      </c>
      <c r="BK116" s="17" t="s">
        <v>1166</v>
      </c>
      <c r="BL116" s="16"/>
      <c r="BM116" s="15" t="s">
        <v>694</v>
      </c>
      <c r="BN116" s="15" t="s">
        <v>711</v>
      </c>
      <c r="BO116" s="164" t="s">
        <v>785</v>
      </c>
      <c r="BP116" s="17" t="s">
        <v>1166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18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575</v>
      </c>
      <c r="E117" s="272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0">
        <v>55</v>
      </c>
      <c r="K117" s="210">
        <v>104.5</v>
      </c>
      <c r="L117" s="84" t="s">
        <v>317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199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4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4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7" t="s">
        <v>939</v>
      </c>
      <c r="W117" s="172" t="s">
        <v>1113</v>
      </c>
      <c r="X117" s="211" t="s">
        <v>663</v>
      </c>
      <c r="Y117" s="158" t="s">
        <v>662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4" t="str">
        <f>IF(BS_CONTROLE[[#This Row],[Local - Partida]]=0, "-", BS_CONTROLE[[#This Row],[Local - Partida]])</f>
        <v>-</v>
      </c>
      <c r="AL117" s="244" t="str">
        <f>IF(BS_CONTROLE[[#This Row],[Local - Encerramento]]=0, "-", BS_CONTROLE[[#This Row],[Local - Encerramento]])</f>
        <v>-</v>
      </c>
      <c r="AM117" s="244" t="str">
        <f>IF(BS_CONTROLE[[#This Row],[Entre - Estações]]=0, "-", BS_CONTROLE[[#This Row],[Entre - Estações]])</f>
        <v>ZKW-ZLU</v>
      </c>
      <c r="AN117" s="244">
        <f>IF(BS_CONTROLE[[#This Row],[SB]]=0, "-", BS_CONTROLE[[#This Row],[SB]])</f>
        <v>1051032</v>
      </c>
      <c r="AO117" s="245">
        <f>IF(BS_CONTROLE[[#This Row],[SUB]]=0, "-", BS_CONTROLE[[#This Row],[SUB]])</f>
        <v>55</v>
      </c>
      <c r="AP117" s="246">
        <f>IF(BS_CONTROLE[[#This Row],[KM - Inicio]]=0, "-", BS_CONTROLE[[#This Row],[KM - Inicio]])</f>
        <v>104.5</v>
      </c>
      <c r="AQ117" s="246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1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7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1167</v>
      </c>
      <c r="BK117" s="17" t="s">
        <v>1167</v>
      </c>
      <c r="BL117" s="16"/>
      <c r="BM117" s="15" t="s">
        <v>688</v>
      </c>
      <c r="BN117" s="15" t="s">
        <v>709</v>
      </c>
      <c r="BO117" s="164" t="s">
        <v>780</v>
      </c>
      <c r="BP117" s="314" t="s">
        <v>1167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18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446</v>
      </c>
      <c r="E118" s="273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0">
        <v>48</v>
      </c>
      <c r="K118" s="210">
        <v>102</v>
      </c>
      <c r="L118" s="84" t="s">
        <v>317</v>
      </c>
      <c r="M118" s="199" t="s">
        <v>1168</v>
      </c>
      <c r="N118" s="199" t="s">
        <v>1169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4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4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7" t="s">
        <v>959</v>
      </c>
      <c r="W118" s="172" t="s">
        <v>1170</v>
      </c>
      <c r="X118" s="211" t="s">
        <v>663</v>
      </c>
      <c r="Y118" s="158" t="s">
        <v>662</v>
      </c>
      <c r="Z118" s="158"/>
      <c r="AA118" s="84">
        <v>1</v>
      </c>
      <c r="AB118" s="71" t="s">
        <v>660</v>
      </c>
      <c r="AC118" s="71" t="s">
        <v>655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4" t="str">
        <f>IF(BS_CONTROLE[[#This Row],[Local - Partida]]=0, "-", BS_CONTROLE[[#This Row],[Local - Partida]])</f>
        <v>102ZKW2</v>
      </c>
      <c r="AL118" s="244" t="str">
        <f>IF(BS_CONTROLE[[#This Row],[Local - Encerramento]]=0, "-", BS_CONTROLE[[#This Row],[Local - Encerramento]])</f>
        <v>102ZKW2</v>
      </c>
      <c r="AM118" s="244" t="str">
        <f>IF(BS_CONTROLE[[#This Row],[Entre - Estações]]=0, "-", BS_CONTROLE[[#This Row],[Entre - Estações]])</f>
        <v>ZKW-ZKE-ZKW</v>
      </c>
      <c r="AN118" s="244" t="str">
        <f>IF(BS_CONTROLE[[#This Row],[SB]]=0, "-", BS_CONTROLE[[#This Row],[SB]])</f>
        <v>ZKWZKEZKW</v>
      </c>
      <c r="AO118" s="245">
        <f>IF(BS_CONTROLE[[#This Row],[SUB]]=0, "-", BS_CONTROLE[[#This Row],[SUB]])</f>
        <v>48</v>
      </c>
      <c r="AP118" s="246">
        <f>IF(BS_CONTROLE[[#This Row],[KM - Inicio]]=0, "-", BS_CONTROLE[[#This Row],[KM - Inicio]])</f>
        <v>102</v>
      </c>
      <c r="AQ118" s="246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1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7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1171</v>
      </c>
      <c r="BK118" s="17" t="s">
        <v>1172</v>
      </c>
      <c r="BL118" s="16"/>
      <c r="BM118" s="15" t="s">
        <v>692</v>
      </c>
      <c r="BN118" s="15" t="s">
        <v>692</v>
      </c>
      <c r="BO118" s="164" t="s">
        <v>692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18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8" t="s">
        <v>1013</v>
      </c>
      <c r="E119" s="292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0">
        <v>48</v>
      </c>
      <c r="K119" s="210">
        <v>152.04599999999999</v>
      </c>
      <c r="L119" s="210">
        <v>159</v>
      </c>
      <c r="M119" s="210" t="s">
        <v>73</v>
      </c>
      <c r="N119" s="210" t="s">
        <v>1014</v>
      </c>
      <c r="O119" s="172">
        <v>0.33333333333333331</v>
      </c>
      <c r="P119" s="172">
        <v>0.33333333333333331</v>
      </c>
      <c r="Q119" s="210">
        <v>1</v>
      </c>
      <c r="R119" s="10" t="str">
        <f>IFERROR(_xlfn.XLOOKUP(F119, BS_ATIVIDADE[ATIVIDADE],BS_ATIVIDADE[UNIDADE] ), "*")</f>
        <v>BINÁRIO</v>
      </c>
      <c r="S119" s="24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4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3" t="s">
        <v>1015</v>
      </c>
      <c r="W119" s="302" t="s">
        <v>1173</v>
      </c>
      <c r="X119" s="211" t="s">
        <v>663</v>
      </c>
      <c r="Y119" s="158" t="s">
        <v>662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4" t="str">
        <f>IF(BS_CONTROLE[[#This Row],[Local - Partida]]=0, "-", BS_CONTROLE[[#This Row],[Local - Partida]])</f>
        <v>-</v>
      </c>
      <c r="AL119" s="244" t="str">
        <f>IF(BS_CONTROLE[[#This Row],[Local - Encerramento]]=0, "-", BS_CONTROLE[[#This Row],[Local - Encerramento]])</f>
        <v>-</v>
      </c>
      <c r="AM119" s="244" t="str">
        <f>IF(BS_CONTROLE[[#This Row],[Entre - Estações]]=0, "-", BS_CONTROLE[[#This Row],[Entre - Estações]])</f>
        <v>ZRB-ZEV</v>
      </c>
      <c r="AN119" s="244" t="str">
        <f>IF(BS_CONTROLE[[#This Row],[SB]]=0, "-", BS_CONTROLE[[#This Row],[SB]])</f>
        <v>ZRBZEV</v>
      </c>
      <c r="AO119" s="245">
        <f>IF(BS_CONTROLE[[#This Row],[SUB]]=0, "-", BS_CONTROLE[[#This Row],[SUB]])</f>
        <v>48</v>
      </c>
      <c r="AP119" s="246">
        <f>IF(BS_CONTROLE[[#This Row],[KM - Inicio]]=0, "-", BS_CONTROLE[[#This Row],[KM - Inicio]])</f>
        <v>152.04599999999999</v>
      </c>
      <c r="AQ119" s="246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1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7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1174</v>
      </c>
      <c r="BK119" s="17" t="s">
        <v>1174</v>
      </c>
      <c r="BL119" s="16"/>
      <c r="BM119" s="15" t="s">
        <v>692</v>
      </c>
      <c r="BN119" s="15" t="s">
        <v>692</v>
      </c>
      <c r="BO119" s="164" t="s">
        <v>692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18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8" t="s">
        <v>534</v>
      </c>
      <c r="E120" s="272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0">
        <v>48</v>
      </c>
      <c r="K120" s="210">
        <v>157.5</v>
      </c>
      <c r="L120" s="210" t="s">
        <v>317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0">
        <v>1900</v>
      </c>
      <c r="R120" s="10" t="str">
        <f>IFERROR(_xlfn.XLOOKUP(F120, BS_ATIVIDADE[ATIVIDADE],BS_ATIVIDADE[UNIDADE] ), "*")</f>
        <v>M</v>
      </c>
      <c r="S120" s="24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4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3" t="s">
        <v>1015</v>
      </c>
      <c r="W120" s="172" t="s">
        <v>1175</v>
      </c>
      <c r="X120" s="211" t="s">
        <v>663</v>
      </c>
      <c r="Y120" s="158" t="s">
        <v>662</v>
      </c>
      <c r="Z120" s="158"/>
      <c r="AA120" s="210">
        <v>1</v>
      </c>
      <c r="AB120" s="71" t="s">
        <v>660</v>
      </c>
      <c r="AC120" s="71" t="s">
        <v>655</v>
      </c>
      <c r="AD120" s="294">
        <v>0.29166666666666669</v>
      </c>
      <c r="AE120" s="210">
        <v>7641</v>
      </c>
      <c r="AF120" s="210">
        <v>6966</v>
      </c>
      <c r="AG120" s="210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4" t="str">
        <f>IF(BS_CONTROLE[[#This Row],[Local - Partida]]=0, "-", BS_CONTROLE[[#This Row],[Local - Partida]])</f>
        <v>K67ZEV2</v>
      </c>
      <c r="AL120" s="244" t="str">
        <f>IF(BS_CONTROLE[[#This Row],[Local - Encerramento]]=0, "-", BS_CONTROLE[[#This Row],[Local - Encerramento]])</f>
        <v>K67ZEV2</v>
      </c>
      <c r="AM120" s="244" t="str">
        <f>IF(BS_CONTROLE[[#This Row],[Entre - Estações]]=0, "-", BS_CONTROLE[[#This Row],[Entre - Estações]])</f>
        <v>ZEJ-ZEV</v>
      </c>
      <c r="AN120" s="244" t="str">
        <f>IF(BS_CONTROLE[[#This Row],[SB]]=0, "-", BS_CONTROLE[[#This Row],[SB]])</f>
        <v>ZEV1571</v>
      </c>
      <c r="AO120" s="245">
        <f>IF(BS_CONTROLE[[#This Row],[SUB]]=0, "-", BS_CONTROLE[[#This Row],[SUB]])</f>
        <v>48</v>
      </c>
      <c r="AP120" s="246">
        <f>IF(BS_CONTROLE[[#This Row],[KM - Inicio]]=0, "-", BS_CONTROLE[[#This Row],[KM - Inicio]])</f>
        <v>157.5</v>
      </c>
      <c r="AQ120" s="246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1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7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1176</v>
      </c>
      <c r="BK120" s="17" t="s">
        <v>1176</v>
      </c>
      <c r="BL120" s="16"/>
      <c r="BM120" s="15" t="s">
        <v>692</v>
      </c>
      <c r="BN120" s="15" t="s">
        <v>692</v>
      </c>
      <c r="BO120" s="164" t="s">
        <v>692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18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8" t="s">
        <v>558</v>
      </c>
      <c r="E121" s="272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0">
        <v>48</v>
      </c>
      <c r="K121" s="210">
        <v>156.9</v>
      </c>
      <c r="L121" s="210" t="s">
        <v>317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199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0">
        <v>24</v>
      </c>
      <c r="R121" s="10" t="str">
        <f>IFERROR(_xlfn.XLOOKUP(F121, BS_ATIVIDADE[ATIVIDADE],BS_ATIVIDADE[UNIDADE] ), "*")</f>
        <v>VAGÕES</v>
      </c>
      <c r="S121" s="24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4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3" t="s">
        <v>1015</v>
      </c>
      <c r="W121" s="172" t="s">
        <v>1177</v>
      </c>
      <c r="X121" s="211" t="s">
        <v>663</v>
      </c>
      <c r="Y121" s="158" t="s">
        <v>662</v>
      </c>
      <c r="Z121" s="158"/>
      <c r="AA121" s="210">
        <v>2</v>
      </c>
      <c r="AB121" s="71" t="s">
        <v>660</v>
      </c>
      <c r="AC121" s="71" t="s">
        <v>655</v>
      </c>
      <c r="AD121" s="294">
        <v>0.2638888888888889</v>
      </c>
      <c r="AE121" s="210">
        <v>9318</v>
      </c>
      <c r="AF121" s="210">
        <v>7660</v>
      </c>
      <c r="AG121" s="210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4" t="str">
        <f>IF(BS_CONTROLE[[#This Row],[Local - Partida]]=0, "-", BS_CONTROLE[[#This Row],[Local - Partida]])</f>
        <v>ZEM1</v>
      </c>
      <c r="AL121" s="244" t="str">
        <f>IF(BS_CONTROLE[[#This Row],[Local - Encerramento]]=0, "-", BS_CONTROLE[[#This Row],[Local - Encerramento]])</f>
        <v>ZEM1</v>
      </c>
      <c r="AM121" s="244" t="str">
        <f>IF(BS_CONTROLE[[#This Row],[Entre - Estações]]=0, "-", BS_CONTROLE[[#This Row],[Entre - Estações]])</f>
        <v>ZEJ-ZEV</v>
      </c>
      <c r="AN121" s="244">
        <f>IF(BS_CONTROLE[[#This Row],[SB]]=0, "-", BS_CONTROLE[[#This Row],[SB]])</f>
        <v>1571561</v>
      </c>
      <c r="AO121" s="245">
        <f>IF(BS_CONTROLE[[#This Row],[SUB]]=0, "-", BS_CONTROLE[[#This Row],[SUB]])</f>
        <v>48</v>
      </c>
      <c r="AP121" s="246">
        <f>IF(BS_CONTROLE[[#This Row],[KM - Inicio]]=0, "-", BS_CONTROLE[[#This Row],[KM - Inicio]])</f>
        <v>156.9</v>
      </c>
      <c r="AQ121" s="246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1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7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1178</v>
      </c>
      <c r="BK121" s="17" t="s">
        <v>1178</v>
      </c>
      <c r="BL121" s="16"/>
      <c r="BM121" s="15" t="s">
        <v>692</v>
      </c>
      <c r="BN121" s="15" t="s">
        <v>692</v>
      </c>
      <c r="BO121" s="164" t="s">
        <v>692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18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8" t="s">
        <v>557</v>
      </c>
      <c r="E122" s="272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0">
        <v>48</v>
      </c>
      <c r="K122" s="210">
        <v>153.1</v>
      </c>
      <c r="L122" s="210" t="s">
        <v>317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0">
        <v>1800</v>
      </c>
      <c r="R122" s="10" t="str">
        <f>IFERROR(_xlfn.XLOOKUP(F122, BS_ATIVIDADE[ATIVIDADE],BS_ATIVIDADE[UNIDADE] ), "*")</f>
        <v>Nº DE DORMENTES</v>
      </c>
      <c r="S122" s="24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4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3" t="s">
        <v>1015</v>
      </c>
      <c r="W122" s="172" t="s">
        <v>1179</v>
      </c>
      <c r="X122" s="211" t="s">
        <v>663</v>
      </c>
      <c r="Y122" s="158" t="s">
        <v>662</v>
      </c>
      <c r="Z122" s="158"/>
      <c r="AA122" s="210">
        <v>2</v>
      </c>
      <c r="AB122" s="71" t="s">
        <v>660</v>
      </c>
      <c r="AC122" s="71" t="s">
        <v>655</v>
      </c>
      <c r="AD122" s="294">
        <v>0.25</v>
      </c>
      <c r="AE122" s="210">
        <v>9244</v>
      </c>
      <c r="AF122" s="210">
        <v>9278</v>
      </c>
      <c r="AG122" s="210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4" t="str">
        <f>IF(BS_CONTROLE[[#This Row],[Local - Partida]]=0, "-", BS_CONTROLE[[#This Row],[Local - Partida]])</f>
        <v>ZEM1</v>
      </c>
      <c r="AL122" s="244" t="str">
        <f>IF(BS_CONTROLE[[#This Row],[Local - Encerramento]]=0, "-", BS_CONTROLE[[#This Row],[Local - Encerramento]])</f>
        <v>ZEM1</v>
      </c>
      <c r="AM122" s="244" t="str">
        <f>IF(BS_CONTROLE[[#This Row],[Entre - Estações]]=0, "-", BS_CONTROLE[[#This Row],[Entre - Estações]])</f>
        <v>ZRB-ZEV</v>
      </c>
      <c r="AN122" s="244" t="str">
        <f>IF(BS_CONTROLE[[#This Row],[SB]]=0, "-", BS_CONTROLE[[#This Row],[SB]])</f>
        <v>154ZRB1</v>
      </c>
      <c r="AO122" s="245">
        <f>IF(BS_CONTROLE[[#This Row],[SUB]]=0, "-", BS_CONTROLE[[#This Row],[SUB]])</f>
        <v>48</v>
      </c>
      <c r="AP122" s="246">
        <f>IF(BS_CONTROLE[[#This Row],[KM - Inicio]]=0, "-", BS_CONTROLE[[#This Row],[KM - Inicio]])</f>
        <v>153.1</v>
      </c>
      <c r="AQ122" s="246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1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7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1180</v>
      </c>
      <c r="BK122" s="17" t="s">
        <v>1180</v>
      </c>
      <c r="BL122" s="16"/>
      <c r="BM122" s="15" t="s">
        <v>690</v>
      </c>
      <c r="BN122" s="15" t="s">
        <v>718</v>
      </c>
      <c r="BO122" s="164" t="s">
        <v>770</v>
      </c>
      <c r="BP122" s="17" t="s">
        <v>1181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18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562</v>
      </c>
      <c r="E123" s="293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0">
        <v>55</v>
      </c>
      <c r="K123" s="210">
        <v>77.400000000000006</v>
      </c>
      <c r="L123" s="84" t="s">
        <v>317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4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4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3" t="s">
        <v>1111</v>
      </c>
      <c r="W123" s="172" t="s">
        <v>1182</v>
      </c>
      <c r="X123" s="211" t="s">
        <v>672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4" t="str">
        <f>IF(BS_CONTROLE[[#This Row],[Local - Partida]]=0, "-", BS_CONTROLE[[#This Row],[Local - Partida]])</f>
        <v>-</v>
      </c>
      <c r="AL123" s="244" t="str">
        <f>IF(BS_CONTROLE[[#This Row],[Local - Encerramento]]=0, "-", BS_CONTROLE[[#This Row],[Local - Encerramento]])</f>
        <v>-</v>
      </c>
      <c r="AM123" s="244" t="str">
        <f>IF(BS_CONTROLE[[#This Row],[Entre - Estações]]=0, "-", BS_CONTROLE[[#This Row],[Entre - Estações]])</f>
        <v>ZKE</v>
      </c>
      <c r="AN123" s="244" t="str">
        <f>IF(BS_CONTROLE[[#This Row],[SB]]=0, "-", BS_CONTROLE[[#This Row],[SB]])</f>
        <v>ZKE2</v>
      </c>
      <c r="AO123" s="245">
        <f>IF(BS_CONTROLE[[#This Row],[SUB]]=0, "-", BS_CONTROLE[[#This Row],[SUB]])</f>
        <v>55</v>
      </c>
      <c r="AP123" s="246">
        <f>IF(BS_CONTROLE[[#This Row],[KM - Inicio]]=0, "-", BS_CONTROLE[[#This Row],[KM - Inicio]])</f>
        <v>77.400000000000006</v>
      </c>
      <c r="AQ123" s="246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1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7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1183</v>
      </c>
      <c r="BL123" s="16"/>
      <c r="BM123" s="15" t="s">
        <v>692</v>
      </c>
      <c r="BN123" s="15" t="s">
        <v>692</v>
      </c>
      <c r="BO123" s="164" t="s">
        <v>692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18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602</v>
      </c>
      <c r="E124" s="272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0">
        <v>92</v>
      </c>
      <c r="K124" s="210">
        <v>95</v>
      </c>
      <c r="L124" s="84" t="s">
        <v>317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4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4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3" t="s">
        <v>969</v>
      </c>
      <c r="W124" s="172" t="s">
        <v>1113</v>
      </c>
      <c r="X124" s="211" t="s">
        <v>668</v>
      </c>
      <c r="Y124" s="158" t="s">
        <v>671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4" t="str">
        <f>IF(BS_CONTROLE[[#This Row],[Local - Partida]]=0, "-", BS_CONTROLE[[#This Row],[Local - Partida]])</f>
        <v>-</v>
      </c>
      <c r="AL124" s="244" t="str">
        <f>IF(BS_CONTROLE[[#This Row],[Local - Encerramento]]=0, "-", BS_CONTROLE[[#This Row],[Local - Encerramento]])</f>
        <v>-</v>
      </c>
      <c r="AM124" s="244" t="s">
        <v>176</v>
      </c>
      <c r="AN124" s="244" t="s">
        <v>175</v>
      </c>
      <c r="AO124" s="245">
        <v>54</v>
      </c>
      <c r="AP124" s="246">
        <v>103.5</v>
      </c>
      <c r="AQ124" s="246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1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7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1184</v>
      </c>
      <c r="BK124" s="17" t="s">
        <v>1185</v>
      </c>
      <c r="BL124" s="16"/>
      <c r="BM124" s="15" t="s">
        <v>692</v>
      </c>
      <c r="BN124" s="15" t="s">
        <v>692</v>
      </c>
      <c r="BO124" s="164" t="s">
        <v>692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18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1030</v>
      </c>
      <c r="E125" s="293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0">
        <v>54</v>
      </c>
      <c r="K125" s="210">
        <v>102</v>
      </c>
      <c r="L125" s="210">
        <v>106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0" t="s">
        <v>1031</v>
      </c>
      <c r="O125" s="172">
        <v>0.33333333333333331</v>
      </c>
      <c r="P125" s="172">
        <v>0.22916666666666666</v>
      </c>
      <c r="Q125" s="210">
        <v>1</v>
      </c>
      <c r="R125" s="10" t="str">
        <f>IFERROR(_xlfn.XLOOKUP(F125, BS_ATIVIDADE[ATIVIDADE],BS_ATIVIDADE[UNIDADE] ), "*")</f>
        <v>BINÁRIO</v>
      </c>
      <c r="S125" s="24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4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3" t="s">
        <v>1032</v>
      </c>
      <c r="W125" s="302" t="s">
        <v>1186</v>
      </c>
      <c r="X125" s="211" t="s">
        <v>663</v>
      </c>
      <c r="Y125" s="158" t="s">
        <v>662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4" t="str">
        <f>IF(BS_CONTROLE[[#This Row],[Local - Partida]]=0, "-", BS_CONTROLE[[#This Row],[Local - Partida]])</f>
        <v>-</v>
      </c>
      <c r="AL125" s="244" t="str">
        <f>IF(BS_CONTROLE[[#This Row],[Local - Encerramento]]=0, "-", BS_CONTROLE[[#This Row],[Local - Encerramento]])</f>
        <v>-</v>
      </c>
      <c r="AM125" s="244" t="str">
        <f>IF(BS_CONTROLE[[#This Row],[Entre - Estações]]=0, "-", BS_CONTROLE[[#This Row],[Entre - Estações]])</f>
        <v>105-ZGP</v>
      </c>
      <c r="AN125" s="244" t="str">
        <f>IF(BS_CONTROLE[[#This Row],[SB]]=0, "-", BS_CONTROLE[[#This Row],[SB]])</f>
        <v>ZGP1 / 105ZGP1</v>
      </c>
      <c r="AO125" s="245">
        <f>IF(BS_CONTROLE[[#This Row],[SUB]]=0, "-", BS_CONTROLE[[#This Row],[SUB]])</f>
        <v>54</v>
      </c>
      <c r="AP125" s="246">
        <f>IF(BS_CONTROLE[[#This Row],[KM - Inicio]]=0, "-", BS_CONTROLE[[#This Row],[KM - Inicio]])</f>
        <v>102</v>
      </c>
      <c r="AQ125" s="246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1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7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1187</v>
      </c>
      <c r="BK125" s="17" t="s">
        <v>1188</v>
      </c>
      <c r="BL125" s="16"/>
      <c r="BM125" s="15" t="s">
        <v>692</v>
      </c>
      <c r="BN125" s="15" t="s">
        <v>692</v>
      </c>
      <c r="BO125" s="164" t="s">
        <v>692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18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514</v>
      </c>
      <c r="E126" s="272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957</v>
      </c>
      <c r="J126" s="210">
        <v>54</v>
      </c>
      <c r="K126" s="210">
        <v>103.7</v>
      </c>
      <c r="L126" s="210">
        <v>105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0">
        <v>500</v>
      </c>
      <c r="R126" s="10" t="str">
        <f>IFERROR(_xlfn.XLOOKUP(F126, BS_ATIVIDADE[ATIVIDADE],BS_ATIVIDADE[UNIDADE] ), "*")</f>
        <v>M</v>
      </c>
      <c r="S126" s="24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4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7" t="s">
        <v>1032</v>
      </c>
      <c r="W126" s="247" t="s">
        <v>1036</v>
      </c>
      <c r="X126" s="211" t="s">
        <v>663</v>
      </c>
      <c r="Y126" s="158" t="s">
        <v>662</v>
      </c>
      <c r="Z126" s="158"/>
      <c r="AA126" s="210">
        <v>1</v>
      </c>
      <c r="AB126" s="171" t="s">
        <v>660</v>
      </c>
      <c r="AC126" s="171" t="s">
        <v>655</v>
      </c>
      <c r="AD126" s="294">
        <v>0.25</v>
      </c>
      <c r="AE126" s="210">
        <v>6235</v>
      </c>
      <c r="AF126" s="210">
        <v>6215</v>
      </c>
      <c r="AG126" s="210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4" t="str">
        <f>IF(BS_CONTROLE[[#This Row],[Local - Partida]]=0, "-", BS_CONTROLE[[#This Row],[Local - Partida]])</f>
        <v>ZPT1051</v>
      </c>
      <c r="AL126" s="244" t="str">
        <f>IF(BS_CONTROLE[[#This Row],[Local - Encerramento]]=0, "-", BS_CONTROLE[[#This Row],[Local - Encerramento]])</f>
        <v>ZPTZDR</v>
      </c>
      <c r="AM126" s="244" t="str">
        <f>IF(BS_CONTROLE[[#This Row],[Entre - Estações]]=0, "-", BS_CONTROLE[[#This Row],[Entre - Estações]])</f>
        <v>105-ZGP</v>
      </c>
      <c r="AN126" s="244" t="str">
        <f>IF(BS_CONTROLE[[#This Row],[SB]]=0, "-", BS_CONTROLE[[#This Row],[SB]])</f>
        <v>ZGP1</v>
      </c>
      <c r="AO126" s="245">
        <f>IF(BS_CONTROLE[[#This Row],[SUB]]=0, "-", BS_CONTROLE[[#This Row],[SUB]])</f>
        <v>54</v>
      </c>
      <c r="AP126" s="246">
        <f>IF(BS_CONTROLE[[#This Row],[KM - Inicio]]=0, "-", BS_CONTROLE[[#This Row],[KM - Inicio]])</f>
        <v>103.7</v>
      </c>
      <c r="AQ126" s="246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1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7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1189</v>
      </c>
      <c r="BK126" s="17" t="s">
        <v>1188</v>
      </c>
      <c r="BL126" s="16"/>
      <c r="BM126" s="15" t="s">
        <v>692</v>
      </c>
      <c r="BN126" s="15" t="s">
        <v>692</v>
      </c>
      <c r="BO126" s="164" t="s">
        <v>692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18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545</v>
      </c>
      <c r="E127" s="272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957</v>
      </c>
      <c r="J127" s="210">
        <v>54</v>
      </c>
      <c r="K127" s="210">
        <v>104.3</v>
      </c>
      <c r="L127" s="210">
        <v>105.5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0">
        <v>1</v>
      </c>
      <c r="R127" s="10" t="str">
        <f>IFERROR(_xlfn.XLOOKUP(F127, BS_ATIVIDADE[ATIVIDADE],BS_ATIVIDADE[UNIDADE] ), "*")</f>
        <v>BINÁRIO</v>
      </c>
      <c r="S127" s="24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4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7" t="s">
        <v>1032</v>
      </c>
      <c r="W127" s="247" t="s">
        <v>1036</v>
      </c>
      <c r="X127" s="211" t="s">
        <v>663</v>
      </c>
      <c r="Y127" s="158" t="s">
        <v>662</v>
      </c>
      <c r="Z127" s="158"/>
      <c r="AA127" s="210" t="s">
        <v>1039</v>
      </c>
      <c r="AB127" s="171" t="s">
        <v>660</v>
      </c>
      <c r="AC127" s="171" t="s">
        <v>655</v>
      </c>
      <c r="AD127" s="294">
        <v>0.29166666666666669</v>
      </c>
      <c r="AE127" s="210">
        <v>9038</v>
      </c>
      <c r="AF127" s="210" t="s">
        <v>317</v>
      </c>
      <c r="AG127" s="210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4" t="str">
        <f>IF(BS_CONTROLE[[#This Row],[Local - Partida]]=0, "-", BS_CONTROLE[[#This Row],[Local - Partida]])</f>
        <v>ZPT1051</v>
      </c>
      <c r="AL127" s="244" t="str">
        <f>IF(BS_CONTROLE[[#This Row],[Local - Encerramento]]=0, "-", BS_CONTROLE[[#This Row],[Local - Encerramento]])</f>
        <v>ZPTZDR</v>
      </c>
      <c r="AM127" s="244" t="str">
        <f>IF(BS_CONTROLE[[#This Row],[Entre - Estações]]=0, "-", BS_CONTROLE[[#This Row],[Entre - Estações]])</f>
        <v>105-ZGP</v>
      </c>
      <c r="AN127" s="244" t="str">
        <f>IF(BS_CONTROLE[[#This Row],[SB]]=0, "-", BS_CONTROLE[[#This Row],[SB]])</f>
        <v>105ZGP1</v>
      </c>
      <c r="AO127" s="245">
        <f>IF(BS_CONTROLE[[#This Row],[SUB]]=0, "-", BS_CONTROLE[[#This Row],[SUB]])</f>
        <v>54</v>
      </c>
      <c r="AP127" s="246">
        <f>IF(BS_CONTROLE[[#This Row],[KM - Inicio]]=0, "-", BS_CONTROLE[[#This Row],[KM - Inicio]])</f>
        <v>104.3</v>
      </c>
      <c r="AQ127" s="246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1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7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1187</v>
      </c>
      <c r="BK127" s="17" t="s">
        <v>1188</v>
      </c>
      <c r="BL127" s="16"/>
      <c r="BM127" s="15" t="s">
        <v>692</v>
      </c>
      <c r="BN127" s="15" t="s">
        <v>692</v>
      </c>
      <c r="BO127" s="164" t="s">
        <v>692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18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584</v>
      </c>
      <c r="E128" s="272">
        <v>46</v>
      </c>
      <c r="F128" s="171" t="s">
        <v>994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0">
        <v>53</v>
      </c>
      <c r="K128" s="210">
        <v>115.5</v>
      </c>
      <c r="L128" s="84" t="s">
        <v>317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4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4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7" t="s">
        <v>964</v>
      </c>
      <c r="W128" s="172" t="s">
        <v>934</v>
      </c>
      <c r="X128" s="211" t="s">
        <v>668</v>
      </c>
      <c r="Y128" s="158" t="s">
        <v>671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4" t="str">
        <f>IF(BS_CONTROLE[[#This Row],[Local - Partida]]=0, "-", BS_CONTROLE[[#This Row],[Local - Partida]])</f>
        <v>-</v>
      </c>
      <c r="AL128" s="244" t="str">
        <f>IF(BS_CONTROLE[[#This Row],[Local - Encerramento]]=0, "-", BS_CONTROLE[[#This Row],[Local - Encerramento]])</f>
        <v>-</v>
      </c>
      <c r="AM128" s="244" t="str">
        <f>IF(BS_CONTROLE[[#This Row],[Entre - Estações]]=0, "-", BS_CONTROLE[[#This Row],[Entre - Estações]])</f>
        <v>ZGM-109</v>
      </c>
      <c r="AN128" s="244" t="str">
        <f>IF(BS_CONTROLE[[#This Row],[SB]]=0, "-", BS_CONTROLE[[#This Row],[SB]])</f>
        <v>117ZGM2</v>
      </c>
      <c r="AO128" s="245">
        <f>IF(BS_CONTROLE[[#This Row],[SUB]]=0, "-", BS_CONTROLE[[#This Row],[SUB]])</f>
        <v>53</v>
      </c>
      <c r="AP128" s="246">
        <f>IF(BS_CONTROLE[[#This Row],[KM - Inicio]]=0, "-", BS_CONTROLE[[#This Row],[KM - Inicio]])</f>
        <v>115.5</v>
      </c>
      <c r="AQ128" s="246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1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7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1190</v>
      </c>
      <c r="BK128" s="17" t="s">
        <v>1191</v>
      </c>
      <c r="BL128" s="16"/>
      <c r="BM128" s="15" t="s">
        <v>692</v>
      </c>
      <c r="BN128" s="15" t="s">
        <v>692</v>
      </c>
      <c r="BO128" s="164" t="s">
        <v>692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18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535</v>
      </c>
      <c r="E129" s="272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1192</v>
      </c>
      <c r="I129" s="172" t="s">
        <v>180</v>
      </c>
      <c r="J129" s="210">
        <v>53</v>
      </c>
      <c r="K129" s="210">
        <v>125</v>
      </c>
      <c r="L129" s="84" t="s">
        <v>317</v>
      </c>
      <c r="M129" s="199" t="s">
        <v>1193</v>
      </c>
      <c r="N129" s="199" t="s">
        <v>1194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4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4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7" t="s">
        <v>959</v>
      </c>
      <c r="W129" s="247" t="s">
        <v>960</v>
      </c>
      <c r="X129" s="211" t="s">
        <v>668</v>
      </c>
      <c r="Y129" s="158" t="s">
        <v>671</v>
      </c>
      <c r="Z129" s="158"/>
      <c r="AA129" s="210">
        <v>1</v>
      </c>
      <c r="AB129" s="71" t="s">
        <v>660</v>
      </c>
      <c r="AC129" s="71" t="s">
        <v>655</v>
      </c>
      <c r="AD129" s="294">
        <v>0.33333333333333331</v>
      </c>
      <c r="AE129" s="210">
        <v>6527</v>
      </c>
      <c r="AF129" s="210" t="s">
        <v>317</v>
      </c>
      <c r="AG129" s="210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4" t="str">
        <f>IF(BS_CONTROLE[[#This Row],[Local - Partida]]=0, "-", BS_CONTROLE[[#This Row],[Local - Partida]])</f>
        <v>IAAS29</v>
      </c>
      <c r="AL129" s="244" t="str">
        <f>IF(BS_CONTROLE[[#This Row],[Local - Encerramento]]=0, "-", BS_CONTROLE[[#This Row],[Local - Encerramento]])</f>
        <v>ZPT</v>
      </c>
      <c r="AM129" s="244" t="str">
        <f>IF(BS_CONTROLE[[#This Row],[Entre - Estações]]=0, "-", BS_CONTROLE[[#This Row],[Entre - Estações]])</f>
        <v>ZPG-ZPT</v>
      </c>
      <c r="AN129" s="244" t="str">
        <f>IF(BS_CONTROLE[[#This Row],[SB]]=0, "-", BS_CONTROLE[[#This Row],[SB]])</f>
        <v>ZPGZPT</v>
      </c>
      <c r="AO129" s="245">
        <f>IF(BS_CONTROLE[[#This Row],[SUB]]=0, "-", BS_CONTROLE[[#This Row],[SUB]])</f>
        <v>53</v>
      </c>
      <c r="AP129" s="246">
        <f>IF(BS_CONTROLE[[#This Row],[KM - Inicio]]=0, "-", BS_CONTROLE[[#This Row],[KM - Inicio]])</f>
        <v>125</v>
      </c>
      <c r="AQ129" s="246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1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7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1195</v>
      </c>
      <c r="BK129" s="17" t="s">
        <v>1196</v>
      </c>
      <c r="BL129" s="16"/>
      <c r="BM129" s="15" t="s">
        <v>692</v>
      </c>
      <c r="BN129" s="15" t="s">
        <v>692</v>
      </c>
      <c r="BO129" s="164" t="s">
        <v>692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18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3"/>
      <c r="F130" s="171"/>
      <c r="G130" s="9" t="str">
        <f>IF(D130="","*",VLOOKUP(F130,BS_ATIVIDADE[#All],3,FALSE))</f>
        <v>*</v>
      </c>
      <c r="H130" s="172"/>
      <c r="I130" s="172"/>
      <c r="J130" s="210"/>
      <c r="K130" s="210"/>
      <c r="L130" s="84"/>
      <c r="M130" s="199"/>
      <c r="N130" s="199"/>
      <c r="O130" s="172"/>
      <c r="P130" s="172"/>
      <c r="Q130" s="84"/>
      <c r="R130" s="10" t="str">
        <f>IFERROR(_xlfn.XLOOKUP(F130, BS_ATIVIDADE[ATIVIDADE],BS_ATIVIDADE[UNIDADE] ), "*")</f>
        <v>*</v>
      </c>
      <c r="S130" s="24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4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3"/>
      <c r="W130" s="172"/>
      <c r="X130" s="211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4" t="str">
        <f>IF(BS_CONTROLE[[#This Row],[Local - Partida]]=0, "-", BS_CONTROLE[[#This Row],[Local - Partida]])</f>
        <v>-</v>
      </c>
      <c r="AL130" s="244" t="str">
        <f>IF(BS_CONTROLE[[#This Row],[Local - Encerramento]]=0, "-", BS_CONTROLE[[#This Row],[Local - Encerramento]])</f>
        <v>-</v>
      </c>
      <c r="AM130" s="244" t="str">
        <f>IF(BS_CONTROLE[[#This Row],[Entre - Estações]]=0, "-", BS_CONTROLE[[#This Row],[Entre - Estações]])</f>
        <v>-</v>
      </c>
      <c r="AN130" s="244" t="str">
        <f>IF(BS_CONTROLE[[#This Row],[SB]]=0, "-", BS_CONTROLE[[#This Row],[SB]])</f>
        <v>-</v>
      </c>
      <c r="AO130" s="245" t="str">
        <f>IF(BS_CONTROLE[[#This Row],[SUB]]=0, "-", BS_CONTROLE[[#This Row],[SUB]])</f>
        <v>-</v>
      </c>
      <c r="AP130" s="246" t="str">
        <f>IF(BS_CONTROLE[[#This Row],[KM - Inicio]]=0, "-", BS_CONTROLE[[#This Row],[KM - Inicio]])</f>
        <v>-</v>
      </c>
      <c r="AQ130" s="246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1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7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8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2">
        <v>126</v>
      </c>
      <c r="F131" s="171"/>
      <c r="G131" s="9" t="str">
        <f>IF(D131="","*",VLOOKUP(F131,BS_ATIVIDADE[#All],3,FALSE))</f>
        <v>*</v>
      </c>
      <c r="H131" s="172"/>
      <c r="I131" s="172"/>
      <c r="J131" s="210"/>
      <c r="K131" s="210"/>
      <c r="L131" s="84" t="s">
        <v>317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4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4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3"/>
      <c r="W131" s="172"/>
      <c r="X131" s="211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4" t="str">
        <f>IF(BS_CONTROLE[[#This Row],[Local - Partida]]=0, "-", BS_CONTROLE[[#This Row],[Local - Partida]])</f>
        <v>-</v>
      </c>
      <c r="AL131" s="244" t="str">
        <f>IF(BS_CONTROLE[[#This Row],[Local - Encerramento]]=0, "-", BS_CONTROLE[[#This Row],[Local - Encerramento]])</f>
        <v>-</v>
      </c>
      <c r="AM131" s="244" t="str">
        <f>IF(BS_CONTROLE[[#This Row],[Entre - Estações]]=0, "-", BS_CONTROLE[[#This Row],[Entre - Estações]])</f>
        <v>-</v>
      </c>
      <c r="AN131" s="244" t="str">
        <f>IF(BS_CONTROLE[[#This Row],[SB]]=0, "-", BS_CONTROLE[[#This Row],[SB]])</f>
        <v>-</v>
      </c>
      <c r="AO131" s="245" t="str">
        <f>IF(BS_CONTROLE[[#This Row],[SUB]]=0, "-", BS_CONTROLE[[#This Row],[SUB]])</f>
        <v>-</v>
      </c>
      <c r="AP131" s="246" t="str">
        <f>IF(BS_CONTROLE[[#This Row],[KM - Inicio]]=0, "-", BS_CONTROLE[[#This Row],[KM - Inicio]])</f>
        <v>-</v>
      </c>
      <c r="AQ131" s="246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1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7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8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1" t="s">
        <v>591</v>
      </c>
      <c r="E132" s="292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0">
        <v>49</v>
      </c>
      <c r="K132" s="210">
        <v>203.1</v>
      </c>
      <c r="L132" s="84">
        <v>204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4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4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7" t="s">
        <v>926</v>
      </c>
      <c r="W132" s="247" t="s">
        <v>937</v>
      </c>
      <c r="X132" s="211" t="s">
        <v>668</v>
      </c>
      <c r="Y132" s="158" t="s">
        <v>671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4" t="str">
        <f>IF(BS_CONTROLE[[#This Row],[Local - Partida]]=0, "-", BS_CONTROLE[[#This Row],[Local - Partida]])</f>
        <v>-</v>
      </c>
      <c r="AL132" s="244" t="str">
        <f>IF(BS_CONTROLE[[#This Row],[Local - Encerramento]]=0, "-", BS_CONTROLE[[#This Row],[Local - Encerramento]])</f>
        <v>-</v>
      </c>
      <c r="AM132" s="244" t="str">
        <f>IF(BS_CONTROLE[[#This Row],[Entre - Estações]]=0, "-", BS_CONTROLE[[#This Row],[Entre - Estações]])</f>
        <v>ZYU</v>
      </c>
      <c r="AN132" s="244" t="str">
        <f>IF(BS_CONTROLE[[#This Row],[SB]]=0, "-", BS_CONTROLE[[#This Row],[SB]])</f>
        <v>ZYU1</v>
      </c>
      <c r="AO132" s="245">
        <f>IF(BS_CONTROLE[[#This Row],[SUB]]=0, "-", BS_CONTROLE[[#This Row],[SUB]])</f>
        <v>49</v>
      </c>
      <c r="AP132" s="246">
        <f>IF(BS_CONTROLE[[#This Row],[KM - Inicio]]=0, "-", BS_CONTROLE[[#This Row],[KM - Inicio]])</f>
        <v>203.1</v>
      </c>
      <c r="AQ132" s="246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1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7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1197</v>
      </c>
      <c r="BK132" s="17" t="s">
        <v>1197</v>
      </c>
      <c r="BL132" s="16"/>
      <c r="BM132" s="15" t="s">
        <v>698</v>
      </c>
      <c r="BN132" s="15" t="s">
        <v>698</v>
      </c>
      <c r="BO132" s="164" t="s">
        <v>698</v>
      </c>
      <c r="BP132" s="17" t="s">
        <v>1197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18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1" t="s">
        <v>640</v>
      </c>
      <c r="E133" s="292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0">
        <v>49</v>
      </c>
      <c r="K133" s="210">
        <v>198.1</v>
      </c>
      <c r="L133" s="84" t="s">
        <v>317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4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4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7" t="s">
        <v>926</v>
      </c>
      <c r="W133" s="247" t="s">
        <v>937</v>
      </c>
      <c r="X133" s="211" t="s">
        <v>668</v>
      </c>
      <c r="Y133" s="158" t="s">
        <v>671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4" t="str">
        <f>IF(BS_CONTROLE[[#This Row],[Local - Partida]]=0, "-", BS_CONTROLE[[#This Row],[Local - Partida]])</f>
        <v>-</v>
      </c>
      <c r="AL133" s="244" t="str">
        <f>IF(BS_CONTROLE[[#This Row],[Local - Encerramento]]=0, "-", BS_CONTROLE[[#This Row],[Local - Encerramento]])</f>
        <v>-</v>
      </c>
      <c r="AM133" s="244" t="str">
        <f>IF(BS_CONTROLE[[#This Row],[Entre - Estações]]=0, "-", BS_CONTROLE[[#This Row],[Entre - Estações]])</f>
        <v>ZFY</v>
      </c>
      <c r="AN133" s="244" t="str">
        <f>IF(BS_CONTROLE[[#This Row],[SB]]=0, "-", BS_CONTROLE[[#This Row],[SB]])</f>
        <v>ZFY1981</v>
      </c>
      <c r="AO133" s="245">
        <f>IF(BS_CONTROLE[[#This Row],[SUB]]=0, "-", BS_CONTROLE[[#This Row],[SUB]])</f>
        <v>49</v>
      </c>
      <c r="AP133" s="246">
        <f>IF(BS_CONTROLE[[#This Row],[KM - Inicio]]=0, "-", BS_CONTROLE[[#This Row],[KM - Inicio]])</f>
        <v>198.1</v>
      </c>
      <c r="AQ133" s="246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1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7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1197</v>
      </c>
      <c r="BK133" s="17" t="s">
        <v>1197</v>
      </c>
      <c r="BL133" s="16"/>
      <c r="BM133" s="15" t="s">
        <v>698</v>
      </c>
      <c r="BN133" s="15" t="s">
        <v>698</v>
      </c>
      <c r="BO133" s="164" t="s">
        <v>698</v>
      </c>
      <c r="BP133" s="17" t="s">
        <v>1197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18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639</v>
      </c>
      <c r="E134" s="272">
        <v>79</v>
      </c>
      <c r="F134" s="171" t="s">
        <v>994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0">
        <v>56</v>
      </c>
      <c r="K134" s="210">
        <v>195.5</v>
      </c>
      <c r="L134" s="84" t="s">
        <v>317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4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4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7" t="s">
        <v>1107</v>
      </c>
      <c r="W134" s="172" t="s">
        <v>934</v>
      </c>
      <c r="X134" s="211" t="s">
        <v>668</v>
      </c>
      <c r="Y134" s="158" t="s">
        <v>671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4" t="str">
        <f>IF(BS_CONTROLE[[#This Row],[Local - Partida]]=0, "-", BS_CONTROLE[[#This Row],[Local - Partida]])</f>
        <v>-</v>
      </c>
      <c r="AL134" s="244" t="str">
        <f>IF(BS_CONTROLE[[#This Row],[Local - Encerramento]]=0, "-", BS_CONTROLE[[#This Row],[Local - Encerramento]])</f>
        <v>-</v>
      </c>
      <c r="AM134" s="244" t="str">
        <f>IF(BS_CONTROLE[[#This Row],[Entre - Estações]]=0, "-", BS_CONTROLE[[#This Row],[Entre - Estações]])</f>
        <v>ZFY</v>
      </c>
      <c r="AN134" s="244" t="str">
        <f>IF(BS_CONTROLE[[#This Row],[SB]]=0, "-", BS_CONTROLE[[#This Row],[SB]])</f>
        <v>ZFY1982</v>
      </c>
      <c r="AO134" s="245">
        <f>IF(BS_CONTROLE[[#This Row],[SUB]]=0, "-", BS_CONTROLE[[#This Row],[SUB]])</f>
        <v>56</v>
      </c>
      <c r="AP134" s="246">
        <f>IF(BS_CONTROLE[[#This Row],[KM - Inicio]]=0, "-", BS_CONTROLE[[#This Row],[KM - Inicio]])</f>
        <v>195.5</v>
      </c>
      <c r="AQ134" s="246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1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7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1198</v>
      </c>
      <c r="BK134" s="17" t="s">
        <v>1198</v>
      </c>
      <c r="BL134" s="16"/>
      <c r="BM134" s="15" t="s">
        <v>698</v>
      </c>
      <c r="BN134" s="15" t="s">
        <v>698</v>
      </c>
      <c r="BO134" s="164" t="s">
        <v>698</v>
      </c>
      <c r="BP134" s="17" t="s">
        <v>1198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18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638</v>
      </c>
      <c r="E135" s="272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0">
        <v>61</v>
      </c>
      <c r="K135" s="210">
        <v>73.900000000000006</v>
      </c>
      <c r="L135" s="84" t="s">
        <v>317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4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4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7" t="s">
        <v>926</v>
      </c>
      <c r="W135" s="172" t="s">
        <v>1109</v>
      </c>
      <c r="X135" s="211" t="s">
        <v>668</v>
      </c>
      <c r="Y135" s="158" t="s">
        <v>671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4" t="str">
        <f>IF(BS_CONTROLE[[#This Row],[Local - Partida]]=0, "-", BS_CONTROLE[[#This Row],[Local - Partida]])</f>
        <v>-</v>
      </c>
      <c r="AL135" s="244" t="str">
        <f>IF(BS_CONTROLE[[#This Row],[Local - Encerramento]]=0, "-", BS_CONTROLE[[#This Row],[Local - Encerramento]])</f>
        <v>-</v>
      </c>
      <c r="AM135" s="244" t="str">
        <f>IF(BS_CONTROLE[[#This Row],[Entre - Estações]]=0, "-", BS_CONTROLE[[#This Row],[Entre - Estações]])</f>
        <v>ZPS-ZAL</v>
      </c>
      <c r="AN135" s="244" t="str">
        <f>IF(BS_CONTROLE[[#This Row],[SB]]=0, "-", BS_CONTROLE[[#This Row],[SB]])</f>
        <v>ZPS075</v>
      </c>
      <c r="AO135" s="245">
        <f>IF(BS_CONTROLE[[#This Row],[SUB]]=0, "-", BS_CONTROLE[[#This Row],[SUB]])</f>
        <v>61</v>
      </c>
      <c r="AP135" s="246">
        <f>IF(BS_CONTROLE[[#This Row],[KM - Inicio]]=0, "-", BS_CONTROLE[[#This Row],[KM - Inicio]])</f>
        <v>73.900000000000006</v>
      </c>
      <c r="AQ135" s="246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1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7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1197</v>
      </c>
      <c r="BK135" s="17" t="s">
        <v>1197</v>
      </c>
      <c r="BL135" s="16"/>
      <c r="BM135" s="15" t="s">
        <v>688</v>
      </c>
      <c r="BN135" s="15" t="s">
        <v>718</v>
      </c>
      <c r="BO135" s="164" t="s">
        <v>781</v>
      </c>
      <c r="BP135" s="17" t="s">
        <v>1197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18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562</v>
      </c>
      <c r="E136" s="272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0">
        <v>48</v>
      </c>
      <c r="K136" s="210">
        <v>88.68</v>
      </c>
      <c r="L136" s="84" t="s">
        <v>317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4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4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3" t="s">
        <v>1025</v>
      </c>
      <c r="W136" s="172" t="s">
        <v>1199</v>
      </c>
      <c r="X136" s="211" t="s">
        <v>668</v>
      </c>
      <c r="Y136" s="158" t="s">
        <v>671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4" t="str">
        <f>IF(BS_CONTROLE[[#This Row],[Local - Partida]]=0, "-", BS_CONTROLE[[#This Row],[Local - Partida]])</f>
        <v>-</v>
      </c>
      <c r="AL136" s="244" t="str">
        <f>IF(BS_CONTROLE[[#This Row],[Local - Encerramento]]=0, "-", BS_CONTROLE[[#This Row],[Local - Encerramento]])</f>
        <v>-</v>
      </c>
      <c r="AM136" s="244" t="str">
        <f>IF(BS_CONTROLE[[#This Row],[Entre - Estações]]=0, "-", BS_CONTROLE[[#This Row],[Entre - Estações]])</f>
        <v>ZWW-ZKW</v>
      </c>
      <c r="AN136" s="244" t="str">
        <f>IF(BS_CONTROLE[[#This Row],[SB]]=0, "-", BS_CONTROLE[[#This Row],[SB]])</f>
        <v>K91ZWW1</v>
      </c>
      <c r="AO136" s="245">
        <f>IF(BS_CONTROLE[[#This Row],[SUB]]=0, "-", BS_CONTROLE[[#This Row],[SUB]])</f>
        <v>48</v>
      </c>
      <c r="AP136" s="246">
        <f>IF(BS_CONTROLE[[#This Row],[KM - Inicio]]=0, "-", BS_CONTROLE[[#This Row],[KM - Inicio]])</f>
        <v>88.68</v>
      </c>
      <c r="AQ136" s="246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1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7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1200</v>
      </c>
      <c r="BK136" s="17" t="s">
        <v>1200</v>
      </c>
      <c r="BL136" s="16"/>
      <c r="BM136" s="15" t="s">
        <v>688</v>
      </c>
      <c r="BN136" s="15" t="s">
        <v>718</v>
      </c>
      <c r="BO136" s="164" t="s">
        <v>816</v>
      </c>
      <c r="BP136" s="17" t="s">
        <v>1200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18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535</v>
      </c>
      <c r="E137" s="272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1201</v>
      </c>
      <c r="I137" s="172" t="s">
        <v>956</v>
      </c>
      <c r="J137" s="210">
        <v>55</v>
      </c>
      <c r="K137" s="210">
        <v>135</v>
      </c>
      <c r="L137" s="84" t="s">
        <v>317</v>
      </c>
      <c r="M137" s="199" t="s">
        <v>1118</v>
      </c>
      <c r="N137" s="199" t="s">
        <v>1118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4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4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7" t="s">
        <v>959</v>
      </c>
      <c r="W137" s="247" t="s">
        <v>960</v>
      </c>
      <c r="X137" s="211" t="s">
        <v>668</v>
      </c>
      <c r="Y137" s="158" t="s">
        <v>671</v>
      </c>
      <c r="Z137" s="158"/>
      <c r="AA137" s="210">
        <v>1</v>
      </c>
      <c r="AB137" s="71" t="s">
        <v>660</v>
      </c>
      <c r="AC137" s="71" t="s">
        <v>655</v>
      </c>
      <c r="AD137" s="294">
        <v>0.33333333333333331</v>
      </c>
      <c r="AE137" s="210">
        <v>6527</v>
      </c>
      <c r="AF137" s="210" t="s">
        <v>317</v>
      </c>
      <c r="AG137" s="210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4" t="str">
        <f>IF(BS_CONTROLE[[#This Row],[Local - Partida]]=0, "-", BS_CONTROLE[[#This Row],[Local - Partida]])</f>
        <v>ZEM-2</v>
      </c>
      <c r="AL137" s="244" t="str">
        <f>IF(BS_CONTROLE[[#This Row],[Local - Encerramento]]=0, "-", BS_CONTROLE[[#This Row],[Local - Encerramento]])</f>
        <v>ZEV-2</v>
      </c>
      <c r="AM137" s="244" t="str">
        <f>IF(BS_CONTROLE[[#This Row],[Entre - Estações]]=0, "-", BS_CONTROLE[[#This Row],[Entre - Estações]])</f>
        <v>ZEM-ZEV</v>
      </c>
      <c r="AN137" s="244" t="str">
        <f>IF(BS_CONTROLE[[#This Row],[SB]]=0, "-", BS_CONTROLE[[#This Row],[SB]])</f>
        <v>ZEM-ZEV</v>
      </c>
      <c r="AO137" s="245">
        <f>IF(BS_CONTROLE[[#This Row],[SUB]]=0, "-", BS_CONTROLE[[#This Row],[SUB]])</f>
        <v>55</v>
      </c>
      <c r="AP137" s="246">
        <f>IF(BS_CONTROLE[[#This Row],[KM - Inicio]]=0, "-", BS_CONTROLE[[#This Row],[KM - Inicio]])</f>
        <v>135</v>
      </c>
      <c r="AQ137" s="246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1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7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1202</v>
      </c>
      <c r="BK137" s="17" t="s">
        <v>1202</v>
      </c>
      <c r="BL137" s="16"/>
      <c r="BM137" s="15" t="s">
        <v>692</v>
      </c>
      <c r="BN137" s="15" t="s">
        <v>692</v>
      </c>
      <c r="BO137" s="164" t="s">
        <v>692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18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2">
        <v>133</v>
      </c>
      <c r="F138" s="171"/>
      <c r="G138" s="9" t="str">
        <f>IF(D138="","*",VLOOKUP(F138,BS_ATIVIDADE[#All],3,FALSE))</f>
        <v>*</v>
      </c>
      <c r="H138" s="172"/>
      <c r="I138" s="172"/>
      <c r="J138" s="210"/>
      <c r="K138" s="210"/>
      <c r="L138" s="84" t="s">
        <v>317</v>
      </c>
      <c r="M138" s="19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9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4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4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3"/>
      <c r="W138" s="172"/>
      <c r="X138" s="211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4" t="str">
        <f>IF(BS_CONTROLE[[#This Row],[Local - Partida]]=0, "-", BS_CONTROLE[[#This Row],[Local - Partida]])</f>
        <v>-</v>
      </c>
      <c r="AL138" s="244" t="str">
        <f>IF(BS_CONTROLE[[#This Row],[Local - Encerramento]]=0, "-", BS_CONTROLE[[#This Row],[Local - Encerramento]])</f>
        <v>-</v>
      </c>
      <c r="AM138" s="244" t="str">
        <f>IF(BS_CONTROLE[[#This Row],[Entre - Estações]]=0, "-", BS_CONTROLE[[#This Row],[Entre - Estações]])</f>
        <v>-</v>
      </c>
      <c r="AN138" s="244" t="str">
        <f>IF(BS_CONTROLE[[#This Row],[SB]]=0, "-", BS_CONTROLE[[#This Row],[SB]])</f>
        <v>-</v>
      </c>
      <c r="AO138" s="245" t="str">
        <f>IF(BS_CONTROLE[[#This Row],[SUB]]=0, "-", BS_CONTROLE[[#This Row],[SUB]])</f>
        <v>-</v>
      </c>
      <c r="AP138" s="246" t="str">
        <f>IF(BS_CONTROLE[[#This Row],[KM - Inicio]]=0, "-", BS_CONTROLE[[#This Row],[KM - Inicio]])</f>
        <v>-</v>
      </c>
      <c r="AQ138" s="246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1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7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8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1083</v>
      </c>
      <c r="E139" s="272">
        <v>63</v>
      </c>
      <c r="F139" s="171" t="s">
        <v>449</v>
      </c>
      <c r="G139" s="9" t="str">
        <f>IF(D139="","*",VLOOKUP(F139,BS_ATIVIDADE[#All],3,FALSE))</f>
        <v>MODERNIZAÇÃO</v>
      </c>
      <c r="H139" s="199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0">
        <v>55</v>
      </c>
      <c r="K139" s="210">
        <v>122.196</v>
      </c>
      <c r="L139" s="84" t="s">
        <v>317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4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4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0" t="s">
        <v>1015</v>
      </c>
      <c r="W139" s="172" t="s">
        <v>1113</v>
      </c>
      <c r="X139" s="211" t="s">
        <v>668</v>
      </c>
      <c r="Y139" s="158" t="s">
        <v>671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4">
        <f>IF(BS_CONTROLE[[#This Row],[Local - Partida]]=0, "-", BS_CONTROLE[[#This Row],[Local - Partida]])</f>
        <v>1231212</v>
      </c>
      <c r="AL139" s="244" t="str">
        <f>IF(BS_CONTROLE[[#This Row],[Local - Encerramento]]=0, "-", BS_CONTROLE[[#This Row],[Local - Encerramento]])</f>
        <v>-</v>
      </c>
      <c r="AM139" s="244" t="str">
        <f>IF(BS_CONTROLE[[#This Row],[Entre - Estações]]=0, "-", BS_CONTROLE[[#This Row],[Entre - Estações]])</f>
        <v>ZWI-ZYQ</v>
      </c>
      <c r="AN139" s="244">
        <f>IF(BS_CONTROLE[[#This Row],[SB]]=0, "-", BS_CONTROLE[[#This Row],[SB]])</f>
        <v>1231212</v>
      </c>
      <c r="AO139" s="245">
        <f>IF(BS_CONTROLE[[#This Row],[SUB]]=0, "-", BS_CONTROLE[[#This Row],[SUB]])</f>
        <v>55</v>
      </c>
      <c r="AP139" s="246">
        <f>IF(BS_CONTROLE[[#This Row],[KM - Inicio]]=0, "-", BS_CONTROLE[[#This Row],[KM - Inicio]])</f>
        <v>122.196</v>
      </c>
      <c r="AQ139" s="246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1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7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1203</v>
      </c>
      <c r="BK139" s="17" t="s">
        <v>1203</v>
      </c>
      <c r="BL139" s="16"/>
      <c r="BM139" s="15" t="s">
        <v>692</v>
      </c>
      <c r="BN139" s="15" t="s">
        <v>692</v>
      </c>
      <c r="BO139" s="164" t="s">
        <v>692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18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574</v>
      </c>
      <c r="E140" s="272">
        <v>64</v>
      </c>
      <c r="F140" s="171" t="s">
        <v>449</v>
      </c>
      <c r="G140" s="9" t="str">
        <f>IF(D140="","*",VLOOKUP(F140,BS_ATIVIDADE[#All],3,FALSE))</f>
        <v>MODERNIZAÇÃO</v>
      </c>
      <c r="H140" s="199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0">
        <v>55</v>
      </c>
      <c r="K140" s="210">
        <v>122.199</v>
      </c>
      <c r="L140" s="84" t="s">
        <v>317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199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4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4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0" t="s">
        <v>1015</v>
      </c>
      <c r="W140" s="172" t="s">
        <v>1113</v>
      </c>
      <c r="X140" s="211" t="s">
        <v>668</v>
      </c>
      <c r="Y140" s="158" t="s">
        <v>671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4">
        <f>IF(BS_CONTROLE[[#This Row],[Local - Partida]]=0, "-", BS_CONTROLE[[#This Row],[Local - Partida]])</f>
        <v>1231212</v>
      </c>
      <c r="AL140" s="244" t="str">
        <f>IF(BS_CONTROLE[[#This Row],[Local - Encerramento]]=0, "-", BS_CONTROLE[[#This Row],[Local - Encerramento]])</f>
        <v>-</v>
      </c>
      <c r="AM140" s="244" t="str">
        <f>IF(BS_CONTROLE[[#This Row],[Entre - Estações]]=0, "-", BS_CONTROLE[[#This Row],[Entre - Estações]])</f>
        <v>ZWI-ZYQ</v>
      </c>
      <c r="AN140" s="244">
        <f>IF(BS_CONTROLE[[#This Row],[SB]]=0, "-", BS_CONTROLE[[#This Row],[SB]])</f>
        <v>1231212</v>
      </c>
      <c r="AO140" s="245">
        <f>IF(BS_CONTROLE[[#This Row],[SUB]]=0, "-", BS_CONTROLE[[#This Row],[SUB]])</f>
        <v>55</v>
      </c>
      <c r="AP140" s="246">
        <f>IF(BS_CONTROLE[[#This Row],[KM - Inicio]]=0, "-", BS_CONTROLE[[#This Row],[KM - Inicio]])</f>
        <v>122.199</v>
      </c>
      <c r="AQ140" s="246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1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7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1204</v>
      </c>
      <c r="BK140" s="17" t="s">
        <v>1204</v>
      </c>
      <c r="BL140" s="16"/>
      <c r="BM140" s="15" t="s">
        <v>688</v>
      </c>
      <c r="BN140" s="15" t="s">
        <v>718</v>
      </c>
      <c r="BO140" s="164" t="s">
        <v>781</v>
      </c>
      <c r="BP140" s="17" t="s">
        <v>1204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18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627</v>
      </c>
      <c r="E141" s="293">
        <v>65</v>
      </c>
      <c r="F141" s="171" t="s">
        <v>449</v>
      </c>
      <c r="G141" s="9" t="str">
        <f>IF(D141="","*",VLOOKUP(F141,BS_ATIVIDADE[#All],3,FALSE))</f>
        <v>MODERNIZAÇÃO</v>
      </c>
      <c r="H141" s="199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0">
        <v>55</v>
      </c>
      <c r="K141" s="210">
        <v>122.2</v>
      </c>
      <c r="L141" s="84" t="s">
        <v>317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19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4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4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0" t="s">
        <v>1015</v>
      </c>
      <c r="W141" s="172" t="s">
        <v>1113</v>
      </c>
      <c r="X141" s="211" t="s">
        <v>668</v>
      </c>
      <c r="Y141" s="158" t="s">
        <v>671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4">
        <f>IF(BS_CONTROLE[[#This Row],[Local - Partida]]=0, "-", BS_CONTROLE[[#This Row],[Local - Partida]])</f>
        <v>1231212</v>
      </c>
      <c r="AL141" s="244" t="str">
        <f>IF(BS_CONTROLE[[#This Row],[Local - Encerramento]]=0, "-", BS_CONTROLE[[#This Row],[Local - Encerramento]])</f>
        <v>-</v>
      </c>
      <c r="AM141" s="244" t="str">
        <f>IF(BS_CONTROLE[[#This Row],[Entre - Estações]]=0, "-", BS_CONTROLE[[#This Row],[Entre - Estações]])</f>
        <v>ZWI-ZYQ</v>
      </c>
      <c r="AN141" s="244">
        <f>IF(BS_CONTROLE[[#This Row],[SB]]=0, "-", BS_CONTROLE[[#This Row],[SB]])</f>
        <v>1231212</v>
      </c>
      <c r="AO141" s="245">
        <f>IF(BS_CONTROLE[[#This Row],[SUB]]=0, "-", BS_CONTROLE[[#This Row],[SUB]])</f>
        <v>55</v>
      </c>
      <c r="AP141" s="246">
        <f>IF(BS_CONTROLE[[#This Row],[KM - Inicio]]=0, "-", BS_CONTROLE[[#This Row],[KM - Inicio]])</f>
        <v>122.2</v>
      </c>
      <c r="AQ141" s="246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1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7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1203</v>
      </c>
      <c r="BK141" s="17" t="s">
        <v>1203</v>
      </c>
      <c r="BL141" s="16"/>
      <c r="BM141" s="15" t="s">
        <v>692</v>
      </c>
      <c r="BN141" s="15" t="s">
        <v>692</v>
      </c>
      <c r="BO141" s="164" t="s">
        <v>692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18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3">
        <v>137</v>
      </c>
      <c r="F142" s="171"/>
      <c r="G142" s="9" t="str">
        <f>IF(D142="","*",VLOOKUP(F142,BS_ATIVIDADE[#All],3,FALSE))</f>
        <v>*</v>
      </c>
      <c r="H142" s="172"/>
      <c r="I142" s="172"/>
      <c r="J142" s="210"/>
      <c r="K142" s="210"/>
      <c r="L142" s="84" t="s">
        <v>317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4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4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3"/>
      <c r="W142" s="172"/>
      <c r="X142" s="211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4" t="str">
        <f>IF(BS_CONTROLE[[#This Row],[Local - Partida]]=0, "-", BS_CONTROLE[[#This Row],[Local - Partida]])</f>
        <v>-</v>
      </c>
      <c r="AL142" s="244" t="str">
        <f>IF(BS_CONTROLE[[#This Row],[Local - Encerramento]]=0, "-", BS_CONTROLE[[#This Row],[Local - Encerramento]])</f>
        <v>-</v>
      </c>
      <c r="AM142" s="244" t="str">
        <f>IF(BS_CONTROLE[[#This Row],[Entre - Estações]]=0, "-", BS_CONTROLE[[#This Row],[Entre - Estações]])</f>
        <v>-</v>
      </c>
      <c r="AN142" s="244" t="str">
        <f>IF(BS_CONTROLE[[#This Row],[SB]]=0, "-", BS_CONTROLE[[#This Row],[SB]])</f>
        <v>-</v>
      </c>
      <c r="AO142" s="245" t="str">
        <f>IF(BS_CONTROLE[[#This Row],[SUB]]=0, "-", BS_CONTROLE[[#This Row],[SUB]])</f>
        <v>-</v>
      </c>
      <c r="AP142" s="246" t="str">
        <f>IF(BS_CONTROLE[[#This Row],[KM - Inicio]]=0, "-", BS_CONTROLE[[#This Row],[KM - Inicio]])</f>
        <v>-</v>
      </c>
      <c r="AQ142" s="246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1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7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8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2">
        <v>138</v>
      </c>
      <c r="F143" s="171"/>
      <c r="G143" s="9" t="str">
        <f>IF(D143="","*",VLOOKUP(F143,BS_ATIVIDADE[#All],3,FALSE))</f>
        <v>*</v>
      </c>
      <c r="H143" s="172"/>
      <c r="I143" s="172"/>
      <c r="J143" s="210"/>
      <c r="K143" s="210"/>
      <c r="L143" s="84" t="s">
        <v>317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4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4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3"/>
      <c r="W143" s="172"/>
      <c r="X143" s="211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4" t="str">
        <f>IF(BS_CONTROLE[[#This Row],[Local - Partida]]=0, "-", BS_CONTROLE[[#This Row],[Local - Partida]])</f>
        <v>-</v>
      </c>
      <c r="AL143" s="244" t="str">
        <f>IF(BS_CONTROLE[[#This Row],[Local - Encerramento]]=0, "-", BS_CONTROLE[[#This Row],[Local - Encerramento]])</f>
        <v>-</v>
      </c>
      <c r="AM143" s="244" t="str">
        <f>IF(BS_CONTROLE[[#This Row],[Entre - Estações]]=0, "-", BS_CONTROLE[[#This Row],[Entre - Estações]])</f>
        <v>-</v>
      </c>
      <c r="AN143" s="244" t="str">
        <f>IF(BS_CONTROLE[[#This Row],[SB]]=0, "-", BS_CONTROLE[[#This Row],[SB]])</f>
        <v>-</v>
      </c>
      <c r="AO143" s="245" t="str">
        <f>IF(BS_CONTROLE[[#This Row],[SUB]]=0, "-", BS_CONTROLE[[#This Row],[SUB]])</f>
        <v>-</v>
      </c>
      <c r="AP143" s="246" t="str">
        <f>IF(BS_CONTROLE[[#This Row],[KM - Inicio]]=0, "-", BS_CONTROLE[[#This Row],[KM - Inicio]])</f>
        <v>-</v>
      </c>
      <c r="AQ143" s="246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1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7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8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544</v>
      </c>
      <c r="E144" s="272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0">
        <v>92</v>
      </c>
      <c r="K144" s="210">
        <v>83.7</v>
      </c>
      <c r="L144" s="210" t="s">
        <v>317</v>
      </c>
      <c r="M144" s="199" t="s">
        <v>963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0">
        <v>1</v>
      </c>
      <c r="R144" s="10" t="str">
        <f>IFERROR(_xlfn.XLOOKUP(F144, BS_ATIVIDADE[ATIVIDADE],BS_ATIVIDADE[UNIDADE] ), "*")</f>
        <v>BINÁRIO</v>
      </c>
      <c r="S144" s="24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4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7" t="s">
        <v>964</v>
      </c>
      <c r="W144" s="247" t="s">
        <v>1127</v>
      </c>
      <c r="X144" s="211" t="s">
        <v>663</v>
      </c>
      <c r="Y144" s="158" t="s">
        <v>662</v>
      </c>
      <c r="Z144" s="158"/>
      <c r="AA144" s="84">
        <v>1</v>
      </c>
      <c r="AB144" s="71" t="s">
        <v>660</v>
      </c>
      <c r="AC144" s="71" t="s">
        <v>655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4" t="str">
        <f>IF(BS_CONTROLE[[#This Row],[Local - Partida]]=0, "-", BS_CONTROLE[[#This Row],[Local - Partida]])</f>
        <v>K67ZEV1</v>
      </c>
      <c r="AL144" s="244" t="str">
        <f>IF(BS_CONTROLE[[#This Row],[Local - Encerramento]]=0, "-", BS_CONTROLE[[#This Row],[Local - Encerramento]])</f>
        <v>K67ZEV1</v>
      </c>
      <c r="AM144" s="244" t="str">
        <f>IF(BS_CONTROLE[[#This Row],[Entre - Estações]]=0, "-", BS_CONTROLE[[#This Row],[Entre - Estações]])</f>
        <v>ZEV-ZXW</v>
      </c>
      <c r="AN144" s="244" t="str">
        <f>IF(BS_CONTROLE[[#This Row],[SB]]=0, "-", BS_CONTROLE[[#This Row],[SB]])</f>
        <v>K84ZXW2</v>
      </c>
      <c r="AO144" s="245">
        <f>IF(BS_CONTROLE[[#This Row],[SUB]]=0, "-", BS_CONTROLE[[#This Row],[SUB]])</f>
        <v>92</v>
      </c>
      <c r="AP144" s="246">
        <f>IF(BS_CONTROLE[[#This Row],[KM - Inicio]]=0, "-", BS_CONTROLE[[#This Row],[KM - Inicio]])</f>
        <v>83.7</v>
      </c>
      <c r="AQ144" s="246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1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7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1205</v>
      </c>
      <c r="BK144" s="17" t="s">
        <v>1205</v>
      </c>
      <c r="BL144" s="16"/>
      <c r="BM144" s="15" t="s">
        <v>692</v>
      </c>
      <c r="BN144" s="15" t="s">
        <v>692</v>
      </c>
      <c r="BO144" s="164" t="s">
        <v>692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18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589</v>
      </c>
      <c r="E145" s="272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0">
        <v>92</v>
      </c>
      <c r="K145" s="210">
        <v>71.7</v>
      </c>
      <c r="L145" s="84" t="s">
        <v>317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4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4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7" t="s">
        <v>964</v>
      </c>
      <c r="W145" s="172" t="s">
        <v>1131</v>
      </c>
      <c r="X145" s="211" t="s">
        <v>668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4" t="str">
        <f>IF(BS_CONTROLE[[#This Row],[Local - Partida]]=0, "-", BS_CONTROLE[[#This Row],[Local - Partida]])</f>
        <v>-</v>
      </c>
      <c r="AL145" s="244" t="str">
        <f>IF(BS_CONTROLE[[#This Row],[Local - Encerramento]]=0, "-", BS_CONTROLE[[#This Row],[Local - Encerramento]])</f>
        <v>-</v>
      </c>
      <c r="AM145" s="244" t="str">
        <f>IF(BS_CONTROLE[[#This Row],[Entre - Estações]]=0, "-", BS_CONTROLE[[#This Row],[Entre - Estações]])</f>
        <v>ZEZ-069</v>
      </c>
      <c r="AN145" s="244" t="str">
        <f>IF(BS_CONTROLE[[#This Row],[SB]]=0, "-", BS_CONTROLE[[#This Row],[SB]])</f>
        <v>K72K712</v>
      </c>
      <c r="AO145" s="245">
        <f>IF(BS_CONTROLE[[#This Row],[SUB]]=0, "-", BS_CONTROLE[[#This Row],[SUB]])</f>
        <v>92</v>
      </c>
      <c r="AP145" s="246">
        <f>IF(BS_CONTROLE[[#This Row],[KM - Inicio]]=0, "-", BS_CONTROLE[[#This Row],[KM - Inicio]])</f>
        <v>71.7</v>
      </c>
      <c r="AQ145" s="246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1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7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8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602</v>
      </c>
      <c r="E146" s="272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0">
        <v>92</v>
      </c>
      <c r="K146" s="210">
        <v>101.6</v>
      </c>
      <c r="L146" s="84" t="s">
        <v>317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4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4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7" t="s">
        <v>964</v>
      </c>
      <c r="W146" s="172" t="s">
        <v>1113</v>
      </c>
      <c r="X146" s="211" t="s">
        <v>668</v>
      </c>
      <c r="Y146" s="158" t="s">
        <v>671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4" t="str">
        <f>IF(BS_CONTROLE[[#This Row],[Local - Partida]]=0, "-", BS_CONTROLE[[#This Row],[Local - Partida]])</f>
        <v>-</v>
      </c>
      <c r="AL146" s="244" t="str">
        <f>IF(BS_CONTROLE[[#This Row],[Local - Encerramento]]=0, "-", BS_CONTROLE[[#This Row],[Local - Encerramento]])</f>
        <v>-</v>
      </c>
      <c r="AM146" s="244" t="str">
        <f>IF(BS_CONTROLE[[#This Row],[Entre - Estações]]=0, "-", BS_CONTROLE[[#This Row],[Entre - Estações]])</f>
        <v>ZGP-ZWU</v>
      </c>
      <c r="AN146" s="244" t="str">
        <f>IF(BS_CONTROLE[[#This Row],[SB]]=0, "-", BS_CONTROLE[[#This Row],[SB]])</f>
        <v>ZGP1002</v>
      </c>
      <c r="AO146" s="245">
        <f>IF(BS_CONTROLE[[#This Row],[SUB]]=0, "-", BS_CONTROLE[[#This Row],[SUB]])</f>
        <v>92</v>
      </c>
      <c r="AP146" s="246">
        <f>IF(BS_CONTROLE[[#This Row],[KM - Inicio]]=0, "-", BS_CONTROLE[[#This Row],[KM - Inicio]])</f>
        <v>101.6</v>
      </c>
      <c r="AQ146" s="246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1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7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1206</v>
      </c>
      <c r="BK146" s="17" t="s">
        <v>1206</v>
      </c>
      <c r="BL146" s="16"/>
      <c r="BM146" s="15" t="s">
        <v>698</v>
      </c>
      <c r="BN146" s="15" t="s">
        <v>698</v>
      </c>
      <c r="BO146" s="164"/>
      <c r="BP146" s="17" t="s">
        <v>1206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18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621</v>
      </c>
      <c r="E147" s="272">
        <v>93</v>
      </c>
      <c r="F147" s="171" t="s">
        <v>505</v>
      </c>
      <c r="G147" s="9" t="str">
        <f>IF(D147="","*",VLOOKUP(F147,BS_ATIVIDADE[#All],3,FALSE))</f>
        <v>TRILHO - SUBSTITUIÇÂO</v>
      </c>
      <c r="H147" s="199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0">
        <v>92</v>
      </c>
      <c r="K147" s="210">
        <v>103.3</v>
      </c>
      <c r="L147" s="84" t="s">
        <v>317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4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4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7" t="s">
        <v>964</v>
      </c>
      <c r="W147" s="172" t="s">
        <v>1135</v>
      </c>
      <c r="X147" s="211" t="s">
        <v>668</v>
      </c>
      <c r="Y147" s="158" t="s">
        <v>671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4" t="str">
        <f>IF(BS_CONTROLE[[#This Row],[Local - Partida]]=0, "-", BS_CONTROLE[[#This Row],[Local - Partida]])</f>
        <v>ZGP2</v>
      </c>
      <c r="AL147" s="244" t="str">
        <f>IF(BS_CONTROLE[[#This Row],[Local - Encerramento]]=0, "-", BS_CONTROLE[[#This Row],[Local - Encerramento]])</f>
        <v>-</v>
      </c>
      <c r="AM147" s="244" t="str">
        <f>IF(BS_CONTROLE[[#This Row],[Entre - Estações]]=0, "-", BS_CONTROLE[[#This Row],[Entre - Estações]])</f>
        <v>ZGP</v>
      </c>
      <c r="AN147" s="244" t="str">
        <f>IF(BS_CONTROLE[[#This Row],[SB]]=0, "-", BS_CONTROLE[[#This Row],[SB]])</f>
        <v>ZGP2</v>
      </c>
      <c r="AO147" s="245">
        <f>IF(BS_CONTROLE[[#This Row],[SUB]]=0, "-", BS_CONTROLE[[#This Row],[SUB]])</f>
        <v>92</v>
      </c>
      <c r="AP147" s="246">
        <f>IF(BS_CONTROLE[[#This Row],[KM - Inicio]]=0, "-", BS_CONTROLE[[#This Row],[KM - Inicio]])</f>
        <v>103.3</v>
      </c>
      <c r="AQ147" s="246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1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7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1206</v>
      </c>
      <c r="BK147" s="17" t="s">
        <v>1206</v>
      </c>
      <c r="BL147" s="16"/>
      <c r="BM147" s="15" t="s">
        <v>698</v>
      </c>
      <c r="BN147" s="15" t="s">
        <v>698</v>
      </c>
      <c r="BO147" s="164"/>
      <c r="BP147" s="17" t="s">
        <v>1206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18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545</v>
      </c>
      <c r="E148" s="272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957</v>
      </c>
      <c r="J148" s="210">
        <v>54</v>
      </c>
      <c r="K148" s="210">
        <v>81.900000000000006</v>
      </c>
      <c r="L148" s="84" t="s">
        <v>317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4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4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7" t="s">
        <v>964</v>
      </c>
      <c r="W148" s="247" t="s">
        <v>983</v>
      </c>
      <c r="X148" s="211" t="s">
        <v>663</v>
      </c>
      <c r="Y148" s="158" t="s">
        <v>662</v>
      </c>
      <c r="Z148" s="158"/>
      <c r="AA148" s="210">
        <v>1</v>
      </c>
      <c r="AB148" s="171" t="s">
        <v>660</v>
      </c>
      <c r="AC148" s="171" t="s">
        <v>655</v>
      </c>
      <c r="AD148" s="294">
        <v>0.27083333333333331</v>
      </c>
      <c r="AE148" s="210">
        <v>9038</v>
      </c>
      <c r="AF148" s="210" t="s">
        <v>317</v>
      </c>
      <c r="AG148" s="210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4" t="str">
        <f>IF(BS_CONTROLE[[#This Row],[Local - Partida]]=0, "-", BS_CONTROLE[[#This Row],[Local - Partida]])</f>
        <v>ZPT1051</v>
      </c>
      <c r="AL148" s="244" t="str">
        <f>IF(BS_CONTROLE[[#This Row],[Local - Encerramento]]=0, "-", BS_CONTROLE[[#This Row],[Local - Encerramento]])</f>
        <v>ZPTZDR</v>
      </c>
      <c r="AM148" s="244" t="str">
        <f>IF(BS_CONTROLE[[#This Row],[Entre - Estações]]=0, "-", BS_CONTROLE[[#This Row],[Entre - Estações]])</f>
        <v>ZXW-ZEZ</v>
      </c>
      <c r="AN148" s="244" t="str">
        <f>IF(BS_CONTROLE[[#This Row],[SB]]=0, "-", BS_CONTROLE[[#This Row],[SB]])</f>
        <v>ZXWK791</v>
      </c>
      <c r="AO148" s="245">
        <f>IF(BS_CONTROLE[[#This Row],[SUB]]=0, "-", BS_CONTROLE[[#This Row],[SUB]])</f>
        <v>54</v>
      </c>
      <c r="AP148" s="246">
        <f>IF(BS_CONTROLE[[#This Row],[KM - Inicio]]=0, "-", BS_CONTROLE[[#This Row],[KM - Inicio]])</f>
        <v>81.900000000000006</v>
      </c>
      <c r="AQ148" s="246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1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7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1207</v>
      </c>
      <c r="BK148" s="17" t="s">
        <v>1207</v>
      </c>
      <c r="BL148" s="16"/>
      <c r="BM148" s="15" t="s">
        <v>692</v>
      </c>
      <c r="BN148" s="15" t="s">
        <v>692</v>
      </c>
      <c r="BO148" s="164" t="s">
        <v>692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18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2">
        <v>144</v>
      </c>
      <c r="F149" s="171"/>
      <c r="G149" s="9" t="str">
        <f>IF(D149="","*",VLOOKUP(F149,BS_ATIVIDADE[#All],3,FALSE))</f>
        <v>*</v>
      </c>
      <c r="H149" s="172"/>
      <c r="I149" s="172"/>
      <c r="J149" s="210"/>
      <c r="K149" s="210"/>
      <c r="L149" s="84" t="s">
        <v>317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4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4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3"/>
      <c r="W149" s="172"/>
      <c r="X149" s="211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4" t="str">
        <f>IF(BS_CONTROLE[[#This Row],[Local - Partida]]=0, "-", BS_CONTROLE[[#This Row],[Local - Partida]])</f>
        <v>-</v>
      </c>
      <c r="AL149" s="244" t="str">
        <f>IF(BS_CONTROLE[[#This Row],[Local - Encerramento]]=0, "-", BS_CONTROLE[[#This Row],[Local - Encerramento]])</f>
        <v>-</v>
      </c>
      <c r="AM149" s="244" t="str">
        <f>IF(BS_CONTROLE[[#This Row],[Entre - Estações]]=0, "-", BS_CONTROLE[[#This Row],[Entre - Estações]])</f>
        <v>-</v>
      </c>
      <c r="AN149" s="244" t="str">
        <f>IF(BS_CONTROLE[[#This Row],[SB]]=0, "-", BS_CONTROLE[[#This Row],[SB]])</f>
        <v>-</v>
      </c>
      <c r="AO149" s="245" t="str">
        <f>IF(BS_CONTROLE[[#This Row],[SUB]]=0, "-", BS_CONTROLE[[#This Row],[SUB]])</f>
        <v>-</v>
      </c>
      <c r="AP149" s="246" t="str">
        <f>IF(BS_CONTROLE[[#This Row],[KM - Inicio]]=0, "-", BS_CONTROLE[[#This Row],[KM - Inicio]])</f>
        <v>-</v>
      </c>
      <c r="AQ149" s="246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1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7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8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584</v>
      </c>
      <c r="E150" s="272">
        <v>46</v>
      </c>
      <c r="F150" s="171" t="s">
        <v>994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0">
        <v>53</v>
      </c>
      <c r="K150" s="210">
        <v>115.5</v>
      </c>
      <c r="L150" s="84" t="s">
        <v>317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4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4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7" t="s">
        <v>964</v>
      </c>
      <c r="W150" s="172" t="s">
        <v>934</v>
      </c>
      <c r="X150" s="211" t="s">
        <v>668</v>
      </c>
      <c r="Y150" s="158" t="s">
        <v>671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4" t="str">
        <f>IF(BS_CONTROLE[[#This Row],[Local - Partida]]=0, "-", BS_CONTROLE[[#This Row],[Local - Partida]])</f>
        <v>-</v>
      </c>
      <c r="AL150" s="244" t="str">
        <f>IF(BS_CONTROLE[[#This Row],[Local - Encerramento]]=0, "-", BS_CONTROLE[[#This Row],[Local - Encerramento]])</f>
        <v>-</v>
      </c>
      <c r="AM150" s="244" t="str">
        <f>IF(BS_CONTROLE[[#This Row],[Entre - Estações]]=0, "-", BS_CONTROLE[[#This Row],[Entre - Estações]])</f>
        <v>ZGM-109</v>
      </c>
      <c r="AN150" s="244" t="str">
        <f>IF(BS_CONTROLE[[#This Row],[SB]]=0, "-", BS_CONTROLE[[#This Row],[SB]])</f>
        <v>117ZGM2</v>
      </c>
      <c r="AO150" s="245">
        <f>IF(BS_CONTROLE[[#This Row],[SUB]]=0, "-", BS_CONTROLE[[#This Row],[SUB]])</f>
        <v>53</v>
      </c>
      <c r="AP150" s="246">
        <f>IF(BS_CONTROLE[[#This Row],[KM - Inicio]]=0, "-", BS_CONTROLE[[#This Row],[KM - Inicio]])</f>
        <v>115.5</v>
      </c>
      <c r="AQ150" s="246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1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7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1208</v>
      </c>
      <c r="BK150" s="17" t="s">
        <v>1208</v>
      </c>
      <c r="BL150" s="16"/>
      <c r="BM150" s="15" t="s">
        <v>698</v>
      </c>
      <c r="BN150" s="15" t="s">
        <v>698</v>
      </c>
      <c r="BO150" s="164" t="s">
        <v>698</v>
      </c>
      <c r="BP150" s="17" t="s">
        <v>1208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18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514</v>
      </c>
      <c r="E151" s="272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989</v>
      </c>
      <c r="I151" s="172" t="s">
        <v>957</v>
      </c>
      <c r="J151" s="210">
        <v>30</v>
      </c>
      <c r="K151" s="210">
        <v>114.3</v>
      </c>
      <c r="L151" s="210">
        <v>115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0">
        <v>700</v>
      </c>
      <c r="R151" s="10" t="str">
        <f>IFERROR(_xlfn.XLOOKUP(F151, BS_ATIVIDADE[ATIVIDADE],BS_ATIVIDADE[UNIDADE] ), "*")</f>
        <v>BINÁRIO</v>
      </c>
      <c r="S151" s="24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4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7" t="s">
        <v>930</v>
      </c>
      <c r="W151" s="247" t="s">
        <v>1099</v>
      </c>
      <c r="X151" s="211" t="s">
        <v>668</v>
      </c>
      <c r="Y151" s="158" t="s">
        <v>671</v>
      </c>
      <c r="Z151" s="158"/>
      <c r="AA151" s="210">
        <v>1</v>
      </c>
      <c r="AB151" s="171" t="s">
        <v>660</v>
      </c>
      <c r="AC151" s="171" t="s">
        <v>655</v>
      </c>
      <c r="AD151" s="294">
        <v>0.25</v>
      </c>
      <c r="AE151" s="210">
        <v>6235</v>
      </c>
      <c r="AF151" s="210">
        <v>6215</v>
      </c>
      <c r="AG151" s="210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4" t="str">
        <f>IF(BS_CONTROLE[[#This Row],[Local - Partida]]=0, "-", BS_CONTROLE[[#This Row],[Local - Partida]])</f>
        <v>109ZPT2</v>
      </c>
      <c r="AL151" s="244" t="str">
        <f>IF(BS_CONTROLE[[#This Row],[Local - Encerramento]]=0, "-", BS_CONTROLE[[#This Row],[Local - Encerramento]])</f>
        <v>ZPTZDR</v>
      </c>
      <c r="AM151" s="244" t="str">
        <f>IF(BS_CONTROLE[[#This Row],[Entre - Estações]]=0, "-", BS_CONTROLE[[#This Row],[Entre - Estações]])</f>
        <v>ZGM1</v>
      </c>
      <c r="AN151" s="244" t="str">
        <f>IF(BS_CONTROLE[[#This Row],[SB]]=0, "-", BS_CONTROLE[[#This Row],[SB]])</f>
        <v>ZGM1</v>
      </c>
      <c r="AO151" s="245">
        <f>IF(BS_CONTROLE[[#This Row],[SUB]]=0, "-", BS_CONTROLE[[#This Row],[SUB]])</f>
        <v>30</v>
      </c>
      <c r="AP151" s="246">
        <f>IF(BS_CONTROLE[[#This Row],[KM - Inicio]]=0, "-", BS_CONTROLE[[#This Row],[KM - Inicio]])</f>
        <v>114.3</v>
      </c>
      <c r="AQ151" s="246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1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7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1209</v>
      </c>
      <c r="BK151" s="17" t="s">
        <v>1209</v>
      </c>
      <c r="BL151" s="16"/>
      <c r="BM151" s="15" t="s">
        <v>684</v>
      </c>
      <c r="BN151" s="15" t="s">
        <v>715</v>
      </c>
      <c r="BO151" s="164" t="s">
        <v>773</v>
      </c>
      <c r="BP151" s="17" t="s">
        <v>1209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18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2">
        <v>147</v>
      </c>
      <c r="F152" s="171"/>
      <c r="G152" s="9" t="str">
        <f>IF(D152="","*",VLOOKUP(F152,BS_ATIVIDADE[#All],3,FALSE))</f>
        <v>*</v>
      </c>
      <c r="H152" s="172"/>
      <c r="I152" s="172"/>
      <c r="J152" s="210"/>
      <c r="K152" s="210"/>
      <c r="L152" s="84" t="s">
        <v>317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4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4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3"/>
      <c r="W152" s="172"/>
      <c r="X152" s="211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4" t="str">
        <f>IF(BS_CONTROLE[[#This Row],[Local - Partida]]=0, "-", BS_CONTROLE[[#This Row],[Local - Partida]])</f>
        <v>-</v>
      </c>
      <c r="AL152" s="244" t="str">
        <f>IF(BS_CONTROLE[[#This Row],[Local - Encerramento]]=0, "-", BS_CONTROLE[[#This Row],[Local - Encerramento]])</f>
        <v>-</v>
      </c>
      <c r="AM152" s="244" t="str">
        <f>IF(BS_CONTROLE[[#This Row],[Entre - Estações]]=0, "-", BS_CONTROLE[[#This Row],[Entre - Estações]])</f>
        <v>-</v>
      </c>
      <c r="AN152" s="244" t="str">
        <f>IF(BS_CONTROLE[[#This Row],[SB]]=0, "-", BS_CONTROLE[[#This Row],[SB]])</f>
        <v>-</v>
      </c>
      <c r="AO152" s="245" t="str">
        <f>IF(BS_CONTROLE[[#This Row],[SUB]]=0, "-", BS_CONTROLE[[#This Row],[SUB]])</f>
        <v>-</v>
      </c>
      <c r="AP152" s="246" t="str">
        <f>IF(BS_CONTROLE[[#This Row],[KM - Inicio]]=0, "-", BS_CONTROLE[[#This Row],[KM - Inicio]])</f>
        <v>-</v>
      </c>
      <c r="AQ152" s="246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1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7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8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2">
        <v>148</v>
      </c>
      <c r="F153" s="171"/>
      <c r="G153" s="9" t="str">
        <f>IF(D153="","*",VLOOKUP(F153,BS_ATIVIDADE[#All],3,FALSE))</f>
        <v>*</v>
      </c>
      <c r="H153" s="172"/>
      <c r="I153" s="172"/>
      <c r="J153" s="210"/>
      <c r="K153" s="210"/>
      <c r="L153" s="84" t="s">
        <v>317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4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4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3"/>
      <c r="W153" s="172"/>
      <c r="X153" s="211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4" t="str">
        <f>IF(BS_CONTROLE[[#This Row],[Local - Partida]]=0, "-", BS_CONTROLE[[#This Row],[Local - Partida]])</f>
        <v>-</v>
      </c>
      <c r="AL153" s="244" t="str">
        <f>IF(BS_CONTROLE[[#This Row],[Local - Encerramento]]=0, "-", BS_CONTROLE[[#This Row],[Local - Encerramento]])</f>
        <v>-</v>
      </c>
      <c r="AM153" s="244" t="str">
        <f>IF(BS_CONTROLE[[#This Row],[Entre - Estações]]=0, "-", BS_CONTROLE[[#This Row],[Entre - Estações]])</f>
        <v>-</v>
      </c>
      <c r="AN153" s="244" t="str">
        <f>IF(BS_CONTROLE[[#This Row],[SB]]=0, "-", BS_CONTROLE[[#This Row],[SB]])</f>
        <v>-</v>
      </c>
      <c r="AO153" s="245" t="str">
        <f>IF(BS_CONTROLE[[#This Row],[SUB]]=0, "-", BS_CONTROLE[[#This Row],[SUB]])</f>
        <v>-</v>
      </c>
      <c r="AP153" s="246" t="str">
        <f>IF(BS_CONTROLE[[#This Row],[KM - Inicio]]=0, "-", BS_CONTROLE[[#This Row],[KM - Inicio]])</f>
        <v>-</v>
      </c>
      <c r="AQ153" s="246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1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7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8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535</v>
      </c>
      <c r="E154" s="292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1043</v>
      </c>
      <c r="I154" s="172" t="s">
        <v>1210</v>
      </c>
      <c r="J154" s="210">
        <v>48</v>
      </c>
      <c r="K154" s="210">
        <v>158</v>
      </c>
      <c r="L154" s="84" t="s">
        <v>317</v>
      </c>
      <c r="M154" s="199" t="s">
        <v>1211</v>
      </c>
      <c r="N154" s="199" t="s">
        <v>1212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4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4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7" t="s">
        <v>959</v>
      </c>
      <c r="W154" s="247" t="s">
        <v>960</v>
      </c>
      <c r="X154" s="211" t="s">
        <v>668</v>
      </c>
      <c r="Y154" s="158"/>
      <c r="Z154" s="158"/>
      <c r="AA154" s="210">
        <v>1</v>
      </c>
      <c r="AB154" s="71" t="s">
        <v>660</v>
      </c>
      <c r="AC154" s="71" t="s">
        <v>655</v>
      </c>
      <c r="AD154" s="294">
        <v>0.33333333333333331</v>
      </c>
      <c r="AE154" s="210">
        <v>6527</v>
      </c>
      <c r="AF154" s="210" t="s">
        <v>317</v>
      </c>
      <c r="AG154" s="210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4" t="str">
        <f>IF(BS_CONTROLE[[#This Row],[Local - Partida]]=0, "-", BS_CONTROLE[[#This Row],[Local - Partida]])</f>
        <v>ZEV-1</v>
      </c>
      <c r="AL154" s="244" t="str">
        <f>IF(BS_CONTROLE[[#This Row],[Local - Encerramento]]=0, "-", BS_CONTROLE[[#This Row],[Local - Encerramento]])</f>
        <v>ZEM-1</v>
      </c>
      <c r="AM154" s="244" t="str">
        <f>IF(BS_CONTROLE[[#This Row],[Entre - Estações]]=0, "-", BS_CONTROLE[[#This Row],[Entre - Estações]])</f>
        <v>ZEV-ZEM</v>
      </c>
      <c r="AN154" s="244" t="str">
        <f>IF(BS_CONTROLE[[#This Row],[SB]]=0, "-", BS_CONTROLE[[#This Row],[SB]])</f>
        <v>ZEVZEM</v>
      </c>
      <c r="AO154" s="245">
        <f>IF(BS_CONTROLE[[#This Row],[SUB]]=0, "-", BS_CONTROLE[[#This Row],[SUB]])</f>
        <v>48</v>
      </c>
      <c r="AP154" s="246">
        <f>IF(BS_CONTROLE[[#This Row],[KM - Inicio]]=0, "-", BS_CONTROLE[[#This Row],[KM - Inicio]])</f>
        <v>158</v>
      </c>
      <c r="AQ154" s="246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1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7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1213</v>
      </c>
      <c r="BK154" s="17" t="s">
        <v>1213</v>
      </c>
      <c r="BL154" s="16"/>
      <c r="BM154" s="15" t="s">
        <v>698</v>
      </c>
      <c r="BN154" s="15" t="s">
        <v>698</v>
      </c>
      <c r="BO154" s="164" t="s">
        <v>698</v>
      </c>
      <c r="BP154" s="17" t="s">
        <v>1213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18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584</v>
      </c>
      <c r="E155" s="272">
        <v>46</v>
      </c>
      <c r="F155" s="171" t="s">
        <v>994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0">
        <v>53</v>
      </c>
      <c r="K155" s="210">
        <v>115.5</v>
      </c>
      <c r="L155" s="84" t="s">
        <v>317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4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4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7" t="s">
        <v>964</v>
      </c>
      <c r="W155" s="172" t="s">
        <v>934</v>
      </c>
      <c r="X155" s="211" t="s">
        <v>668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4" t="str">
        <f>IF(BS_CONTROLE[[#This Row],[Local - Partida]]=0, "-", BS_CONTROLE[[#This Row],[Local - Partida]])</f>
        <v>-</v>
      </c>
      <c r="AL155" s="244" t="str">
        <f>IF(BS_CONTROLE[[#This Row],[Local - Encerramento]]=0, "-", BS_CONTROLE[[#This Row],[Local - Encerramento]])</f>
        <v>-</v>
      </c>
      <c r="AM155" s="244" t="str">
        <f>IF(BS_CONTROLE[[#This Row],[Entre - Estações]]=0, "-", BS_CONTROLE[[#This Row],[Entre - Estações]])</f>
        <v>ZGM-109</v>
      </c>
      <c r="AN155" s="244" t="str">
        <f>IF(BS_CONTROLE[[#This Row],[SB]]=0, "-", BS_CONTROLE[[#This Row],[SB]])</f>
        <v>117ZGM2</v>
      </c>
      <c r="AO155" s="245">
        <f>IF(BS_CONTROLE[[#This Row],[SUB]]=0, "-", BS_CONTROLE[[#This Row],[SUB]])</f>
        <v>53</v>
      </c>
      <c r="AP155" s="246">
        <f>IF(BS_CONTROLE[[#This Row],[KM - Inicio]]=0, "-", BS_CONTROLE[[#This Row],[KM - Inicio]])</f>
        <v>115.5</v>
      </c>
      <c r="AQ155" s="246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1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7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1214</v>
      </c>
      <c r="BK155" s="17" t="s">
        <v>1214</v>
      </c>
      <c r="BL155" s="16"/>
      <c r="BM155" s="15" t="s">
        <v>698</v>
      </c>
      <c r="BN155" s="15" t="s">
        <v>698</v>
      </c>
      <c r="BO155" s="164" t="s">
        <v>698</v>
      </c>
      <c r="BP155" s="17" t="s">
        <v>1214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18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514</v>
      </c>
      <c r="E156" s="272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989</v>
      </c>
      <c r="I156" s="172" t="s">
        <v>957</v>
      </c>
      <c r="J156" s="210">
        <v>30</v>
      </c>
      <c r="K156" s="210">
        <v>114.3</v>
      </c>
      <c r="L156" s="210">
        <v>115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0">
        <v>700</v>
      </c>
      <c r="R156" s="10" t="str">
        <f>IFERROR(_xlfn.XLOOKUP(F156, BS_ATIVIDADE[ATIVIDADE],BS_ATIVIDADE[UNIDADE] ), "*")</f>
        <v>M</v>
      </c>
      <c r="S156" s="24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4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7" t="s">
        <v>930</v>
      </c>
      <c r="W156" s="247" t="s">
        <v>1099</v>
      </c>
      <c r="X156" s="211" t="s">
        <v>668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4" t="str">
        <f>IF(BS_CONTROLE[[#This Row],[Local - Partida]]=0, "-", BS_CONTROLE[[#This Row],[Local - Partida]])</f>
        <v>109ZPT2</v>
      </c>
      <c r="AL156" s="244" t="str">
        <f>IF(BS_CONTROLE[[#This Row],[Local - Encerramento]]=0, "-", BS_CONTROLE[[#This Row],[Local - Encerramento]])</f>
        <v>ZPTZDR</v>
      </c>
      <c r="AM156" s="244" t="str">
        <f>IF(BS_CONTROLE[[#This Row],[Entre - Estações]]=0, "-", BS_CONTROLE[[#This Row],[Entre - Estações]])</f>
        <v>ZGM1</v>
      </c>
      <c r="AN156" s="244" t="str">
        <f>IF(BS_CONTROLE[[#This Row],[SB]]=0, "-", BS_CONTROLE[[#This Row],[SB]])</f>
        <v>ZGM1</v>
      </c>
      <c r="AO156" s="245">
        <f>IF(BS_CONTROLE[[#This Row],[SUB]]=0, "-", BS_CONTROLE[[#This Row],[SUB]])</f>
        <v>30</v>
      </c>
      <c r="AP156" s="246">
        <f>IF(BS_CONTROLE[[#This Row],[KM - Inicio]]=0, "-", BS_CONTROLE[[#This Row],[KM - Inicio]])</f>
        <v>114.3</v>
      </c>
      <c r="AQ156" s="246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1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7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1215</v>
      </c>
      <c r="BK156" s="17" t="s">
        <v>1215</v>
      </c>
      <c r="BL156" s="16"/>
      <c r="BM156" s="15" t="s">
        <v>698</v>
      </c>
      <c r="BN156" s="15" t="s">
        <v>698</v>
      </c>
      <c r="BO156" s="164" t="s">
        <v>698</v>
      </c>
      <c r="BP156" s="17" t="s">
        <v>1215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18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2"/>
      <c r="F157" s="71"/>
      <c r="G157" s="9"/>
      <c r="H157" s="172"/>
      <c r="I157" s="172"/>
      <c r="J157" s="210"/>
      <c r="K157" s="210"/>
      <c r="L157" s="84"/>
      <c r="M157" s="199"/>
      <c r="N157" s="334"/>
      <c r="O157" s="172"/>
      <c r="P157" s="172"/>
      <c r="Q157" s="84"/>
      <c r="R157" s="10"/>
      <c r="S157" s="249"/>
      <c r="T157" s="249"/>
      <c r="U157" s="81"/>
      <c r="V157" s="335"/>
      <c r="W157" s="336"/>
      <c r="X157" s="329"/>
      <c r="Y157" s="158"/>
      <c r="Z157" s="330"/>
      <c r="AA157" s="84"/>
      <c r="AB157" s="71"/>
      <c r="AC157" s="331"/>
      <c r="AD157" s="332"/>
      <c r="AE157" s="333"/>
      <c r="AF157" s="333"/>
      <c r="AG157" s="333"/>
      <c r="AH157" s="49"/>
      <c r="AI157" s="142"/>
      <c r="AJ157" s="9"/>
      <c r="AK157" s="263"/>
      <c r="AL157" s="263"/>
      <c r="AM157" s="263"/>
      <c r="AN157" s="263"/>
      <c r="AO157" s="245"/>
      <c r="AP157" s="246"/>
      <c r="AQ157" s="246"/>
      <c r="AR157" s="228"/>
      <c r="AS157" s="228"/>
      <c r="AT157" s="228"/>
      <c r="AU157" s="228"/>
      <c r="AV157" s="228"/>
      <c r="AW157" s="228"/>
      <c r="AX157" s="39"/>
      <c r="AY157" s="271"/>
      <c r="AZ157" s="14"/>
      <c r="BA157" s="72"/>
      <c r="BB157" s="10"/>
      <c r="BC157" s="71"/>
      <c r="BD157" s="71"/>
      <c r="BE157" s="11"/>
      <c r="BF157" s="247"/>
      <c r="BG157" s="16"/>
      <c r="BH157" s="17"/>
      <c r="BI157" s="17"/>
      <c r="BJ157" s="267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8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1216</v>
      </c>
      <c r="E158" s="272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0">
        <v>54</v>
      </c>
      <c r="K158" s="210">
        <v>105</v>
      </c>
      <c r="L158" s="84" t="s">
        <v>317</v>
      </c>
      <c r="M158" s="199" t="s">
        <v>125</v>
      </c>
      <c r="N158" s="199" t="s">
        <v>1217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4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4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2" t="s">
        <v>951</v>
      </c>
      <c r="W158" s="323" t="s">
        <v>1218</v>
      </c>
      <c r="X158" s="324" t="s">
        <v>668</v>
      </c>
      <c r="Y158" s="158"/>
      <c r="Z158" s="325"/>
      <c r="AA158" s="84" t="s">
        <v>1219</v>
      </c>
      <c r="AB158" s="71" t="s">
        <v>665</v>
      </c>
      <c r="AC158" s="327" t="s">
        <v>655</v>
      </c>
      <c r="AD158" s="328">
        <v>0</v>
      </c>
      <c r="AE158" s="326" t="s">
        <v>317</v>
      </c>
      <c r="AF158" s="326" t="s">
        <v>317</v>
      </c>
      <c r="AG158" s="326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4" t="str">
        <f>IF(BS_CONTROLE[[#This Row],[Local - Partida]]=0, "-", BS_CONTROLE[[#This Row],[Local - Partida]])</f>
        <v>ZPT</v>
      </c>
      <c r="AL158" s="244" t="str">
        <f>IF(BS_CONTROLE[[#This Row],[Local - Encerramento]]=0, "-", BS_CONTROLE[[#This Row],[Local - Encerramento]])</f>
        <v>ZPG</v>
      </c>
      <c r="AM158" s="244" t="str">
        <f>IF(BS_CONTROLE[[#This Row],[Entre - Estações]]=0, "-", BS_CONTROLE[[#This Row],[Entre - Estações]])</f>
        <v>ZPT-ZPG</v>
      </c>
      <c r="AN158" s="244" t="str">
        <f>IF(BS_CONTROLE[[#This Row],[SB]]=0, "-", BS_CONTROLE[[#This Row],[SB]])</f>
        <v>ZPTZPG</v>
      </c>
      <c r="AO158" s="245">
        <f>IF(BS_CONTROLE[[#This Row],[SUB]]=0, "-", BS_CONTROLE[[#This Row],[SUB]])</f>
        <v>54</v>
      </c>
      <c r="AP158" s="246">
        <f>IF(BS_CONTROLE[[#This Row],[KM - Inicio]]=0, "-", BS_CONTROLE[[#This Row],[KM - Inicio]])</f>
        <v>105</v>
      </c>
      <c r="AQ158" s="246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1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7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1220</v>
      </c>
      <c r="BK158" s="17" t="s">
        <v>1220</v>
      </c>
      <c r="BL158" s="16"/>
      <c r="BM158" s="15" t="s">
        <v>692</v>
      </c>
      <c r="BN158" s="15" t="s">
        <v>692</v>
      </c>
      <c r="BO158" s="164" t="s">
        <v>692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18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8" t="s">
        <v>542</v>
      </c>
      <c r="E159" s="292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0">
        <v>49</v>
      </c>
      <c r="K159" s="210">
        <v>240.89</v>
      </c>
      <c r="L159" s="84">
        <v>198.4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4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4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7" t="s">
        <v>926</v>
      </c>
      <c r="W159" s="247" t="s">
        <v>1098</v>
      </c>
      <c r="X159" s="211" t="s">
        <v>668</v>
      </c>
      <c r="Y159" s="158"/>
      <c r="Z159" s="158"/>
      <c r="AA159" s="210">
        <v>1</v>
      </c>
      <c r="AB159" s="71" t="s">
        <v>660</v>
      </c>
      <c r="AC159" s="71" t="s">
        <v>655</v>
      </c>
      <c r="AD159" s="294">
        <v>0.33333333333333331</v>
      </c>
      <c r="AE159" s="210">
        <v>9347</v>
      </c>
      <c r="AF159" s="210" t="s">
        <v>317</v>
      </c>
      <c r="AG159" s="210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4" t="str">
        <f>IF(BS_CONTROLE[[#This Row],[Local - Partida]]=0, "-", BS_CONTROLE[[#This Row],[Local - Partida]])</f>
        <v>ZYU1</v>
      </c>
      <c r="AL159" s="244" t="str">
        <f>IF(BS_CONTROLE[[#This Row],[Local - Encerramento]]=0, "-", BS_CONTROLE[[#This Row],[Local - Encerramento]])</f>
        <v>ZYU1</v>
      </c>
      <c r="AM159" s="244" t="str">
        <f>IF(BS_CONTROLE[[#This Row],[Entre - Estações]]=0, "-", BS_CONTROLE[[#This Row],[Entre - Estações]])</f>
        <v>ZDS-ZQB</v>
      </c>
      <c r="AN159" s="244" t="str">
        <f>IF(BS_CONTROLE[[#This Row],[SB]]=0, "-", BS_CONTROLE[[#This Row],[SB]])</f>
        <v>ZDS2481</v>
      </c>
      <c r="AO159" s="245">
        <f>IF(BS_CONTROLE[[#This Row],[SUB]]=0, "-", BS_CONTROLE[[#This Row],[SUB]])</f>
        <v>49</v>
      </c>
      <c r="AP159" s="246">
        <f>IF(BS_CONTROLE[[#This Row],[KM - Inicio]]=0, "-", BS_CONTROLE[[#This Row],[KM - Inicio]])</f>
        <v>240.89</v>
      </c>
      <c r="AQ159" s="246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1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7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1221</v>
      </c>
      <c r="BK159" s="17" t="s">
        <v>1221</v>
      </c>
      <c r="BL159" s="16"/>
      <c r="BM159" s="15" t="s">
        <v>683</v>
      </c>
      <c r="BN159" s="15" t="s">
        <v>704</v>
      </c>
      <c r="BO159" s="164" t="s">
        <v>771</v>
      </c>
      <c r="BP159" s="17" t="s">
        <v>1221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18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8" t="s">
        <v>524</v>
      </c>
      <c r="E160" s="292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0">
        <v>49</v>
      </c>
      <c r="K160" s="210">
        <v>225</v>
      </c>
      <c r="L160" s="84">
        <v>224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4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4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7" t="s">
        <v>930</v>
      </c>
      <c r="W160" s="247" t="s">
        <v>1099</v>
      </c>
      <c r="X160" s="211" t="s">
        <v>668</v>
      </c>
      <c r="Y160" s="158"/>
      <c r="Z160" s="158"/>
      <c r="AA160" s="210">
        <v>1</v>
      </c>
      <c r="AB160" s="71" t="s">
        <v>660</v>
      </c>
      <c r="AC160" s="71" t="s">
        <v>655</v>
      </c>
      <c r="AD160" s="294">
        <v>0.33333333333333331</v>
      </c>
      <c r="AE160" s="210">
        <v>6809</v>
      </c>
      <c r="AF160" s="210">
        <v>6239</v>
      </c>
      <c r="AG160" s="210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4" t="str">
        <f>IF(BS_CONTROLE[[#This Row],[Local - Partida]]=0, "-", BS_CONTROLE[[#This Row],[Local - Partida]])</f>
        <v>ZYU1</v>
      </c>
      <c r="AL160" s="244" t="str">
        <f>IF(BS_CONTROLE[[#This Row],[Local - Encerramento]]=0, "-", BS_CONTROLE[[#This Row],[Local - Encerramento]])</f>
        <v>ZYU1</v>
      </c>
      <c r="AM160" s="244" t="str">
        <f>IF(BS_CONTROLE[[#This Row],[Entre - Estações]]=0, "-", BS_CONTROLE[[#This Row],[Entre - Estações]])</f>
        <v>ZXI-ZVK</v>
      </c>
      <c r="AN160" s="244" t="str">
        <f>IF(BS_CONTROLE[[#This Row],[SB]]=0, "-", BS_CONTROLE[[#This Row],[SB]])</f>
        <v>224ZIC1</v>
      </c>
      <c r="AO160" s="245">
        <f>IF(BS_CONTROLE[[#This Row],[SUB]]=0, "-", BS_CONTROLE[[#This Row],[SUB]])</f>
        <v>49</v>
      </c>
      <c r="AP160" s="246">
        <f>IF(BS_CONTROLE[[#This Row],[KM - Inicio]]=0, "-", BS_CONTROLE[[#This Row],[KM - Inicio]])</f>
        <v>225</v>
      </c>
      <c r="AQ160" s="246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1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7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1222</v>
      </c>
      <c r="BK160" s="17" t="s">
        <v>1223</v>
      </c>
      <c r="BL160" s="16"/>
      <c r="BM160" s="15" t="s">
        <v>692</v>
      </c>
      <c r="BN160" s="15" t="s">
        <v>692</v>
      </c>
      <c r="BO160" s="164" t="s">
        <v>692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18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1" t="s">
        <v>591</v>
      </c>
      <c r="E161" s="292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0">
        <v>49</v>
      </c>
      <c r="K161" s="210">
        <v>203.1</v>
      </c>
      <c r="L161" s="84" t="s">
        <v>317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4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4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7" t="s">
        <v>926</v>
      </c>
      <c r="W161" s="247" t="s">
        <v>937</v>
      </c>
      <c r="X161" s="211" t="s">
        <v>668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4" t="str">
        <f>IF(BS_CONTROLE[[#This Row],[Local - Partida]]=0, "-", BS_CONTROLE[[#This Row],[Local - Partida]])</f>
        <v>-</v>
      </c>
      <c r="AL161" s="244" t="str">
        <f>IF(BS_CONTROLE[[#This Row],[Local - Encerramento]]=0, "-", BS_CONTROLE[[#This Row],[Local - Encerramento]])</f>
        <v>-</v>
      </c>
      <c r="AM161" s="244" t="str">
        <f>IF(BS_CONTROLE[[#This Row],[Entre - Estações]]=0, "-", BS_CONTROLE[[#This Row],[Entre - Estações]])</f>
        <v>ZYU</v>
      </c>
      <c r="AN161" s="244" t="str">
        <f>IF(BS_CONTROLE[[#This Row],[SB]]=0, "-", BS_CONTROLE[[#This Row],[SB]])</f>
        <v>ZYU1</v>
      </c>
      <c r="AO161" s="245">
        <f>IF(BS_CONTROLE[[#This Row],[SUB]]=0, "-", BS_CONTROLE[[#This Row],[SUB]])</f>
        <v>49</v>
      </c>
      <c r="AP161" s="246">
        <f>IF(BS_CONTROLE[[#This Row],[KM - Inicio]]=0, "-", BS_CONTROLE[[#This Row],[KM - Inicio]])</f>
        <v>203.1</v>
      </c>
      <c r="AQ161" s="246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1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7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1224</v>
      </c>
      <c r="BK161" s="17" t="s">
        <v>1225</v>
      </c>
      <c r="BL161" s="16"/>
      <c r="BM161" s="15" t="s">
        <v>698</v>
      </c>
      <c r="BN161" s="15" t="s">
        <v>698</v>
      </c>
      <c r="BO161" s="164" t="s">
        <v>698</v>
      </c>
      <c r="BP161" s="314" t="s">
        <v>1226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18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1" t="s">
        <v>640</v>
      </c>
      <c r="E162" s="292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0">
        <v>49</v>
      </c>
      <c r="K162" s="210">
        <v>198.1</v>
      </c>
      <c r="L162" s="84" t="s">
        <v>317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4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4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7" t="s">
        <v>926</v>
      </c>
      <c r="W162" s="247" t="s">
        <v>937</v>
      </c>
      <c r="X162" s="211" t="s">
        <v>668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4" t="str">
        <f>IF(BS_CONTROLE[[#This Row],[Local - Partida]]=0, "-", BS_CONTROLE[[#This Row],[Local - Partida]])</f>
        <v>-</v>
      </c>
      <c r="AL162" s="244" t="str">
        <f>IF(BS_CONTROLE[[#This Row],[Local - Encerramento]]=0, "-", BS_CONTROLE[[#This Row],[Local - Encerramento]])</f>
        <v>-</v>
      </c>
      <c r="AM162" s="244" t="str">
        <f>IF(BS_CONTROLE[[#This Row],[Entre - Estações]]=0, "-", BS_CONTROLE[[#This Row],[Entre - Estações]])</f>
        <v>ZFY</v>
      </c>
      <c r="AN162" s="244" t="str">
        <f>IF(BS_CONTROLE[[#This Row],[SB]]=0, "-", BS_CONTROLE[[#This Row],[SB]])</f>
        <v>ZFY1981</v>
      </c>
      <c r="AO162" s="245">
        <f>IF(BS_CONTROLE[[#This Row],[SUB]]=0, "-", BS_CONTROLE[[#This Row],[SUB]])</f>
        <v>49</v>
      </c>
      <c r="AP162" s="246">
        <f>IF(BS_CONTROLE[[#This Row],[KM - Inicio]]=0, "-", BS_CONTROLE[[#This Row],[KM - Inicio]])</f>
        <v>198.1</v>
      </c>
      <c r="AQ162" s="246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1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7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1227</v>
      </c>
      <c r="BK162" s="17" t="s">
        <v>1227</v>
      </c>
      <c r="BL162" s="16"/>
      <c r="BM162" s="15" t="s">
        <v>688</v>
      </c>
      <c r="BN162" s="15" t="s">
        <v>718</v>
      </c>
      <c r="BO162" s="164" t="s">
        <v>770</v>
      </c>
      <c r="BP162" s="17" t="s">
        <v>1227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18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639</v>
      </c>
      <c r="E163" s="272">
        <v>79</v>
      </c>
      <c r="F163" s="171" t="s">
        <v>994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0">
        <v>56</v>
      </c>
      <c r="K163" s="210">
        <v>195.5</v>
      </c>
      <c r="L163" s="84" t="s">
        <v>317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4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4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7" t="s">
        <v>1107</v>
      </c>
      <c r="W163" s="172" t="s">
        <v>934</v>
      </c>
      <c r="X163" s="211" t="s">
        <v>668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4" t="str">
        <f>IF(BS_CONTROLE[[#This Row],[Local - Partida]]=0, "-", BS_CONTROLE[[#This Row],[Local - Partida]])</f>
        <v>-</v>
      </c>
      <c r="AL163" s="244" t="str">
        <f>IF(BS_CONTROLE[[#This Row],[Local - Encerramento]]=0, "-", BS_CONTROLE[[#This Row],[Local - Encerramento]])</f>
        <v>-</v>
      </c>
      <c r="AM163" s="244" t="str">
        <f>IF(BS_CONTROLE[[#This Row],[Entre - Estações]]=0, "-", BS_CONTROLE[[#This Row],[Entre - Estações]])</f>
        <v>ZFY</v>
      </c>
      <c r="AN163" s="244" t="str">
        <f>IF(BS_CONTROLE[[#This Row],[SB]]=0, "-", BS_CONTROLE[[#This Row],[SB]])</f>
        <v>ZFY1982</v>
      </c>
      <c r="AO163" s="245">
        <f>IF(BS_CONTROLE[[#This Row],[SUB]]=0, "-", BS_CONTROLE[[#This Row],[SUB]])</f>
        <v>56</v>
      </c>
      <c r="AP163" s="246">
        <f>IF(BS_CONTROLE[[#This Row],[KM - Inicio]]=0, "-", BS_CONTROLE[[#This Row],[KM - Inicio]])</f>
        <v>195.5</v>
      </c>
      <c r="AQ163" s="246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1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7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1228</v>
      </c>
      <c r="BK163" s="17" t="s">
        <v>1228</v>
      </c>
      <c r="BL163" s="16"/>
      <c r="BM163" s="15" t="s">
        <v>688</v>
      </c>
      <c r="BN163" s="15" t="s">
        <v>718</v>
      </c>
      <c r="BO163" s="164" t="s">
        <v>831</v>
      </c>
      <c r="BP163" s="314" t="s">
        <v>1228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18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638</v>
      </c>
      <c r="E164" s="272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0">
        <v>61</v>
      </c>
      <c r="K164" s="210">
        <v>73.900000000000006</v>
      </c>
      <c r="L164" s="84" t="s">
        <v>317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4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4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7" t="s">
        <v>926</v>
      </c>
      <c r="W164" s="172" t="s">
        <v>1109</v>
      </c>
      <c r="X164" s="211" t="s">
        <v>668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4" t="str">
        <f>IF(BS_CONTROLE[[#This Row],[Local - Partida]]=0, "-", BS_CONTROLE[[#This Row],[Local - Partida]])</f>
        <v>-</v>
      </c>
      <c r="AL164" s="244" t="str">
        <f>IF(BS_CONTROLE[[#This Row],[Local - Encerramento]]=0, "-", BS_CONTROLE[[#This Row],[Local - Encerramento]])</f>
        <v>-</v>
      </c>
      <c r="AM164" s="244" t="str">
        <f>IF(BS_CONTROLE[[#This Row],[Entre - Estações]]=0, "-", BS_CONTROLE[[#This Row],[Entre - Estações]])</f>
        <v>ZPS-ZAL</v>
      </c>
      <c r="AN164" s="244" t="str">
        <f>IF(BS_CONTROLE[[#This Row],[SB]]=0, "-", BS_CONTROLE[[#This Row],[SB]])</f>
        <v>ZPS075</v>
      </c>
      <c r="AO164" s="245">
        <f>IF(BS_CONTROLE[[#This Row],[SUB]]=0, "-", BS_CONTROLE[[#This Row],[SUB]])</f>
        <v>61</v>
      </c>
      <c r="AP164" s="246">
        <f>IF(BS_CONTROLE[[#This Row],[KM - Inicio]]=0, "-", BS_CONTROLE[[#This Row],[KM - Inicio]])</f>
        <v>73.900000000000006</v>
      </c>
      <c r="AQ164" s="246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1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7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1229</v>
      </c>
      <c r="BK164" s="17" t="s">
        <v>1229</v>
      </c>
      <c r="BL164" s="16"/>
      <c r="BM164" s="15" t="s">
        <v>688</v>
      </c>
      <c r="BN164" s="15" t="s">
        <v>718</v>
      </c>
      <c r="BO164" s="164" t="s">
        <v>831</v>
      </c>
      <c r="BP164" s="17" t="s">
        <v>1229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18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450</v>
      </c>
      <c r="E165" s="272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1230</v>
      </c>
      <c r="I165" s="172" t="s">
        <v>1150</v>
      </c>
      <c r="J165" s="210">
        <v>48</v>
      </c>
      <c r="K165" s="210">
        <v>146</v>
      </c>
      <c r="L165" s="84" t="s">
        <v>317</v>
      </c>
      <c r="M165" s="199" t="s">
        <v>1231</v>
      </c>
      <c r="N165" s="199" t="s">
        <v>1232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4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4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3" t="s">
        <v>1233</v>
      </c>
      <c r="W165" s="172" t="s">
        <v>952</v>
      </c>
      <c r="X165" s="211" t="s">
        <v>668</v>
      </c>
      <c r="Y165" s="158"/>
      <c r="Z165" s="158"/>
      <c r="AA165" s="84">
        <v>1</v>
      </c>
      <c r="AB165" s="71" t="s">
        <v>660</v>
      </c>
      <c r="AC165" s="71" t="s">
        <v>655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4" t="str">
        <f>IF(BS_CONTROLE[[#This Row],[Local - Partida]]=0, "-", BS_CONTROLE[[#This Row],[Local - Partida]])</f>
        <v>ZKEZGA-1</v>
      </c>
      <c r="AL165" s="244" t="str">
        <f>IF(BS_CONTROLE[[#This Row],[Local - Encerramento]]=0, "-", BS_CONTROLE[[#This Row],[Local - Encerramento]])</f>
        <v>ZBV-3</v>
      </c>
      <c r="AM165" s="244" t="str">
        <f>IF(BS_CONTROLE[[#This Row],[Entre - Estações]]=0, "-", BS_CONTROLE[[#This Row],[Entre - Estações]])</f>
        <v>ZKEZGA-ZBV</v>
      </c>
      <c r="AN165" s="244" t="str">
        <f>IF(BS_CONTROLE[[#This Row],[SB]]=0, "-", BS_CONTROLE[[#This Row],[SB]])</f>
        <v>ZKEZGAZBV</v>
      </c>
      <c r="AO165" s="245">
        <f>IF(BS_CONTROLE[[#This Row],[SUB]]=0, "-", BS_CONTROLE[[#This Row],[SUB]])</f>
        <v>48</v>
      </c>
      <c r="AP165" s="246">
        <f>IF(BS_CONTROLE[[#This Row],[KM - Inicio]]=0, "-", BS_CONTROLE[[#This Row],[KM - Inicio]])</f>
        <v>146</v>
      </c>
      <c r="AQ165" s="246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1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7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1234</v>
      </c>
      <c r="BK165" s="17" t="s">
        <v>1235</v>
      </c>
      <c r="BL165" s="16"/>
      <c r="BM165" s="15" t="s">
        <v>698</v>
      </c>
      <c r="BN165" s="15" t="s">
        <v>698</v>
      </c>
      <c r="BO165" s="164" t="s">
        <v>698</v>
      </c>
      <c r="BP165" s="17" t="s">
        <v>1235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18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3">
        <v>161</v>
      </c>
      <c r="F166" s="171"/>
      <c r="G166" s="9" t="str">
        <f>IF(D166="","*",VLOOKUP(F166,BS_ATIVIDADE[#All],3,FALSE))</f>
        <v>*</v>
      </c>
      <c r="H166" s="172"/>
      <c r="I166" s="172"/>
      <c r="J166" s="210"/>
      <c r="K166" s="210"/>
      <c r="L166" s="84" t="s">
        <v>317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4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4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3"/>
      <c r="W166" s="172"/>
      <c r="X166" s="211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4" t="str">
        <f>IF(BS_CONTROLE[[#This Row],[Local - Partida]]=0, "-", BS_CONTROLE[[#This Row],[Local - Partida]])</f>
        <v>-</v>
      </c>
      <c r="AL166" s="244" t="str">
        <f>IF(BS_CONTROLE[[#This Row],[Local - Encerramento]]=0, "-", BS_CONTROLE[[#This Row],[Local - Encerramento]])</f>
        <v>-</v>
      </c>
      <c r="AM166" s="244" t="str">
        <f>IF(BS_CONTROLE[[#This Row],[Entre - Estações]]=0, "-", BS_CONTROLE[[#This Row],[Entre - Estações]])</f>
        <v>-</v>
      </c>
      <c r="AN166" s="244" t="str">
        <f>IF(BS_CONTROLE[[#This Row],[SB]]=0, "-", BS_CONTROLE[[#This Row],[SB]])</f>
        <v>-</v>
      </c>
      <c r="AO166" s="245" t="str">
        <f>IF(BS_CONTROLE[[#This Row],[SUB]]=0, "-", BS_CONTROLE[[#This Row],[SUB]])</f>
        <v>-</v>
      </c>
      <c r="AP166" s="246" t="str">
        <f>IF(BS_CONTROLE[[#This Row],[KM - Inicio]]=0, "-", BS_CONTROLE[[#This Row],[KM - Inicio]])</f>
        <v>-</v>
      </c>
      <c r="AQ166" s="246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1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7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8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446</v>
      </c>
      <c r="E167" s="272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1236</v>
      </c>
      <c r="I167" s="172" t="s">
        <v>1237</v>
      </c>
      <c r="J167" s="210">
        <v>48</v>
      </c>
      <c r="K167" s="210">
        <v>102</v>
      </c>
      <c r="L167" s="84" t="s">
        <v>317</v>
      </c>
      <c r="M167" s="199" t="s">
        <v>1238</v>
      </c>
      <c r="N167" s="199" t="s">
        <v>1239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4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4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7" t="s">
        <v>959</v>
      </c>
      <c r="W167" s="172" t="s">
        <v>1058</v>
      </c>
      <c r="X167" s="211" t="s">
        <v>663</v>
      </c>
      <c r="Y167" s="158"/>
      <c r="Z167" s="158"/>
      <c r="AA167" s="84">
        <v>1</v>
      </c>
      <c r="AB167" s="71" t="s">
        <v>660</v>
      </c>
      <c r="AC167" s="71" t="s">
        <v>655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4" t="str">
        <f>IF(BS_CONTROLE[[#This Row],[Local - Partida]]=0, "-", BS_CONTROLE[[#This Row],[Local - Partida]])</f>
        <v>ZKW102-1</v>
      </c>
      <c r="AL167" s="244" t="str">
        <f>IF(BS_CONTROLE[[#This Row],[Local - Encerramento]]=0, "-", BS_CONTROLE[[#This Row],[Local - Encerramento]])</f>
        <v>ZKW102-2</v>
      </c>
      <c r="AM167" s="244" t="str">
        <f>IF(BS_CONTROLE[[#This Row],[Entre - Estações]]=0, "-", BS_CONTROLE[[#This Row],[Entre - Estações]])</f>
        <v>ZKW-ZKEZGA-ZKW</v>
      </c>
      <c r="AN167" s="244" t="str">
        <f>IF(BS_CONTROLE[[#This Row],[SB]]=0, "-", BS_CONTROLE[[#This Row],[SB]])</f>
        <v>ZKWZKEZGAZKW</v>
      </c>
      <c r="AO167" s="245">
        <f>IF(BS_CONTROLE[[#This Row],[SUB]]=0, "-", BS_CONTROLE[[#This Row],[SUB]])</f>
        <v>48</v>
      </c>
      <c r="AP167" s="246">
        <f>IF(BS_CONTROLE[[#This Row],[KM - Inicio]]=0, "-", BS_CONTROLE[[#This Row],[KM - Inicio]])</f>
        <v>102</v>
      </c>
      <c r="AQ167" s="246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1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7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1240</v>
      </c>
      <c r="BK167" s="17" t="s">
        <v>1240</v>
      </c>
      <c r="BL167" s="16"/>
      <c r="BM167" s="15" t="s">
        <v>692</v>
      </c>
      <c r="BN167" s="15" t="s">
        <v>692</v>
      </c>
      <c r="BO167" s="164" t="s">
        <v>692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18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562</v>
      </c>
      <c r="E168" s="272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0">
        <v>55</v>
      </c>
      <c r="K168" s="210">
        <v>79.900000000000006</v>
      </c>
      <c r="L168" s="84" t="s">
        <v>317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4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4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3" t="s">
        <v>1025</v>
      </c>
      <c r="W168" s="172" t="s">
        <v>1241</v>
      </c>
      <c r="X168" s="211" t="s">
        <v>668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4" t="str">
        <f>IF(BS_CONTROLE[[#This Row],[Local - Partida]]=0, "-", BS_CONTROLE[[#This Row],[Local - Partida]])</f>
        <v>-</v>
      </c>
      <c r="AL168" s="244" t="str">
        <f>IF(BS_CONTROLE[[#This Row],[Local - Encerramento]]=0, "-", BS_CONTROLE[[#This Row],[Local - Encerramento]])</f>
        <v>-</v>
      </c>
      <c r="AM168" s="244" t="str">
        <f>IF(BS_CONTROLE[[#This Row],[Entre - Estações]]=0, "-", BS_CONTROLE[[#This Row],[Entre - Estações]])</f>
        <v>K83</v>
      </c>
      <c r="AN168" s="244" t="str">
        <f>IF(BS_CONTROLE[[#This Row],[SB]]=0, "-", BS_CONTROLE[[#This Row],[SB]])</f>
        <v>K83K802</v>
      </c>
      <c r="AO168" s="245">
        <f>IF(BS_CONTROLE[[#This Row],[SUB]]=0, "-", BS_CONTROLE[[#This Row],[SUB]])</f>
        <v>55</v>
      </c>
      <c r="AP168" s="246">
        <v>88.68</v>
      </c>
      <c r="AQ168" s="246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1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7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995</v>
      </c>
      <c r="BK168" s="17" t="s">
        <v>1242</v>
      </c>
      <c r="BL168" s="16"/>
      <c r="BM168" s="15" t="s">
        <v>688</v>
      </c>
      <c r="BN168" s="15" t="s">
        <v>718</v>
      </c>
      <c r="BO168" s="164" t="s">
        <v>770</v>
      </c>
      <c r="BP168" s="17" t="s">
        <v>1242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18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379</v>
      </c>
      <c r="E169" s="293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0">
        <v>55</v>
      </c>
      <c r="K169" s="210">
        <v>97.843000000000004</v>
      </c>
      <c r="L169" s="210">
        <v>108.22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0" t="s">
        <v>942</v>
      </c>
      <c r="O169" s="172">
        <v>0.375</v>
      </c>
      <c r="P169" s="172">
        <v>0.125</v>
      </c>
      <c r="Q169" s="210">
        <v>1</v>
      </c>
      <c r="R169" s="10" t="str">
        <f>IFERROR(_xlfn.XLOOKUP(F169, BS_ATIVIDADE[ATIVIDADE],BS_ATIVIDADE[UNIDADE] ), "*")</f>
        <v>BINÁRIO</v>
      </c>
      <c r="S169" s="24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4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3" t="s">
        <v>939</v>
      </c>
      <c r="W169" s="172" t="s">
        <v>1243</v>
      </c>
      <c r="X169" s="211" t="s">
        <v>663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4" t="str">
        <f>IF(BS_CONTROLE[[#This Row],[Local - Partida]]=0, "-", BS_CONTROLE[[#This Row],[Local - Partida]])</f>
        <v>-</v>
      </c>
      <c r="AL169" s="244" t="str">
        <f>IF(BS_CONTROLE[[#This Row],[Local - Encerramento]]=0, "-", BS_CONTROLE[[#This Row],[Local - Encerramento]])</f>
        <v>-</v>
      </c>
      <c r="AM169" s="244" t="str">
        <f>IF(BS_CONTROLE[[#This Row],[Entre - Estações]]=0, "-", BS_CONTROLE[[#This Row],[Entre - Estações]])</f>
        <v>ZKW</v>
      </c>
      <c r="AN169" s="244" t="str">
        <f>IF(BS_CONTROLE[[#This Row],[SB]]=0, "-", BS_CONTROLE[[#This Row],[SB]])</f>
        <v>ZKWZLU</v>
      </c>
      <c r="AO169" s="245">
        <f>IF(BS_CONTROLE[[#This Row],[SUB]]=0, "-", BS_CONTROLE[[#This Row],[SUB]])</f>
        <v>55</v>
      </c>
      <c r="AP169" s="246">
        <f>IF(BS_CONTROLE[[#This Row],[KM - Inicio]]=0, "-", BS_CONTROLE[[#This Row],[KM - Inicio]])</f>
        <v>97.843000000000004</v>
      </c>
      <c r="AQ169" s="246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1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7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1244</v>
      </c>
      <c r="BK169" s="17" t="s">
        <v>1244</v>
      </c>
      <c r="BL169" s="16"/>
      <c r="BM169" s="15" t="s">
        <v>692</v>
      </c>
      <c r="BN169" s="15" t="s">
        <v>692</v>
      </c>
      <c r="BO169" s="164" t="s">
        <v>692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18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578</v>
      </c>
      <c r="E170" s="272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0">
        <v>55</v>
      </c>
      <c r="K170" s="210">
        <v>99.6</v>
      </c>
      <c r="L170" s="84" t="s">
        <v>317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4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4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3" t="s">
        <v>939</v>
      </c>
      <c r="W170" s="172" t="s">
        <v>1113</v>
      </c>
      <c r="X170" s="211" t="s">
        <v>663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4" t="str">
        <f>IF(BS_CONTROLE[[#This Row],[Local - Partida]]=0, "-", BS_CONTROLE[[#This Row],[Local - Partida]])</f>
        <v>-</v>
      </c>
      <c r="AL170" s="244" t="str">
        <f>IF(BS_CONTROLE[[#This Row],[Local - Encerramento]]=0, "-", BS_CONTROLE[[#This Row],[Local - Encerramento]])</f>
        <v>-</v>
      </c>
      <c r="AM170" s="244" t="str">
        <f>IF(BS_CONTROLE[[#This Row],[Entre - Estações]]=0, "-", BS_CONTROLE[[#This Row],[Entre - Estações]])</f>
        <v>ZKW</v>
      </c>
      <c r="AN170" s="244" t="str">
        <f>IF(BS_CONTROLE[[#This Row],[SB]]=0, "-", BS_CONTROLE[[#This Row],[SB]])</f>
        <v>102ZKW2</v>
      </c>
      <c r="AO170" s="245">
        <f>IF(BS_CONTROLE[[#This Row],[SUB]]=0, "-", BS_CONTROLE[[#This Row],[SUB]])</f>
        <v>55</v>
      </c>
      <c r="AP170" s="246">
        <f>IF(BS_CONTROLE[[#This Row],[KM - Inicio]]=0, "-", BS_CONTROLE[[#This Row],[KM - Inicio]])</f>
        <v>99.6</v>
      </c>
      <c r="AQ170" s="246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1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7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1244</v>
      </c>
      <c r="BK170" s="17" t="s">
        <v>1244</v>
      </c>
      <c r="BL170" s="16"/>
      <c r="BM170" s="15" t="s">
        <v>692</v>
      </c>
      <c r="BN170" s="15" t="s">
        <v>692</v>
      </c>
      <c r="BO170" s="164" t="s">
        <v>692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18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604</v>
      </c>
      <c r="E171" s="272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0">
        <v>55</v>
      </c>
      <c r="K171" s="210">
        <v>105.58</v>
      </c>
      <c r="L171" s="84" t="s">
        <v>317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4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4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3" t="s">
        <v>939</v>
      </c>
      <c r="W171" s="172" t="s">
        <v>1113</v>
      </c>
      <c r="X171" s="211" t="s">
        <v>663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4" t="str">
        <f>IF(BS_CONTROLE[[#This Row],[Local - Partida]]=0, "-", BS_CONTROLE[[#This Row],[Local - Partida]])</f>
        <v>-</v>
      </c>
      <c r="AL171" s="244" t="str">
        <f>IF(BS_CONTROLE[[#This Row],[Local - Encerramento]]=0, "-", BS_CONTROLE[[#This Row],[Local - Encerramento]])</f>
        <v>-</v>
      </c>
      <c r="AM171" s="244" t="str">
        <f>IF(BS_CONTROLE[[#This Row],[Entre - Estações]]=0, "-", BS_CONTROLE[[#This Row],[Entre - Estações]])</f>
        <v>ZLU</v>
      </c>
      <c r="AN171" s="244" t="str">
        <f>IF(BS_CONTROLE[[#This Row],[SB]]=0, "-", BS_CONTROLE[[#This Row],[SB]])</f>
        <v>ZLU1052</v>
      </c>
      <c r="AO171" s="245">
        <f>IF(BS_CONTROLE[[#This Row],[SUB]]=0, "-", BS_CONTROLE[[#This Row],[SUB]])</f>
        <v>55</v>
      </c>
      <c r="AP171" s="246">
        <f>IF(BS_CONTROLE[[#This Row],[KM - Inicio]]=0, "-", BS_CONTROLE[[#This Row],[KM - Inicio]])</f>
        <v>105.58</v>
      </c>
      <c r="AQ171" s="246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1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7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1244</v>
      </c>
      <c r="BK171" s="17" t="s">
        <v>1244</v>
      </c>
      <c r="BL171" s="16"/>
      <c r="BM171" s="337" t="s">
        <v>694</v>
      </c>
      <c r="BN171" s="15" t="s">
        <v>711</v>
      </c>
      <c r="BO171" s="164" t="s">
        <v>785</v>
      </c>
      <c r="BP171" s="338" t="s">
        <v>1245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18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564</v>
      </c>
      <c r="E172" s="272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0">
        <v>55</v>
      </c>
      <c r="K172" s="210">
        <v>106.02</v>
      </c>
      <c r="L172" s="84" t="s">
        <v>317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4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4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3" t="s">
        <v>939</v>
      </c>
      <c r="W172" s="172" t="s">
        <v>1113</v>
      </c>
      <c r="X172" s="211" t="s">
        <v>663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4" t="str">
        <f>IF(BS_CONTROLE[[#This Row],[Local - Partida]]=0, "-", BS_CONTROLE[[#This Row],[Local - Partida]])</f>
        <v>-</v>
      </c>
      <c r="AL172" s="244" t="str">
        <f>IF(BS_CONTROLE[[#This Row],[Local - Encerramento]]=0, "-", BS_CONTROLE[[#This Row],[Local - Encerramento]])</f>
        <v>-</v>
      </c>
      <c r="AM172" s="244" t="str">
        <f>IF(BS_CONTROLE[[#This Row],[Entre - Estações]]=0, "-", BS_CONTROLE[[#This Row],[Entre - Estações]])</f>
        <v>ZLU</v>
      </c>
      <c r="AN172" s="244" t="str">
        <f>IF(BS_CONTROLE[[#This Row],[SB]]=0, "-", BS_CONTROLE[[#This Row],[SB]])</f>
        <v>ZLU1052</v>
      </c>
      <c r="AO172" s="245">
        <f>IF(BS_CONTROLE[[#This Row],[SUB]]=0, "-", BS_CONTROLE[[#This Row],[SUB]])</f>
        <v>55</v>
      </c>
      <c r="AP172" s="246">
        <f>IF(BS_CONTROLE[[#This Row],[KM - Inicio]]=0, "-", BS_CONTROLE[[#This Row],[KM - Inicio]])</f>
        <v>106.02</v>
      </c>
      <c r="AQ172" s="246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1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7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1244</v>
      </c>
      <c r="BK172" s="17" t="s">
        <v>1244</v>
      </c>
      <c r="BL172" s="16"/>
      <c r="BM172" s="337" t="s">
        <v>694</v>
      </c>
      <c r="BN172" s="15" t="s">
        <v>711</v>
      </c>
      <c r="BO172" s="164" t="s">
        <v>785</v>
      </c>
      <c r="BP172" s="338" t="s">
        <v>1245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18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579</v>
      </c>
      <c r="E173" s="272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0">
        <v>55</v>
      </c>
      <c r="K173" s="210">
        <v>106.431</v>
      </c>
      <c r="L173" s="84" t="s">
        <v>317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4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4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3" t="s">
        <v>939</v>
      </c>
      <c r="W173" s="172" t="s">
        <v>1113</v>
      </c>
      <c r="X173" s="211" t="s">
        <v>663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4" t="str">
        <f>IF(BS_CONTROLE[[#This Row],[Local - Partida]]=0, "-", BS_CONTROLE[[#This Row],[Local - Partida]])</f>
        <v>-</v>
      </c>
      <c r="AL173" s="244" t="str">
        <f>IF(BS_CONTROLE[[#This Row],[Local - Encerramento]]=0, "-", BS_CONTROLE[[#This Row],[Local - Encerramento]])</f>
        <v>-</v>
      </c>
      <c r="AM173" s="244" t="str">
        <f>IF(BS_CONTROLE[[#This Row],[Entre - Estações]]=0, "-", BS_CONTROLE[[#This Row],[Entre - Estações]])</f>
        <v>ZLU</v>
      </c>
      <c r="AN173" s="244" t="str">
        <f>IF(BS_CONTROLE[[#This Row],[SB]]=0, "-", BS_CONTROLE[[#This Row],[SB]])</f>
        <v>ZLU1052</v>
      </c>
      <c r="AO173" s="245">
        <f>IF(BS_CONTROLE[[#This Row],[SUB]]=0, "-", BS_CONTROLE[[#This Row],[SUB]])</f>
        <v>55</v>
      </c>
      <c r="AP173" s="246">
        <f>IF(BS_CONTROLE[[#This Row],[KM - Inicio]]=0, "-", BS_CONTROLE[[#This Row],[KM - Inicio]])</f>
        <v>106.431</v>
      </c>
      <c r="AQ173" s="246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1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7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1244</v>
      </c>
      <c r="BK173" s="17" t="s">
        <v>1244</v>
      </c>
      <c r="BL173" s="16"/>
      <c r="BM173" s="337" t="s">
        <v>694</v>
      </c>
      <c r="BN173" s="15" t="s">
        <v>711</v>
      </c>
      <c r="BO173" s="164" t="s">
        <v>785</v>
      </c>
      <c r="BP173" s="17" t="s">
        <v>1246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18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627</v>
      </c>
      <c r="E174" s="272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0">
        <v>55</v>
      </c>
      <c r="K174" s="210">
        <v>107.25</v>
      </c>
      <c r="L174" s="84" t="s">
        <v>317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4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4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3" t="s">
        <v>939</v>
      </c>
      <c r="W174" s="172" t="s">
        <v>1113</v>
      </c>
      <c r="X174" s="211" t="s">
        <v>663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4" t="str">
        <f>IF(BS_CONTROLE[[#This Row],[Local - Partida]]=0, "-", BS_CONTROLE[[#This Row],[Local - Partida]])</f>
        <v>-</v>
      </c>
      <c r="AL174" s="244" t="str">
        <f>IF(BS_CONTROLE[[#This Row],[Local - Encerramento]]=0, "-", BS_CONTROLE[[#This Row],[Local - Encerramento]])</f>
        <v>-</v>
      </c>
      <c r="AM174" s="244" t="str">
        <f>IF(BS_CONTROLE[[#This Row],[Entre - Estações]]=0, "-", BS_CONTROLE[[#This Row],[Entre - Estações]])</f>
        <v>ZLU</v>
      </c>
      <c r="AN174" s="244" t="str">
        <f>IF(BS_CONTROLE[[#This Row],[SB]]=0, "-", BS_CONTROLE[[#This Row],[SB]])</f>
        <v>ZLU1052</v>
      </c>
      <c r="AO174" s="245">
        <f>IF(BS_CONTROLE[[#This Row],[SUB]]=0, "-", BS_CONTROLE[[#This Row],[SUB]])</f>
        <v>55</v>
      </c>
      <c r="AP174" s="246">
        <f>IF(BS_CONTROLE[[#This Row],[KM - Inicio]]=0, "-", BS_CONTROLE[[#This Row],[KM - Inicio]])</f>
        <v>107.25</v>
      </c>
      <c r="AQ174" s="246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1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7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1244</v>
      </c>
      <c r="BK174" s="17" t="s">
        <v>1244</v>
      </c>
      <c r="BL174" s="16"/>
      <c r="BM174" s="337" t="s">
        <v>694</v>
      </c>
      <c r="BN174" s="15" t="s">
        <v>711</v>
      </c>
      <c r="BO174" s="164" t="s">
        <v>785</v>
      </c>
      <c r="BP174" s="17" t="s">
        <v>1246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18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575</v>
      </c>
      <c r="E175" s="272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0">
        <v>55</v>
      </c>
      <c r="K175" s="210">
        <v>107.78</v>
      </c>
      <c r="L175" s="84" t="s">
        <v>317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4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4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3" t="s">
        <v>939</v>
      </c>
      <c r="W175" s="172" t="s">
        <v>1113</v>
      </c>
      <c r="X175" s="211" t="s">
        <v>663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4" t="str">
        <f>IF(BS_CONTROLE[[#This Row],[Local - Partida]]=0, "-", BS_CONTROLE[[#This Row],[Local - Partida]])</f>
        <v>-</v>
      </c>
      <c r="AL175" s="244" t="str">
        <f>IF(BS_CONTROLE[[#This Row],[Local - Encerramento]]=0, "-", BS_CONTROLE[[#This Row],[Local - Encerramento]])</f>
        <v>-</v>
      </c>
      <c r="AM175" s="244" t="str">
        <f>IF(BS_CONTROLE[[#This Row],[Entre - Estações]]=0, "-", BS_CONTROLE[[#This Row],[Entre - Estações]])</f>
        <v>ZLU</v>
      </c>
      <c r="AN175" s="244" t="str">
        <f>IF(BS_CONTROLE[[#This Row],[SB]]=0, "-", BS_CONTROLE[[#This Row],[SB]])</f>
        <v>ZLU1052</v>
      </c>
      <c r="AO175" s="245">
        <f>IF(BS_CONTROLE[[#This Row],[SUB]]=0, "-", BS_CONTROLE[[#This Row],[SUB]])</f>
        <v>55</v>
      </c>
      <c r="AP175" s="246">
        <f>IF(BS_CONTROLE[[#This Row],[KM - Inicio]]=0, "-", BS_CONTROLE[[#This Row],[KM - Inicio]])</f>
        <v>107.78</v>
      </c>
      <c r="AQ175" s="246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1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7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1244</v>
      </c>
      <c r="BK175" s="17" t="s">
        <v>1244</v>
      </c>
      <c r="BL175" s="16"/>
      <c r="BM175" s="15" t="s">
        <v>692</v>
      </c>
      <c r="BN175" s="15" t="s">
        <v>692</v>
      </c>
      <c r="BO175" s="164" t="s">
        <v>692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18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2">
        <v>171</v>
      </c>
      <c r="F176" s="171"/>
      <c r="G176" s="9" t="str">
        <f>IF(D176="","*",VLOOKUP(F176,BS_ATIVIDADE[#All],3,FALSE))</f>
        <v>*</v>
      </c>
      <c r="H176" s="172"/>
      <c r="I176" s="172"/>
      <c r="J176" s="210"/>
      <c r="K176" s="210"/>
      <c r="L176" s="84" t="s">
        <v>317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4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4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3"/>
      <c r="W176" s="172"/>
      <c r="X176" s="211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4" t="str">
        <f>IF(BS_CONTROLE[[#This Row],[Local - Partida]]=0, "-", BS_CONTROLE[[#This Row],[Local - Partida]])</f>
        <v>-</v>
      </c>
      <c r="AL176" s="244" t="str">
        <f>IF(BS_CONTROLE[[#This Row],[Local - Encerramento]]=0, "-", BS_CONTROLE[[#This Row],[Local - Encerramento]])</f>
        <v>-</v>
      </c>
      <c r="AM176" s="244" t="str">
        <f>IF(BS_CONTROLE[[#This Row],[Entre - Estações]]=0, "-", BS_CONTROLE[[#This Row],[Entre - Estações]])</f>
        <v>-</v>
      </c>
      <c r="AN176" s="244" t="str">
        <f>IF(BS_CONTROLE[[#This Row],[SB]]=0, "-", BS_CONTROLE[[#This Row],[SB]])</f>
        <v>-</v>
      </c>
      <c r="AO176" s="245" t="str">
        <f>IF(BS_CONTROLE[[#This Row],[SUB]]=0, "-", BS_CONTROLE[[#This Row],[SUB]])</f>
        <v>-</v>
      </c>
      <c r="AP176" s="246" t="str">
        <f>IF(BS_CONTROLE[[#This Row],[KM - Inicio]]=0, "-", BS_CONTROLE[[#This Row],[KM - Inicio]])</f>
        <v>-</v>
      </c>
      <c r="AQ176" s="246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1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7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8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2">
        <v>172</v>
      </c>
      <c r="F177" s="171"/>
      <c r="G177" s="9" t="str">
        <f>IF(D177="","*",VLOOKUP(F177,BS_ATIVIDADE[#All],3,FALSE))</f>
        <v>*</v>
      </c>
      <c r="H177" s="172"/>
      <c r="I177" s="172"/>
      <c r="J177" s="210"/>
      <c r="K177" s="210"/>
      <c r="L177" s="84" t="s">
        <v>317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4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4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3"/>
      <c r="W177" s="172"/>
      <c r="X177" s="211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4" t="str">
        <f>IF(BS_CONTROLE[[#This Row],[Local - Partida]]=0, "-", BS_CONTROLE[[#This Row],[Local - Partida]])</f>
        <v>-</v>
      </c>
      <c r="AL177" s="244" t="str">
        <f>IF(BS_CONTROLE[[#This Row],[Local - Encerramento]]=0, "-", BS_CONTROLE[[#This Row],[Local - Encerramento]])</f>
        <v>-</v>
      </c>
      <c r="AM177" s="244" t="str">
        <f>IF(BS_CONTROLE[[#This Row],[Entre - Estações]]=0, "-", BS_CONTROLE[[#This Row],[Entre - Estações]])</f>
        <v>-</v>
      </c>
      <c r="AN177" s="244" t="str">
        <f>IF(BS_CONTROLE[[#This Row],[SB]]=0, "-", BS_CONTROLE[[#This Row],[SB]])</f>
        <v>-</v>
      </c>
      <c r="AO177" s="245" t="str">
        <f>IF(BS_CONTROLE[[#This Row],[SUB]]=0, "-", BS_CONTROLE[[#This Row],[SUB]])</f>
        <v>-</v>
      </c>
      <c r="AP177" s="246" t="str">
        <f>IF(BS_CONTROLE[[#This Row],[KM - Inicio]]=0, "-", BS_CONTROLE[[#This Row],[KM - Inicio]])</f>
        <v>-</v>
      </c>
      <c r="AQ177" s="246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1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7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8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544</v>
      </c>
      <c r="E178" s="292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0">
        <v>92</v>
      </c>
      <c r="K178" s="210">
        <v>83.7</v>
      </c>
      <c r="L178" s="210" t="s">
        <v>317</v>
      </c>
      <c r="M178" s="199" t="s">
        <v>963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0">
        <v>1</v>
      </c>
      <c r="R178" s="10" t="str">
        <f>IFERROR(_xlfn.XLOOKUP(F178, BS_ATIVIDADE[ATIVIDADE],BS_ATIVIDADE[UNIDADE] ), "*")</f>
        <v>BINÁRIO</v>
      </c>
      <c r="S178" s="24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4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7" t="s">
        <v>964</v>
      </c>
      <c r="W178" s="247" t="s">
        <v>1127</v>
      </c>
      <c r="X178" s="211" t="s">
        <v>663</v>
      </c>
      <c r="Y178" s="158"/>
      <c r="Z178" s="158"/>
      <c r="AA178" s="84">
        <v>1</v>
      </c>
      <c r="AB178" s="71" t="s">
        <v>660</v>
      </c>
      <c r="AC178" s="71" t="s">
        <v>655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4" t="str">
        <f>IF(BS_CONTROLE[[#This Row],[Local - Partida]]=0, "-", BS_CONTROLE[[#This Row],[Local - Partida]])</f>
        <v>K67ZEV1</v>
      </c>
      <c r="AL178" s="244" t="str">
        <f>IF(BS_CONTROLE[[#This Row],[Local - Encerramento]]=0, "-", BS_CONTROLE[[#This Row],[Local - Encerramento]])</f>
        <v>K67ZEV1</v>
      </c>
      <c r="AM178" s="244" t="str">
        <f>IF(BS_CONTROLE[[#This Row],[Entre - Estações]]=0, "-", BS_CONTROLE[[#This Row],[Entre - Estações]])</f>
        <v>ZEV-ZXW</v>
      </c>
      <c r="AN178" s="244" t="str">
        <f>IF(BS_CONTROLE[[#This Row],[SB]]=0, "-", BS_CONTROLE[[#This Row],[SB]])</f>
        <v>K84ZXW2</v>
      </c>
      <c r="AO178" s="245">
        <f>IF(BS_CONTROLE[[#This Row],[SUB]]=0, "-", BS_CONTROLE[[#This Row],[SUB]])</f>
        <v>92</v>
      </c>
      <c r="AP178" s="246">
        <f>IF(BS_CONTROLE[[#This Row],[KM - Inicio]]=0, "-", BS_CONTROLE[[#This Row],[KM - Inicio]])</f>
        <v>83.7</v>
      </c>
      <c r="AQ178" s="246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1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7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1247</v>
      </c>
      <c r="BK178" s="17" t="s">
        <v>1247</v>
      </c>
      <c r="BL178" s="16"/>
      <c r="BM178" s="15" t="s">
        <v>692</v>
      </c>
      <c r="BN178" s="15" t="s">
        <v>692</v>
      </c>
      <c r="BO178" s="164" t="s">
        <v>692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18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589</v>
      </c>
      <c r="E179" s="272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0">
        <v>92</v>
      </c>
      <c r="K179" s="210">
        <v>71.7</v>
      </c>
      <c r="L179" s="84" t="s">
        <v>317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4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4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7" t="s">
        <v>964</v>
      </c>
      <c r="W179" s="172" t="s">
        <v>1131</v>
      </c>
      <c r="X179" s="211" t="s">
        <v>668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4" t="str">
        <f>IF(BS_CONTROLE[[#This Row],[Local - Partida]]=0, "-", BS_CONTROLE[[#This Row],[Local - Partida]])</f>
        <v>-</v>
      </c>
      <c r="AL179" s="244" t="str">
        <f>IF(BS_CONTROLE[[#This Row],[Local - Encerramento]]=0, "-", BS_CONTROLE[[#This Row],[Local - Encerramento]])</f>
        <v>-</v>
      </c>
      <c r="AM179" s="244" t="str">
        <f>IF(BS_CONTROLE[[#This Row],[Entre - Estações]]=0, "-", BS_CONTROLE[[#This Row],[Entre - Estações]])</f>
        <v>ZEZ-069</v>
      </c>
      <c r="AN179" s="244" t="str">
        <f>IF(BS_CONTROLE[[#This Row],[SB]]=0, "-", BS_CONTROLE[[#This Row],[SB]])</f>
        <v>K72K712</v>
      </c>
      <c r="AO179" s="245">
        <f>IF(BS_CONTROLE[[#This Row],[SUB]]=0, "-", BS_CONTROLE[[#This Row],[SUB]])</f>
        <v>92</v>
      </c>
      <c r="AP179" s="246">
        <f>IF(BS_CONTROLE[[#This Row],[KM - Inicio]]=0, "-", BS_CONTROLE[[#This Row],[KM - Inicio]])</f>
        <v>71.7</v>
      </c>
      <c r="AQ179" s="246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1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7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995</v>
      </c>
      <c r="BK179" s="17" t="s">
        <v>1248</v>
      </c>
      <c r="BL179" s="16"/>
      <c r="BM179" s="15" t="s">
        <v>698</v>
      </c>
      <c r="BN179" s="15" t="s">
        <v>698</v>
      </c>
      <c r="BO179" s="164" t="s">
        <v>698</v>
      </c>
      <c r="BP179" s="17" t="s">
        <v>1248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18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602</v>
      </c>
      <c r="E180" s="272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0">
        <v>92</v>
      </c>
      <c r="K180" s="210">
        <v>101.6</v>
      </c>
      <c r="L180" s="84" t="s">
        <v>317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4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4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7" t="s">
        <v>964</v>
      </c>
      <c r="W180" s="172" t="s">
        <v>1113</v>
      </c>
      <c r="X180" s="211" t="s">
        <v>668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4" t="str">
        <f>IF(BS_CONTROLE[[#This Row],[Local - Partida]]=0, "-", BS_CONTROLE[[#This Row],[Local - Partida]])</f>
        <v>-</v>
      </c>
      <c r="AL180" s="244" t="str">
        <f>IF(BS_CONTROLE[[#This Row],[Local - Encerramento]]=0, "-", BS_CONTROLE[[#This Row],[Local - Encerramento]])</f>
        <v>-</v>
      </c>
      <c r="AM180" s="244" t="s">
        <v>297</v>
      </c>
      <c r="AN180" s="244" t="s">
        <v>296</v>
      </c>
      <c r="AO180" s="245">
        <f>IF(BS_CONTROLE[[#This Row],[SUB]]=0, "-", BS_CONTROLE[[#This Row],[SUB]])</f>
        <v>92</v>
      </c>
      <c r="AP180" s="246">
        <v>103.3</v>
      </c>
      <c r="AQ180" s="246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1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7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995</v>
      </c>
      <c r="BK180" s="17" t="s">
        <v>1249</v>
      </c>
      <c r="BL180" s="16"/>
      <c r="BM180" s="15" t="s">
        <v>688</v>
      </c>
      <c r="BN180" s="15" t="s">
        <v>718</v>
      </c>
      <c r="BO180" s="164" t="s">
        <v>770</v>
      </c>
      <c r="BP180" s="17" t="s">
        <v>1249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18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621</v>
      </c>
      <c r="E181" s="272">
        <v>93</v>
      </c>
      <c r="F181" s="171" t="s">
        <v>505</v>
      </c>
      <c r="G181" s="9" t="str">
        <f>IF(D181="","*",VLOOKUP(F181,BS_ATIVIDADE[#All],3,FALSE))</f>
        <v>TRILHO - SUBSTITUIÇÂO</v>
      </c>
      <c r="H181" s="199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0">
        <v>92</v>
      </c>
      <c r="K181" s="210">
        <v>103.3</v>
      </c>
      <c r="L181" s="84" t="s">
        <v>317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4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4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7" t="s">
        <v>964</v>
      </c>
      <c r="W181" s="172" t="s">
        <v>1135</v>
      </c>
      <c r="X181" s="211" t="s">
        <v>668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4" t="str">
        <f>IF(BS_CONTROLE[[#This Row],[Local - Partida]]=0, "-", BS_CONTROLE[[#This Row],[Local - Partida]])</f>
        <v>ZGP2</v>
      </c>
      <c r="AL181" s="244" t="str">
        <f>IF(BS_CONTROLE[[#This Row],[Local - Encerramento]]=0, "-", BS_CONTROLE[[#This Row],[Local - Encerramento]])</f>
        <v>-</v>
      </c>
      <c r="AM181" s="244" t="str">
        <f>IF(BS_CONTROLE[[#This Row],[Entre - Estações]]=0, "-", BS_CONTROLE[[#This Row],[Entre - Estações]])</f>
        <v>ZGP</v>
      </c>
      <c r="AN181" s="244" t="str">
        <f>IF(BS_CONTROLE[[#This Row],[SB]]=0, "-", BS_CONTROLE[[#This Row],[SB]])</f>
        <v>ZGP2</v>
      </c>
      <c r="AO181" s="245">
        <f>IF(BS_CONTROLE[[#This Row],[SUB]]=0, "-", BS_CONTROLE[[#This Row],[SUB]])</f>
        <v>92</v>
      </c>
      <c r="AP181" s="246">
        <f>IF(BS_CONTROLE[[#This Row],[KM - Inicio]]=0, "-", BS_CONTROLE[[#This Row],[KM - Inicio]])</f>
        <v>103.3</v>
      </c>
      <c r="AQ181" s="246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1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7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1250</v>
      </c>
      <c r="BK181" s="17" t="s">
        <v>1250</v>
      </c>
      <c r="BL181" s="16"/>
      <c r="BM181" s="15" t="s">
        <v>698</v>
      </c>
      <c r="BN181" s="15" t="s">
        <v>698</v>
      </c>
      <c r="BO181" s="164" t="s">
        <v>698</v>
      </c>
      <c r="BP181" s="17" t="s">
        <v>1249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18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584</v>
      </c>
      <c r="E182" s="272">
        <v>46</v>
      </c>
      <c r="F182" s="171" t="s">
        <v>994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0">
        <v>53</v>
      </c>
      <c r="K182" s="210">
        <v>115.5</v>
      </c>
      <c r="L182" s="84" t="s">
        <v>317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4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4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7" t="s">
        <v>964</v>
      </c>
      <c r="W182" s="172" t="s">
        <v>934</v>
      </c>
      <c r="X182" s="211" t="s">
        <v>668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4" t="str">
        <f>IF(BS_CONTROLE[[#This Row],[Local - Partida]]=0, "-", BS_CONTROLE[[#This Row],[Local - Partida]])</f>
        <v>-</v>
      </c>
      <c r="AL182" s="244" t="str">
        <f>IF(BS_CONTROLE[[#This Row],[Local - Encerramento]]=0, "-", BS_CONTROLE[[#This Row],[Local - Encerramento]])</f>
        <v>-</v>
      </c>
      <c r="AM182" s="244" t="str">
        <f>IF(BS_CONTROLE[[#This Row],[Entre - Estações]]=0, "-", BS_CONTROLE[[#This Row],[Entre - Estações]])</f>
        <v>ZGM-109</v>
      </c>
      <c r="AN182" s="244" t="str">
        <f>IF(BS_CONTROLE[[#This Row],[SB]]=0, "-", BS_CONTROLE[[#This Row],[SB]])</f>
        <v>117ZGM2</v>
      </c>
      <c r="AO182" s="245">
        <f>IF(BS_CONTROLE[[#This Row],[SUB]]=0, "-", BS_CONTROLE[[#This Row],[SUB]])</f>
        <v>53</v>
      </c>
      <c r="AP182" s="246">
        <f>IF(BS_CONTROLE[[#This Row],[KM - Inicio]]=0, "-", BS_CONTROLE[[#This Row],[KM - Inicio]])</f>
        <v>115.5</v>
      </c>
      <c r="AQ182" s="246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1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7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995</v>
      </c>
      <c r="BK182" s="17" t="s">
        <v>1251</v>
      </c>
      <c r="BL182" s="16"/>
      <c r="BM182" s="15" t="s">
        <v>698</v>
      </c>
      <c r="BN182" s="15" t="s">
        <v>698</v>
      </c>
      <c r="BO182" s="164" t="s">
        <v>698</v>
      </c>
      <c r="BP182" s="314" t="s">
        <v>1251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18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514</v>
      </c>
      <c r="E183" s="272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989</v>
      </c>
      <c r="I183" s="172" t="s">
        <v>957</v>
      </c>
      <c r="J183" s="210">
        <v>30</v>
      </c>
      <c r="K183" s="210">
        <v>114.3</v>
      </c>
      <c r="L183" s="210">
        <v>115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0">
        <v>700</v>
      </c>
      <c r="R183" s="10" t="str">
        <f>IFERROR(_xlfn.XLOOKUP(F183, BS_ATIVIDADE[ATIVIDADE],BS_ATIVIDADE[UNIDADE] ), "*")</f>
        <v>M</v>
      </c>
      <c r="S183" s="24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4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7" t="s">
        <v>930</v>
      </c>
      <c r="W183" s="247" t="s">
        <v>1099</v>
      </c>
      <c r="X183" s="211" t="s">
        <v>668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4" t="str">
        <f>IF(BS_CONTROLE[[#This Row],[Local - Partida]]=0, "-", BS_CONTROLE[[#This Row],[Local - Partida]])</f>
        <v>109ZPT2</v>
      </c>
      <c r="AL183" s="244" t="str">
        <f>IF(BS_CONTROLE[[#This Row],[Local - Encerramento]]=0, "-", BS_CONTROLE[[#This Row],[Local - Encerramento]])</f>
        <v>ZPTZDR</v>
      </c>
      <c r="AM183" s="244" t="str">
        <f>IF(BS_CONTROLE[[#This Row],[Entre - Estações]]=0, "-", BS_CONTROLE[[#This Row],[Entre - Estações]])</f>
        <v>ZGM1</v>
      </c>
      <c r="AN183" s="244" t="str">
        <f>IF(BS_CONTROLE[[#This Row],[SB]]=0, "-", BS_CONTROLE[[#This Row],[SB]])</f>
        <v>ZGM1</v>
      </c>
      <c r="AO183" s="245">
        <f>IF(BS_CONTROLE[[#This Row],[SUB]]=0, "-", BS_CONTROLE[[#This Row],[SUB]])</f>
        <v>30</v>
      </c>
      <c r="AP183" s="246">
        <f>IF(BS_CONTROLE[[#This Row],[KM - Inicio]]=0, "-", BS_CONTROLE[[#This Row],[KM - Inicio]])</f>
        <v>114.3</v>
      </c>
      <c r="AQ183" s="246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1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7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1252</v>
      </c>
      <c r="BK183" s="17" t="s">
        <v>1252</v>
      </c>
      <c r="BL183" s="16"/>
      <c r="BM183" s="15" t="s">
        <v>684</v>
      </c>
      <c r="BN183" s="15" t="s">
        <v>715</v>
      </c>
      <c r="BO183" s="164" t="s">
        <v>773</v>
      </c>
      <c r="BP183" s="17" t="s">
        <v>1253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18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535</v>
      </c>
      <c r="E184" s="272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0">
        <v>53</v>
      </c>
      <c r="K184" s="210">
        <v>109</v>
      </c>
      <c r="L184" s="84" t="s">
        <v>317</v>
      </c>
      <c r="M184" s="199" t="s">
        <v>125</v>
      </c>
      <c r="N184" s="199" t="s">
        <v>1049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4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4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7" t="s">
        <v>959</v>
      </c>
      <c r="W184" s="247" t="s">
        <v>960</v>
      </c>
      <c r="X184" s="211" t="s">
        <v>668</v>
      </c>
      <c r="Y184" s="158"/>
      <c r="Z184" s="158"/>
      <c r="AA184" s="210">
        <v>1</v>
      </c>
      <c r="AB184" s="71" t="s">
        <v>660</v>
      </c>
      <c r="AC184" s="71" t="s">
        <v>655</v>
      </c>
      <c r="AD184" s="294">
        <v>0.33333333333333331</v>
      </c>
      <c r="AE184" s="210">
        <v>6527</v>
      </c>
      <c r="AF184" s="210" t="s">
        <v>317</v>
      </c>
      <c r="AG184" s="210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4" t="str">
        <f>IF(BS_CONTROLE[[#This Row],[Local - Partida]]=0, "-", BS_CONTROLE[[#This Row],[Local - Partida]])</f>
        <v>ZPT</v>
      </c>
      <c r="AL184" s="244" t="str">
        <f>IF(BS_CONTROLE[[#This Row],[Local - Encerramento]]=0, "-", BS_CONTROLE[[#This Row],[Local - Encerramento]])</f>
        <v>ZPG</v>
      </c>
      <c r="AM184" s="244" t="str">
        <f>IF(BS_CONTROLE[[#This Row],[Entre - Estações]]=0, "-", BS_CONTROLE[[#This Row],[Entre - Estações]])</f>
        <v>ZPT-ZPG</v>
      </c>
      <c r="AN184" s="244" t="str">
        <f>IF(BS_CONTROLE[[#This Row],[SB]]=0, "-", BS_CONTROLE[[#This Row],[SB]])</f>
        <v>ZPTZPGZPT</v>
      </c>
      <c r="AO184" s="245">
        <f>IF(BS_CONTROLE[[#This Row],[SUB]]=0, "-", BS_CONTROLE[[#This Row],[SUB]])</f>
        <v>53</v>
      </c>
      <c r="AP184" s="246">
        <f>IF(BS_CONTROLE[[#This Row],[KM - Inicio]]=0, "-", BS_CONTROLE[[#This Row],[KM - Inicio]])</f>
        <v>109</v>
      </c>
      <c r="AQ184" s="246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1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7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1254</v>
      </c>
      <c r="BK184" s="17" t="s">
        <v>1254</v>
      </c>
      <c r="BL184" s="16"/>
      <c r="BM184" s="15" t="s">
        <v>692</v>
      </c>
      <c r="BN184" s="15" t="s">
        <v>692</v>
      </c>
      <c r="BO184" s="164" t="s">
        <v>692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18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2">
        <v>180</v>
      </c>
      <c r="F185" s="171"/>
      <c r="G185" s="9" t="str">
        <f>IF(D185="","*",VLOOKUP(F185,BS_ATIVIDADE[#All],3,FALSE))</f>
        <v>*</v>
      </c>
      <c r="H185" s="172"/>
      <c r="I185" s="172"/>
      <c r="J185" s="210"/>
      <c r="K185" s="210"/>
      <c r="L185" s="84" t="s">
        <v>317</v>
      </c>
      <c r="M185" s="199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199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4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4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3"/>
      <c r="W185" s="172"/>
      <c r="X185" s="211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4" t="str">
        <f>IF(BS_CONTROLE[[#This Row],[Local - Partida]]=0, "-", BS_CONTROLE[[#This Row],[Local - Partida]])</f>
        <v>-</v>
      </c>
      <c r="AL185" s="244" t="str">
        <f>IF(BS_CONTROLE[[#This Row],[Local - Encerramento]]=0, "-", BS_CONTROLE[[#This Row],[Local - Encerramento]])</f>
        <v>-</v>
      </c>
      <c r="AM185" s="244" t="str">
        <f>IF(BS_CONTROLE[[#This Row],[Entre - Estações]]=0, "-", BS_CONTROLE[[#This Row],[Entre - Estações]])</f>
        <v>-</v>
      </c>
      <c r="AN185" s="244" t="str">
        <f>IF(BS_CONTROLE[[#This Row],[SB]]=0, "-", BS_CONTROLE[[#This Row],[SB]])</f>
        <v>-</v>
      </c>
      <c r="AO185" s="245" t="str">
        <f>IF(BS_CONTROLE[[#This Row],[SUB]]=0, "-", BS_CONTROLE[[#This Row],[SUB]])</f>
        <v>-</v>
      </c>
      <c r="AP185" s="246" t="str">
        <f>IF(BS_CONTROLE[[#This Row],[KM - Inicio]]=0, "-", BS_CONTROLE[[#This Row],[KM - Inicio]])</f>
        <v>-</v>
      </c>
      <c r="AQ185" s="246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1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7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8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2">
        <v>181</v>
      </c>
      <c r="F186" s="171"/>
      <c r="G186" s="9" t="str">
        <f>IF(D186="","*",VLOOKUP(F186,BS_ATIVIDADE[#All],3,FALSE))</f>
        <v>*</v>
      </c>
      <c r="H186" s="172"/>
      <c r="I186" s="172"/>
      <c r="J186" s="210"/>
      <c r="K186" s="210"/>
      <c r="L186" s="84" t="s">
        <v>317</v>
      </c>
      <c r="M186" s="199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199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4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4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3"/>
      <c r="W186" s="172"/>
      <c r="X186" s="211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4" t="str">
        <f>IF(BS_CONTROLE[[#This Row],[Local - Partida]]=0, "-", BS_CONTROLE[[#This Row],[Local - Partida]])</f>
        <v>-</v>
      </c>
      <c r="AL186" s="244" t="str">
        <f>IF(BS_CONTROLE[[#This Row],[Local - Encerramento]]=0, "-", BS_CONTROLE[[#This Row],[Local - Encerramento]])</f>
        <v>-</v>
      </c>
      <c r="AM186" s="244" t="str">
        <f>IF(BS_CONTROLE[[#This Row],[Entre - Estações]]=0, "-", BS_CONTROLE[[#This Row],[Entre - Estações]])</f>
        <v>-</v>
      </c>
      <c r="AN186" s="244" t="str">
        <f>IF(BS_CONTROLE[[#This Row],[SB]]=0, "-", BS_CONTROLE[[#This Row],[SB]])</f>
        <v>-</v>
      </c>
      <c r="AO186" s="245" t="str">
        <f>IF(BS_CONTROLE[[#This Row],[SUB]]=0, "-", BS_CONTROLE[[#This Row],[SUB]])</f>
        <v>-</v>
      </c>
      <c r="AP186" s="246" t="str">
        <f>IF(BS_CONTROLE[[#This Row],[KM - Inicio]]=0, "-", BS_CONTROLE[[#This Row],[KM - Inicio]])</f>
        <v>-</v>
      </c>
      <c r="AQ186" s="246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1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7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8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8" t="s">
        <v>542</v>
      </c>
      <c r="E187" s="292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0">
        <v>49</v>
      </c>
      <c r="K187" s="210">
        <v>240.89</v>
      </c>
      <c r="L187" s="84">
        <v>198.4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4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4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7" t="s">
        <v>926</v>
      </c>
      <c r="W187" s="247" t="s">
        <v>1255</v>
      </c>
      <c r="X187" s="211" t="s">
        <v>668</v>
      </c>
      <c r="Y187" s="158"/>
      <c r="Z187" s="158"/>
      <c r="AA187" s="210">
        <v>1</v>
      </c>
      <c r="AB187" s="71" t="s">
        <v>670</v>
      </c>
      <c r="AC187" s="71" t="s">
        <v>666</v>
      </c>
      <c r="AD187" s="294">
        <v>0.33333333333333331</v>
      </c>
      <c r="AE187" s="210">
        <v>9347</v>
      </c>
      <c r="AF187" s="210" t="s">
        <v>317</v>
      </c>
      <c r="AG187" s="210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4" t="str">
        <f>IF(BS_CONTROLE[[#This Row],[Local - Partida]]=0, "-", BS_CONTROLE[[#This Row],[Local - Partida]])</f>
        <v>ZYU1</v>
      </c>
      <c r="AL187" s="244" t="str">
        <f>IF(BS_CONTROLE[[#This Row],[Local - Encerramento]]=0, "-", BS_CONTROLE[[#This Row],[Local - Encerramento]])</f>
        <v>ZYU1</v>
      </c>
      <c r="AM187" s="244" t="str">
        <f>IF(BS_CONTROLE[[#This Row],[Entre - Estações]]=0, "-", BS_CONTROLE[[#This Row],[Entre - Estações]])</f>
        <v>ZDS-ZQB</v>
      </c>
      <c r="AN187" s="244" t="str">
        <f>IF(BS_CONTROLE[[#This Row],[SB]]=0, "-", BS_CONTROLE[[#This Row],[SB]])</f>
        <v>ZDS2481</v>
      </c>
      <c r="AO187" s="245">
        <f>IF(BS_CONTROLE[[#This Row],[SUB]]=0, "-", BS_CONTROLE[[#This Row],[SUB]])</f>
        <v>49</v>
      </c>
      <c r="AP187" s="246">
        <f>IF(BS_CONTROLE[[#This Row],[KM - Inicio]]=0, "-", BS_CONTROLE[[#This Row],[KM - Inicio]])</f>
        <v>240.89</v>
      </c>
      <c r="AQ187" s="246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1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7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8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8" t="s">
        <v>524</v>
      </c>
      <c r="E188" s="292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0">
        <v>49</v>
      </c>
      <c r="K188" s="210">
        <v>225</v>
      </c>
      <c r="L188" s="84">
        <v>224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4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4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7" t="s">
        <v>930</v>
      </c>
      <c r="W188" s="247" t="s">
        <v>1099</v>
      </c>
      <c r="X188" s="211" t="s">
        <v>663</v>
      </c>
      <c r="Y188" s="158" t="s">
        <v>671</v>
      </c>
      <c r="Z188" s="158"/>
      <c r="AA188" s="210">
        <v>1</v>
      </c>
      <c r="AB188" s="71" t="s">
        <v>660</v>
      </c>
      <c r="AC188" s="71" t="s">
        <v>655</v>
      </c>
      <c r="AD188" s="294">
        <v>0.33333333333333331</v>
      </c>
      <c r="AE188" s="210">
        <v>6809</v>
      </c>
      <c r="AF188" s="210">
        <v>6239</v>
      </c>
      <c r="AG188" s="210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4" t="str">
        <f>IF(BS_CONTROLE[[#This Row],[Local - Partida]]=0, "-", BS_CONTROLE[[#This Row],[Local - Partida]])</f>
        <v>ZYU1</v>
      </c>
      <c r="AL188" s="244" t="str">
        <f>IF(BS_CONTROLE[[#This Row],[Local - Encerramento]]=0, "-", BS_CONTROLE[[#This Row],[Local - Encerramento]])</f>
        <v>ZYU1</v>
      </c>
      <c r="AM188" s="244" t="str">
        <f>IF(BS_CONTROLE[[#This Row],[Entre - Estações]]=0, "-", BS_CONTROLE[[#This Row],[Entre - Estações]])</f>
        <v>ZXI-ZVK</v>
      </c>
      <c r="AN188" s="244" t="str">
        <f>IF(BS_CONTROLE[[#This Row],[SB]]=0, "-", BS_CONTROLE[[#This Row],[SB]])</f>
        <v>224ZIC1</v>
      </c>
      <c r="AO188" s="245">
        <f>IF(BS_CONTROLE[[#This Row],[SUB]]=0, "-", BS_CONTROLE[[#This Row],[SUB]])</f>
        <v>49</v>
      </c>
      <c r="AP188" s="246">
        <f>IF(BS_CONTROLE[[#This Row],[KM - Inicio]]=0, "-", BS_CONTROLE[[#This Row],[KM - Inicio]])</f>
        <v>225</v>
      </c>
      <c r="AQ188" s="246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1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7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1256</v>
      </c>
      <c r="BK188" s="17" t="s">
        <v>1257</v>
      </c>
      <c r="BL188" s="16"/>
      <c r="BM188" s="15" t="s">
        <v>692</v>
      </c>
      <c r="BN188" s="15" t="s">
        <v>692</v>
      </c>
      <c r="BO188" s="164" t="s">
        <v>692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18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1" t="s">
        <v>1258</v>
      </c>
      <c r="E189" s="292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0">
        <v>49</v>
      </c>
      <c r="K189" s="210">
        <v>232.9</v>
      </c>
      <c r="L189" s="84" t="s">
        <v>317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4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4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3" t="s">
        <v>926</v>
      </c>
      <c r="W189" s="247" t="s">
        <v>937</v>
      </c>
      <c r="X189" s="211" t="s">
        <v>668</v>
      </c>
      <c r="Y189" s="158" t="s">
        <v>671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4" t="str">
        <f>IF(BS_CONTROLE[[#This Row],[Local - Partida]]=0, "-", BS_CONTROLE[[#This Row],[Local - Partida]])</f>
        <v>-</v>
      </c>
      <c r="AL189" s="244" t="str">
        <f>IF(BS_CONTROLE[[#This Row],[Local - Encerramento]]=0, "-", BS_CONTROLE[[#This Row],[Local - Encerramento]])</f>
        <v>-</v>
      </c>
      <c r="AM189" s="244" t="str">
        <f>IF(BS_CONTROLE[[#This Row],[Entre - Estações]]=0, "-", BS_CONTROLE[[#This Row],[Entre - Estações]])</f>
        <v>ZVK-ZDS</v>
      </c>
      <c r="AN189" s="244" t="str">
        <f>IF(BS_CONTROLE[[#This Row],[SB]]=0, "-", BS_CONTROLE[[#This Row],[SB]])</f>
        <v>ZVK2351</v>
      </c>
      <c r="AO189" s="245">
        <f>IF(BS_CONTROLE[[#This Row],[SUB]]=0, "-", BS_CONTROLE[[#This Row],[SUB]])</f>
        <v>49</v>
      </c>
      <c r="AP189" s="246">
        <f>IF(BS_CONTROLE[[#This Row],[KM - Inicio]]=0, "-", BS_CONTROLE[[#This Row],[KM - Inicio]])</f>
        <v>232.9</v>
      </c>
      <c r="AQ189" s="246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1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7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1259</v>
      </c>
      <c r="BK189" s="17" t="s">
        <v>1259</v>
      </c>
      <c r="BL189" s="16"/>
      <c r="BM189" s="15" t="s">
        <v>694</v>
      </c>
      <c r="BN189" s="15" t="s">
        <v>719</v>
      </c>
      <c r="BO189" s="164" t="s">
        <v>719</v>
      </c>
      <c r="BP189" s="17" t="s">
        <v>1259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18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1" t="s">
        <v>591</v>
      </c>
      <c r="E190" s="292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0">
        <v>49</v>
      </c>
      <c r="K190" s="210">
        <v>203.1</v>
      </c>
      <c r="L190" s="84" t="s">
        <v>317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4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4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3" t="s">
        <v>926</v>
      </c>
      <c r="W190" s="247" t="s">
        <v>937</v>
      </c>
      <c r="X190" s="211" t="s">
        <v>668</v>
      </c>
      <c r="Y190" s="158" t="s">
        <v>671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974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4" t="str">
        <f>IF(BS_CONTROLE[[#This Row],[Local - Partida]]=0, "-", BS_CONTROLE[[#This Row],[Local - Partida]])</f>
        <v>-</v>
      </c>
      <c r="AL190" s="244" t="str">
        <f>IF(BS_CONTROLE[[#This Row],[Local - Encerramento]]=0, "-", BS_CONTROLE[[#This Row],[Local - Encerramento]])</f>
        <v>-</v>
      </c>
      <c r="AM190" s="244" t="str">
        <f>IF(BS_CONTROLE[[#This Row],[Entre - Estações]]=0, "-", BS_CONTROLE[[#This Row],[Entre - Estações]])</f>
        <v>ZYU</v>
      </c>
      <c r="AN190" s="244" t="str">
        <f>IF(BS_CONTROLE[[#This Row],[SB]]=0, "-", BS_CONTROLE[[#This Row],[SB]])</f>
        <v>ZYU1</v>
      </c>
      <c r="AO190" s="245">
        <f>IF(BS_CONTROLE[[#This Row],[SUB]]=0, "-", BS_CONTROLE[[#This Row],[SUB]])</f>
        <v>49</v>
      </c>
      <c r="AP190" s="246">
        <f>IF(BS_CONTROLE[[#This Row],[KM - Inicio]]=0, "-", BS_CONTROLE[[#This Row],[KM - Inicio]])</f>
        <v>203.1</v>
      </c>
      <c r="AQ190" s="246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1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7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1259</v>
      </c>
      <c r="BK190" s="17" t="s">
        <v>1259</v>
      </c>
      <c r="BL190" s="16"/>
      <c r="BM190" s="15" t="s">
        <v>694</v>
      </c>
      <c r="BN190" s="15" t="s">
        <v>719</v>
      </c>
      <c r="BO190" s="164" t="s">
        <v>719</v>
      </c>
      <c r="BP190" s="17" t="s">
        <v>1259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18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1" t="s">
        <v>640</v>
      </c>
      <c r="E191" s="292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0">
        <v>49</v>
      </c>
      <c r="K191" s="210">
        <v>198.1</v>
      </c>
      <c r="L191" s="84" t="s">
        <v>317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4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4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3" t="s">
        <v>926</v>
      </c>
      <c r="W191" s="247" t="s">
        <v>937</v>
      </c>
      <c r="X191" s="211" t="s">
        <v>668</v>
      </c>
      <c r="Y191" s="158" t="s">
        <v>671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4" t="str">
        <f>IF(BS_CONTROLE[[#This Row],[Local - Partida]]=0, "-", BS_CONTROLE[[#This Row],[Local - Partida]])</f>
        <v>-</v>
      </c>
      <c r="AL191" s="244" t="str">
        <f>IF(BS_CONTROLE[[#This Row],[Local - Encerramento]]=0, "-", BS_CONTROLE[[#This Row],[Local - Encerramento]])</f>
        <v>-</v>
      </c>
      <c r="AM191" s="244" t="str">
        <f>IF(BS_CONTROLE[[#This Row],[Entre - Estações]]=0, "-", BS_CONTROLE[[#This Row],[Entre - Estações]])</f>
        <v>ZFY</v>
      </c>
      <c r="AN191" s="244" t="str">
        <f>IF(BS_CONTROLE[[#This Row],[SB]]=0, "-", BS_CONTROLE[[#This Row],[SB]])</f>
        <v>ZFY1981</v>
      </c>
      <c r="AO191" s="245">
        <f>IF(BS_CONTROLE[[#This Row],[SUB]]=0, "-", BS_CONTROLE[[#This Row],[SUB]])</f>
        <v>49</v>
      </c>
      <c r="AP191" s="246">
        <f>IF(BS_CONTROLE[[#This Row],[KM - Inicio]]=0, "-", BS_CONTROLE[[#This Row],[KM - Inicio]])</f>
        <v>198.1</v>
      </c>
      <c r="AQ191" s="246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1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7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1260</v>
      </c>
      <c r="BK191" s="17" t="s">
        <v>1261</v>
      </c>
      <c r="BL191" s="16"/>
      <c r="BM191" s="15" t="s">
        <v>688</v>
      </c>
      <c r="BN191" s="15" t="s">
        <v>718</v>
      </c>
      <c r="BO191" s="164" t="s">
        <v>770</v>
      </c>
      <c r="BP191" s="17" t="s">
        <v>1261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18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638</v>
      </c>
      <c r="E192" s="272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0">
        <v>61</v>
      </c>
      <c r="K192" s="210">
        <v>73.900000000000006</v>
      </c>
      <c r="L192" s="84" t="s">
        <v>317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4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4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7" t="s">
        <v>926</v>
      </c>
      <c r="W192" s="172" t="s">
        <v>1109</v>
      </c>
      <c r="X192" s="211" t="s">
        <v>668</v>
      </c>
      <c r="Y192" s="158" t="s">
        <v>671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4" t="str">
        <f>IF(BS_CONTROLE[[#This Row],[Local - Partida]]=0, "-", BS_CONTROLE[[#This Row],[Local - Partida]])</f>
        <v>-</v>
      </c>
      <c r="AL192" s="244" t="str">
        <f>IF(BS_CONTROLE[[#This Row],[Local - Encerramento]]=0, "-", BS_CONTROLE[[#This Row],[Local - Encerramento]])</f>
        <v>-</v>
      </c>
      <c r="AM192" s="244" t="str">
        <f>IF(BS_CONTROLE[[#This Row],[Entre - Estações]]=0, "-", BS_CONTROLE[[#This Row],[Entre - Estações]])</f>
        <v>ZPS-ZAL</v>
      </c>
      <c r="AN192" s="244" t="str">
        <f>IF(BS_CONTROLE[[#This Row],[SB]]=0, "-", BS_CONTROLE[[#This Row],[SB]])</f>
        <v>ZPS075</v>
      </c>
      <c r="AO192" s="245">
        <f>IF(BS_CONTROLE[[#This Row],[SUB]]=0, "-", BS_CONTROLE[[#This Row],[SUB]])</f>
        <v>61</v>
      </c>
      <c r="AP192" s="246">
        <f>IF(BS_CONTROLE[[#This Row],[KM - Inicio]]=0, "-", BS_CONTROLE[[#This Row],[KM - Inicio]])</f>
        <v>73.900000000000006</v>
      </c>
      <c r="AQ192" s="246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1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7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1262</v>
      </c>
      <c r="BK192" s="17" t="s">
        <v>1259</v>
      </c>
      <c r="BL192" s="16"/>
      <c r="BM192" s="15" t="s">
        <v>694</v>
      </c>
      <c r="BN192" s="15" t="s">
        <v>719</v>
      </c>
      <c r="BO192" s="164" t="s">
        <v>719</v>
      </c>
      <c r="BP192" s="17" t="s">
        <v>1259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18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2">
        <v>188</v>
      </c>
      <c r="F193" s="171"/>
      <c r="G193" s="9" t="str">
        <f>IF(D193="","*",VLOOKUP(F193,BS_ATIVIDADE[#All],3,FALSE))</f>
        <v>*</v>
      </c>
      <c r="H193" s="172"/>
      <c r="I193" s="172"/>
      <c r="J193" s="210">
        <v>48</v>
      </c>
      <c r="K193" s="210">
        <v>88</v>
      </c>
      <c r="L193" s="84" t="s">
        <v>317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4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4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3"/>
      <c r="W193" s="172"/>
      <c r="X193" s="211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4" t="str">
        <f>IF(BS_CONTROLE[[#This Row],[Local - Partida]]=0, "-", BS_CONTROLE[[#This Row],[Local - Partida]])</f>
        <v>-</v>
      </c>
      <c r="AL193" s="244" t="str">
        <f>IF(BS_CONTROLE[[#This Row],[Local - Encerramento]]=0, "-", BS_CONTROLE[[#This Row],[Local - Encerramento]])</f>
        <v>-</v>
      </c>
      <c r="AM193" s="244" t="str">
        <f>IF(BS_CONTROLE[[#This Row],[Entre - Estações]]=0, "-", BS_CONTROLE[[#This Row],[Entre - Estações]])</f>
        <v>ZWW-ZKW</v>
      </c>
      <c r="AN193" s="244" t="str">
        <f>IF(BS_CONTROLE[[#This Row],[SB]]=0, "-", BS_CONTROLE[[#This Row],[SB]])</f>
        <v>K91ZWW1</v>
      </c>
      <c r="AO193" s="245">
        <f>IF(BS_CONTROLE[[#This Row],[SUB]]=0, "-", BS_CONTROLE[[#This Row],[SUB]])</f>
        <v>48</v>
      </c>
      <c r="AP193" s="246">
        <f>IF(BS_CONTROLE[[#This Row],[KM - Inicio]]=0, "-", BS_CONTROLE[[#This Row],[KM - Inicio]])</f>
        <v>88</v>
      </c>
      <c r="AQ193" s="246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1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7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8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2">
        <v>189</v>
      </c>
      <c r="F194" s="171"/>
      <c r="G194" s="9" t="str">
        <f>IF(D194="","*",VLOOKUP(F194,BS_ATIVIDADE[#All],3,FALSE))</f>
        <v>*</v>
      </c>
      <c r="H194" s="172"/>
      <c r="I194" s="172"/>
      <c r="J194" s="210"/>
      <c r="K194" s="210"/>
      <c r="L194" s="84" t="s">
        <v>317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4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4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3"/>
      <c r="W194" s="172"/>
      <c r="X194" s="211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4" t="str">
        <f>IF(BS_CONTROLE[[#This Row],[Local - Partida]]=0, "-", BS_CONTROLE[[#This Row],[Local - Partida]])</f>
        <v>-</v>
      </c>
      <c r="AL194" s="244" t="str">
        <f>IF(BS_CONTROLE[[#This Row],[Local - Encerramento]]=0, "-", BS_CONTROLE[[#This Row],[Local - Encerramento]])</f>
        <v>-</v>
      </c>
      <c r="AM194" s="244" t="str">
        <f>IF(BS_CONTROLE[[#This Row],[Entre - Estações]]=0, "-", BS_CONTROLE[[#This Row],[Entre - Estações]])</f>
        <v>-</v>
      </c>
      <c r="AN194" s="244" t="str">
        <f>IF(BS_CONTROLE[[#This Row],[SB]]=0, "-", BS_CONTROLE[[#This Row],[SB]])</f>
        <v>-</v>
      </c>
      <c r="AO194" s="245" t="str">
        <f>IF(BS_CONTROLE[[#This Row],[SUB]]=0, "-", BS_CONTROLE[[#This Row],[SUB]])</f>
        <v>-</v>
      </c>
      <c r="AP194" s="246" t="str">
        <f>IF(BS_CONTROLE[[#This Row],[KM - Inicio]]=0, "-", BS_CONTROLE[[#This Row],[KM - Inicio]])</f>
        <v>-</v>
      </c>
      <c r="AQ194" s="246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1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7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8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578</v>
      </c>
      <c r="E195" s="272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0">
        <v>55</v>
      </c>
      <c r="K195" s="210">
        <v>127.2</v>
      </c>
      <c r="L195" s="84" t="s">
        <v>317</v>
      </c>
      <c r="M195" s="19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19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4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4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3" t="s">
        <v>939</v>
      </c>
      <c r="W195" s="172" t="s">
        <v>1113</v>
      </c>
      <c r="X195" s="211" t="s">
        <v>668</v>
      </c>
      <c r="Y195" s="158" t="s">
        <v>671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4" t="str">
        <f>IF(BS_CONTROLE[[#This Row],[Local - Partida]]=0, "-", BS_CONTROLE[[#This Row],[Local - Partida]])</f>
        <v>-</v>
      </c>
      <c r="AL195" s="244" t="str">
        <f>IF(BS_CONTROLE[[#This Row],[Local - Encerramento]]=0, "-", BS_CONTROLE[[#This Row],[Local - Encerramento]])</f>
        <v>-</v>
      </c>
      <c r="AM195" s="244" t="str">
        <f>IF(BS_CONTROLE[[#This Row],[Entre - Estações]]=0, "-", BS_CONTROLE[[#This Row],[Entre - Estações]])</f>
        <v>ZWI-ZYQ</v>
      </c>
      <c r="AN195" s="244" t="str">
        <f>IF(BS_CONTROLE[[#This Row],[SB]]=0, "-", BS_CONTROLE[[#This Row],[SB]])</f>
        <v>ZYQ1262</v>
      </c>
      <c r="AO195" s="245">
        <f>IF(BS_CONTROLE[[#This Row],[SUB]]=0, "-", BS_CONTROLE[[#This Row],[SUB]])</f>
        <v>55</v>
      </c>
      <c r="AP195" s="246">
        <f>IF(BS_CONTROLE[[#This Row],[KM - Inicio]]=0, "-", BS_CONTROLE[[#This Row],[KM - Inicio]])</f>
        <v>127.2</v>
      </c>
      <c r="AQ195" s="246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1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7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1263</v>
      </c>
      <c r="BK195" s="17" t="s">
        <v>1259</v>
      </c>
      <c r="BL195" s="16"/>
      <c r="BM195" s="15" t="s">
        <v>694</v>
      </c>
      <c r="BN195" s="15" t="s">
        <v>719</v>
      </c>
      <c r="BO195" s="164" t="s">
        <v>719</v>
      </c>
      <c r="BP195" s="17" t="s">
        <v>1259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18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604</v>
      </c>
      <c r="E196" s="272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0">
        <v>55</v>
      </c>
      <c r="K196" s="210">
        <v>127.2</v>
      </c>
      <c r="L196" s="84" t="s">
        <v>317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4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4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3" t="s">
        <v>939</v>
      </c>
      <c r="W196" s="172" t="s">
        <v>1113</v>
      </c>
      <c r="X196" s="211" t="s">
        <v>668</v>
      </c>
      <c r="Y196" s="158" t="s">
        <v>671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4" t="str">
        <f>IF(BS_CONTROLE[[#This Row],[Local - Partida]]=0, "-", BS_CONTROLE[[#This Row],[Local - Partida]])</f>
        <v>-</v>
      </c>
      <c r="AL196" s="244" t="str">
        <f>IF(BS_CONTROLE[[#This Row],[Local - Encerramento]]=0, "-", BS_CONTROLE[[#This Row],[Local - Encerramento]])</f>
        <v>-</v>
      </c>
      <c r="AM196" s="244" t="str">
        <f>IF(BS_CONTROLE[[#This Row],[Entre - Estações]]=0, "-", BS_CONTROLE[[#This Row],[Entre - Estações]])</f>
        <v>ZWI-ZYQ</v>
      </c>
      <c r="AN196" s="244" t="str">
        <f>IF(BS_CONTROLE[[#This Row],[SB]]=0, "-", BS_CONTROLE[[#This Row],[SB]])</f>
        <v>ZYQ1262</v>
      </c>
      <c r="AO196" s="245">
        <f>IF(BS_CONTROLE[[#This Row],[SUB]]=0, "-", BS_CONTROLE[[#This Row],[SUB]])</f>
        <v>55</v>
      </c>
      <c r="AP196" s="246">
        <f>IF(BS_CONTROLE[[#This Row],[KM - Inicio]]=0, "-", BS_CONTROLE[[#This Row],[KM - Inicio]])</f>
        <v>127.2</v>
      </c>
      <c r="AQ196" s="246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1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7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1263</v>
      </c>
      <c r="BK196" s="17" t="s">
        <v>1259</v>
      </c>
      <c r="BL196" s="16"/>
      <c r="BM196" s="15" t="s">
        <v>694</v>
      </c>
      <c r="BN196" s="15" t="s">
        <v>719</v>
      </c>
      <c r="BO196" s="164" t="s">
        <v>719</v>
      </c>
      <c r="BP196" s="17" t="s">
        <v>1259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18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627</v>
      </c>
      <c r="E197" s="272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0">
        <v>55</v>
      </c>
      <c r="K197" s="210">
        <v>127.15</v>
      </c>
      <c r="L197" s="84" t="s">
        <v>317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4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4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3" t="s">
        <v>939</v>
      </c>
      <c r="W197" s="172" t="s">
        <v>1113</v>
      </c>
      <c r="X197" s="211" t="s">
        <v>668</v>
      </c>
      <c r="Y197" s="158" t="s">
        <v>671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4" t="str">
        <f>IF(BS_CONTROLE[[#This Row],[Local - Partida]]=0, "-", BS_CONTROLE[[#This Row],[Local - Partida]])</f>
        <v>-</v>
      </c>
      <c r="AL197" s="244" t="str">
        <f>IF(BS_CONTROLE[[#This Row],[Local - Encerramento]]=0, "-", BS_CONTROLE[[#This Row],[Local - Encerramento]])</f>
        <v>-</v>
      </c>
      <c r="AM197" s="244" t="str">
        <f>IF(BS_CONTROLE[[#This Row],[Entre - Estações]]=0, "-", BS_CONTROLE[[#This Row],[Entre - Estações]])</f>
        <v>ZWI-ZYQ</v>
      </c>
      <c r="AN197" s="244" t="str">
        <f>IF(BS_CONTROLE[[#This Row],[SB]]=0, "-", BS_CONTROLE[[#This Row],[SB]])</f>
        <v>ZYQ1262</v>
      </c>
      <c r="AO197" s="245">
        <f>IF(BS_CONTROLE[[#This Row],[SUB]]=0, "-", BS_CONTROLE[[#This Row],[SUB]])</f>
        <v>55</v>
      </c>
      <c r="AP197" s="246">
        <f>IF(BS_CONTROLE[[#This Row],[KM - Inicio]]=0, "-", BS_CONTROLE[[#This Row],[KM - Inicio]])</f>
        <v>127.15</v>
      </c>
      <c r="AQ197" s="246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1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7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1263</v>
      </c>
      <c r="BK197" s="17" t="s">
        <v>1259</v>
      </c>
      <c r="BL197" s="16"/>
      <c r="BM197" s="15" t="s">
        <v>694</v>
      </c>
      <c r="BN197" s="15" t="s">
        <v>719</v>
      </c>
      <c r="BO197" s="164" t="s">
        <v>719</v>
      </c>
      <c r="BP197" s="17" t="s">
        <v>1259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18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564</v>
      </c>
      <c r="E198" s="272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0">
        <v>55</v>
      </c>
      <c r="K198" s="210">
        <v>127.15</v>
      </c>
      <c r="L198" s="84" t="s">
        <v>317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4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4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3" t="s">
        <v>939</v>
      </c>
      <c r="W198" s="172" t="s">
        <v>1113</v>
      </c>
      <c r="X198" s="211" t="s">
        <v>668</v>
      </c>
      <c r="Y198" s="158" t="s">
        <v>671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4" t="str">
        <f>IF(BS_CONTROLE[[#This Row],[Local - Partida]]=0, "-", BS_CONTROLE[[#This Row],[Local - Partida]])</f>
        <v>-</v>
      </c>
      <c r="AL198" s="244" t="str">
        <f>IF(BS_CONTROLE[[#This Row],[Local - Encerramento]]=0, "-", BS_CONTROLE[[#This Row],[Local - Encerramento]])</f>
        <v>-</v>
      </c>
      <c r="AM198" s="244" t="str">
        <f>IF(BS_CONTROLE[[#This Row],[Entre - Estações]]=0, "-", BS_CONTROLE[[#This Row],[Entre - Estações]])</f>
        <v>ZWI-ZYQ</v>
      </c>
      <c r="AN198" s="244" t="str">
        <f>IF(BS_CONTROLE[[#This Row],[SB]]=0, "-", BS_CONTROLE[[#This Row],[SB]])</f>
        <v>ZYQ1262</v>
      </c>
      <c r="AO198" s="245">
        <f>IF(BS_CONTROLE[[#This Row],[SUB]]=0, "-", BS_CONTROLE[[#This Row],[SUB]])</f>
        <v>55</v>
      </c>
      <c r="AP198" s="246">
        <f>IF(BS_CONTROLE[[#This Row],[KM - Inicio]]=0, "-", BS_CONTROLE[[#This Row],[KM - Inicio]])</f>
        <v>127.15</v>
      </c>
      <c r="AQ198" s="246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1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7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1263</v>
      </c>
      <c r="BK198" s="17" t="s">
        <v>1259</v>
      </c>
      <c r="BL198" s="16"/>
      <c r="BM198" s="15" t="s">
        <v>694</v>
      </c>
      <c r="BN198" s="15" t="s">
        <v>719</v>
      </c>
      <c r="BO198" s="164" t="s">
        <v>719</v>
      </c>
      <c r="BP198" s="17" t="s">
        <v>1259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18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562</v>
      </c>
      <c r="E199" s="272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0">
        <v>55</v>
      </c>
      <c r="K199" s="210">
        <v>140.69999999999999</v>
      </c>
      <c r="L199" s="84" t="s">
        <v>317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4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4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3" t="s">
        <v>1124</v>
      </c>
      <c r="W199" s="172" t="s">
        <v>1001</v>
      </c>
      <c r="X199" s="211" t="s">
        <v>668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4" t="str">
        <f>IF(BS_CONTROLE[[#This Row],[Local - Partida]]=0, "-", BS_CONTROLE[[#This Row],[Local - Partida]])</f>
        <v>-</v>
      </c>
      <c r="AL199" s="244" t="str">
        <f>IF(BS_CONTROLE[[#This Row],[Local - Encerramento]]=0, "-", BS_CONTROLE[[#This Row],[Local - Encerramento]])</f>
        <v>-</v>
      </c>
      <c r="AM199" s="244" t="str">
        <f>IF(BS_CONTROLE[[#This Row],[Entre - Estações]]=0, "-", BS_CONTROLE[[#This Row],[Entre - Estações]])</f>
        <v>ZEM-ZEJ</v>
      </c>
      <c r="AN199" s="244" t="str">
        <f>IF(BS_CONTROLE[[#This Row],[SB]]=0, "-", BS_CONTROLE[[#This Row],[SB]])</f>
        <v>ZMS1402</v>
      </c>
      <c r="AO199" s="245">
        <f>IF(BS_CONTROLE[[#This Row],[SUB]]=0, "-", BS_CONTROLE[[#This Row],[SUB]])</f>
        <v>55</v>
      </c>
      <c r="AP199" s="246">
        <f>IF(BS_CONTROLE[[#This Row],[KM - Inicio]]=0, "-", BS_CONTROLE[[#This Row],[KM - Inicio]])</f>
        <v>140.69999999999999</v>
      </c>
      <c r="AQ199" s="246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1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7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1264</v>
      </c>
      <c r="BK199" s="17" t="s">
        <v>1265</v>
      </c>
      <c r="BL199" s="16"/>
      <c r="BM199" s="15" t="s">
        <v>692</v>
      </c>
      <c r="BN199" s="15" t="s">
        <v>692</v>
      </c>
      <c r="BO199" s="164" t="s">
        <v>692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18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1013</v>
      </c>
      <c r="E200" s="272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0">
        <v>48</v>
      </c>
      <c r="K200" s="210">
        <v>157</v>
      </c>
      <c r="L200" s="84" t="s">
        <v>317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199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4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4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3" t="s">
        <v>1266</v>
      </c>
      <c r="W200" s="172" t="s">
        <v>1267</v>
      </c>
      <c r="X200" s="211" t="s">
        <v>663</v>
      </c>
      <c r="Y200" s="158" t="s">
        <v>667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4" t="str">
        <f>IF(BS_CONTROLE[[#This Row],[Local - Partida]]=0, "-", BS_CONTROLE[[#This Row],[Local - Partida]])</f>
        <v>-</v>
      </c>
      <c r="AL200" s="244" t="str">
        <f>IF(BS_CONTROLE[[#This Row],[Local - Encerramento]]=0, "-", BS_CONTROLE[[#This Row],[Local - Encerramento]])</f>
        <v>-</v>
      </c>
      <c r="AM200" s="244" t="str">
        <f>IF(BS_CONTROLE[[#This Row],[Entre - Estações]]=0, "-", BS_CONTROLE[[#This Row],[Entre - Estações]])</f>
        <v>ZEJ-ZEV</v>
      </c>
      <c r="AN200" s="244">
        <f>IF(BS_CONTROLE[[#This Row],[SB]]=0, "-", BS_CONTROLE[[#This Row],[SB]])</f>
        <v>1571561</v>
      </c>
      <c r="AO200" s="245">
        <f>IF(BS_CONTROLE[[#This Row],[SUB]]=0, "-", BS_CONTROLE[[#This Row],[SUB]])</f>
        <v>48</v>
      </c>
      <c r="AP200" s="246">
        <f>IF(BS_CONTROLE[[#This Row],[KM - Inicio]]=0, "-", BS_CONTROLE[[#This Row],[KM - Inicio]])</f>
        <v>157</v>
      </c>
      <c r="AQ200" s="246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1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7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1268</v>
      </c>
      <c r="BK200" s="17" t="s">
        <v>1268</v>
      </c>
      <c r="BL200" s="16"/>
      <c r="BM200" s="15" t="s">
        <v>687</v>
      </c>
      <c r="BN200" s="15" t="s">
        <v>708</v>
      </c>
      <c r="BO200" s="164" t="s">
        <v>807</v>
      </c>
      <c r="BP200" s="17" t="s">
        <v>1269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18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574</v>
      </c>
      <c r="E201" s="272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0">
        <v>55</v>
      </c>
      <c r="K201" s="210">
        <v>121.886</v>
      </c>
      <c r="L201" s="84" t="s">
        <v>317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199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4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4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3" t="s">
        <v>1015</v>
      </c>
      <c r="W201" s="172" t="s">
        <v>1113</v>
      </c>
      <c r="X201" s="211" t="s">
        <v>668</v>
      </c>
      <c r="Y201" s="158" t="s">
        <v>671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4" t="str">
        <f>IF(BS_CONTROLE[[#This Row],[Local - Partida]]=0, "-", BS_CONTROLE[[#This Row],[Local - Partida]])</f>
        <v>-</v>
      </c>
      <c r="AL201" s="244" t="str">
        <f>IF(BS_CONTROLE[[#This Row],[Local - Encerramento]]=0, "-", BS_CONTROLE[[#This Row],[Local - Encerramento]])</f>
        <v>-</v>
      </c>
      <c r="AM201" s="244" t="str">
        <f>IF(BS_CONTROLE[[#This Row],[Entre - Estações]]=0, "-", BS_CONTROLE[[#This Row],[Entre - Estações]])</f>
        <v>ZWI-ZYQ</v>
      </c>
      <c r="AN201" s="244">
        <f>IF(BS_CONTROLE[[#This Row],[SB]]=0, "-", BS_CONTROLE[[#This Row],[SB]])</f>
        <v>1231212</v>
      </c>
      <c r="AO201" s="245">
        <f>IF(BS_CONTROLE[[#This Row],[SUB]]=0, "-", BS_CONTROLE[[#This Row],[SUB]])</f>
        <v>55</v>
      </c>
      <c r="AP201" s="246">
        <f>IF(BS_CONTROLE[[#This Row],[KM - Inicio]]=0, "-", BS_CONTROLE[[#This Row],[KM - Inicio]])</f>
        <v>121.886</v>
      </c>
      <c r="AQ201" s="246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1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7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1262</v>
      </c>
      <c r="BK201" s="17" t="s">
        <v>1259</v>
      </c>
      <c r="BL201" s="16"/>
      <c r="BM201" s="15" t="s">
        <v>694</v>
      </c>
      <c r="BN201" s="15" t="s">
        <v>719</v>
      </c>
      <c r="BO201" s="164" t="s">
        <v>719</v>
      </c>
      <c r="BP201" s="17" t="s">
        <v>1259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18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627</v>
      </c>
      <c r="E202" s="273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0">
        <v>55</v>
      </c>
      <c r="K202" s="210">
        <v>121.70699999999999</v>
      </c>
      <c r="L202" s="84" t="s">
        <v>317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199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4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4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3" t="s">
        <v>1015</v>
      </c>
      <c r="W202" s="172" t="s">
        <v>1113</v>
      </c>
      <c r="X202" s="211" t="s">
        <v>668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4" t="str">
        <f>IF(BS_CONTROLE[[#This Row],[Local - Partida]]=0, "-", BS_CONTROLE[[#This Row],[Local - Partida]])</f>
        <v>-</v>
      </c>
      <c r="AL202" s="244" t="str">
        <f>IF(BS_CONTROLE[[#This Row],[Local - Encerramento]]=0, "-", BS_CONTROLE[[#This Row],[Local - Encerramento]])</f>
        <v>-</v>
      </c>
      <c r="AM202" s="244" t="str">
        <f>IF(BS_CONTROLE[[#This Row],[Entre - Estações]]=0, "-", BS_CONTROLE[[#This Row],[Entre - Estações]])</f>
        <v>ZWI-ZYQ</v>
      </c>
      <c r="AN202" s="244">
        <f>IF(BS_CONTROLE[[#This Row],[SB]]=0, "-", BS_CONTROLE[[#This Row],[SB]])</f>
        <v>1231212</v>
      </c>
      <c r="AO202" s="245">
        <f>IF(BS_CONTROLE[[#This Row],[SUB]]=0, "-", BS_CONTROLE[[#This Row],[SUB]])</f>
        <v>55</v>
      </c>
      <c r="AP202" s="246">
        <f>IF(BS_CONTROLE[[#This Row],[KM - Inicio]]=0, "-", BS_CONTROLE[[#This Row],[KM - Inicio]])</f>
        <v>121.70699999999999</v>
      </c>
      <c r="AQ202" s="246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1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7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8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564</v>
      </c>
      <c r="E203" s="272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0">
        <v>55</v>
      </c>
      <c r="K203" s="210">
        <v>121.73699999999999</v>
      </c>
      <c r="L203" s="84" t="s">
        <v>317</v>
      </c>
      <c r="M203" s="19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199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4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4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3" t="s">
        <v>1015</v>
      </c>
      <c r="W203" s="172" t="s">
        <v>1113</v>
      </c>
      <c r="X203" s="211" t="s">
        <v>668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4" t="str">
        <f>IF(BS_CONTROLE[[#This Row],[Local - Partida]]=0, "-", BS_CONTROLE[[#This Row],[Local - Partida]])</f>
        <v>-</v>
      </c>
      <c r="AL203" s="244" t="str">
        <f>IF(BS_CONTROLE[[#This Row],[Local - Encerramento]]=0, "-", BS_CONTROLE[[#This Row],[Local - Encerramento]])</f>
        <v>-</v>
      </c>
      <c r="AM203" s="244" t="str">
        <f>IF(BS_CONTROLE[[#This Row],[Entre - Estações]]=0, "-", BS_CONTROLE[[#This Row],[Entre - Estações]])</f>
        <v>ZWI-ZYQ</v>
      </c>
      <c r="AN203" s="244">
        <f>IF(BS_CONTROLE[[#This Row],[SB]]=0, "-", BS_CONTROLE[[#This Row],[SB]])</f>
        <v>1231212</v>
      </c>
      <c r="AO203" s="245">
        <f>IF(BS_CONTROLE[[#This Row],[SUB]]=0, "-", BS_CONTROLE[[#This Row],[SUB]])</f>
        <v>55</v>
      </c>
      <c r="AP203" s="246">
        <f>IF(BS_CONTROLE[[#This Row],[KM - Inicio]]=0, "-", BS_CONTROLE[[#This Row],[KM - Inicio]])</f>
        <v>121.73699999999999</v>
      </c>
      <c r="AQ203" s="246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1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7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8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2">
        <v>199</v>
      </c>
      <c r="F204" s="171"/>
      <c r="G204" s="9" t="str">
        <f>IF(D204="","*",VLOOKUP(F204,BS_ATIVIDADE[#All],3,FALSE))</f>
        <v>*</v>
      </c>
      <c r="H204" s="172"/>
      <c r="I204" s="172"/>
      <c r="J204" s="210"/>
      <c r="K204" s="210"/>
      <c r="L204" s="210" t="s">
        <v>317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4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4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3"/>
      <c r="W204" s="172"/>
      <c r="X204" s="211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4" t="str">
        <f>IF(BS_CONTROLE[[#This Row],[Local - Partida]]=0, "-", BS_CONTROLE[[#This Row],[Local - Partida]])</f>
        <v>-</v>
      </c>
      <c r="AL204" s="244" t="str">
        <f>IF(BS_CONTROLE[[#This Row],[Local - Encerramento]]=0, "-", BS_CONTROLE[[#This Row],[Local - Encerramento]])</f>
        <v>-</v>
      </c>
      <c r="AM204" s="244" t="str">
        <f>IF(BS_CONTROLE[[#This Row],[Entre - Estações]]=0, "-", BS_CONTROLE[[#This Row],[Entre - Estações]])</f>
        <v>-</v>
      </c>
      <c r="AN204" s="244" t="str">
        <f>IF(BS_CONTROLE[[#This Row],[SB]]=0, "-", BS_CONTROLE[[#This Row],[SB]])</f>
        <v>-</v>
      </c>
      <c r="AO204" s="245" t="str">
        <f>IF(BS_CONTROLE[[#This Row],[SUB]]=0, "-", BS_CONTROLE[[#This Row],[SUB]])</f>
        <v>-</v>
      </c>
      <c r="AP204" s="246" t="str">
        <f>IF(BS_CONTROLE[[#This Row],[KM - Inicio]]=0, "-", BS_CONTROLE[[#This Row],[KM - Inicio]])</f>
        <v>-</v>
      </c>
      <c r="AQ204" s="246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1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7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8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467</v>
      </c>
      <c r="E205" s="272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0">
        <v>48</v>
      </c>
      <c r="K205" s="210">
        <v>157.19</v>
      </c>
      <c r="L205" s="210">
        <v>155.9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4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4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3" t="s">
        <v>1270</v>
      </c>
      <c r="W205" s="172" t="s">
        <v>1271</v>
      </c>
      <c r="X205" s="211" t="s">
        <v>668</v>
      </c>
      <c r="Y205" s="158" t="s">
        <v>671</v>
      </c>
      <c r="Z205" s="158"/>
      <c r="AA205" s="84">
        <v>2</v>
      </c>
      <c r="AB205" s="71" t="s">
        <v>660</v>
      </c>
      <c r="AC205" s="71" t="s">
        <v>655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4" t="str">
        <f>IF(BS_CONTROLE[[#This Row],[Local - Partida]]=0, "-", BS_CONTROLE[[#This Row],[Local - Partida]])</f>
        <v>Z3VZEV</v>
      </c>
      <c r="AL205" s="244" t="str">
        <f>IF(BS_CONTROLE[[#This Row],[Local - Encerramento]]=0, "-", BS_CONTROLE[[#This Row],[Local - Encerramento]])</f>
        <v>Z3VZEV</v>
      </c>
      <c r="AM205" s="244" t="str">
        <f>IF(BS_CONTROLE[[#This Row],[Entre - Estações]]=0, "-", BS_CONTROLE[[#This Row],[Entre - Estações]])</f>
        <v>ZEJ-ZEV</v>
      </c>
      <c r="AN205" s="244" t="str">
        <f>IF(BS_CONTROLE[[#This Row],[SB]]=0, "-", BS_CONTROLE[[#This Row],[SB]])</f>
        <v>ZEV1571</v>
      </c>
      <c r="AO205" s="245">
        <f>IF(BS_CONTROLE[[#This Row],[SUB]]=0, "-", BS_CONTROLE[[#This Row],[SUB]])</f>
        <v>48</v>
      </c>
      <c r="AP205" s="246">
        <f>IF(BS_CONTROLE[[#This Row],[KM - Inicio]]=0, "-", BS_CONTROLE[[#This Row],[KM - Inicio]])</f>
        <v>157.19</v>
      </c>
      <c r="AQ205" s="246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1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7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1272</v>
      </c>
      <c r="BK205" s="17" t="s">
        <v>1273</v>
      </c>
      <c r="BL205" s="16"/>
      <c r="BM205" s="15" t="s">
        <v>692</v>
      </c>
      <c r="BN205" s="15" t="s">
        <v>692</v>
      </c>
      <c r="BO205" s="164" t="s">
        <v>692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18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544</v>
      </c>
      <c r="E206" s="292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0">
        <v>92</v>
      </c>
      <c r="K206" s="210">
        <v>83.7</v>
      </c>
      <c r="L206" s="210" t="s">
        <v>317</v>
      </c>
      <c r="M206" s="199" t="s">
        <v>963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0">
        <v>1</v>
      </c>
      <c r="R206" s="10" t="str">
        <f>IFERROR(_xlfn.XLOOKUP(F206, BS_ATIVIDADE[ATIVIDADE],BS_ATIVIDADE[UNIDADE] ), "*")</f>
        <v>BINÁRIO</v>
      </c>
      <c r="S206" s="24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4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7" t="s">
        <v>964</v>
      </c>
      <c r="W206" s="247" t="s">
        <v>1274</v>
      </c>
      <c r="X206" s="211" t="s">
        <v>668</v>
      </c>
      <c r="Y206" s="158" t="s">
        <v>671</v>
      </c>
      <c r="Z206" s="158"/>
      <c r="AA206" s="84">
        <v>1</v>
      </c>
      <c r="AB206" s="71" t="s">
        <v>660</v>
      </c>
      <c r="AC206" s="71" t="s">
        <v>655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4" t="str">
        <f>IF(BS_CONTROLE[[#This Row],[Local - Partida]]=0, "-", BS_CONTROLE[[#This Row],[Local - Partida]])</f>
        <v>K67ZEV1</v>
      </c>
      <c r="AL206" s="244" t="str">
        <f>IF(BS_CONTROLE[[#This Row],[Local - Encerramento]]=0, "-", BS_CONTROLE[[#This Row],[Local - Encerramento]])</f>
        <v>K67ZEV1</v>
      </c>
      <c r="AM206" s="244" t="str">
        <f>IF(BS_CONTROLE[[#This Row],[Entre - Estações]]=0, "-", BS_CONTROLE[[#This Row],[Entre - Estações]])</f>
        <v>ZEV-ZXW</v>
      </c>
      <c r="AN206" s="244" t="str">
        <f>IF(BS_CONTROLE[[#This Row],[SB]]=0, "-", BS_CONTROLE[[#This Row],[SB]])</f>
        <v>K84ZXW2</v>
      </c>
      <c r="AO206" s="245">
        <f>IF(BS_CONTROLE[[#This Row],[SUB]]=0, "-", BS_CONTROLE[[#This Row],[SUB]])</f>
        <v>92</v>
      </c>
      <c r="AP206" s="246">
        <f>IF(BS_CONTROLE[[#This Row],[KM - Inicio]]=0, "-", BS_CONTROLE[[#This Row],[KM - Inicio]])</f>
        <v>83.7</v>
      </c>
      <c r="AQ206" s="246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1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7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1275</v>
      </c>
      <c r="BK206" s="17" t="s">
        <v>1275</v>
      </c>
      <c r="BL206" s="16"/>
      <c r="BM206" s="15" t="s">
        <v>692</v>
      </c>
      <c r="BN206" s="15" t="s">
        <v>692</v>
      </c>
      <c r="BO206" s="164" t="s">
        <v>692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18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589</v>
      </c>
      <c r="E207" s="272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0">
        <v>92</v>
      </c>
      <c r="K207" s="210">
        <v>71.7</v>
      </c>
      <c r="L207" s="84" t="s">
        <v>317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4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4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7" t="s">
        <v>964</v>
      </c>
      <c r="W207" s="172" t="s">
        <v>1131</v>
      </c>
      <c r="X207" s="211" t="s">
        <v>668</v>
      </c>
      <c r="Y207" s="158" t="s">
        <v>671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4" t="str">
        <f>IF(BS_CONTROLE[[#This Row],[Local - Partida]]=0, "-", BS_CONTROLE[[#This Row],[Local - Partida]])</f>
        <v>-</v>
      </c>
      <c r="AL207" s="244" t="str">
        <f>IF(BS_CONTROLE[[#This Row],[Local - Encerramento]]=0, "-", BS_CONTROLE[[#This Row],[Local - Encerramento]])</f>
        <v>-</v>
      </c>
      <c r="AM207" s="244" t="str">
        <f>IF(BS_CONTROLE[[#This Row],[Entre - Estações]]=0, "-", BS_CONTROLE[[#This Row],[Entre - Estações]])</f>
        <v>ZEZ-069</v>
      </c>
      <c r="AN207" s="244" t="str">
        <f>IF(BS_CONTROLE[[#This Row],[SB]]=0, "-", BS_CONTROLE[[#This Row],[SB]])</f>
        <v>K72K712</v>
      </c>
      <c r="AO207" s="245">
        <f>IF(BS_CONTROLE[[#This Row],[SUB]]=0, "-", BS_CONTROLE[[#This Row],[SUB]])</f>
        <v>92</v>
      </c>
      <c r="AP207" s="246">
        <f>IF(BS_CONTROLE[[#This Row],[KM - Inicio]]=0, "-", BS_CONTROLE[[#This Row],[KM - Inicio]])</f>
        <v>71.7</v>
      </c>
      <c r="AQ207" s="246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1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7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1259</v>
      </c>
      <c r="BK207" s="17" t="s">
        <v>1259</v>
      </c>
      <c r="BL207" s="16"/>
      <c r="BM207" s="15" t="s">
        <v>694</v>
      </c>
      <c r="BN207" s="15" t="s">
        <v>719</v>
      </c>
      <c r="BO207" s="164" t="s">
        <v>719</v>
      </c>
      <c r="BP207" s="17" t="s">
        <v>1259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18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653</v>
      </c>
      <c r="E208" s="272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0">
        <v>92</v>
      </c>
      <c r="K208" s="210">
        <v>85.3</v>
      </c>
      <c r="L208" s="84" t="s">
        <v>317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4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4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7" t="s">
        <v>964</v>
      </c>
      <c r="W208" s="172" t="s">
        <v>1001</v>
      </c>
      <c r="X208" s="211" t="s">
        <v>668</v>
      </c>
      <c r="Y208" s="158" t="s">
        <v>671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4" t="str">
        <f>IF(BS_CONTROLE[[#This Row],[Local - Partida]]=0, "-", BS_CONTROLE[[#This Row],[Local - Partida]])</f>
        <v>-</v>
      </c>
      <c r="AL208" s="244" t="str">
        <f>IF(BS_CONTROLE[[#This Row],[Local - Encerramento]]=0, "-", BS_CONTROLE[[#This Row],[Local - Encerramento]])</f>
        <v>-</v>
      </c>
      <c r="AM208" s="244" t="str">
        <f>IF(BS_CONTROLE[[#This Row],[Entre - Estações]]=0, "-", BS_CONTROLE[[#This Row],[Entre - Estações]])</f>
        <v>ZXW</v>
      </c>
      <c r="AN208" s="244" t="str">
        <f>IF(BS_CONTROLE[[#This Row],[SB]]=0, "-", BS_CONTROLE[[#This Row],[SB]])</f>
        <v>ZESK852</v>
      </c>
      <c r="AO208" s="245">
        <f>IF(BS_CONTROLE[[#This Row],[SUB]]=0, "-", BS_CONTROLE[[#This Row],[SUB]])</f>
        <v>92</v>
      </c>
      <c r="AP208" s="246">
        <f>IF(BS_CONTROLE[[#This Row],[KM - Inicio]]=0, "-", BS_CONTROLE[[#This Row],[KM - Inicio]])</f>
        <v>85.3</v>
      </c>
      <c r="AQ208" s="246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1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7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1276</v>
      </c>
      <c r="BK208" s="17" t="s">
        <v>1277</v>
      </c>
      <c r="BL208" s="16"/>
      <c r="BM208" s="15" t="s">
        <v>688</v>
      </c>
      <c r="BN208" s="15" t="s">
        <v>718</v>
      </c>
      <c r="BO208" s="164" t="s">
        <v>770</v>
      </c>
      <c r="BP208" s="314" t="s">
        <v>1278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18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602</v>
      </c>
      <c r="E209" s="272">
        <v>141</v>
      </c>
      <c r="F209" s="171" t="s">
        <v>498</v>
      </c>
      <c r="G209" s="9" t="str">
        <f>IF(D209="","*",VLOOKUP(F209,BS_ATIVIDADE[#All],3,FALSE))</f>
        <v>SOLDA</v>
      </c>
      <c r="H209" s="199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0">
        <v>92</v>
      </c>
      <c r="K209" s="210">
        <v>103.6</v>
      </c>
      <c r="L209" s="84" t="s">
        <v>317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4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4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7" t="s">
        <v>964</v>
      </c>
      <c r="W209" s="172" t="s">
        <v>1001</v>
      </c>
      <c r="X209" s="211" t="s">
        <v>668</v>
      </c>
      <c r="Y209" s="158" t="s">
        <v>671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4" t="str">
        <f>IF(BS_CONTROLE[[#This Row],[Local - Partida]]=0, "-", BS_CONTROLE[[#This Row],[Local - Partida]])</f>
        <v>ZGP2</v>
      </c>
      <c r="AL209" s="244" t="str">
        <f>IF(BS_CONTROLE[[#This Row],[Local - Encerramento]]=0, "-", BS_CONTROLE[[#This Row],[Local - Encerramento]])</f>
        <v>-</v>
      </c>
      <c r="AM209" s="244" t="str">
        <f>IF(BS_CONTROLE[[#This Row],[Entre - Estações]]=0, "-", BS_CONTROLE[[#This Row],[Entre - Estações]])</f>
        <v>ZGP</v>
      </c>
      <c r="AN209" s="244" t="str">
        <f>IF(BS_CONTROLE[[#This Row],[SB]]=0, "-", BS_CONTROLE[[#This Row],[SB]])</f>
        <v>ZGP2</v>
      </c>
      <c r="AO209" s="245">
        <f>IF(BS_CONTROLE[[#This Row],[SUB]]=0, "-", BS_CONTROLE[[#This Row],[SUB]])</f>
        <v>92</v>
      </c>
      <c r="AP209" s="246">
        <f>IF(BS_CONTROLE[[#This Row],[KM - Inicio]]=0, "-", BS_CONTROLE[[#This Row],[KM - Inicio]])</f>
        <v>103.6</v>
      </c>
      <c r="AQ209" s="246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1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7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1279</v>
      </c>
      <c r="BK209" s="17" t="s">
        <v>1280</v>
      </c>
      <c r="BL209" s="16"/>
      <c r="BM209" s="15" t="s">
        <v>698</v>
      </c>
      <c r="BN209" s="15" t="s">
        <v>698</v>
      </c>
      <c r="BO209" s="15" t="s">
        <v>698</v>
      </c>
      <c r="BP209" s="17" t="s">
        <v>1280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18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621</v>
      </c>
      <c r="E210" s="272">
        <v>93</v>
      </c>
      <c r="F210" s="171" t="s">
        <v>505</v>
      </c>
      <c r="G210" s="9" t="str">
        <f>IF(D210="","*",VLOOKUP(F210,BS_ATIVIDADE[#All],3,FALSE))</f>
        <v>TRILHO - SUBSTITUIÇÂO</v>
      </c>
      <c r="H210" s="199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0">
        <v>92</v>
      </c>
      <c r="K210" s="210">
        <v>103.5</v>
      </c>
      <c r="L210" s="84" t="s">
        <v>317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4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4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7" t="s">
        <v>964</v>
      </c>
      <c r="W210" s="172" t="s">
        <v>1113</v>
      </c>
      <c r="X210" s="211" t="s">
        <v>668</v>
      </c>
      <c r="Y210" s="158" t="s">
        <v>671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4" t="str">
        <f>IF(BS_CONTROLE[[#This Row],[Local - Partida]]=0, "-", BS_CONTROLE[[#This Row],[Local - Partida]])</f>
        <v>ZGP2</v>
      </c>
      <c r="AL210" s="244" t="str">
        <f>IF(BS_CONTROLE[[#This Row],[Local - Encerramento]]=0, "-", BS_CONTROLE[[#This Row],[Local - Encerramento]])</f>
        <v>-</v>
      </c>
      <c r="AM210" s="244" t="str">
        <f>IF(BS_CONTROLE[[#This Row],[Entre - Estações]]=0, "-", BS_CONTROLE[[#This Row],[Entre - Estações]])</f>
        <v>ZGP</v>
      </c>
      <c r="AN210" s="244" t="str">
        <f>IF(BS_CONTROLE[[#This Row],[SB]]=0, "-", BS_CONTROLE[[#This Row],[SB]])</f>
        <v>ZGP2</v>
      </c>
      <c r="AO210" s="245">
        <f>IF(BS_CONTROLE[[#This Row],[SUB]]=0, "-", BS_CONTROLE[[#This Row],[SUB]])</f>
        <v>92</v>
      </c>
      <c r="AP210" s="246">
        <f>IF(BS_CONTROLE[[#This Row],[KM - Inicio]]=0, "-", BS_CONTROLE[[#This Row],[KM - Inicio]])</f>
        <v>103.5</v>
      </c>
      <c r="AQ210" s="246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1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7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1281</v>
      </c>
      <c r="BK210" s="17" t="s">
        <v>1282</v>
      </c>
      <c r="BL210" s="16"/>
      <c r="BM210" s="15" t="s">
        <v>688</v>
      </c>
      <c r="BN210" s="15" t="s">
        <v>718</v>
      </c>
      <c r="BO210" s="164" t="s">
        <v>828</v>
      </c>
      <c r="BP210" s="17" t="s">
        <v>1283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18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535</v>
      </c>
      <c r="E211" s="272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0">
        <v>54</v>
      </c>
      <c r="K211" s="210">
        <v>105</v>
      </c>
      <c r="L211" s="84" t="s">
        <v>317</v>
      </c>
      <c r="M211" s="199" t="s">
        <v>1044</v>
      </c>
      <c r="N211" s="199" t="s">
        <v>1045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4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4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7" t="s">
        <v>959</v>
      </c>
      <c r="W211" s="247" t="s">
        <v>1284</v>
      </c>
      <c r="X211" s="211" t="s">
        <v>668</v>
      </c>
      <c r="Y211" s="158" t="s">
        <v>671</v>
      </c>
      <c r="Z211" s="158"/>
      <c r="AA211" s="210">
        <v>1</v>
      </c>
      <c r="AB211" s="71" t="s">
        <v>660</v>
      </c>
      <c r="AC211" s="71" t="s">
        <v>655</v>
      </c>
      <c r="AD211" s="294">
        <v>0.33333333333333331</v>
      </c>
      <c r="AE211" s="210">
        <v>6527</v>
      </c>
      <c r="AF211" s="210" t="s">
        <v>317</v>
      </c>
      <c r="AG211" s="210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4" t="str">
        <f>IF(BS_CONTROLE[[#This Row],[Local - Partida]]=0, "-", BS_CONTROLE[[#This Row],[Local - Partida]])</f>
        <v>ZPT1051</v>
      </c>
      <c r="AL211" s="244" t="str">
        <f>IF(BS_CONTROLE[[#This Row],[Local - Encerramento]]=0, "-", BS_CONTROLE[[#This Row],[Local - Encerramento]])</f>
        <v>ZEV1</v>
      </c>
      <c r="AM211" s="244" t="str">
        <f>IF(BS_CONTROLE[[#This Row],[Entre - Estações]]=0, "-", BS_CONTROLE[[#This Row],[Entre - Estações]])</f>
        <v>ZPT-ZEV</v>
      </c>
      <c r="AN211" s="244" t="str">
        <f>IF(BS_CONTROLE[[#This Row],[SB]]=0, "-", BS_CONTROLE[[#This Row],[SB]])</f>
        <v>ZPTZEV</v>
      </c>
      <c r="AO211" s="245">
        <f>IF(BS_CONTROLE[[#This Row],[SUB]]=0, "-", BS_CONTROLE[[#This Row],[SUB]])</f>
        <v>54</v>
      </c>
      <c r="AP211" s="246">
        <f>IF(BS_CONTROLE[[#This Row],[KM - Inicio]]=0, "-", BS_CONTROLE[[#This Row],[KM - Inicio]])</f>
        <v>105</v>
      </c>
      <c r="AQ211" s="246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1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7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1285</v>
      </c>
      <c r="BK211" s="17" t="s">
        <v>1285</v>
      </c>
      <c r="BL211" s="16"/>
      <c r="BM211" s="15" t="s">
        <v>692</v>
      </c>
      <c r="BN211" s="15" t="s">
        <v>692</v>
      </c>
      <c r="BO211" s="164" t="s">
        <v>692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18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545</v>
      </c>
      <c r="E212" s="272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957</v>
      </c>
      <c r="J212" s="210">
        <v>54</v>
      </c>
      <c r="K212" s="210">
        <v>83.7</v>
      </c>
      <c r="L212" s="210" t="s">
        <v>317</v>
      </c>
      <c r="M212" s="210" t="s">
        <v>982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0">
        <v>1</v>
      </c>
      <c r="R212" s="10" t="str">
        <f>IFERROR(_xlfn.XLOOKUP(F212, BS_ATIVIDADE[ATIVIDADE],BS_ATIVIDADE[UNIDADE] ), "*")</f>
        <v>BINÁRIO</v>
      </c>
      <c r="S212" s="24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4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7" t="s">
        <v>964</v>
      </c>
      <c r="W212" s="247" t="s">
        <v>965</v>
      </c>
      <c r="X212" s="211" t="s">
        <v>668</v>
      </c>
      <c r="Y212" s="158" t="s">
        <v>671</v>
      </c>
      <c r="Z212" s="158"/>
      <c r="AA212" s="210">
        <v>1</v>
      </c>
      <c r="AB212" s="171" t="s">
        <v>660</v>
      </c>
      <c r="AC212" s="171" t="s">
        <v>655</v>
      </c>
      <c r="AD212" s="294">
        <v>0.27083333333333331</v>
      </c>
      <c r="AE212" s="210">
        <v>9038</v>
      </c>
      <c r="AF212" s="210" t="s">
        <v>317</v>
      </c>
      <c r="AG212" s="210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4" t="str">
        <f>IF(BS_CONTROLE[[#This Row],[Local - Partida]]=0, "-", BS_CONTROLE[[#This Row],[Local - Partida]])</f>
        <v>ZPT1051</v>
      </c>
      <c r="AL212" s="244" t="str">
        <f>IF(BS_CONTROLE[[#This Row],[Local - Encerramento]]=0, "-", BS_CONTROLE[[#This Row],[Local - Encerramento]])</f>
        <v>ZPTZDR</v>
      </c>
      <c r="AM212" s="244" t="str">
        <f>IF(BS_CONTROLE[[#This Row],[Entre - Estações]]=0, "-", BS_CONTROLE[[#This Row],[Entre - Estações]])</f>
        <v>ZPT-ZXW</v>
      </c>
      <c r="AN212" s="244" t="str">
        <f>IF(BS_CONTROLE[[#This Row],[SB]]=0, "-", BS_CONTROLE[[#This Row],[SB]])</f>
        <v>K84ZXW1</v>
      </c>
      <c r="AO212" s="245">
        <f>IF(BS_CONTROLE[[#This Row],[SUB]]=0, "-", BS_CONTROLE[[#This Row],[SUB]])</f>
        <v>54</v>
      </c>
      <c r="AP212" s="246">
        <f>IF(BS_CONTROLE[[#This Row],[KM - Inicio]]=0, "-", BS_CONTROLE[[#This Row],[KM - Inicio]])</f>
        <v>83.7</v>
      </c>
      <c r="AQ212" s="246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1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7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1286</v>
      </c>
      <c r="BK212" s="17" t="s">
        <v>1287</v>
      </c>
      <c r="BL212" s="16"/>
      <c r="BM212" s="15" t="s">
        <v>692</v>
      </c>
      <c r="BN212" s="15" t="s">
        <v>692</v>
      </c>
      <c r="BO212" s="164" t="s">
        <v>692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18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575</v>
      </c>
      <c r="E213" s="272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0">
        <v>54</v>
      </c>
      <c r="K213" s="210">
        <v>107.03</v>
      </c>
      <c r="L213" s="84">
        <v>107.4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4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4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7" t="s">
        <v>964</v>
      </c>
      <c r="W213" s="172" t="s">
        <v>1288</v>
      </c>
      <c r="X213" s="211" t="s">
        <v>668</v>
      </c>
      <c r="Y213" s="158" t="s">
        <v>671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4" t="str">
        <f>IF(BS_CONTROLE[[#This Row],[Local - Partida]]=0, "-", BS_CONTROLE[[#This Row],[Local - Partida]])</f>
        <v>-</v>
      </c>
      <c r="AL213" s="244" t="str">
        <f>IF(BS_CONTROLE[[#This Row],[Local - Encerramento]]=0, "-", BS_CONTROLE[[#This Row],[Local - Encerramento]])</f>
        <v>-</v>
      </c>
      <c r="AM213" s="244" t="str">
        <f>IF(BS_CONTROLE[[#This Row],[Entre - Estações]]=0, "-", BS_CONTROLE[[#This Row],[Entre - Estações]])</f>
        <v>ZPT</v>
      </c>
      <c r="AN213" s="244" t="str">
        <f>IF(BS_CONTROLE[[#This Row],[SB]]=0, "-", BS_CONTROLE[[#This Row],[SB]])</f>
        <v>ZDR1</v>
      </c>
      <c r="AO213" s="245">
        <f>IF(BS_CONTROLE[[#This Row],[SUB]]=0, "-", BS_CONTROLE[[#This Row],[SUB]])</f>
        <v>54</v>
      </c>
      <c r="AP213" s="246">
        <f>IF(BS_CONTROLE[[#This Row],[KM - Inicio]]=0, "-", BS_CONTROLE[[#This Row],[KM - Inicio]])</f>
        <v>107.03</v>
      </c>
      <c r="AQ213" s="246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1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7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1289</v>
      </c>
      <c r="BK213" s="17" t="s">
        <v>1290</v>
      </c>
      <c r="BL213" s="16"/>
      <c r="BM213" s="15" t="s">
        <v>692</v>
      </c>
      <c r="BN213" s="15" t="s">
        <v>692</v>
      </c>
      <c r="BO213" s="164" t="s">
        <v>692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18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584</v>
      </c>
      <c r="E214" s="272">
        <v>46</v>
      </c>
      <c r="F214" s="171" t="s">
        <v>994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0">
        <v>53</v>
      </c>
      <c r="K214" s="210">
        <v>115.5</v>
      </c>
      <c r="L214" s="84" t="s">
        <v>317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4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4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7" t="s">
        <v>964</v>
      </c>
      <c r="W214" s="172" t="s">
        <v>934</v>
      </c>
      <c r="X214" s="211" t="s">
        <v>668</v>
      </c>
      <c r="Y214" s="158" t="s">
        <v>671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4" t="str">
        <f>IF(BS_CONTROLE[[#This Row],[Local - Partida]]=0, "-", BS_CONTROLE[[#This Row],[Local - Partida]])</f>
        <v>-</v>
      </c>
      <c r="AL214" s="244" t="str">
        <f>IF(BS_CONTROLE[[#This Row],[Local - Encerramento]]=0, "-", BS_CONTROLE[[#This Row],[Local - Encerramento]])</f>
        <v>-</v>
      </c>
      <c r="AM214" s="244" t="str">
        <f>IF(BS_CONTROLE[[#This Row],[Entre - Estações]]=0, "-", BS_CONTROLE[[#This Row],[Entre - Estações]])</f>
        <v>ZGM-109</v>
      </c>
      <c r="AN214" s="244" t="str">
        <f>IF(BS_CONTROLE[[#This Row],[SB]]=0, "-", BS_CONTROLE[[#This Row],[SB]])</f>
        <v>117ZGM2</v>
      </c>
      <c r="AO214" s="245">
        <f>IF(BS_CONTROLE[[#This Row],[SUB]]=0, "-", BS_CONTROLE[[#This Row],[SUB]])</f>
        <v>53</v>
      </c>
      <c r="AP214" s="246">
        <f>IF(BS_CONTROLE[[#This Row],[KM - Inicio]]=0, "-", BS_CONTROLE[[#This Row],[KM - Inicio]])</f>
        <v>115.5</v>
      </c>
      <c r="AQ214" s="246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1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7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1291</v>
      </c>
      <c r="BK214" s="17" t="s">
        <v>1292</v>
      </c>
      <c r="BL214" s="16"/>
      <c r="BM214" s="15" t="s">
        <v>698</v>
      </c>
      <c r="BN214" s="15" t="s">
        <v>698</v>
      </c>
      <c r="BO214" s="164" t="s">
        <v>698</v>
      </c>
      <c r="BP214" s="17" t="s">
        <v>1292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18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514</v>
      </c>
      <c r="E215" s="272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989</v>
      </c>
      <c r="I215" s="172" t="s">
        <v>957</v>
      </c>
      <c r="J215" s="210">
        <v>30</v>
      </c>
      <c r="K215" s="210">
        <v>114.3</v>
      </c>
      <c r="L215" s="210">
        <v>115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0">
        <v>700</v>
      </c>
      <c r="R215" s="10" t="str">
        <f>IFERROR(_xlfn.XLOOKUP(F215, BS_ATIVIDADE[ATIVIDADE],BS_ATIVIDADE[UNIDADE] ), "*")</f>
        <v>M</v>
      </c>
      <c r="S215" s="24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4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7" t="s">
        <v>930</v>
      </c>
      <c r="W215" s="247" t="s">
        <v>1099</v>
      </c>
      <c r="X215" s="211" t="s">
        <v>668</v>
      </c>
      <c r="Y215" s="158" t="s">
        <v>671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4" t="str">
        <f>IF(BS_CONTROLE[[#This Row],[Local - Partida]]=0, "-", BS_CONTROLE[[#This Row],[Local - Partida]])</f>
        <v>109ZPT2</v>
      </c>
      <c r="AL215" s="244" t="str">
        <f>IF(BS_CONTROLE[[#This Row],[Local - Encerramento]]=0, "-", BS_CONTROLE[[#This Row],[Local - Encerramento]])</f>
        <v>ZPTZDR</v>
      </c>
      <c r="AM215" s="244" t="str">
        <f>IF(BS_CONTROLE[[#This Row],[Entre - Estações]]=0, "-", BS_CONTROLE[[#This Row],[Entre - Estações]])</f>
        <v>ZGM1</v>
      </c>
      <c r="AN215" s="244" t="str">
        <f>IF(BS_CONTROLE[[#This Row],[SB]]=0, "-", BS_CONTROLE[[#This Row],[SB]])</f>
        <v>ZGM1</v>
      </c>
      <c r="AO215" s="245">
        <f>IF(BS_CONTROLE[[#This Row],[SUB]]=0, "-", BS_CONTROLE[[#This Row],[SUB]])</f>
        <v>30</v>
      </c>
      <c r="AP215" s="246">
        <f>IF(BS_CONTROLE[[#This Row],[KM - Inicio]]=0, "-", BS_CONTROLE[[#This Row],[KM - Inicio]])</f>
        <v>114.3</v>
      </c>
      <c r="AQ215" s="246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1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7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1293</v>
      </c>
      <c r="BK215" s="17" t="s">
        <v>1294</v>
      </c>
      <c r="BL215" s="16"/>
      <c r="BM215" s="15" t="s">
        <v>698</v>
      </c>
      <c r="BN215" s="15" t="s">
        <v>698</v>
      </c>
      <c r="BO215" s="164" t="s">
        <v>698</v>
      </c>
      <c r="BP215" s="17" t="s">
        <v>1294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18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2">
        <v>211</v>
      </c>
      <c r="F216" s="171"/>
      <c r="G216" s="9" t="str">
        <f>IF(D216="","*",VLOOKUP(F216,BS_ATIVIDADE[#All],3,FALSE))</f>
        <v>*</v>
      </c>
      <c r="H216" s="172"/>
      <c r="I216" s="172"/>
      <c r="J216" s="210"/>
      <c r="K216" s="210"/>
      <c r="L216" s="84" t="s">
        <v>317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4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4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3"/>
      <c r="W216" s="172"/>
      <c r="X216" s="211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4" t="str">
        <f>IF(BS_CONTROLE[[#This Row],[Local - Partida]]=0, "-", BS_CONTROLE[[#This Row],[Local - Partida]])</f>
        <v>-</v>
      </c>
      <c r="AL216" s="244" t="str">
        <f>IF(BS_CONTROLE[[#This Row],[Local - Encerramento]]=0, "-", BS_CONTROLE[[#This Row],[Local - Encerramento]])</f>
        <v>-</v>
      </c>
      <c r="AM216" s="244" t="str">
        <f>IF(BS_CONTROLE[[#This Row],[Entre - Estações]]=0, "-", BS_CONTROLE[[#This Row],[Entre - Estações]])</f>
        <v>-</v>
      </c>
      <c r="AN216" s="244" t="str">
        <f>IF(BS_CONTROLE[[#This Row],[SB]]=0, "-", BS_CONTROLE[[#This Row],[SB]])</f>
        <v>-</v>
      </c>
      <c r="AO216" s="245" t="str">
        <f>IF(BS_CONTROLE[[#This Row],[SUB]]=0, "-", BS_CONTROLE[[#This Row],[SUB]])</f>
        <v>-</v>
      </c>
      <c r="AP216" s="246" t="str">
        <f>IF(BS_CONTROLE[[#This Row],[KM - Inicio]]=0, "-", BS_CONTROLE[[#This Row],[KM - Inicio]])</f>
        <v>-</v>
      </c>
      <c r="AQ216" s="246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1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7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8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2">
        <v>212</v>
      </c>
      <c r="F217" s="171"/>
      <c r="G217" s="9" t="str">
        <f>IF(D217="","*",VLOOKUP(F217,BS_ATIVIDADE[#All],3,FALSE))</f>
        <v>*</v>
      </c>
      <c r="H217" s="172"/>
      <c r="I217" s="172"/>
      <c r="J217" s="210"/>
      <c r="K217" s="210"/>
      <c r="L217" s="84" t="s">
        <v>317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4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4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3"/>
      <c r="W217" s="172"/>
      <c r="X217" s="211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4" t="str">
        <f>IF(BS_CONTROLE[[#This Row],[Local - Partida]]=0, "-", BS_CONTROLE[[#This Row],[Local - Partida]])</f>
        <v>-</v>
      </c>
      <c r="AL217" s="244" t="str">
        <f>IF(BS_CONTROLE[[#This Row],[Local - Encerramento]]=0, "-", BS_CONTROLE[[#This Row],[Local - Encerramento]])</f>
        <v>-</v>
      </c>
      <c r="AM217" s="244" t="str">
        <f>IF(BS_CONTROLE[[#This Row],[Entre - Estações]]=0, "-", BS_CONTROLE[[#This Row],[Entre - Estações]])</f>
        <v>-</v>
      </c>
      <c r="AN217" s="244" t="str">
        <f>IF(BS_CONTROLE[[#This Row],[SB]]=0, "-", BS_CONTROLE[[#This Row],[SB]])</f>
        <v>-</v>
      </c>
      <c r="AO217" s="245" t="str">
        <f>IF(BS_CONTROLE[[#This Row],[SUB]]=0, "-", BS_CONTROLE[[#This Row],[SUB]])</f>
        <v>-</v>
      </c>
      <c r="AP217" s="246" t="str">
        <f>IF(BS_CONTROLE[[#This Row],[KM - Inicio]]=0, "-", BS_CONTROLE[[#This Row],[KM - Inicio]])</f>
        <v>-</v>
      </c>
      <c r="AQ217" s="246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1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7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8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8" t="s">
        <v>542</v>
      </c>
      <c r="E218" s="292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0">
        <v>56</v>
      </c>
      <c r="K218" s="210">
        <v>253.9</v>
      </c>
      <c r="L218" s="210">
        <v>199.6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4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4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7" t="s">
        <v>926</v>
      </c>
      <c r="W218" s="247" t="s">
        <v>1295</v>
      </c>
      <c r="X218" s="211" t="s">
        <v>668</v>
      </c>
      <c r="Y218" s="158"/>
      <c r="Z218" s="158"/>
      <c r="AA218" s="210">
        <v>1</v>
      </c>
      <c r="AB218" s="71" t="s">
        <v>670</v>
      </c>
      <c r="AC218" s="71" t="s">
        <v>666</v>
      </c>
      <c r="AD218" s="294">
        <v>0.33333333333333331</v>
      </c>
      <c r="AE218" s="210">
        <v>9347</v>
      </c>
      <c r="AF218" s="210" t="s">
        <v>317</v>
      </c>
      <c r="AG218" s="210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4" t="str">
        <f>IF(BS_CONTROLE[[#This Row],[Local - Partida]]=0, "-", BS_CONTROLE[[#This Row],[Local - Partida]])</f>
        <v>ZYU1</v>
      </c>
      <c r="AL218" s="244" t="str">
        <f>IF(BS_CONTROLE[[#This Row],[Local - Encerramento]]=0, "-", BS_CONTROLE[[#This Row],[Local - Encerramento]])</f>
        <v>ZYU1</v>
      </c>
      <c r="AM218" s="244" t="str">
        <f>IF(BS_CONTROLE[[#This Row],[Entre - Estações]]=0, "-", BS_CONTROLE[[#This Row],[Entre - Estações]])</f>
        <v>ZQB-ZBV</v>
      </c>
      <c r="AN218" s="244" t="str">
        <f>IF(BS_CONTROLE[[#This Row],[SB]]=0, "-", BS_CONTROLE[[#This Row],[SB]])</f>
        <v>ZQBZBL</v>
      </c>
      <c r="AO218" s="245">
        <f>IF(BS_CONTROLE[[#This Row],[SUB]]=0, "-", BS_CONTROLE[[#This Row],[SUB]])</f>
        <v>56</v>
      </c>
      <c r="AP218" s="246">
        <f>IF(BS_CONTROLE[[#This Row],[KM - Inicio]]=0, "-", BS_CONTROLE[[#This Row],[KM - Inicio]])</f>
        <v>253.9</v>
      </c>
      <c r="AQ218" s="246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1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7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1296</v>
      </c>
      <c r="BK218" s="17" t="s">
        <v>1297</v>
      </c>
      <c r="BL218" s="16"/>
      <c r="BM218" s="15" t="s">
        <v>686</v>
      </c>
      <c r="BN218" s="15" t="s">
        <v>707</v>
      </c>
      <c r="BO218" s="164" t="s">
        <v>776</v>
      </c>
      <c r="BP218" s="17" t="s">
        <v>1297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18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1" t="s">
        <v>1258</v>
      </c>
      <c r="E219" s="292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0">
        <v>49</v>
      </c>
      <c r="K219" s="210">
        <v>232.9</v>
      </c>
      <c r="L219" s="84" t="s">
        <v>317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4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4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3" t="s">
        <v>926</v>
      </c>
      <c r="W219" s="247" t="s">
        <v>937</v>
      </c>
      <c r="X219" s="211" t="s">
        <v>668</v>
      </c>
      <c r="Y219" s="158"/>
      <c r="Z219" s="158"/>
      <c r="AA219" s="210" t="s">
        <v>317</v>
      </c>
      <c r="AB219" s="71" t="s">
        <v>660</v>
      </c>
      <c r="AC219" s="71" t="s">
        <v>317</v>
      </c>
      <c r="AD219" s="294" t="s">
        <v>317</v>
      </c>
      <c r="AE219" s="210" t="s">
        <v>317</v>
      </c>
      <c r="AF219" s="210" t="s">
        <v>317</v>
      </c>
      <c r="AG219" s="210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4" t="str">
        <f>IF(BS_CONTROLE[[#This Row],[Local - Partida]]=0, "-", BS_CONTROLE[[#This Row],[Local - Partida]])</f>
        <v>-</v>
      </c>
      <c r="AL219" s="244" t="str">
        <f>IF(BS_CONTROLE[[#This Row],[Local - Encerramento]]=0, "-", BS_CONTROLE[[#This Row],[Local - Encerramento]])</f>
        <v>-</v>
      </c>
      <c r="AM219" s="244" t="str">
        <f>IF(BS_CONTROLE[[#This Row],[Entre - Estações]]=0, "-", BS_CONTROLE[[#This Row],[Entre - Estações]])</f>
        <v>ZVK-ZDS</v>
      </c>
      <c r="AN219" s="244" t="str">
        <f>IF(BS_CONTROLE[[#This Row],[SB]]=0, "-", BS_CONTROLE[[#This Row],[SB]])</f>
        <v>ZVK2351</v>
      </c>
      <c r="AO219" s="245">
        <f>IF(BS_CONTROLE[[#This Row],[SUB]]=0, "-", BS_CONTROLE[[#This Row],[SUB]])</f>
        <v>49</v>
      </c>
      <c r="AP219" s="246">
        <f>IF(BS_CONTROLE[[#This Row],[KM - Inicio]]=0, "-", BS_CONTROLE[[#This Row],[KM - Inicio]])</f>
        <v>232.9</v>
      </c>
      <c r="AQ219" s="246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1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7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995</v>
      </c>
      <c r="BK219" s="17" t="s">
        <v>1298</v>
      </c>
      <c r="BL219" s="16"/>
      <c r="BM219" s="15" t="s">
        <v>688</v>
      </c>
      <c r="BN219" s="15" t="s">
        <v>718</v>
      </c>
      <c r="BO219" s="164" t="s">
        <v>770</v>
      </c>
      <c r="BP219" s="17" t="s">
        <v>1298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18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8" t="s">
        <v>524</v>
      </c>
      <c r="E220" s="292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0">
        <v>56</v>
      </c>
      <c r="K220" s="210">
        <v>231</v>
      </c>
      <c r="L220" s="84">
        <v>230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4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4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7" t="s">
        <v>930</v>
      </c>
      <c r="W220" s="247" t="s">
        <v>1099</v>
      </c>
      <c r="X220" s="211" t="s">
        <v>668</v>
      </c>
      <c r="Y220" s="158"/>
      <c r="Z220" s="158"/>
      <c r="AA220" s="210">
        <v>1</v>
      </c>
      <c r="AB220" s="71" t="s">
        <v>660</v>
      </c>
      <c r="AC220" s="71" t="s">
        <v>655</v>
      </c>
      <c r="AD220" s="294">
        <v>0.33333333333333331</v>
      </c>
      <c r="AE220" s="210">
        <v>6809</v>
      </c>
      <c r="AF220" s="210">
        <v>6239</v>
      </c>
      <c r="AG220" s="210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4" t="str">
        <f>IF(BS_CONTROLE[[#This Row],[Local - Partida]]=0, "-", BS_CONTROLE[[#This Row],[Local - Partida]])</f>
        <v>ZYU1</v>
      </c>
      <c r="AL220" s="244" t="str">
        <f>IF(BS_CONTROLE[[#This Row],[Local - Encerramento]]=0, "-", BS_CONTROLE[[#This Row],[Local - Encerramento]])</f>
        <v>ZYU1</v>
      </c>
      <c r="AM220" s="244" t="str">
        <f>IF(BS_CONTROLE[[#This Row],[Entre - Estações]]=0, "-", BS_CONTROLE[[#This Row],[Entre - Estações]])</f>
        <v>ZVK-ZDS</v>
      </c>
      <c r="AN220" s="244" t="str">
        <f>IF(BS_CONTROLE[[#This Row],[SB]]=0, "-", BS_CONTROLE[[#This Row],[SB]])</f>
        <v>ZVK2</v>
      </c>
      <c r="AO220" s="245">
        <f>IF(BS_CONTROLE[[#This Row],[SUB]]=0, "-", BS_CONTROLE[[#This Row],[SUB]])</f>
        <v>56</v>
      </c>
      <c r="AP220" s="246">
        <f>IF(BS_CONTROLE[[#This Row],[KM - Inicio]]=0, "-", BS_CONTROLE[[#This Row],[KM - Inicio]])</f>
        <v>231</v>
      </c>
      <c r="AQ220" s="246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1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7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1047</v>
      </c>
      <c r="BK220" s="17" t="s">
        <v>1299</v>
      </c>
      <c r="BL220" s="16"/>
      <c r="BM220" s="15" t="s">
        <v>679</v>
      </c>
      <c r="BN220" s="15" t="s">
        <v>702</v>
      </c>
      <c r="BO220" s="164" t="s">
        <v>788</v>
      </c>
      <c r="BP220" s="17" t="s">
        <v>1299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18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1" t="s">
        <v>591</v>
      </c>
      <c r="E221" s="292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0">
        <v>49</v>
      </c>
      <c r="K221" s="210">
        <v>203.1</v>
      </c>
      <c r="L221" s="84" t="s">
        <v>317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4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4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3" t="s">
        <v>926</v>
      </c>
      <c r="W221" s="247" t="s">
        <v>937</v>
      </c>
      <c r="X221" s="211" t="s">
        <v>668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4" t="str">
        <f>IF(BS_CONTROLE[[#This Row],[Local - Partida]]=0, "-", BS_CONTROLE[[#This Row],[Local - Partida]])</f>
        <v>-</v>
      </c>
      <c r="AL221" s="244" t="str">
        <f>IF(BS_CONTROLE[[#This Row],[Local - Encerramento]]=0, "-", BS_CONTROLE[[#This Row],[Local - Encerramento]])</f>
        <v>-</v>
      </c>
      <c r="AM221" s="244" t="str">
        <f>IF(BS_CONTROLE[[#This Row],[Entre - Estações]]=0, "-", BS_CONTROLE[[#This Row],[Entre - Estações]])</f>
        <v>ZYU</v>
      </c>
      <c r="AN221" s="244" t="str">
        <f>IF(BS_CONTROLE[[#This Row],[SB]]=0, "-", BS_CONTROLE[[#This Row],[SB]])</f>
        <v>ZYU1</v>
      </c>
      <c r="AO221" s="245">
        <f>IF(BS_CONTROLE[[#This Row],[SUB]]=0, "-", BS_CONTROLE[[#This Row],[SUB]])</f>
        <v>49</v>
      </c>
      <c r="AP221" s="246">
        <f>IF(BS_CONTROLE[[#This Row],[KM - Inicio]]=0, "-", BS_CONTROLE[[#This Row],[KM - Inicio]])</f>
        <v>203.1</v>
      </c>
      <c r="AQ221" s="246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1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7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995</v>
      </c>
      <c r="BK221" s="17" t="s">
        <v>1300</v>
      </c>
      <c r="BL221" s="16"/>
      <c r="BM221" s="15" t="s">
        <v>688</v>
      </c>
      <c r="BN221" s="15" t="s">
        <v>718</v>
      </c>
      <c r="BO221" s="164" t="s">
        <v>770</v>
      </c>
      <c r="BP221" s="17" t="s">
        <v>1300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18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638</v>
      </c>
      <c r="E222" s="272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0">
        <v>61</v>
      </c>
      <c r="K222" s="210">
        <v>73.900000000000006</v>
      </c>
      <c r="L222" s="84" t="s">
        <v>317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4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4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7" t="s">
        <v>926</v>
      </c>
      <c r="W222" s="172" t="s">
        <v>1109</v>
      </c>
      <c r="X222" s="211" t="s">
        <v>668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4" t="str">
        <f>IF(BS_CONTROLE[[#This Row],[Local - Partida]]=0, "-", BS_CONTROLE[[#This Row],[Local - Partida]])</f>
        <v>-</v>
      </c>
      <c r="AL222" s="244" t="str">
        <f>IF(BS_CONTROLE[[#This Row],[Local - Encerramento]]=0, "-", BS_CONTROLE[[#This Row],[Local - Encerramento]])</f>
        <v>-</v>
      </c>
      <c r="AM222" s="244" t="str">
        <f>IF(BS_CONTROLE[[#This Row],[Entre - Estações]]=0, "-", BS_CONTROLE[[#This Row],[Entre - Estações]])</f>
        <v>ZPS-ZAL</v>
      </c>
      <c r="AN222" s="244" t="str">
        <f>IF(BS_CONTROLE[[#This Row],[SB]]=0, "-", BS_CONTROLE[[#This Row],[SB]])</f>
        <v>ZPS075</v>
      </c>
      <c r="AO222" s="245">
        <f>IF(BS_CONTROLE[[#This Row],[SUB]]=0, "-", BS_CONTROLE[[#This Row],[SUB]])</f>
        <v>61</v>
      </c>
      <c r="AP222" s="246">
        <f>IF(BS_CONTROLE[[#This Row],[KM - Inicio]]=0, "-", BS_CONTROLE[[#This Row],[KM - Inicio]])</f>
        <v>73.900000000000006</v>
      </c>
      <c r="AQ222" s="246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1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7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1301</v>
      </c>
      <c r="BK222" s="17" t="s">
        <v>1301</v>
      </c>
      <c r="BL222" s="16"/>
      <c r="BM222" s="15" t="s">
        <v>694</v>
      </c>
      <c r="BN222" s="15" t="s">
        <v>719</v>
      </c>
      <c r="BO222" s="164" t="s">
        <v>719</v>
      </c>
      <c r="BP222" s="17" t="s">
        <v>1301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18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638</v>
      </c>
      <c r="E223" s="272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0">
        <v>56</v>
      </c>
      <c r="K223" s="210">
        <v>195.1</v>
      </c>
      <c r="L223" s="84" t="s">
        <v>317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4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4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3" t="s">
        <v>926</v>
      </c>
      <c r="W223" s="172" t="s">
        <v>1302</v>
      </c>
      <c r="X223" s="211" t="s">
        <v>672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4" t="str">
        <f>IF(BS_CONTROLE[[#This Row],[Local - Partida]]=0, "-", BS_CONTROLE[[#This Row],[Local - Partida]])</f>
        <v>-</v>
      </c>
      <c r="AL223" s="244" t="str">
        <f>IF(BS_CONTROLE[[#This Row],[Local - Encerramento]]=0, "-", BS_CONTROLE[[#This Row],[Local - Encerramento]])</f>
        <v>-</v>
      </c>
      <c r="AM223" s="244" t="str">
        <f>IF(BS_CONTROLE[[#This Row],[Entre - Estações]]=0, "-", BS_CONTROLE[[#This Row],[Entre - Estações]])</f>
        <v>ZFY</v>
      </c>
      <c r="AN223" s="244" t="str">
        <f>IF(BS_CONTROLE[[#This Row],[SB]]=0, "-", BS_CONTROLE[[#This Row],[SB]])</f>
        <v>ZFY1982</v>
      </c>
      <c r="AO223" s="245">
        <f>IF(BS_CONTROLE[[#This Row],[SUB]]=0, "-", BS_CONTROLE[[#This Row],[SUB]])</f>
        <v>56</v>
      </c>
      <c r="AP223" s="246">
        <f>IF(BS_CONTROLE[[#This Row],[KM - Inicio]]=0, "-", BS_CONTROLE[[#This Row],[KM - Inicio]])</f>
        <v>195.1</v>
      </c>
      <c r="AQ223" s="246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1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7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1303</v>
      </c>
      <c r="BK223" s="17" t="s">
        <v>1304</v>
      </c>
      <c r="BL223" s="16"/>
      <c r="BM223" s="15" t="s">
        <v>692</v>
      </c>
      <c r="BN223" s="15" t="s">
        <v>692</v>
      </c>
      <c r="BO223" s="164" t="s">
        <v>692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18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450</v>
      </c>
      <c r="E224" s="272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1230</v>
      </c>
      <c r="I224" s="172" t="s">
        <v>1151</v>
      </c>
      <c r="J224" s="210">
        <v>48</v>
      </c>
      <c r="K224" s="210">
        <v>146</v>
      </c>
      <c r="L224" s="84" t="s">
        <v>317</v>
      </c>
      <c r="M224" s="199" t="s">
        <v>1305</v>
      </c>
      <c r="N224" s="199" t="s">
        <v>1306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4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4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3" t="s">
        <v>1233</v>
      </c>
      <c r="W224" s="172" t="s">
        <v>952</v>
      </c>
      <c r="X224" s="211" t="s">
        <v>668</v>
      </c>
      <c r="Y224" s="158"/>
      <c r="Z224" s="158"/>
      <c r="AA224" s="84">
        <v>1</v>
      </c>
      <c r="AB224" s="71" t="s">
        <v>660</v>
      </c>
      <c r="AC224" s="71" t="s">
        <v>655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4" t="str">
        <f>IF(BS_CONTROLE[[#This Row],[Local - Partida]]=0, "-", BS_CONTROLE[[#This Row],[Local - Partida]])</f>
        <v>ZKEZGA-1</v>
      </c>
      <c r="AL224" s="244" t="str">
        <f>IF(BS_CONTROLE[[#This Row],[Local - Encerramento]]=0, "-", BS_CONTROLE[[#This Row],[Local - Encerramento]])</f>
        <v>ZYU-1</v>
      </c>
      <c r="AM224" s="244" t="str">
        <f>IF(BS_CONTROLE[[#This Row],[Entre - Estações]]=0, "-", BS_CONTROLE[[#This Row],[Entre - Estações]])</f>
        <v>ZKEZGA-ZYU</v>
      </c>
      <c r="AN224" s="244" t="str">
        <f>IF(BS_CONTROLE[[#This Row],[SB]]=0, "-", BS_CONTROLE[[#This Row],[SB]])</f>
        <v>ZKEZGAZYU</v>
      </c>
      <c r="AO224" s="245">
        <f>IF(BS_CONTROLE[[#This Row],[SUB]]=0, "-", BS_CONTROLE[[#This Row],[SUB]])</f>
        <v>48</v>
      </c>
      <c r="AP224" s="246">
        <f>IF(BS_CONTROLE[[#This Row],[KM - Inicio]]=0, "-", BS_CONTROLE[[#This Row],[KM - Inicio]])</f>
        <v>146</v>
      </c>
      <c r="AQ224" s="246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1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7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1307</v>
      </c>
      <c r="BK224" s="17" t="s">
        <v>1308</v>
      </c>
      <c r="BL224" s="16"/>
      <c r="BM224" s="15" t="s">
        <v>692</v>
      </c>
      <c r="BN224" s="15" t="s">
        <v>692</v>
      </c>
      <c r="BO224" s="164" t="s">
        <v>692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18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587</v>
      </c>
      <c r="E225" s="272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0">
        <v>55</v>
      </c>
      <c r="K225" s="210">
        <v>136.6</v>
      </c>
      <c r="L225" s="84" t="s">
        <v>317</v>
      </c>
      <c r="M225" s="19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19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4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4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3" t="s">
        <v>939</v>
      </c>
      <c r="W225" s="172" t="s">
        <v>1001</v>
      </c>
      <c r="X225" s="211" t="s">
        <v>668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4" t="str">
        <f>IF(BS_CONTROLE[[#This Row],[Local - Partida]]=0, "-", BS_CONTROLE[[#This Row],[Local - Partida]])</f>
        <v>-</v>
      </c>
      <c r="AL225" s="244" t="str">
        <f>IF(BS_CONTROLE[[#This Row],[Local - Encerramento]]=0, "-", BS_CONTROLE[[#This Row],[Local - Encerramento]])</f>
        <v>-</v>
      </c>
      <c r="AM225" s="244" t="str">
        <f>IF(BS_CONTROLE[[#This Row],[Entre - Estações]]=0, "-", BS_CONTROLE[[#This Row],[Entre - Estações]])</f>
        <v>ZYQ-ZEM</v>
      </c>
      <c r="AN225" s="244" t="str">
        <f>IF(BS_CONTROLE[[#This Row],[SB]]=0, "-", BS_CONTROLE[[#This Row],[SB]])</f>
        <v>ZEM2</v>
      </c>
      <c r="AO225" s="245">
        <f>IF(BS_CONTROLE[[#This Row],[SUB]]=0, "-", BS_CONTROLE[[#This Row],[SUB]])</f>
        <v>55</v>
      </c>
      <c r="AP225" s="246">
        <f>IF(BS_CONTROLE[[#This Row],[KM - Inicio]]=0, "-", BS_CONTROLE[[#This Row],[KM - Inicio]])</f>
        <v>136.6</v>
      </c>
      <c r="AQ225" s="246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1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7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1309</v>
      </c>
      <c r="BK225" s="17" t="s">
        <v>1309</v>
      </c>
      <c r="BL225" s="16"/>
      <c r="BM225" s="15" t="s">
        <v>698</v>
      </c>
      <c r="BN225" s="15" t="s">
        <v>698</v>
      </c>
      <c r="BO225" s="164" t="s">
        <v>698</v>
      </c>
      <c r="BP225" s="314" t="s">
        <v>1309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18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543</v>
      </c>
      <c r="E226" s="273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1310</v>
      </c>
      <c r="I226" s="172" t="s">
        <v>208</v>
      </c>
      <c r="J226" s="210">
        <v>55</v>
      </c>
      <c r="K226" s="210">
        <v>127.6</v>
      </c>
      <c r="L226" s="84" t="s">
        <v>317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4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4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3" t="s">
        <v>939</v>
      </c>
      <c r="W226" s="172" t="s">
        <v>1311</v>
      </c>
      <c r="X226" s="211" t="s">
        <v>668</v>
      </c>
      <c r="Y226" s="158"/>
      <c r="Z226" s="158"/>
      <c r="AA226" s="84">
        <v>1</v>
      </c>
      <c r="AB226" s="71" t="s">
        <v>660</v>
      </c>
      <c r="AC226" s="71" t="s">
        <v>655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4" t="str">
        <f>IF(BS_CONTROLE[[#This Row],[Local - Partida]]=0, "-", BS_CONTROLE[[#This Row],[Local - Partida]])</f>
        <v>ZEM130-2</v>
      </c>
      <c r="AL226" s="244" t="str">
        <f>IF(BS_CONTROLE[[#This Row],[Local - Encerramento]]=0, "-", BS_CONTROLE[[#This Row],[Local - Encerramento]])</f>
        <v>ZEM1302</v>
      </c>
      <c r="AM226" s="244" t="str">
        <f>IF(BS_CONTROLE[[#This Row],[Entre - Estações]]=0, "-", BS_CONTROLE[[#This Row],[Entre - Estações]])</f>
        <v>ZYQ-ZEM</v>
      </c>
      <c r="AN226" s="244" t="str">
        <f>IF(BS_CONTROLE[[#This Row],[SB]]=0, "-", BS_CONTROLE[[#This Row],[SB]])</f>
        <v>130ZYQ2</v>
      </c>
      <c r="AO226" s="245">
        <f>IF(BS_CONTROLE[[#This Row],[SUB]]=0, "-", BS_CONTROLE[[#This Row],[SUB]])</f>
        <v>55</v>
      </c>
      <c r="AP226" s="246">
        <f>IF(BS_CONTROLE[[#This Row],[KM - Inicio]]=0, "-", BS_CONTROLE[[#This Row],[KM - Inicio]])</f>
        <v>127.6</v>
      </c>
      <c r="AQ226" s="246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1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7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1312</v>
      </c>
      <c r="BK226" s="17" t="s">
        <v>1313</v>
      </c>
      <c r="BL226" s="16"/>
      <c r="BM226" s="15" t="s">
        <v>692</v>
      </c>
      <c r="BN226" s="15" t="s">
        <v>692</v>
      </c>
      <c r="BO226" s="164" t="s">
        <v>692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18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8" t="s">
        <v>535</v>
      </c>
      <c r="E227" s="292"/>
      <c r="F227" s="71" t="s">
        <v>340</v>
      </c>
      <c r="G227" s="9" t="str">
        <f>IF(D227="","*",VLOOKUP(F227,BS_ATIVIDADE[#All],3,FALSE))</f>
        <v>DETECÇÃO</v>
      </c>
      <c r="H227" s="172" t="s">
        <v>1201</v>
      </c>
      <c r="I227" s="172" t="s">
        <v>956</v>
      </c>
      <c r="J227" s="210">
        <v>55</v>
      </c>
      <c r="K227" s="210">
        <v>135</v>
      </c>
      <c r="L227" s="84" t="s">
        <v>317</v>
      </c>
      <c r="M227" s="199" t="s">
        <v>1118</v>
      </c>
      <c r="N227" s="199" t="s">
        <v>1119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4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4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7" t="s">
        <v>959</v>
      </c>
      <c r="W227" s="247" t="s">
        <v>960</v>
      </c>
      <c r="X227" s="211" t="s">
        <v>668</v>
      </c>
      <c r="Y227" s="158"/>
      <c r="Z227" s="158"/>
      <c r="AA227" s="210">
        <v>1</v>
      </c>
      <c r="AB227" s="71" t="s">
        <v>660</v>
      </c>
      <c r="AC227" s="71" t="s">
        <v>655</v>
      </c>
      <c r="AD227" s="294">
        <v>0.33333333333333331</v>
      </c>
      <c r="AE227" s="210">
        <v>6527</v>
      </c>
      <c r="AF227" s="210" t="s">
        <v>317</v>
      </c>
      <c r="AG227" s="210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4" t="str">
        <f>IF(BS_CONTROLE[[#This Row],[Local - Partida]]=0, "-", BS_CONTROLE[[#This Row],[Local - Partida]])</f>
        <v>ZEM-2</v>
      </c>
      <c r="AL227" s="244" t="str">
        <f>IF(BS_CONTROLE[[#This Row],[Local - Encerramento]]=0, "-", BS_CONTROLE[[#This Row],[Local - Encerramento]])</f>
        <v>ZEV-2</v>
      </c>
      <c r="AM227" s="244" t="str">
        <f>IF(BS_CONTROLE[[#This Row],[Entre - Estações]]=0, "-", BS_CONTROLE[[#This Row],[Entre - Estações]])</f>
        <v>ZEM-ZEV</v>
      </c>
      <c r="AN227" s="244" t="str">
        <f>IF(BS_CONTROLE[[#This Row],[SB]]=0, "-", BS_CONTROLE[[#This Row],[SB]])</f>
        <v>ZEMZEV</v>
      </c>
      <c r="AO227" s="245">
        <f>IF(BS_CONTROLE[[#This Row],[SUB]]=0, "-", BS_CONTROLE[[#This Row],[SUB]])</f>
        <v>55</v>
      </c>
      <c r="AP227" s="246">
        <f>IF(BS_CONTROLE[[#This Row],[KM - Inicio]]=0, "-", BS_CONTROLE[[#This Row],[KM - Inicio]])</f>
        <v>135</v>
      </c>
      <c r="AQ227" s="246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1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7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1314</v>
      </c>
      <c r="BK227" s="17" t="s">
        <v>1315</v>
      </c>
      <c r="BL227" s="16"/>
      <c r="BM227" s="15" t="s">
        <v>698</v>
      </c>
      <c r="BN227" s="15" t="s">
        <v>698</v>
      </c>
      <c r="BO227" s="164" t="s">
        <v>698</v>
      </c>
      <c r="BP227" s="314" t="s">
        <v>1315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18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8" t="s">
        <v>562</v>
      </c>
      <c r="E228" s="272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0">
        <v>48</v>
      </c>
      <c r="K228" s="210">
        <v>88.6</v>
      </c>
      <c r="L228" s="84" t="s">
        <v>317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4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4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3" t="s">
        <v>1111</v>
      </c>
      <c r="W228" s="172" t="s">
        <v>1316</v>
      </c>
      <c r="X228" s="211" t="s">
        <v>672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4" t="str">
        <f>IF(BS_CONTROLE[[#This Row],[Local - Partida]]=0, "-", BS_CONTROLE[[#This Row],[Local - Partida]])</f>
        <v>-</v>
      </c>
      <c r="AL228" s="244" t="str">
        <f>IF(BS_CONTROLE[[#This Row],[Local - Encerramento]]=0, "-", BS_CONTROLE[[#This Row],[Local - Encerramento]])</f>
        <v>-</v>
      </c>
      <c r="AM228" s="244" t="str">
        <f>IF(BS_CONTROLE[[#This Row],[Entre - Estações]]=0, "-", BS_CONTROLE[[#This Row],[Entre - Estações]])</f>
        <v>ZWW-ZKW</v>
      </c>
      <c r="AN228" s="244" t="str">
        <f>IF(BS_CONTROLE[[#This Row],[SB]]=0, "-", BS_CONTROLE[[#This Row],[SB]])</f>
        <v>K91ZWW1</v>
      </c>
      <c r="AO228" s="245">
        <f>IF(BS_CONTROLE[[#This Row],[SUB]]=0, "-", BS_CONTROLE[[#This Row],[SUB]])</f>
        <v>48</v>
      </c>
      <c r="AP228" s="246">
        <f>IF(BS_CONTROLE[[#This Row],[KM - Inicio]]=0, "-", BS_CONTROLE[[#This Row],[KM - Inicio]])</f>
        <v>88.6</v>
      </c>
      <c r="AQ228" s="246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1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7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1317</v>
      </c>
      <c r="BK228" s="17" t="s">
        <v>1318</v>
      </c>
      <c r="BL228" s="16"/>
      <c r="BM228" s="15" t="s">
        <v>692</v>
      </c>
      <c r="BN228" s="15" t="s">
        <v>692</v>
      </c>
      <c r="BO228" s="164" t="s">
        <v>692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18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8" t="s">
        <v>574</v>
      </c>
      <c r="E229" s="272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0">
        <v>55</v>
      </c>
      <c r="K229" s="210">
        <v>121.886</v>
      </c>
      <c r="L229" s="84" t="s">
        <v>317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199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4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4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3" t="s">
        <v>1015</v>
      </c>
      <c r="W229" s="172" t="s">
        <v>1113</v>
      </c>
      <c r="X229" s="211" t="s">
        <v>668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4" t="str">
        <f>IF(BS_CONTROLE[[#This Row],[Local - Partida]]=0, "-", BS_CONTROLE[[#This Row],[Local - Partida]])</f>
        <v>-</v>
      </c>
      <c r="AL229" s="244" t="str">
        <f>IF(BS_CONTROLE[[#This Row],[Local - Encerramento]]=0, "-", BS_CONTROLE[[#This Row],[Local - Encerramento]])</f>
        <v>-</v>
      </c>
      <c r="AM229" s="244" t="str">
        <f>IF(BS_CONTROLE[[#This Row],[Entre - Estações]]=0, "-", BS_CONTROLE[[#This Row],[Entre - Estações]])</f>
        <v>ZWI-ZYQ</v>
      </c>
      <c r="AN229" s="244">
        <f>IF(BS_CONTROLE[[#This Row],[SB]]=0, "-", BS_CONTROLE[[#This Row],[SB]])</f>
        <v>1231212</v>
      </c>
      <c r="AO229" s="245">
        <f>IF(BS_CONTROLE[[#This Row],[SUB]]=0, "-", BS_CONTROLE[[#This Row],[SUB]])</f>
        <v>55</v>
      </c>
      <c r="AP229" s="246">
        <f>IF(BS_CONTROLE[[#This Row],[KM - Inicio]]=0, "-", BS_CONTROLE[[#This Row],[KM - Inicio]])</f>
        <v>121.886</v>
      </c>
      <c r="AQ229" s="246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1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7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8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8" t="s">
        <v>627</v>
      </c>
      <c r="E230" s="272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0">
        <v>55</v>
      </c>
      <c r="K230" s="210">
        <v>121.70699999999999</v>
      </c>
      <c r="L230" s="84" t="s">
        <v>317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4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4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3" t="s">
        <v>1015</v>
      </c>
      <c r="W230" s="172" t="s">
        <v>1113</v>
      </c>
      <c r="X230" s="211" t="s">
        <v>668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4" t="str">
        <f>IF(BS_CONTROLE[[#This Row],[Local - Partida]]=0, "-", BS_CONTROLE[[#This Row],[Local - Partida]])</f>
        <v>-</v>
      </c>
      <c r="AL230" s="244" t="str">
        <f>IF(BS_CONTROLE[[#This Row],[Local - Encerramento]]=0, "-", BS_CONTROLE[[#This Row],[Local - Encerramento]])</f>
        <v>-</v>
      </c>
      <c r="AM230" s="244" t="str">
        <f>IF(BS_CONTROLE[[#This Row],[Entre - Estações]]=0, "-", BS_CONTROLE[[#This Row],[Entre - Estações]])</f>
        <v>ZWI-ZYQ</v>
      </c>
      <c r="AN230" s="244">
        <f>IF(BS_CONTROLE[[#This Row],[SB]]=0, "-", BS_CONTROLE[[#This Row],[SB]])</f>
        <v>1231212</v>
      </c>
      <c r="AO230" s="245">
        <f>IF(BS_CONTROLE[[#This Row],[SUB]]=0, "-", BS_CONTROLE[[#This Row],[SUB]])</f>
        <v>55</v>
      </c>
      <c r="AP230" s="246">
        <f>IF(BS_CONTROLE[[#This Row],[KM - Inicio]]=0, "-", BS_CONTROLE[[#This Row],[KM - Inicio]])</f>
        <v>121.70699999999999</v>
      </c>
      <c r="AQ230" s="246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1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7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8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564</v>
      </c>
      <c r="E231" s="272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0">
        <v>55</v>
      </c>
      <c r="K231" s="210">
        <v>121.73699999999999</v>
      </c>
      <c r="L231" s="84" t="s">
        <v>317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199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4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4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3" t="s">
        <v>1015</v>
      </c>
      <c r="W231" s="172" t="s">
        <v>1113</v>
      </c>
      <c r="X231" s="211" t="s">
        <v>668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4" t="str">
        <f>IF(BS_CONTROLE[[#This Row],[Local - Partida]]=0, "-", BS_CONTROLE[[#This Row],[Local - Partida]])</f>
        <v>-</v>
      </c>
      <c r="AL231" s="244" t="str">
        <f>IF(BS_CONTROLE[[#This Row],[Local - Encerramento]]=0, "-", BS_CONTROLE[[#This Row],[Local - Encerramento]])</f>
        <v>-</v>
      </c>
      <c r="AM231" s="244" t="str">
        <f>IF(BS_CONTROLE[[#This Row],[Entre - Estações]]=0, "-", BS_CONTROLE[[#This Row],[Entre - Estações]])</f>
        <v>ZWI-ZYQ</v>
      </c>
      <c r="AN231" s="244">
        <f>IF(BS_CONTROLE[[#This Row],[SB]]=0, "-", BS_CONTROLE[[#This Row],[SB]])</f>
        <v>1231212</v>
      </c>
      <c r="AO231" s="245">
        <f>IF(BS_CONTROLE[[#This Row],[SUB]]=0, "-", BS_CONTROLE[[#This Row],[SUB]])</f>
        <v>55</v>
      </c>
      <c r="AP231" s="246">
        <f>IF(BS_CONTROLE[[#This Row],[KM - Inicio]]=0, "-", BS_CONTROLE[[#This Row],[KM - Inicio]])</f>
        <v>121.73699999999999</v>
      </c>
      <c r="AQ231" s="246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1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7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8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534</v>
      </c>
      <c r="E232" s="272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0">
        <v>92</v>
      </c>
      <c r="K232" s="210">
        <v>65.2</v>
      </c>
      <c r="L232" s="84" t="s">
        <v>317</v>
      </c>
      <c r="M232" s="199" t="s">
        <v>1212</v>
      </c>
      <c r="N232" s="199" t="s">
        <v>1212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4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4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3" t="s">
        <v>1015</v>
      </c>
      <c r="W232" s="172" t="s">
        <v>1319</v>
      </c>
      <c r="X232" s="211" t="s">
        <v>668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4" t="str">
        <f>IF(BS_CONTROLE[[#This Row],[Local - Partida]]=0, "-", BS_CONTROLE[[#This Row],[Local - Partida]])</f>
        <v>K67ZEV1</v>
      </c>
      <c r="AL232" s="244" t="str">
        <f>IF(BS_CONTROLE[[#This Row],[Local - Encerramento]]=0, "-", BS_CONTROLE[[#This Row],[Local - Encerramento]])</f>
        <v>ZEM1</v>
      </c>
      <c r="AM232" s="244" t="str">
        <f>IF(BS_CONTROLE[[#This Row],[Entre - Estações]]=0, "-", BS_CONTROLE[[#This Row],[Entre - Estações]])</f>
        <v>ZEVZEM</v>
      </c>
      <c r="AN232" s="244" t="str">
        <f>IF(BS_CONTROLE[[#This Row],[SB]]=0, "-", BS_CONTROLE[[#This Row],[SB]])</f>
        <v>ZEVZEM</v>
      </c>
      <c r="AO232" s="245">
        <f>IF(BS_CONTROLE[[#This Row],[SUB]]=0, "-", BS_CONTROLE[[#This Row],[SUB]])</f>
        <v>92</v>
      </c>
      <c r="AP232" s="246">
        <f>IF(BS_CONTROLE[[#This Row],[KM - Inicio]]=0, "-", BS_CONTROLE[[#This Row],[KM - Inicio]])</f>
        <v>65.2</v>
      </c>
      <c r="AQ232" s="246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1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7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1320</v>
      </c>
      <c r="BK232" s="17" t="s">
        <v>1320</v>
      </c>
      <c r="BL232" s="16"/>
      <c r="BM232" s="15" t="s">
        <v>698</v>
      </c>
      <c r="BN232" s="15" t="s">
        <v>698</v>
      </c>
      <c r="BO232" s="164" t="s">
        <v>698</v>
      </c>
      <c r="BP232" s="314" t="s">
        <v>1320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18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562</v>
      </c>
      <c r="E233" s="272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0">
        <v>55</v>
      </c>
      <c r="K233" s="210">
        <v>127.2</v>
      </c>
      <c r="L233" s="84" t="s">
        <v>317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4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4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7" t="s">
        <v>1124</v>
      </c>
      <c r="W233" s="172" t="s">
        <v>1321</v>
      </c>
      <c r="X233" s="211" t="s">
        <v>668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4" t="str">
        <f>IF(BS_CONTROLE[[#This Row],[Local - Partida]]=0, "-", BS_CONTROLE[[#This Row],[Local - Partida]])</f>
        <v>-</v>
      </c>
      <c r="AL233" s="244" t="str">
        <f>IF(BS_CONTROLE[[#This Row],[Local - Encerramento]]=0, "-", BS_CONTROLE[[#This Row],[Local - Encerramento]])</f>
        <v>-</v>
      </c>
      <c r="AM233" s="244" t="str">
        <f>IF(BS_CONTROLE[[#This Row],[Entre - Estações]]=0, "-", BS_CONTROLE[[#This Row],[Entre - Estações]])</f>
        <v>ZWI-ZYQ</v>
      </c>
      <c r="AN233" s="244" t="str">
        <f>IF(BS_CONTROLE[[#This Row],[SB]]=0, "-", BS_CONTROLE[[#This Row],[SB]])</f>
        <v>ZYQ1262</v>
      </c>
      <c r="AO233" s="245">
        <f>IF(BS_CONTROLE[[#This Row],[SUB]]=0, "-", BS_CONTROLE[[#This Row],[SUB]])</f>
        <v>55</v>
      </c>
      <c r="AP233" s="246">
        <f>IF(BS_CONTROLE[[#This Row],[KM - Inicio]]=0, "-", BS_CONTROLE[[#This Row],[KM - Inicio]])</f>
        <v>127.2</v>
      </c>
      <c r="AQ233" s="246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1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7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1322</v>
      </c>
      <c r="BL233" s="16"/>
      <c r="BM233" s="15" t="s">
        <v>692</v>
      </c>
      <c r="BN233" s="15" t="s">
        <v>692</v>
      </c>
      <c r="BO233" s="164" t="s">
        <v>692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18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589</v>
      </c>
      <c r="E234" s="272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0">
        <v>92</v>
      </c>
      <c r="K234" s="210">
        <v>71.7</v>
      </c>
      <c r="L234" s="84" t="s">
        <v>317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4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4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7" t="s">
        <v>964</v>
      </c>
      <c r="W234" s="172" t="s">
        <v>1131</v>
      </c>
      <c r="X234" s="211" t="s">
        <v>668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835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4" t="str">
        <f>IF(BS_CONTROLE[[#This Row],[Local - Partida]]=0, "-", BS_CONTROLE[[#This Row],[Local - Partida]])</f>
        <v>-</v>
      </c>
      <c r="AL234" s="244" t="str">
        <f>IF(BS_CONTROLE[[#This Row],[Local - Encerramento]]=0, "-", BS_CONTROLE[[#This Row],[Local - Encerramento]])</f>
        <v>-</v>
      </c>
      <c r="AM234" s="244" t="str">
        <f>IF(BS_CONTROLE[[#This Row],[Entre - Estações]]=0, "-", BS_CONTROLE[[#This Row],[Entre - Estações]])</f>
        <v>ZEZ-069</v>
      </c>
      <c r="AN234" s="244" t="str">
        <f>IF(BS_CONTROLE[[#This Row],[SB]]=0, "-", BS_CONTROLE[[#This Row],[SB]])</f>
        <v>K72K712</v>
      </c>
      <c r="AO234" s="245">
        <f>IF(BS_CONTROLE[[#This Row],[SUB]]=0, "-", BS_CONTROLE[[#This Row],[SUB]])</f>
        <v>92</v>
      </c>
      <c r="AP234" s="246">
        <f>IF(BS_CONTROLE[[#This Row],[KM - Inicio]]=0, "-", BS_CONTROLE[[#This Row],[KM - Inicio]])</f>
        <v>71.7</v>
      </c>
      <c r="AQ234" s="246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1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7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1323</v>
      </c>
      <c r="BK234" s="17" t="s">
        <v>1323</v>
      </c>
      <c r="BL234" s="16"/>
      <c r="BM234" s="15" t="s">
        <v>698</v>
      </c>
      <c r="BN234" s="15" t="s">
        <v>698</v>
      </c>
      <c r="BO234" s="164" t="s">
        <v>698</v>
      </c>
      <c r="BP234" s="17" t="s">
        <v>1323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18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653</v>
      </c>
      <c r="E235" s="292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0">
        <v>92</v>
      </c>
      <c r="K235" s="210">
        <v>85.3</v>
      </c>
      <c r="L235" s="84" t="s">
        <v>317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4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4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7" t="s">
        <v>964</v>
      </c>
      <c r="W235" s="172" t="s">
        <v>1001</v>
      </c>
      <c r="X235" s="211" t="s">
        <v>668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4" t="str">
        <f>IF(BS_CONTROLE[[#This Row],[Local - Partida]]=0, "-", BS_CONTROLE[[#This Row],[Local - Partida]])</f>
        <v>-</v>
      </c>
      <c r="AL235" s="244" t="str">
        <f>IF(BS_CONTROLE[[#This Row],[Local - Encerramento]]=0, "-", BS_CONTROLE[[#This Row],[Local - Encerramento]])</f>
        <v>-</v>
      </c>
      <c r="AM235" s="244" t="str">
        <f>IF(BS_CONTROLE[[#This Row],[Entre - Estações]]=0, "-", BS_CONTROLE[[#This Row],[Entre - Estações]])</f>
        <v>ZXW</v>
      </c>
      <c r="AN235" s="244" t="str">
        <f>IF(BS_CONTROLE[[#This Row],[SB]]=0, "-", BS_CONTROLE[[#This Row],[SB]])</f>
        <v>ZESK852</v>
      </c>
      <c r="AO235" s="245">
        <f>IF(BS_CONTROLE[[#This Row],[SUB]]=0, "-", BS_CONTROLE[[#This Row],[SUB]])</f>
        <v>92</v>
      </c>
      <c r="AP235" s="246">
        <f>IF(BS_CONTROLE[[#This Row],[KM - Inicio]]=0, "-", BS_CONTROLE[[#This Row],[KM - Inicio]])</f>
        <v>85.3</v>
      </c>
      <c r="AQ235" s="246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1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7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1324</v>
      </c>
      <c r="BK235" s="17" t="s">
        <v>1324</v>
      </c>
      <c r="BL235" s="16"/>
      <c r="BM235" s="15" t="s">
        <v>698</v>
      </c>
      <c r="BN235" s="15" t="s">
        <v>698</v>
      </c>
      <c r="BO235" s="164" t="s">
        <v>698</v>
      </c>
      <c r="BP235" s="17" t="s">
        <v>1324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18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467</v>
      </c>
      <c r="E236" s="272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0">
        <v>92</v>
      </c>
      <c r="K236" s="210">
        <v>86.94</v>
      </c>
      <c r="L236" s="210">
        <v>87.554000000000002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0">
        <v>1248</v>
      </c>
      <c r="R236" s="10" t="str">
        <f>IFERROR(_xlfn.XLOOKUP(F236, BS_ATIVIDADE[ATIVIDADE],BS_ATIVIDADE[UNIDADE] ), "*")</f>
        <v>M</v>
      </c>
      <c r="S236" s="24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4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3" t="s">
        <v>964</v>
      </c>
      <c r="W236" s="302" t="s">
        <v>1325</v>
      </c>
      <c r="X236" s="211" t="s">
        <v>668</v>
      </c>
      <c r="Y236" s="158"/>
      <c r="Z236" s="158"/>
      <c r="AA236" s="84">
        <v>2</v>
      </c>
      <c r="AB236" s="71" t="s">
        <v>660</v>
      </c>
      <c r="AC236" s="71" t="s">
        <v>655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4" t="str">
        <f>IF(BS_CONTROLE[[#This Row],[Local - Partida]]=0, "-", BS_CONTROLE[[#This Row],[Local - Partida]])</f>
        <v>Z3VZEV</v>
      </c>
      <c r="AL236" s="244" t="str">
        <f>IF(BS_CONTROLE[[#This Row],[Local - Encerramento]]=0, "-", BS_CONTROLE[[#This Row],[Local - Encerramento]])</f>
        <v>Z3VZEV</v>
      </c>
      <c r="AM236" s="244" t="str">
        <f>IF(BS_CONTROLE[[#This Row],[Entre - Estações]]=0, "-", BS_CONTROLE[[#This Row],[Entre - Estações]])</f>
        <v>ZDC-ZXW</v>
      </c>
      <c r="AN236" s="244" t="str">
        <f>IF(BS_CONTROLE[[#This Row],[SB]]=0, "-", BS_CONTROLE[[#This Row],[SB]])</f>
        <v>K89ZES2</v>
      </c>
      <c r="AO236" s="245">
        <f>IF(BS_CONTROLE[[#This Row],[SUB]]=0, "-", BS_CONTROLE[[#This Row],[SUB]])</f>
        <v>92</v>
      </c>
      <c r="AP236" s="246">
        <f>IF(BS_CONTROLE[[#This Row],[KM - Inicio]]=0, "-", BS_CONTROLE[[#This Row],[KM - Inicio]])</f>
        <v>86.94</v>
      </c>
      <c r="AQ236" s="246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1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7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1326</v>
      </c>
      <c r="BK236" s="17" t="s">
        <v>1320</v>
      </c>
      <c r="BL236" s="16"/>
      <c r="BM236" s="15" t="s">
        <v>698</v>
      </c>
      <c r="BN236" s="15" t="s">
        <v>698</v>
      </c>
      <c r="BO236" s="164" t="s">
        <v>698</v>
      </c>
      <c r="BP236" s="314" t="s">
        <v>1320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18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602</v>
      </c>
      <c r="E237" s="292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0">
        <v>54</v>
      </c>
      <c r="K237" s="210">
        <v>103.6</v>
      </c>
      <c r="L237" s="84" t="s">
        <v>317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4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4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7" t="s">
        <v>964</v>
      </c>
      <c r="W237" s="172" t="s">
        <v>1327</v>
      </c>
      <c r="X237" s="211" t="s">
        <v>668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4" t="str">
        <f>IF(BS_CONTROLE[[#This Row],[Local - Partida]]=0, "-", BS_CONTROLE[[#This Row],[Local - Partida]])</f>
        <v>-</v>
      </c>
      <c r="AL237" s="244" t="str">
        <f>IF(BS_CONTROLE[[#This Row],[Local - Encerramento]]=0, "-", BS_CONTROLE[[#This Row],[Local - Encerramento]])</f>
        <v>-</v>
      </c>
      <c r="AM237" s="244" t="str">
        <f>IF(BS_CONTROLE[[#This Row],[Entre - Estações]]=0, "-", BS_CONTROLE[[#This Row],[Entre - Estações]])</f>
        <v>105-ZGP</v>
      </c>
      <c r="AN237" s="244" t="str">
        <f>IF(BS_CONTROLE[[#This Row],[SB]]=0, "-", BS_CONTROLE[[#This Row],[SB]])</f>
        <v>ZGP1</v>
      </c>
      <c r="AO237" s="245">
        <f>IF(BS_CONTROLE[[#This Row],[SUB]]=0, "-", BS_CONTROLE[[#This Row],[SUB]])</f>
        <v>54</v>
      </c>
      <c r="AP237" s="246">
        <f>IF(BS_CONTROLE[[#This Row],[KM - Inicio]]=0, "-", BS_CONTROLE[[#This Row],[KM - Inicio]])</f>
        <v>103.6</v>
      </c>
      <c r="AQ237" s="246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1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7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1328</v>
      </c>
      <c r="BK237" s="17" t="s">
        <v>1328</v>
      </c>
      <c r="BL237" s="16"/>
      <c r="BM237" s="15" t="s">
        <v>692</v>
      </c>
      <c r="BN237" s="15" t="s">
        <v>692</v>
      </c>
      <c r="BO237" s="164" t="s">
        <v>692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18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621</v>
      </c>
      <c r="E238" s="292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0">
        <v>54</v>
      </c>
      <c r="K238" s="210">
        <v>107.03</v>
      </c>
      <c r="L238" s="84">
        <v>107.4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4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4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7" t="s">
        <v>964</v>
      </c>
      <c r="W238" s="172" t="s">
        <v>1288</v>
      </c>
      <c r="X238" s="211" t="s">
        <v>668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4" t="str">
        <f>IF(BS_CONTROLE[[#This Row],[Local - Partida]]=0, "-", BS_CONTROLE[[#This Row],[Local - Partida]])</f>
        <v>-</v>
      </c>
      <c r="AL238" s="244" t="str">
        <f>IF(BS_CONTROLE[[#This Row],[Local - Encerramento]]=0, "-", BS_CONTROLE[[#This Row],[Local - Encerramento]])</f>
        <v>-</v>
      </c>
      <c r="AM238" s="244" t="str">
        <f>IF(BS_CONTROLE[[#This Row],[Entre - Estações]]=0, "-", BS_CONTROLE[[#This Row],[Entre - Estações]])</f>
        <v>ZPT</v>
      </c>
      <c r="AN238" s="244" t="str">
        <f>IF(BS_CONTROLE[[#This Row],[SB]]=0, "-", BS_CONTROLE[[#This Row],[SB]])</f>
        <v>ZDR1</v>
      </c>
      <c r="AO238" s="245">
        <f>IF(BS_CONTROLE[[#This Row],[SUB]]=0, "-", BS_CONTROLE[[#This Row],[SUB]])</f>
        <v>54</v>
      </c>
      <c r="AP238" s="246">
        <f>IF(BS_CONTROLE[[#This Row],[KM - Inicio]]=0, "-", BS_CONTROLE[[#This Row],[KM - Inicio]])</f>
        <v>107.03</v>
      </c>
      <c r="AQ238" s="246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1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7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1329</v>
      </c>
      <c r="BK238" s="17" t="s">
        <v>1329</v>
      </c>
      <c r="BL238" s="16"/>
      <c r="BM238" s="15" t="s">
        <v>698</v>
      </c>
      <c r="BN238" s="15" t="s">
        <v>698</v>
      </c>
      <c r="BO238" s="164" t="s">
        <v>698</v>
      </c>
      <c r="BP238" s="17" t="s">
        <v>1329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18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446</v>
      </c>
      <c r="E239" s="272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0">
        <v>92</v>
      </c>
      <c r="K239" s="210">
        <v>108.4</v>
      </c>
      <c r="L239" s="84" t="s">
        <v>317</v>
      </c>
      <c r="M239" s="199" t="s">
        <v>1330</v>
      </c>
      <c r="N239" s="199" t="s">
        <v>1049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4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4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7" t="s">
        <v>959</v>
      </c>
      <c r="W239" s="172" t="s">
        <v>1058</v>
      </c>
      <c r="X239" s="211" t="s">
        <v>668</v>
      </c>
      <c r="Y239" s="158"/>
      <c r="Z239" s="158"/>
      <c r="AA239" s="84">
        <v>1</v>
      </c>
      <c r="AB239" s="71" t="s">
        <v>660</v>
      </c>
      <c r="AC239" s="71" t="s">
        <v>655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4" t="str">
        <f>IF(BS_CONTROLE[[#This Row],[Local - Partida]]=0, "-", BS_CONTROLE[[#This Row],[Local - Partida]])</f>
        <v>109ZPT</v>
      </c>
      <c r="AL239" s="244" t="str">
        <f>IF(BS_CONTROLE[[#This Row],[Local - Encerramento]]=0, "-", BS_CONTROLE[[#This Row],[Local - Encerramento]])</f>
        <v>109ZDR</v>
      </c>
      <c r="AM239" s="244" t="str">
        <f>IF(BS_CONTROLE[[#This Row],[Entre - Estações]]=0, "-", BS_CONTROLE[[#This Row],[Entre - Estações]])</f>
        <v>ZPT-ZPG-ZPT</v>
      </c>
      <c r="AN239" s="244" t="str">
        <f>IF(BS_CONTROLE[[#This Row],[SB]]=0, "-", BS_CONTROLE[[#This Row],[SB]])</f>
        <v>ZPTZPGZPT</v>
      </c>
      <c r="AO239" s="245">
        <f>IF(BS_CONTROLE[[#This Row],[SUB]]=0, "-", BS_CONTROLE[[#This Row],[SUB]])</f>
        <v>92</v>
      </c>
      <c r="AP239" s="246">
        <f>IF(BS_CONTROLE[[#This Row],[KM - Inicio]]=0, "-", BS_CONTROLE[[#This Row],[KM - Inicio]])</f>
        <v>108.4</v>
      </c>
      <c r="AQ239" s="246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1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7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1331</v>
      </c>
      <c r="BK239" s="17" t="s">
        <v>1332</v>
      </c>
      <c r="BL239" s="16"/>
      <c r="BM239" s="15" t="s">
        <v>692</v>
      </c>
      <c r="BN239" s="15" t="s">
        <v>692</v>
      </c>
      <c r="BO239" s="164" t="s">
        <v>692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18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584</v>
      </c>
      <c r="E240" s="292">
        <v>46</v>
      </c>
      <c r="F240" s="171" t="s">
        <v>994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0">
        <v>53</v>
      </c>
      <c r="K240" s="210">
        <v>115.5</v>
      </c>
      <c r="L240" s="84" t="s">
        <v>317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4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4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7" t="s">
        <v>964</v>
      </c>
      <c r="W240" s="172" t="s">
        <v>934</v>
      </c>
      <c r="X240" s="211" t="s">
        <v>668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4" t="str">
        <f>IF(BS_CONTROLE[[#This Row],[Local - Partida]]=0, "-", BS_CONTROLE[[#This Row],[Local - Partida]])</f>
        <v>-</v>
      </c>
      <c r="AL240" s="244" t="str">
        <f>IF(BS_CONTROLE[[#This Row],[Local - Encerramento]]=0, "-", BS_CONTROLE[[#This Row],[Local - Encerramento]])</f>
        <v>-</v>
      </c>
      <c r="AM240" s="244" t="str">
        <f>IF(BS_CONTROLE[[#This Row],[Entre - Estações]]=0, "-", BS_CONTROLE[[#This Row],[Entre - Estações]])</f>
        <v>ZGM-109</v>
      </c>
      <c r="AN240" s="244" t="str">
        <f>IF(BS_CONTROLE[[#This Row],[SB]]=0, "-", BS_CONTROLE[[#This Row],[SB]])</f>
        <v>117ZGM2</v>
      </c>
      <c r="AO240" s="245">
        <f>IF(BS_CONTROLE[[#This Row],[SUB]]=0, "-", BS_CONTROLE[[#This Row],[SUB]])</f>
        <v>53</v>
      </c>
      <c r="AP240" s="246">
        <f>IF(BS_CONTROLE[[#This Row],[KM - Inicio]]=0, "-", BS_CONTROLE[[#This Row],[KM - Inicio]])</f>
        <v>115.5</v>
      </c>
      <c r="AQ240" s="246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1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7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1333</v>
      </c>
      <c r="BK240" s="17" t="s">
        <v>1333</v>
      </c>
      <c r="BL240" s="16"/>
      <c r="BM240" s="15" t="s">
        <v>698</v>
      </c>
      <c r="BN240" s="15" t="s">
        <v>698</v>
      </c>
      <c r="BO240" s="164" t="s">
        <v>698</v>
      </c>
      <c r="BP240" s="17" t="s">
        <v>1333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18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514</v>
      </c>
      <c r="E241" s="272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989</v>
      </c>
      <c r="I241" s="172" t="s">
        <v>957</v>
      </c>
      <c r="J241" s="210">
        <v>30</v>
      </c>
      <c r="K241" s="210">
        <v>114.3</v>
      </c>
      <c r="L241" s="210">
        <v>115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0">
        <v>700</v>
      </c>
      <c r="R241" s="10" t="str">
        <f>IFERROR(_xlfn.XLOOKUP(F241, BS_ATIVIDADE[ATIVIDADE],BS_ATIVIDADE[UNIDADE] ), "*")</f>
        <v>M</v>
      </c>
      <c r="S241" s="24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4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7" t="s">
        <v>930</v>
      </c>
      <c r="W241" s="247" t="s">
        <v>1099</v>
      </c>
      <c r="X241" s="211" t="s">
        <v>668</v>
      </c>
      <c r="Y241" s="158"/>
      <c r="Z241" s="158"/>
      <c r="AA241" s="84">
        <v>1</v>
      </c>
      <c r="AB241" s="71" t="s">
        <v>660</v>
      </c>
      <c r="AC241" s="71" t="s">
        <v>655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4" t="str">
        <f>IF(BS_CONTROLE[[#This Row],[Local - Partida]]=0, "-", BS_CONTROLE[[#This Row],[Local - Partida]])</f>
        <v>109ZPT2</v>
      </c>
      <c r="AL241" s="244" t="str">
        <f>IF(BS_CONTROLE[[#This Row],[Local - Encerramento]]=0, "-", BS_CONTROLE[[#This Row],[Local - Encerramento]])</f>
        <v>ZPTZDR</v>
      </c>
      <c r="AM241" s="244" t="str">
        <f>IF(BS_CONTROLE[[#This Row],[Entre - Estações]]=0, "-", BS_CONTROLE[[#This Row],[Entre - Estações]])</f>
        <v>ZGM1</v>
      </c>
      <c r="AN241" s="244" t="str">
        <f>IF(BS_CONTROLE[[#This Row],[SB]]=0, "-", BS_CONTROLE[[#This Row],[SB]])</f>
        <v>ZGM1</v>
      </c>
      <c r="AO241" s="245">
        <f>IF(BS_CONTROLE[[#This Row],[SUB]]=0, "-", BS_CONTROLE[[#This Row],[SUB]])</f>
        <v>30</v>
      </c>
      <c r="AP241" s="246">
        <f>IF(BS_CONTROLE[[#This Row],[KM - Inicio]]=0, "-", BS_CONTROLE[[#This Row],[KM - Inicio]])</f>
        <v>114.3</v>
      </c>
      <c r="AQ241" s="246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1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7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1334</v>
      </c>
      <c r="BK241" s="17" t="s">
        <v>1334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8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1335</v>
      </c>
      <c r="E242" s="272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1336</v>
      </c>
      <c r="I242" s="172" t="s">
        <v>1337</v>
      </c>
      <c r="J242" s="210">
        <v>53</v>
      </c>
      <c r="K242" s="210">
        <v>125</v>
      </c>
      <c r="L242" s="84" t="s">
        <v>317</v>
      </c>
      <c r="M242" s="199" t="s">
        <v>1338</v>
      </c>
      <c r="N242" s="199" t="s">
        <v>1339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4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4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3" t="s">
        <v>1270</v>
      </c>
      <c r="W242" s="172" t="s">
        <v>952</v>
      </c>
      <c r="X242" s="211" t="s">
        <v>668</v>
      </c>
      <c r="Y242" s="158"/>
      <c r="Z242" s="158"/>
      <c r="AA242" s="84">
        <v>2</v>
      </c>
      <c r="AB242" s="71" t="s">
        <v>665</v>
      </c>
      <c r="AC242" s="71" t="s">
        <v>666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4" t="str">
        <f>IF(BS_CONTROLE[[#This Row],[Local - Partida]]=0, "-", BS_CONTROLE[[#This Row],[Local - Partida]])</f>
        <v>IBA</v>
      </c>
      <c r="AL242" s="244" t="str">
        <f>IF(BS_CONTROLE[[#This Row],[Local - Encerramento]]=0, "-", BS_CONTROLE[[#This Row],[Local - Encerramento]])</f>
        <v>ZTP</v>
      </c>
      <c r="AM242" s="244" t="str">
        <f>IF(BS_CONTROLE[[#This Row],[Entre - Estações]]=0, "-", BS_CONTROLE[[#This Row],[Entre - Estações]])</f>
        <v>IBA-ZPT</v>
      </c>
      <c r="AN242" s="244" t="str">
        <f>IF(BS_CONTROLE[[#This Row],[SB]]=0, "-", BS_CONTROLE[[#This Row],[SB]])</f>
        <v>IBAZPT</v>
      </c>
      <c r="AO242" s="245">
        <f>IF(BS_CONTROLE[[#This Row],[SUB]]=0, "-", BS_CONTROLE[[#This Row],[SUB]])</f>
        <v>53</v>
      </c>
      <c r="AP242" s="246">
        <f>IF(BS_CONTROLE[[#This Row],[KM - Inicio]]=0, "-", BS_CONTROLE[[#This Row],[KM - Inicio]])</f>
        <v>125</v>
      </c>
      <c r="AQ242" s="246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1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7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1340</v>
      </c>
      <c r="BK242" s="17" t="s">
        <v>1340</v>
      </c>
      <c r="BL242" s="16"/>
      <c r="BM242" s="15" t="s">
        <v>692</v>
      </c>
      <c r="BN242" s="15" t="s">
        <v>692</v>
      </c>
      <c r="BO242" s="164" t="s">
        <v>692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18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1013</v>
      </c>
      <c r="E243" s="272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0">
        <v>48</v>
      </c>
      <c r="K243" s="210">
        <v>152.04599999999999</v>
      </c>
      <c r="L243" s="84">
        <v>159</v>
      </c>
      <c r="M243" s="199" t="s">
        <v>73</v>
      </c>
      <c r="N243" s="199" t="s">
        <v>1014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4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4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3" t="s">
        <v>1341</v>
      </c>
      <c r="W243" s="302" t="s">
        <v>1342</v>
      </c>
      <c r="X243" s="211" t="s">
        <v>663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4" t="str">
        <f>IF(BS_CONTROLE[[#This Row],[Local - Partida]]=0, "-", BS_CONTROLE[[#This Row],[Local - Partida]])</f>
        <v>-</v>
      </c>
      <c r="AL243" s="244" t="str">
        <f>IF(BS_CONTROLE[[#This Row],[Local - Encerramento]]=0, "-", BS_CONTROLE[[#This Row],[Local - Encerramento]])</f>
        <v>-</v>
      </c>
      <c r="AM243" s="244" t="str">
        <f>IF(BS_CONTROLE[[#This Row],[Entre - Estações]]=0, "-", BS_CONTROLE[[#This Row],[Entre - Estações]])</f>
        <v>ZRB-ZEV</v>
      </c>
      <c r="AN243" s="244" t="str">
        <f>IF(BS_CONTROLE[[#This Row],[SB]]=0, "-", BS_CONTROLE[[#This Row],[SB]])</f>
        <v>ZRBZEV</v>
      </c>
      <c r="AO243" s="245">
        <f>IF(BS_CONTROLE[[#This Row],[SUB]]=0, "-", BS_CONTROLE[[#This Row],[SUB]])</f>
        <v>48</v>
      </c>
      <c r="AP243" s="246">
        <f>IF(BS_CONTROLE[[#This Row],[KM - Inicio]]=0, "-", BS_CONTROLE[[#This Row],[KM - Inicio]])</f>
        <v>152.04599999999999</v>
      </c>
      <c r="AQ243" s="246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1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7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1343</v>
      </c>
      <c r="BK243" s="17" t="s">
        <v>1343</v>
      </c>
      <c r="BL243" s="16"/>
      <c r="BM243" s="15" t="s">
        <v>687</v>
      </c>
      <c r="BN243" s="15" t="s">
        <v>708</v>
      </c>
      <c r="BO243" s="164" t="s">
        <v>819</v>
      </c>
      <c r="BP243" s="17" t="s">
        <v>1343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18" t="str">
        <f>IF(BN243="","",SUBSTITUTE(BM243," ","")&amp;SUBSTITUTE(BN243," ",""))</f>
        <v>CCOCirculaçãoIntervaloContrato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558</v>
      </c>
      <c r="E244" s="272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0">
        <v>48</v>
      </c>
      <c r="K244" s="210">
        <v>154.9</v>
      </c>
      <c r="L244" s="84" t="s">
        <v>317</v>
      </c>
      <c r="M244" s="199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199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4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4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3" t="s">
        <v>1341</v>
      </c>
      <c r="W244" s="302" t="s">
        <v>1344</v>
      </c>
      <c r="X244" s="211" t="s">
        <v>668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4" t="str">
        <f>IF(BS_CONTROLE[[#This Row],[Local - Partida]]=0, "-", BS_CONTROLE[[#This Row],[Local - Partida]])</f>
        <v>ZEM1</v>
      </c>
      <c r="AL244" s="244" t="str">
        <f>IF(BS_CONTROLE[[#This Row],[Local - Encerramento]]=0, "-", BS_CONTROLE[[#This Row],[Local - Encerramento]])</f>
        <v>ZEM1</v>
      </c>
      <c r="AM244" s="244" t="str">
        <f>IF(BS_CONTROLE[[#This Row],[Entre - Estações]]=0, "-", BS_CONTROLE[[#This Row],[Entre - Estações]])</f>
        <v>-</v>
      </c>
      <c r="AN244" s="244">
        <f>IF(BS_CONTROLE[[#This Row],[SB]]=0, "-", BS_CONTROLE[[#This Row],[SB]])</f>
        <v>1551541</v>
      </c>
      <c r="AO244" s="245">
        <f>IF(BS_CONTROLE[[#This Row],[SUB]]=0, "-", BS_CONTROLE[[#This Row],[SUB]])</f>
        <v>48</v>
      </c>
      <c r="AP244" s="246">
        <f>IF(BS_CONTROLE[[#This Row],[KM - Inicio]]=0, "-", BS_CONTROLE[[#This Row],[KM - Inicio]])</f>
        <v>154.9</v>
      </c>
      <c r="AQ244" s="246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1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7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5" t="s">
        <v>687</v>
      </c>
      <c r="BN244" s="15" t="s">
        <v>708</v>
      </c>
      <c r="BO244" s="164" t="s">
        <v>825</v>
      </c>
      <c r="BP244" s="17" t="s">
        <v>1343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18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534</v>
      </c>
      <c r="E245" s="272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0">
        <v>48</v>
      </c>
      <c r="K245" s="210">
        <v>156.9</v>
      </c>
      <c r="L245" s="84" t="s">
        <v>317</v>
      </c>
      <c r="M245" s="199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199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4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4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3" t="s">
        <v>1341</v>
      </c>
      <c r="W245" s="302" t="s">
        <v>1345</v>
      </c>
      <c r="X245" s="211" t="s">
        <v>668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4" t="str">
        <f>IF(BS_CONTROLE[[#This Row],[Local - Partida]]=0, "-", BS_CONTROLE[[#This Row],[Local - Partida]])</f>
        <v>K67ZEV2</v>
      </c>
      <c r="AL245" s="244" t="str">
        <f>IF(BS_CONTROLE[[#This Row],[Local - Encerramento]]=0, "-", BS_CONTROLE[[#This Row],[Local - Encerramento]])</f>
        <v>K67ZEV2</v>
      </c>
      <c r="AM245" s="244" t="str">
        <f>IF(BS_CONTROLE[[#This Row],[Entre - Estações]]=0, "-", BS_CONTROLE[[#This Row],[Entre - Estações]])</f>
        <v>-</v>
      </c>
      <c r="AN245" s="244">
        <f>IF(BS_CONTROLE[[#This Row],[SB]]=0, "-", BS_CONTROLE[[#This Row],[SB]])</f>
        <v>1571561</v>
      </c>
      <c r="AO245" s="245">
        <f>IF(BS_CONTROLE[[#This Row],[SUB]]=0, "-", BS_CONTROLE[[#This Row],[SUB]])</f>
        <v>48</v>
      </c>
      <c r="AP245" s="246">
        <f>IF(BS_CONTROLE[[#This Row],[KM - Inicio]]=0, "-", BS_CONTROLE[[#This Row],[KM - Inicio]])</f>
        <v>156.9</v>
      </c>
      <c r="AQ245" s="246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1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7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1343</v>
      </c>
      <c r="BK245" s="17" t="s">
        <v>1343</v>
      </c>
      <c r="BL245" s="16"/>
      <c r="BM245" s="15" t="s">
        <v>687</v>
      </c>
      <c r="BN245" s="15" t="s">
        <v>708</v>
      </c>
      <c r="BO245" s="164" t="s">
        <v>825</v>
      </c>
      <c r="BP245" s="17" t="s">
        <v>1343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18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1030</v>
      </c>
      <c r="E246" s="272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0">
        <v>54</v>
      </c>
      <c r="K246" s="210">
        <v>102</v>
      </c>
      <c r="L246" s="84">
        <v>106</v>
      </c>
      <c r="M246" s="199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4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4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3" t="s">
        <v>1032</v>
      </c>
      <c r="W246" s="172"/>
      <c r="X246" s="211" t="s">
        <v>663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4" t="str">
        <f>IF(BS_CONTROLE[[#This Row],[Local - Partida]]=0, "-", BS_CONTROLE[[#This Row],[Local - Partida]])</f>
        <v>-</v>
      </c>
      <c r="AL246" s="244" t="str">
        <f>IF(BS_CONTROLE[[#This Row],[Local - Encerramento]]=0, "-", BS_CONTROLE[[#This Row],[Local - Encerramento]])</f>
        <v>-</v>
      </c>
      <c r="AM246" s="244" t="str">
        <f>IF(BS_CONTROLE[[#This Row],[Entre - Estações]]=0, "-", BS_CONTROLE[[#This Row],[Entre - Estações]])</f>
        <v>-</v>
      </c>
      <c r="AN246" s="244" t="str">
        <f>IF(BS_CONTROLE[[#This Row],[SB]]=0, "-", BS_CONTROLE[[#This Row],[SB]])</f>
        <v>ZGP1</v>
      </c>
      <c r="AO246" s="245">
        <f>IF(BS_CONTROLE[[#This Row],[SUB]]=0, "-", BS_CONTROLE[[#This Row],[SUB]])</f>
        <v>54</v>
      </c>
      <c r="AP246" s="246">
        <f>IF(BS_CONTROLE[[#This Row],[KM - Inicio]]=0, "-", BS_CONTROLE[[#This Row],[KM - Inicio]])</f>
        <v>102</v>
      </c>
      <c r="AQ246" s="246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1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7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1346</v>
      </c>
      <c r="BK246" s="17" t="s">
        <v>1347</v>
      </c>
      <c r="BL246" s="16"/>
      <c r="BM246" s="15" t="s">
        <v>692</v>
      </c>
      <c r="BN246" s="15" t="s">
        <v>692</v>
      </c>
      <c r="BO246" s="164" t="s">
        <v>692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18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514</v>
      </c>
      <c r="E247" s="272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957</v>
      </c>
      <c r="J247" s="210">
        <v>54</v>
      </c>
      <c r="K247" s="210">
        <v>102.185</v>
      </c>
      <c r="L247" s="84">
        <v>103.4</v>
      </c>
      <c r="M247" s="199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4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4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3" t="s">
        <v>1032</v>
      </c>
      <c r="W247" s="172" t="s">
        <v>1099</v>
      </c>
      <c r="X247" s="211" t="s">
        <v>663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4" t="str">
        <f>IF(BS_CONTROLE[[#This Row],[Local - Partida]]=0, "-", BS_CONTROLE[[#This Row],[Local - Partida]])</f>
        <v>ZPT1051</v>
      </c>
      <c r="AL247" s="244" t="str">
        <f>IF(BS_CONTROLE[[#This Row],[Local - Encerramento]]=0, "-", BS_CONTROLE[[#This Row],[Local - Encerramento]])</f>
        <v>ZPTZDR</v>
      </c>
      <c r="AM247" s="244" t="str">
        <f>IF(BS_CONTROLE[[#This Row],[Entre - Estações]]=0, "-", BS_CONTROLE[[#This Row],[Entre - Estações]])</f>
        <v>-</v>
      </c>
      <c r="AN247" s="244" t="str">
        <f>IF(BS_CONTROLE[[#This Row],[SB]]=0, "-", BS_CONTROLE[[#This Row],[SB]])</f>
        <v>ZGP1</v>
      </c>
      <c r="AO247" s="245">
        <f>IF(BS_CONTROLE[[#This Row],[SUB]]=0, "-", BS_CONTROLE[[#This Row],[SUB]])</f>
        <v>54</v>
      </c>
      <c r="AP247" s="246">
        <f>IF(BS_CONTROLE[[#This Row],[KM - Inicio]]=0, "-", BS_CONTROLE[[#This Row],[KM - Inicio]])</f>
        <v>102.185</v>
      </c>
      <c r="AQ247" s="246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1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7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1346</v>
      </c>
      <c r="BK247" s="17" t="s">
        <v>1346</v>
      </c>
      <c r="BL247" s="16"/>
      <c r="BM247" s="15" t="s">
        <v>692</v>
      </c>
      <c r="BN247" s="15" t="s">
        <v>692</v>
      </c>
      <c r="BO247" s="164" t="s">
        <v>692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18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545</v>
      </c>
      <c r="E248" s="272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957</v>
      </c>
      <c r="J248" s="210">
        <v>54</v>
      </c>
      <c r="K248" s="210">
        <v>103</v>
      </c>
      <c r="L248" s="84" t="s">
        <v>317</v>
      </c>
      <c r="M248" s="199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4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4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3" t="s">
        <v>1032</v>
      </c>
      <c r="W248" s="172" t="s">
        <v>1036</v>
      </c>
      <c r="X248" s="211" t="s">
        <v>663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4" t="str">
        <f>IF(BS_CONTROLE[[#This Row],[Local - Partida]]=0, "-", BS_CONTROLE[[#This Row],[Local - Partida]])</f>
        <v>ZPT1051</v>
      </c>
      <c r="AL248" s="244" t="str">
        <f>IF(BS_CONTROLE[[#This Row],[Local - Encerramento]]=0, "-", BS_CONTROLE[[#This Row],[Local - Encerramento]])</f>
        <v>ZPTZDR</v>
      </c>
      <c r="AM248" s="244" t="str">
        <f>IF(BS_CONTROLE[[#This Row],[Entre - Estações]]=0, "-", BS_CONTROLE[[#This Row],[Entre - Estações]])</f>
        <v>-</v>
      </c>
      <c r="AN248" s="244" t="str">
        <f>IF(BS_CONTROLE[[#This Row],[SB]]=0, "-", BS_CONTROLE[[#This Row],[SB]])</f>
        <v>ZGP1</v>
      </c>
      <c r="AO248" s="245">
        <f>IF(BS_CONTROLE[[#This Row],[SUB]]=0, "-", BS_CONTROLE[[#This Row],[SUB]])</f>
        <v>54</v>
      </c>
      <c r="AP248" s="246">
        <f>IF(BS_CONTROLE[[#This Row],[KM - Inicio]]=0, "-", BS_CONTROLE[[#This Row],[KM - Inicio]])</f>
        <v>103</v>
      </c>
      <c r="AQ248" s="246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1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7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1346</v>
      </c>
      <c r="BK248" s="17" t="s">
        <v>1346</v>
      </c>
      <c r="BL248" s="16"/>
      <c r="BM248" s="15" t="s">
        <v>692</v>
      </c>
      <c r="BN248" s="15" t="s">
        <v>692</v>
      </c>
      <c r="BO248" s="164" t="s">
        <v>692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18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2">
        <v>244</v>
      </c>
      <c r="F249" s="171"/>
      <c r="G249" s="9" t="str">
        <f>IF(D249="","*",VLOOKUP(F249,BS_ATIVIDADE[#All],3,FALSE))</f>
        <v>*</v>
      </c>
      <c r="H249" s="172"/>
      <c r="I249" s="172"/>
      <c r="J249" s="210"/>
      <c r="K249" s="210"/>
      <c r="L249" s="84" t="s">
        <v>317</v>
      </c>
      <c r="M249" s="199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4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4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3"/>
      <c r="W249" s="172"/>
      <c r="X249" s="211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4" t="str">
        <f>IF(BS_CONTROLE[[#This Row],[Local - Partida]]=0, "-", BS_CONTROLE[[#This Row],[Local - Partida]])</f>
        <v>-</v>
      </c>
      <c r="AL249" s="244" t="str">
        <f>IF(BS_CONTROLE[[#This Row],[Local - Encerramento]]=0, "-", BS_CONTROLE[[#This Row],[Local - Encerramento]])</f>
        <v>-</v>
      </c>
      <c r="AM249" s="244" t="str">
        <f>IF(BS_CONTROLE[[#This Row],[Entre - Estações]]=0, "-", BS_CONTROLE[[#This Row],[Entre - Estações]])</f>
        <v>-</v>
      </c>
      <c r="AN249" s="244" t="str">
        <f>IF(BS_CONTROLE[[#This Row],[SB]]=0, "-", BS_CONTROLE[[#This Row],[SB]])</f>
        <v>-</v>
      </c>
      <c r="AO249" s="245" t="str">
        <f>IF(BS_CONTROLE[[#This Row],[SUB]]=0, "-", BS_CONTROLE[[#This Row],[SUB]])</f>
        <v>-</v>
      </c>
      <c r="AP249" s="246" t="str">
        <f>IF(BS_CONTROLE[[#This Row],[KM - Inicio]]=0, "-", BS_CONTROLE[[#This Row],[KM - Inicio]])</f>
        <v>-</v>
      </c>
      <c r="AQ249" s="246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1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7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8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3">
        <v>245</v>
      </c>
      <c r="F250" s="171"/>
      <c r="G250" s="9" t="str">
        <f>IF(D250="","*",VLOOKUP(F250,BS_ATIVIDADE[#All],3,FALSE))</f>
        <v>*</v>
      </c>
      <c r="H250" s="172"/>
      <c r="I250" s="172"/>
      <c r="J250" s="210"/>
      <c r="K250" s="210"/>
      <c r="L250" s="84" t="s">
        <v>317</v>
      </c>
      <c r="M250" s="199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4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4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3"/>
      <c r="W250" s="172"/>
      <c r="X250" s="211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4" t="str">
        <f>IF(BS_CONTROLE[[#This Row],[Local - Partida]]=0, "-", BS_CONTROLE[[#This Row],[Local - Partida]])</f>
        <v>-</v>
      </c>
      <c r="AL250" s="244" t="str">
        <f>IF(BS_CONTROLE[[#This Row],[Local - Encerramento]]=0, "-", BS_CONTROLE[[#This Row],[Local - Encerramento]])</f>
        <v>-</v>
      </c>
      <c r="AM250" s="244" t="str">
        <f>IF(BS_CONTROLE[[#This Row],[Entre - Estações]]=0, "-", BS_CONTROLE[[#This Row],[Entre - Estações]])</f>
        <v>-</v>
      </c>
      <c r="AN250" s="244" t="str">
        <f>IF(BS_CONTROLE[[#This Row],[SB]]=0, "-", BS_CONTROLE[[#This Row],[SB]])</f>
        <v>-</v>
      </c>
      <c r="AO250" s="245" t="str">
        <f>IF(BS_CONTROLE[[#This Row],[SUB]]=0, "-", BS_CONTROLE[[#This Row],[SUB]])</f>
        <v>-</v>
      </c>
      <c r="AP250" s="246" t="str">
        <f>IF(BS_CONTROLE[[#This Row],[KM - Inicio]]=0, "-", BS_CONTROLE[[#This Row],[KM - Inicio]])</f>
        <v>-</v>
      </c>
      <c r="AQ250" s="246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1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7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8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8" t="s">
        <v>542</v>
      </c>
      <c r="E251" s="292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0">
        <v>56</v>
      </c>
      <c r="K251" s="210">
        <v>253.9</v>
      </c>
      <c r="L251" s="210">
        <v>199.6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4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4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7" t="s">
        <v>926</v>
      </c>
      <c r="W251" s="247" t="s">
        <v>1348</v>
      </c>
      <c r="X251" s="211" t="s">
        <v>668</v>
      </c>
      <c r="Y251" s="158" t="s">
        <v>671</v>
      </c>
      <c r="Z251" s="158"/>
      <c r="AA251" s="210">
        <v>1</v>
      </c>
      <c r="AB251" s="71" t="s">
        <v>670</v>
      </c>
      <c r="AC251" s="71" t="s">
        <v>666</v>
      </c>
      <c r="AD251" s="294">
        <v>0.33333333333333331</v>
      </c>
      <c r="AE251" s="210">
        <v>9347</v>
      </c>
      <c r="AF251" s="210" t="s">
        <v>317</v>
      </c>
      <c r="AG251" s="210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4" t="str">
        <f>IF(BS_CONTROLE[[#This Row],[Local - Partida]]=0, "-", BS_CONTROLE[[#This Row],[Local - Partida]])</f>
        <v>ZYU1</v>
      </c>
      <c r="AL251" s="244" t="str">
        <f>IF(BS_CONTROLE[[#This Row],[Local - Encerramento]]=0, "-", BS_CONTROLE[[#This Row],[Local - Encerramento]])</f>
        <v>ZYU1</v>
      </c>
      <c r="AM251" s="244" t="str">
        <f>IF(BS_CONTROLE[[#This Row],[Entre - Estações]]=0, "-", BS_CONTROLE[[#This Row],[Entre - Estações]])</f>
        <v>ZQB-ZBV</v>
      </c>
      <c r="AN251" s="244" t="str">
        <f>IF(BS_CONTROLE[[#This Row],[SB]]=0, "-", BS_CONTROLE[[#This Row],[SB]])</f>
        <v>ZQBZBL</v>
      </c>
      <c r="AO251" s="245">
        <f>IF(BS_CONTROLE[[#This Row],[SUB]]=0, "-", BS_CONTROLE[[#This Row],[SUB]])</f>
        <v>56</v>
      </c>
      <c r="AP251" s="246">
        <f>IF(BS_CONTROLE[[#This Row],[KM - Inicio]]=0, "-", BS_CONTROLE[[#This Row],[KM - Inicio]])</f>
        <v>253.9</v>
      </c>
      <c r="AQ251" s="246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1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7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1349</v>
      </c>
      <c r="BK251" s="17" t="s">
        <v>1350</v>
      </c>
      <c r="BL251" s="16"/>
      <c r="BM251" s="15" t="s">
        <v>692</v>
      </c>
      <c r="BN251" s="15" t="s">
        <v>692</v>
      </c>
      <c r="BO251" s="164" t="s">
        <v>692</v>
      </c>
      <c r="BP251" s="17" t="s">
        <v>1350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18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1" t="s">
        <v>1258</v>
      </c>
      <c r="E252" s="292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0">
        <v>49</v>
      </c>
      <c r="K252" s="210">
        <v>232.9</v>
      </c>
      <c r="L252" s="84" t="s">
        <v>317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4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4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3" t="s">
        <v>926</v>
      </c>
      <c r="W252" s="247" t="s">
        <v>937</v>
      </c>
      <c r="X252" s="211" t="s">
        <v>668</v>
      </c>
      <c r="Y252" s="158" t="s">
        <v>671</v>
      </c>
      <c r="Z252" s="158"/>
      <c r="AA252" s="210" t="s">
        <v>317</v>
      </c>
      <c r="AB252" s="71" t="s">
        <v>317</v>
      </c>
      <c r="AC252" s="71" t="s">
        <v>317</v>
      </c>
      <c r="AD252" s="294" t="s">
        <v>317</v>
      </c>
      <c r="AE252" s="210" t="s">
        <v>317</v>
      </c>
      <c r="AF252" s="210" t="s">
        <v>317</v>
      </c>
      <c r="AG252" s="210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4" t="str">
        <f>IF(BS_CONTROLE[[#This Row],[Local - Partida]]=0, "-", BS_CONTROLE[[#This Row],[Local - Partida]])</f>
        <v>-</v>
      </c>
      <c r="AL252" s="244" t="str">
        <f>IF(BS_CONTROLE[[#This Row],[Local - Encerramento]]=0, "-", BS_CONTROLE[[#This Row],[Local - Encerramento]])</f>
        <v>-</v>
      </c>
      <c r="AM252" s="244" t="str">
        <f>IF(BS_CONTROLE[[#This Row],[Entre - Estações]]=0, "-", BS_CONTROLE[[#This Row],[Entre - Estações]])</f>
        <v>ZVK-ZDS</v>
      </c>
      <c r="AN252" s="244" t="str">
        <f>IF(BS_CONTROLE[[#This Row],[SB]]=0, "-", BS_CONTROLE[[#This Row],[SB]])</f>
        <v>ZVK2351</v>
      </c>
      <c r="AO252" s="245">
        <f>IF(BS_CONTROLE[[#This Row],[SUB]]=0, "-", BS_CONTROLE[[#This Row],[SUB]])</f>
        <v>49</v>
      </c>
      <c r="AP252" s="246">
        <f>IF(BS_CONTROLE[[#This Row],[KM - Inicio]]=0, "-", BS_CONTROLE[[#This Row],[KM - Inicio]])</f>
        <v>232.9</v>
      </c>
      <c r="AQ252" s="246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1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7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995</v>
      </c>
      <c r="BK252" s="17" t="s">
        <v>1351</v>
      </c>
      <c r="BL252" s="16"/>
      <c r="BM252" s="15" t="s">
        <v>688</v>
      </c>
      <c r="BN252" s="15" t="s">
        <v>718</v>
      </c>
      <c r="BO252" s="164" t="s">
        <v>770</v>
      </c>
      <c r="BP252" s="17" t="s">
        <v>1351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18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8" t="s">
        <v>524</v>
      </c>
      <c r="E253" s="292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0">
        <v>56</v>
      </c>
      <c r="K253" s="210">
        <v>231</v>
      </c>
      <c r="L253" s="84">
        <v>230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4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4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7" t="s">
        <v>930</v>
      </c>
      <c r="W253" s="247" t="s">
        <v>1099</v>
      </c>
      <c r="X253" s="211" t="s">
        <v>663</v>
      </c>
      <c r="Y253" s="158" t="s">
        <v>671</v>
      </c>
      <c r="Z253" s="158"/>
      <c r="AA253" s="210">
        <v>1</v>
      </c>
      <c r="AB253" s="71" t="s">
        <v>660</v>
      </c>
      <c r="AC253" s="71" t="s">
        <v>655</v>
      </c>
      <c r="AD253" s="294">
        <v>0.33333333333333331</v>
      </c>
      <c r="AE253" s="210">
        <v>6809</v>
      </c>
      <c r="AF253" s="210">
        <v>6239</v>
      </c>
      <c r="AG253" s="210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4" t="str">
        <f>IF(BS_CONTROLE[[#This Row],[Local - Partida]]=0, "-", BS_CONTROLE[[#This Row],[Local - Partida]])</f>
        <v>ZYU1</v>
      </c>
      <c r="AL253" s="244" t="str">
        <f>IF(BS_CONTROLE[[#This Row],[Local - Encerramento]]=0, "-", BS_CONTROLE[[#This Row],[Local - Encerramento]])</f>
        <v>ZYU1</v>
      </c>
      <c r="AM253" s="244" t="str">
        <f>IF(BS_CONTROLE[[#This Row],[Entre - Estações]]=0, "-", BS_CONTROLE[[#This Row],[Entre - Estações]])</f>
        <v>ZVK-ZDS</v>
      </c>
      <c r="AN253" s="244" t="str">
        <f>IF(BS_CONTROLE[[#This Row],[SB]]=0, "-", BS_CONTROLE[[#This Row],[SB]])</f>
        <v>ZVK2</v>
      </c>
      <c r="AO253" s="245">
        <f>IF(BS_CONTROLE[[#This Row],[SUB]]=0, "-", BS_CONTROLE[[#This Row],[SUB]])</f>
        <v>56</v>
      </c>
      <c r="AP253" s="246">
        <f>IF(BS_CONTROLE[[#This Row],[KM - Inicio]]=0, "-", BS_CONTROLE[[#This Row],[KM - Inicio]])</f>
        <v>231</v>
      </c>
      <c r="AQ253" s="246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1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7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1352</v>
      </c>
      <c r="BK253" s="17" t="s">
        <v>1352</v>
      </c>
      <c r="BL253" s="16"/>
      <c r="BM253" s="15" t="s">
        <v>684</v>
      </c>
      <c r="BN253" s="15" t="s">
        <v>715</v>
      </c>
      <c r="BO253" s="164" t="s">
        <v>773</v>
      </c>
      <c r="BP253" s="17" t="s">
        <v>1352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18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1" t="s">
        <v>591</v>
      </c>
      <c r="E254" s="292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0">
        <v>49</v>
      </c>
      <c r="K254" s="210">
        <v>203.1</v>
      </c>
      <c r="L254" s="84" t="s">
        <v>317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4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4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3" t="s">
        <v>926</v>
      </c>
      <c r="W254" s="247" t="s">
        <v>937</v>
      </c>
      <c r="X254" s="211" t="s">
        <v>668</v>
      </c>
      <c r="Y254" s="158" t="s">
        <v>671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4" t="str">
        <f>IF(BS_CONTROLE[[#This Row],[Local - Partida]]=0, "-", BS_CONTROLE[[#This Row],[Local - Partida]])</f>
        <v>-</v>
      </c>
      <c r="AL254" s="244" t="str">
        <f>IF(BS_CONTROLE[[#This Row],[Local - Encerramento]]=0, "-", BS_CONTROLE[[#This Row],[Local - Encerramento]])</f>
        <v>-</v>
      </c>
      <c r="AM254" s="244" t="str">
        <f>IF(BS_CONTROLE[[#This Row],[Entre - Estações]]=0, "-", BS_CONTROLE[[#This Row],[Entre - Estações]])</f>
        <v>ZYU</v>
      </c>
      <c r="AN254" s="244" t="str">
        <f>IF(BS_CONTROLE[[#This Row],[SB]]=0, "-", BS_CONTROLE[[#This Row],[SB]])</f>
        <v>ZYU1</v>
      </c>
      <c r="AO254" s="245">
        <f>IF(BS_CONTROLE[[#This Row],[SUB]]=0, "-", BS_CONTROLE[[#This Row],[SUB]])</f>
        <v>49</v>
      </c>
      <c r="AP254" s="246">
        <f>IF(BS_CONTROLE[[#This Row],[KM - Inicio]]=0, "-", BS_CONTROLE[[#This Row],[KM - Inicio]])</f>
        <v>203.1</v>
      </c>
      <c r="AQ254" s="246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1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7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1353</v>
      </c>
      <c r="BK254" s="17" t="s">
        <v>1354</v>
      </c>
      <c r="BL254" s="16"/>
      <c r="BM254" s="15" t="s">
        <v>685</v>
      </c>
      <c r="BN254" s="15" t="s">
        <v>706</v>
      </c>
      <c r="BO254" s="164" t="s">
        <v>774</v>
      </c>
      <c r="BP254" s="17" t="s">
        <v>1354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18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450</v>
      </c>
      <c r="E255" s="272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0">
        <v>56</v>
      </c>
      <c r="K255" s="210">
        <v>203</v>
      </c>
      <c r="L255" s="84">
        <v>109</v>
      </c>
      <c r="M255" s="199" t="s">
        <v>1355</v>
      </c>
      <c r="N255" s="199" t="s">
        <v>1356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4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4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3" t="s">
        <v>1357</v>
      </c>
      <c r="W255" s="247" t="s">
        <v>1358</v>
      </c>
      <c r="X255" s="211" t="s">
        <v>668</v>
      </c>
      <c r="Y255" s="158" t="s">
        <v>671</v>
      </c>
      <c r="Z255" s="158"/>
      <c r="AA255" s="84">
        <v>1</v>
      </c>
      <c r="AB255" s="71" t="s">
        <v>660</v>
      </c>
      <c r="AC255" s="71" t="s">
        <v>655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4" t="str">
        <f>IF(BS_CONTROLE[[#This Row],[Local - Partida]]=0, "-", BS_CONTROLE[[#This Row],[Local - Partida]])</f>
        <v>-</v>
      </c>
      <c r="AL255" s="244" t="str">
        <f>IF(BS_CONTROLE[[#This Row],[Local - Encerramento]]=0, "-", BS_CONTROLE[[#This Row],[Local - Encerramento]])</f>
        <v>-</v>
      </c>
      <c r="AM255" s="244" t="str">
        <f>IF(BS_CONTROLE[[#This Row],[Entre - Estações]]=0, "-", BS_CONTROLE[[#This Row],[Entre - Estações]])</f>
        <v>ZYU-ZLU</v>
      </c>
      <c r="AN255" s="244" t="str">
        <f>IF(BS_CONTROLE[[#This Row],[SB]]=0, "-", BS_CONTROLE[[#This Row],[SB]])</f>
        <v>ZYUZLU</v>
      </c>
      <c r="AO255" s="245">
        <f>IF(BS_CONTROLE[[#This Row],[SUB]]=0, "-", BS_CONTROLE[[#This Row],[SUB]])</f>
        <v>56</v>
      </c>
      <c r="AP255" s="246">
        <f>IF(BS_CONTROLE[[#This Row],[KM - Inicio]]=0, "-", BS_CONTROLE[[#This Row],[KM - Inicio]])</f>
        <v>203</v>
      </c>
      <c r="AQ255" s="246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1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7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1359</v>
      </c>
      <c r="BK255" s="17" t="s">
        <v>1359</v>
      </c>
      <c r="BL255" s="16"/>
      <c r="BM255" s="15" t="s">
        <v>692</v>
      </c>
      <c r="BN255" s="15" t="s">
        <v>692</v>
      </c>
      <c r="BO255" s="164" t="s">
        <v>692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18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640</v>
      </c>
      <c r="E256" s="272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0">
        <v>49</v>
      </c>
      <c r="K256" s="210">
        <v>199.8</v>
      </c>
      <c r="L256" s="84" t="s">
        <v>317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4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4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3" t="s">
        <v>926</v>
      </c>
      <c r="W256" s="247" t="s">
        <v>937</v>
      </c>
      <c r="X256" s="211" t="s">
        <v>668</v>
      </c>
      <c r="Y256" s="158" t="s">
        <v>671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4" t="str">
        <f>IF(BS_CONTROLE[[#This Row],[Local - Partida]]=0, "-", BS_CONTROLE[[#This Row],[Local - Partida]])</f>
        <v>-</v>
      </c>
      <c r="AL256" s="244" t="str">
        <f>IF(BS_CONTROLE[[#This Row],[Local - Encerramento]]=0, "-", BS_CONTROLE[[#This Row],[Local - Encerramento]])</f>
        <v>-</v>
      </c>
      <c r="AM256" s="244" t="str">
        <f>IF(BS_CONTROLE[[#This Row],[Entre - Estações]]=0, "-", BS_CONTROLE[[#This Row],[Entre - Estações]])</f>
        <v>ZYU</v>
      </c>
      <c r="AN256" s="244" t="str">
        <f>IF(BS_CONTROLE[[#This Row],[SB]]=0, "-", BS_CONTROLE[[#This Row],[SB]])</f>
        <v>198ZYU1</v>
      </c>
      <c r="AO256" s="245">
        <f>IF(BS_CONTROLE[[#This Row],[SUB]]=0, "-", BS_CONTROLE[[#This Row],[SUB]])</f>
        <v>49</v>
      </c>
      <c r="AP256" s="246">
        <f>IF(BS_CONTROLE[[#This Row],[KM - Inicio]]=0, "-", BS_CONTROLE[[#This Row],[KM - Inicio]])</f>
        <v>199.8</v>
      </c>
      <c r="AQ256" s="246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1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7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1360</v>
      </c>
      <c r="BK256" s="17" t="s">
        <v>1361</v>
      </c>
      <c r="BL256" s="16"/>
      <c r="BM256" s="15" t="s">
        <v>685</v>
      </c>
      <c r="BN256" s="15" t="s">
        <v>706</v>
      </c>
      <c r="BO256" s="164" t="s">
        <v>774</v>
      </c>
      <c r="BP256" s="17" t="s">
        <v>1361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18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638</v>
      </c>
      <c r="E257" s="272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0">
        <v>56</v>
      </c>
      <c r="K257" s="210">
        <v>195.5</v>
      </c>
      <c r="L257" s="84" t="s">
        <v>317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4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4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3" t="s">
        <v>926</v>
      </c>
      <c r="W257" s="172" t="s">
        <v>1362</v>
      </c>
      <c r="X257" s="211" t="s">
        <v>668</v>
      </c>
      <c r="Y257" s="158" t="s">
        <v>671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4" t="str">
        <f>IF(BS_CONTROLE[[#This Row],[Local - Partida]]=0, "-", BS_CONTROLE[[#This Row],[Local - Partida]])</f>
        <v>-</v>
      </c>
      <c r="AL257" s="244" t="str">
        <f>IF(BS_CONTROLE[[#This Row],[Local - Encerramento]]=0, "-", BS_CONTROLE[[#This Row],[Local - Encerramento]])</f>
        <v>-</v>
      </c>
      <c r="AM257" s="244" t="str">
        <f>IF(BS_CONTROLE[[#This Row],[Entre - Estações]]=0, "-", BS_CONTROLE[[#This Row],[Entre - Estações]])</f>
        <v>ZFY</v>
      </c>
      <c r="AN257" s="244" t="str">
        <f>IF(BS_CONTROLE[[#This Row],[SB]]=0, "-", BS_CONTROLE[[#This Row],[SB]])</f>
        <v>ZFY1982</v>
      </c>
      <c r="AO257" s="245">
        <f>IF(BS_CONTROLE[[#This Row],[SUB]]=0, "-", BS_CONTROLE[[#This Row],[SUB]])</f>
        <v>56</v>
      </c>
      <c r="AP257" s="246">
        <f>IF(BS_CONTROLE[[#This Row],[KM - Inicio]]=0, "-", BS_CONTROLE[[#This Row],[KM - Inicio]])</f>
        <v>195.5</v>
      </c>
      <c r="AQ257" s="246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1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7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995</v>
      </c>
      <c r="BK257" s="17" t="s">
        <v>1363</v>
      </c>
      <c r="BL257" s="16"/>
      <c r="BM257" s="15" t="s">
        <v>698</v>
      </c>
      <c r="BN257" s="15" t="s">
        <v>698</v>
      </c>
      <c r="BO257" s="164" t="s">
        <v>698</v>
      </c>
      <c r="BP257" s="17" t="s">
        <v>1363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18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638</v>
      </c>
      <c r="E258" s="272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0">
        <v>61</v>
      </c>
      <c r="K258" s="210">
        <v>73.900000000000006</v>
      </c>
      <c r="L258" s="84" t="s">
        <v>317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4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4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3" t="s">
        <v>926</v>
      </c>
      <c r="W258" s="172" t="s">
        <v>1364</v>
      </c>
      <c r="X258" s="211" t="s">
        <v>668</v>
      </c>
      <c r="Y258" s="158" t="s">
        <v>671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4" t="str">
        <f>IF(BS_CONTROLE[[#This Row],[Local - Partida]]=0, "-", BS_CONTROLE[[#This Row],[Local - Partida]])</f>
        <v>-</v>
      </c>
      <c r="AL258" s="244" t="str">
        <f>IF(BS_CONTROLE[[#This Row],[Local - Encerramento]]=0, "-", BS_CONTROLE[[#This Row],[Local - Encerramento]])</f>
        <v>-</v>
      </c>
      <c r="AM258" s="244" t="str">
        <f>IF(BS_CONTROLE[[#This Row],[Entre - Estações]]=0, "-", BS_CONTROLE[[#This Row],[Entre - Estações]])</f>
        <v>ZPS-ZAL</v>
      </c>
      <c r="AN258" s="244" t="str">
        <f>IF(BS_CONTROLE[[#This Row],[SB]]=0, "-", BS_CONTROLE[[#This Row],[SB]])</f>
        <v>ZPS075</v>
      </c>
      <c r="AO258" s="245">
        <f>IF(BS_CONTROLE[[#This Row],[SUB]]=0, "-", BS_CONTROLE[[#This Row],[SUB]])</f>
        <v>61</v>
      </c>
      <c r="AP258" s="246">
        <f>IF(BS_CONTROLE[[#This Row],[KM - Inicio]]=0, "-", BS_CONTROLE[[#This Row],[KM - Inicio]])</f>
        <v>73.900000000000006</v>
      </c>
      <c r="AQ258" s="246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1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7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1365</v>
      </c>
      <c r="BK258" s="17" t="s">
        <v>1366</v>
      </c>
      <c r="BL258" s="16"/>
      <c r="BM258" s="15" t="s">
        <v>694</v>
      </c>
      <c r="BN258" s="15" t="s">
        <v>719</v>
      </c>
      <c r="BO258" s="164" t="s">
        <v>719</v>
      </c>
      <c r="BP258" s="17" t="s">
        <v>1365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18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1013</v>
      </c>
      <c r="E259" s="272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0">
        <v>48</v>
      </c>
      <c r="K259" s="210">
        <v>157</v>
      </c>
      <c r="L259" s="84" t="s">
        <v>317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199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4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4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3" t="s">
        <v>1266</v>
      </c>
      <c r="W259" s="172" t="s">
        <v>1267</v>
      </c>
      <c r="X259" s="211" t="s">
        <v>663</v>
      </c>
      <c r="Y259" s="158" t="s">
        <v>667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4" t="str">
        <f>IF(BS_CONTROLE[[#This Row],[Local - Partida]]=0, "-", BS_CONTROLE[[#This Row],[Local - Partida]])</f>
        <v>-</v>
      </c>
      <c r="AL259" s="244" t="str">
        <f>IF(BS_CONTROLE[[#This Row],[Local - Encerramento]]=0, "-", BS_CONTROLE[[#This Row],[Local - Encerramento]])</f>
        <v>-</v>
      </c>
      <c r="AM259" s="244" t="str">
        <f>IF(BS_CONTROLE[[#This Row],[Entre - Estações]]=0, "-", BS_CONTROLE[[#This Row],[Entre - Estações]])</f>
        <v>ZEJ-ZEV</v>
      </c>
      <c r="AN259" s="244">
        <f>IF(BS_CONTROLE[[#This Row],[SB]]=0, "-", BS_CONTROLE[[#This Row],[SB]])</f>
        <v>1571561</v>
      </c>
      <c r="AO259" s="245">
        <f>IF(BS_CONTROLE[[#This Row],[SUB]]=0, "-", BS_CONTROLE[[#This Row],[SUB]])</f>
        <v>48</v>
      </c>
      <c r="AP259" s="246">
        <f>IF(BS_CONTROLE[[#This Row],[KM - Inicio]]=0, "-", BS_CONTROLE[[#This Row],[KM - Inicio]])</f>
        <v>157</v>
      </c>
      <c r="AQ259" s="246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1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7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1367</v>
      </c>
      <c r="BK259" s="17" t="s">
        <v>1367</v>
      </c>
      <c r="BL259" s="16"/>
      <c r="BM259" s="15" t="s">
        <v>687</v>
      </c>
      <c r="BN259" s="15" t="s">
        <v>708</v>
      </c>
      <c r="BO259" s="164" t="s">
        <v>807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18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1030</v>
      </c>
      <c r="E260" s="272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0">
        <v>54</v>
      </c>
      <c r="K260" s="210">
        <v>103</v>
      </c>
      <c r="L260" s="84" t="s">
        <v>317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4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4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3" t="s">
        <v>1032</v>
      </c>
      <c r="W260" s="172" t="s">
        <v>1267</v>
      </c>
      <c r="X260" s="211" t="s">
        <v>663</v>
      </c>
      <c r="Y260" s="158" t="s">
        <v>667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4" t="str">
        <f>IF(BS_CONTROLE[[#This Row],[Local - Partida]]=0, "-", BS_CONTROLE[[#This Row],[Local - Partida]])</f>
        <v>-</v>
      </c>
      <c r="AL260" s="244" t="str">
        <f>IF(BS_CONTROLE[[#This Row],[Local - Encerramento]]=0, "-", BS_CONTROLE[[#This Row],[Local - Encerramento]])</f>
        <v>-</v>
      </c>
      <c r="AM260" s="244" t="str">
        <f>IF(BS_CONTROLE[[#This Row],[Entre - Estações]]=0, "-", BS_CONTROLE[[#This Row],[Entre - Estações]])</f>
        <v>105-ZGP</v>
      </c>
      <c r="AN260" s="244" t="str">
        <f>IF(BS_CONTROLE[[#This Row],[SB]]=0, "-", BS_CONTROLE[[#This Row],[SB]])</f>
        <v>ZGP1</v>
      </c>
      <c r="AO260" s="245">
        <f>IF(BS_CONTROLE[[#This Row],[SUB]]=0, "-", BS_CONTROLE[[#This Row],[SUB]])</f>
        <v>54</v>
      </c>
      <c r="AP260" s="246">
        <f>IF(BS_CONTROLE[[#This Row],[KM - Inicio]]=0, "-", BS_CONTROLE[[#This Row],[KM - Inicio]])</f>
        <v>103</v>
      </c>
      <c r="AQ260" s="246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1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7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1367</v>
      </c>
      <c r="BK260" s="17" t="s">
        <v>1367</v>
      </c>
      <c r="BL260" s="16"/>
      <c r="BM260" s="15" t="s">
        <v>687</v>
      </c>
      <c r="BN260" s="15" t="s">
        <v>708</v>
      </c>
      <c r="BO260" s="164" t="s">
        <v>807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18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379</v>
      </c>
      <c r="E261" s="293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0">
        <v>55</v>
      </c>
      <c r="K261" s="210">
        <v>97.843000000000004</v>
      </c>
      <c r="L261" s="210">
        <v>108.22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0" t="s">
        <v>942</v>
      </c>
      <c r="O261" s="172">
        <v>0.375</v>
      </c>
      <c r="P261" s="172">
        <v>0.125</v>
      </c>
      <c r="Q261" s="210">
        <v>1</v>
      </c>
      <c r="R261" s="10" t="str">
        <f>IFERROR(_xlfn.XLOOKUP(F261, BS_ATIVIDADE[ATIVIDADE],BS_ATIVIDADE[UNIDADE] ), "*")</f>
        <v>BINÁRIO</v>
      </c>
      <c r="S261" s="24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4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3" t="s">
        <v>939</v>
      </c>
      <c r="W261" s="172" t="s">
        <v>1243</v>
      </c>
      <c r="X261" s="211" t="s">
        <v>663</v>
      </c>
      <c r="Y261" s="158" t="s">
        <v>667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4" t="str">
        <f>IF(BS_CONTROLE[[#This Row],[Local - Partida]]=0, "-", BS_CONTROLE[[#This Row],[Local - Partida]])</f>
        <v>-</v>
      </c>
      <c r="AL261" s="244" t="str">
        <f>IF(BS_CONTROLE[[#This Row],[Local - Encerramento]]=0, "-", BS_CONTROLE[[#This Row],[Local - Encerramento]])</f>
        <v>-</v>
      </c>
      <c r="AM261" s="244" t="str">
        <f>IF(BS_CONTROLE[[#This Row],[Entre - Estações]]=0, "-", BS_CONTROLE[[#This Row],[Entre - Estações]])</f>
        <v>ZKW</v>
      </c>
      <c r="AN261" s="244" t="str">
        <f>IF(BS_CONTROLE[[#This Row],[SB]]=0, "-", BS_CONTROLE[[#This Row],[SB]])</f>
        <v>ZKWZLU</v>
      </c>
      <c r="AO261" s="245">
        <f>IF(BS_CONTROLE[[#This Row],[SUB]]=0, "-", BS_CONTROLE[[#This Row],[SUB]])</f>
        <v>55</v>
      </c>
      <c r="AP261" s="246">
        <f>IF(BS_CONTROLE[[#This Row],[KM - Inicio]]=0, "-", BS_CONTROLE[[#This Row],[KM - Inicio]])</f>
        <v>97.843000000000004</v>
      </c>
      <c r="AQ261" s="246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1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7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1368</v>
      </c>
      <c r="BK261" s="17" t="s">
        <v>1369</v>
      </c>
      <c r="BL261" s="16"/>
      <c r="BM261" s="15" t="s">
        <v>687</v>
      </c>
      <c r="BN261" s="15" t="s">
        <v>708</v>
      </c>
      <c r="BO261" s="164" t="s">
        <v>807</v>
      </c>
      <c r="BP261" s="17" t="s">
        <v>1369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18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579</v>
      </c>
      <c r="E262" s="273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0">
        <v>55</v>
      </c>
      <c r="K262" s="210">
        <v>98.16</v>
      </c>
      <c r="L262" s="84" t="s">
        <v>317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4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4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3" t="s">
        <v>939</v>
      </c>
      <c r="W262" s="172" t="s">
        <v>1113</v>
      </c>
      <c r="X262" s="211" t="s">
        <v>663</v>
      </c>
      <c r="Y262" s="158" t="s">
        <v>667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4" t="str">
        <f>IF(BS_CONTROLE[[#This Row],[Local - Partida]]=0, "-", BS_CONTROLE[[#This Row],[Local - Partida]])</f>
        <v>-</v>
      </c>
      <c r="AL262" s="244" t="str">
        <f>IF(BS_CONTROLE[[#This Row],[Local - Encerramento]]=0, "-", BS_CONTROLE[[#This Row],[Local - Encerramento]])</f>
        <v>-</v>
      </c>
      <c r="AM262" s="244" t="str">
        <f>IF(BS_CONTROLE[[#This Row],[Entre - Estações]]=0, "-", BS_CONTROLE[[#This Row],[Entre - Estações]])</f>
        <v>ZKW</v>
      </c>
      <c r="AN262" s="244" t="str">
        <f>IF(BS_CONTROLE[[#This Row],[SB]]=0, "-", BS_CONTROLE[[#This Row],[SB]])</f>
        <v>102ZKW2</v>
      </c>
      <c r="AO262" s="245">
        <f>IF(BS_CONTROLE[[#This Row],[SUB]]=0, "-", BS_CONTROLE[[#This Row],[SUB]])</f>
        <v>55</v>
      </c>
      <c r="AP262" s="246">
        <f>IF(BS_CONTROLE[[#This Row],[KM - Inicio]]=0, "-", BS_CONTROLE[[#This Row],[KM - Inicio]])</f>
        <v>98.16</v>
      </c>
      <c r="AQ262" s="246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1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7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1370</v>
      </c>
      <c r="BK262" s="17" t="s">
        <v>1371</v>
      </c>
      <c r="BL262" s="16"/>
      <c r="BM262" s="15" t="s">
        <v>687</v>
      </c>
      <c r="BN262" s="15" t="s">
        <v>708</v>
      </c>
      <c r="BO262" s="164" t="s">
        <v>807</v>
      </c>
      <c r="BP262" s="17" t="s">
        <v>1369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18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578</v>
      </c>
      <c r="E263" s="272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0">
        <v>55</v>
      </c>
      <c r="K263" s="210">
        <v>99.6</v>
      </c>
      <c r="L263" s="84" t="s">
        <v>317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4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4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3" t="s">
        <v>939</v>
      </c>
      <c r="W263" s="172" t="s">
        <v>1113</v>
      </c>
      <c r="X263" s="211" t="s">
        <v>663</v>
      </c>
      <c r="Y263" s="158" t="s">
        <v>667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4" t="str">
        <f>IF(BS_CONTROLE[[#This Row],[Local - Partida]]=0, "-", BS_CONTROLE[[#This Row],[Local - Partida]])</f>
        <v>-</v>
      </c>
      <c r="AL263" s="244" t="str">
        <f>IF(BS_CONTROLE[[#This Row],[Local - Encerramento]]=0, "-", BS_CONTROLE[[#This Row],[Local - Encerramento]])</f>
        <v>-</v>
      </c>
      <c r="AM263" s="244" t="str">
        <f>IF(BS_CONTROLE[[#This Row],[Entre - Estações]]=0, "-", BS_CONTROLE[[#This Row],[Entre - Estações]])</f>
        <v>ZKW</v>
      </c>
      <c r="AN263" s="244" t="str">
        <f>IF(BS_CONTROLE[[#This Row],[SB]]=0, "-", BS_CONTROLE[[#This Row],[SB]])</f>
        <v>102ZKW2</v>
      </c>
      <c r="AO263" s="245">
        <f>IF(BS_CONTROLE[[#This Row],[SUB]]=0, "-", BS_CONTROLE[[#This Row],[SUB]])</f>
        <v>55</v>
      </c>
      <c r="AP263" s="246">
        <f>IF(BS_CONTROLE[[#This Row],[KM - Inicio]]=0, "-", BS_CONTROLE[[#This Row],[KM - Inicio]])</f>
        <v>99.6</v>
      </c>
      <c r="AQ263" s="246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1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7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1370</v>
      </c>
      <c r="BK263" s="17" t="s">
        <v>1371</v>
      </c>
      <c r="BL263" s="16"/>
      <c r="BM263" s="15" t="s">
        <v>687</v>
      </c>
      <c r="BN263" s="15" t="s">
        <v>708</v>
      </c>
      <c r="BO263" s="164" t="s">
        <v>807</v>
      </c>
      <c r="BP263" s="17" t="s">
        <v>1369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18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564</v>
      </c>
      <c r="E264" s="272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0">
        <v>55</v>
      </c>
      <c r="K264" s="210">
        <v>106.02</v>
      </c>
      <c r="L264" s="84" t="s">
        <v>317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4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4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3" t="s">
        <v>939</v>
      </c>
      <c r="W264" s="172" t="s">
        <v>1113</v>
      </c>
      <c r="X264" s="211" t="s">
        <v>663</v>
      </c>
      <c r="Y264" s="158" t="s">
        <v>667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4" t="str">
        <f>IF(BS_CONTROLE[[#This Row],[Local - Partida]]=0, "-", BS_CONTROLE[[#This Row],[Local - Partida]])</f>
        <v>-</v>
      </c>
      <c r="AL264" s="244" t="str">
        <f>IF(BS_CONTROLE[[#This Row],[Local - Encerramento]]=0, "-", BS_CONTROLE[[#This Row],[Local - Encerramento]])</f>
        <v>-</v>
      </c>
      <c r="AM264" s="244" t="str">
        <f>IF(BS_CONTROLE[[#This Row],[Entre - Estações]]=0, "-", BS_CONTROLE[[#This Row],[Entre - Estações]])</f>
        <v>ZLU</v>
      </c>
      <c r="AN264" s="244" t="str">
        <f>IF(BS_CONTROLE[[#This Row],[SB]]=0, "-", BS_CONTROLE[[#This Row],[SB]])</f>
        <v>ZLU1052</v>
      </c>
      <c r="AO264" s="245">
        <f>IF(BS_CONTROLE[[#This Row],[SUB]]=0, "-", BS_CONTROLE[[#This Row],[SUB]])</f>
        <v>55</v>
      </c>
      <c r="AP264" s="246">
        <f>IF(BS_CONTROLE[[#This Row],[KM - Inicio]]=0, "-", BS_CONTROLE[[#This Row],[KM - Inicio]])</f>
        <v>106.02</v>
      </c>
      <c r="AQ264" s="246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1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7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1370</v>
      </c>
      <c r="BK264" s="17" t="s">
        <v>1371</v>
      </c>
      <c r="BL264" s="16"/>
      <c r="BM264" s="15" t="s">
        <v>687</v>
      </c>
      <c r="BN264" s="15" t="s">
        <v>708</v>
      </c>
      <c r="BO264" s="164" t="s">
        <v>807</v>
      </c>
      <c r="BP264" s="17" t="s">
        <v>1369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18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627</v>
      </c>
      <c r="E265" s="272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0">
        <v>55</v>
      </c>
      <c r="K265" s="210">
        <v>107.25</v>
      </c>
      <c r="L265" s="84" t="s">
        <v>317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4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4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3" t="s">
        <v>939</v>
      </c>
      <c r="W265" s="172" t="s">
        <v>1113</v>
      </c>
      <c r="X265" s="211" t="s">
        <v>663</v>
      </c>
      <c r="Y265" s="158" t="s">
        <v>667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4" t="str">
        <f>IF(BS_CONTROLE[[#This Row],[Local - Partida]]=0, "-", BS_CONTROLE[[#This Row],[Local - Partida]])</f>
        <v>-</v>
      </c>
      <c r="AL265" s="244" t="str">
        <f>IF(BS_CONTROLE[[#This Row],[Local - Encerramento]]=0, "-", BS_CONTROLE[[#This Row],[Local - Encerramento]])</f>
        <v>-</v>
      </c>
      <c r="AM265" s="244" t="str">
        <f>IF(BS_CONTROLE[[#This Row],[Entre - Estações]]=0, "-", BS_CONTROLE[[#This Row],[Entre - Estações]])</f>
        <v>ZLU</v>
      </c>
      <c r="AN265" s="244" t="str">
        <f>IF(BS_CONTROLE[[#This Row],[SB]]=0, "-", BS_CONTROLE[[#This Row],[SB]])</f>
        <v>ZLU1052</v>
      </c>
      <c r="AO265" s="245">
        <f>IF(BS_CONTROLE[[#This Row],[SUB]]=0, "-", BS_CONTROLE[[#This Row],[SUB]])</f>
        <v>55</v>
      </c>
      <c r="AP265" s="246">
        <f>IF(BS_CONTROLE[[#This Row],[KM - Inicio]]=0, "-", BS_CONTROLE[[#This Row],[KM - Inicio]])</f>
        <v>107.25</v>
      </c>
      <c r="AQ265" s="246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1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7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1370</v>
      </c>
      <c r="BK265" s="17" t="s">
        <v>1371</v>
      </c>
      <c r="BL265" s="16"/>
      <c r="BM265" s="15" t="s">
        <v>687</v>
      </c>
      <c r="BN265" s="15" t="s">
        <v>708</v>
      </c>
      <c r="BO265" s="164" t="s">
        <v>807</v>
      </c>
      <c r="BP265" s="17" t="s">
        <v>1369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18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575</v>
      </c>
      <c r="E266" s="272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0">
        <v>55</v>
      </c>
      <c r="K266" s="210">
        <v>107.78</v>
      </c>
      <c r="L266" s="84" t="s">
        <v>317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4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4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3" t="s">
        <v>939</v>
      </c>
      <c r="W266" s="172" t="s">
        <v>1113</v>
      </c>
      <c r="X266" s="211" t="s">
        <v>663</v>
      </c>
      <c r="Y266" s="158" t="s">
        <v>667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4" t="str">
        <f>IF(BS_CONTROLE[[#This Row],[Local - Partida]]=0, "-", BS_CONTROLE[[#This Row],[Local - Partida]])</f>
        <v>-</v>
      </c>
      <c r="AL266" s="244" t="str">
        <f>IF(BS_CONTROLE[[#This Row],[Local - Encerramento]]=0, "-", BS_CONTROLE[[#This Row],[Local - Encerramento]])</f>
        <v>-</v>
      </c>
      <c r="AM266" s="244" t="str">
        <f>IF(BS_CONTROLE[[#This Row],[Entre - Estações]]=0, "-", BS_CONTROLE[[#This Row],[Entre - Estações]])</f>
        <v>ZLU</v>
      </c>
      <c r="AN266" s="244" t="str">
        <f>IF(BS_CONTROLE[[#This Row],[SB]]=0, "-", BS_CONTROLE[[#This Row],[SB]])</f>
        <v>ZLU1052</v>
      </c>
      <c r="AO266" s="245">
        <f>IF(BS_CONTROLE[[#This Row],[SUB]]=0, "-", BS_CONTROLE[[#This Row],[SUB]])</f>
        <v>55</v>
      </c>
      <c r="AP266" s="246">
        <f>IF(BS_CONTROLE[[#This Row],[KM - Inicio]]=0, "-", BS_CONTROLE[[#This Row],[KM - Inicio]])</f>
        <v>107.78</v>
      </c>
      <c r="AQ266" s="246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1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7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1370</v>
      </c>
      <c r="BK266" s="17" t="s">
        <v>1371</v>
      </c>
      <c r="BL266" s="16"/>
      <c r="BM266" s="15" t="s">
        <v>687</v>
      </c>
      <c r="BN266" s="15" t="s">
        <v>708</v>
      </c>
      <c r="BO266" s="164" t="s">
        <v>807</v>
      </c>
      <c r="BP266" s="17" t="s">
        <v>1369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18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2">
        <v>262</v>
      </c>
      <c r="F267" s="171"/>
      <c r="G267" s="9" t="str">
        <f>IF(D267="","*",VLOOKUP(F267,BS_ATIVIDADE[#All],3,FALSE))</f>
        <v>*</v>
      </c>
      <c r="H267" s="172"/>
      <c r="I267" s="172"/>
      <c r="J267" s="210"/>
      <c r="K267" s="210"/>
      <c r="L267" s="84" t="s">
        <v>317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4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4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3"/>
      <c r="W267" s="172"/>
      <c r="X267" s="211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4" t="str">
        <f>IF(BS_CONTROLE[[#This Row],[Local - Partida]]=0, "-", BS_CONTROLE[[#This Row],[Local - Partida]])</f>
        <v>-</v>
      </c>
      <c r="AL267" s="244" t="str">
        <f>IF(BS_CONTROLE[[#This Row],[Local - Encerramento]]=0, "-", BS_CONTROLE[[#This Row],[Local - Encerramento]])</f>
        <v>-</v>
      </c>
      <c r="AM267" s="244" t="str">
        <f>IF(BS_CONTROLE[[#This Row],[Entre - Estações]]=0, "-", BS_CONTROLE[[#This Row],[Entre - Estações]])</f>
        <v>-</v>
      </c>
      <c r="AN267" s="244" t="str">
        <f>IF(BS_CONTROLE[[#This Row],[SB]]=0, "-", BS_CONTROLE[[#This Row],[SB]])</f>
        <v>-</v>
      </c>
      <c r="AO267" s="245" t="str">
        <f>IF(BS_CONTROLE[[#This Row],[SUB]]=0, "-", BS_CONTROLE[[#This Row],[SUB]])</f>
        <v>-</v>
      </c>
      <c r="AP267" s="246" t="str">
        <f>IF(BS_CONTROLE[[#This Row],[KM - Inicio]]=0, "-", BS_CONTROLE[[#This Row],[KM - Inicio]])</f>
        <v>-</v>
      </c>
      <c r="AQ267" s="246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1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7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8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574</v>
      </c>
      <c r="E268" s="272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0">
        <v>55</v>
      </c>
      <c r="K268" s="210">
        <v>121.886</v>
      </c>
      <c r="L268" s="84" t="s">
        <v>317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199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4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4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3" t="s">
        <v>1015</v>
      </c>
      <c r="W268" s="172" t="s">
        <v>1113</v>
      </c>
      <c r="X268" s="211" t="s">
        <v>668</v>
      </c>
      <c r="Y268" s="158" t="s">
        <v>671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4" t="str">
        <f>IF(BS_CONTROLE[[#This Row],[Local - Partida]]=0, "-", BS_CONTROLE[[#This Row],[Local - Partida]])</f>
        <v>-</v>
      </c>
      <c r="AL268" s="244" t="str">
        <f>IF(BS_CONTROLE[[#This Row],[Local - Encerramento]]=0, "-", BS_CONTROLE[[#This Row],[Local - Encerramento]])</f>
        <v>-</v>
      </c>
      <c r="AM268" s="244" t="str">
        <f>IF(BS_CONTROLE[[#This Row],[Entre - Estações]]=0, "-", BS_CONTROLE[[#This Row],[Entre - Estações]])</f>
        <v>ZWI-ZYQ</v>
      </c>
      <c r="AN268" s="244">
        <f>IF(BS_CONTROLE[[#This Row],[SB]]=0, "-", BS_CONTROLE[[#This Row],[SB]])</f>
        <v>1231212</v>
      </c>
      <c r="AO268" s="245">
        <f>IF(BS_CONTROLE[[#This Row],[SUB]]=0, "-", BS_CONTROLE[[#This Row],[SUB]])</f>
        <v>55</v>
      </c>
      <c r="AP268" s="246">
        <f>IF(BS_CONTROLE[[#This Row],[KM - Inicio]]=0, "-", BS_CONTROLE[[#This Row],[KM - Inicio]])</f>
        <v>121.886</v>
      </c>
      <c r="AQ268" s="246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1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7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1372</v>
      </c>
      <c r="BK268" s="17" t="s">
        <v>1372</v>
      </c>
      <c r="BL268" s="16"/>
      <c r="BM268" s="15" t="s">
        <v>690</v>
      </c>
      <c r="BN268" s="15" t="s">
        <v>709</v>
      </c>
      <c r="BO268" s="164" t="s">
        <v>782</v>
      </c>
      <c r="BP268" s="17" t="s">
        <v>1372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18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649</v>
      </c>
      <c r="E269" s="272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0">
        <v>55</v>
      </c>
      <c r="K269" s="210">
        <v>121.633</v>
      </c>
      <c r="L269" s="84" t="s">
        <v>317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199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4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4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3" t="s">
        <v>1015</v>
      </c>
      <c r="W269" s="172" t="s">
        <v>1113</v>
      </c>
      <c r="X269" s="211" t="s">
        <v>668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4" t="str">
        <f>IF(BS_CONTROLE[[#This Row],[Local - Partida]]=0, "-", BS_CONTROLE[[#This Row],[Local - Partida]])</f>
        <v>-</v>
      </c>
      <c r="AL269" s="244" t="str">
        <f>IF(BS_CONTROLE[[#This Row],[Local - Encerramento]]=0, "-", BS_CONTROLE[[#This Row],[Local - Encerramento]])</f>
        <v>-</v>
      </c>
      <c r="AM269" s="244" t="str">
        <f>IF(BS_CONTROLE[[#This Row],[Entre - Estações]]=0, "-", BS_CONTROLE[[#This Row],[Entre - Estações]])</f>
        <v>ZWI-ZYQ</v>
      </c>
      <c r="AN269" s="244">
        <f>IF(BS_CONTROLE[[#This Row],[SB]]=0, "-", BS_CONTROLE[[#This Row],[SB]])</f>
        <v>1231212</v>
      </c>
      <c r="AO269" s="245">
        <f>IF(BS_CONTROLE[[#This Row],[SUB]]=0, "-", BS_CONTROLE[[#This Row],[SUB]])</f>
        <v>55</v>
      </c>
      <c r="AP269" s="246">
        <f>IF(BS_CONTROLE[[#This Row],[KM - Inicio]]=0, "-", BS_CONTROLE[[#This Row],[KM - Inicio]])</f>
        <v>121.633</v>
      </c>
      <c r="AQ269" s="246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1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7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8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2">
        <v>265</v>
      </c>
      <c r="F270" s="171"/>
      <c r="G270" s="9" t="str">
        <f>IF(D270="","*",VLOOKUP(F270,BS_ATIVIDADE[#All],3,FALSE))</f>
        <v>*</v>
      </c>
      <c r="H270" s="172"/>
      <c r="I270" s="172"/>
      <c r="J270" s="210"/>
      <c r="K270" s="210"/>
      <c r="L270" s="84" t="s">
        <v>317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4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4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3"/>
      <c r="W270" s="172"/>
      <c r="X270" s="211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4" t="str">
        <f>IF(BS_CONTROLE[[#This Row],[Local - Partida]]=0, "-", BS_CONTROLE[[#This Row],[Local - Partida]])</f>
        <v>-</v>
      </c>
      <c r="AL270" s="244" t="str">
        <f>IF(BS_CONTROLE[[#This Row],[Local - Encerramento]]=0, "-", BS_CONTROLE[[#This Row],[Local - Encerramento]])</f>
        <v>-</v>
      </c>
      <c r="AM270" s="244" t="str">
        <f>IF(BS_CONTROLE[[#This Row],[Entre - Estações]]=0, "-", BS_CONTROLE[[#This Row],[Entre - Estações]])</f>
        <v>-</v>
      </c>
      <c r="AN270" s="244" t="str">
        <f>IF(BS_CONTROLE[[#This Row],[SB]]=0, "-", BS_CONTROLE[[#This Row],[SB]])</f>
        <v>-</v>
      </c>
      <c r="AO270" s="245" t="str">
        <f>IF(BS_CONTROLE[[#This Row],[SUB]]=0, "-", BS_CONTROLE[[#This Row],[SUB]])</f>
        <v>-</v>
      </c>
      <c r="AP270" s="246" t="str">
        <f>IF(BS_CONTROLE[[#This Row],[KM - Inicio]]=0, "-", BS_CONTROLE[[#This Row],[KM - Inicio]])</f>
        <v>-</v>
      </c>
      <c r="AQ270" s="246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1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7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8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8" t="s">
        <v>535</v>
      </c>
      <c r="E271" s="292"/>
      <c r="F271" s="71" t="s">
        <v>340</v>
      </c>
      <c r="G271" s="9" t="str">
        <f>IF(D271="","*",VLOOKUP(F271,BS_ATIVIDADE[#All],3,FALSE))</f>
        <v>DETECÇÃO</v>
      </c>
      <c r="H271" s="172" t="s">
        <v>1201</v>
      </c>
      <c r="I271" s="172" t="s">
        <v>956</v>
      </c>
      <c r="J271" s="210">
        <v>55</v>
      </c>
      <c r="K271" s="210">
        <v>135</v>
      </c>
      <c r="L271" s="84" t="s">
        <v>317</v>
      </c>
      <c r="M271" s="199" t="s">
        <v>1118</v>
      </c>
      <c r="N271" s="199" t="s">
        <v>1119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4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4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7" t="s">
        <v>959</v>
      </c>
      <c r="W271" s="247" t="s">
        <v>960</v>
      </c>
      <c r="X271" s="211" t="s">
        <v>668</v>
      </c>
      <c r="Y271" s="158" t="s">
        <v>671</v>
      </c>
      <c r="Z271" s="158"/>
      <c r="AA271" s="210">
        <v>1</v>
      </c>
      <c r="AB271" s="71" t="s">
        <v>660</v>
      </c>
      <c r="AC271" s="71" t="s">
        <v>655</v>
      </c>
      <c r="AD271" s="294">
        <v>0.33333333333333331</v>
      </c>
      <c r="AE271" s="210">
        <v>6527</v>
      </c>
      <c r="AF271" s="210" t="s">
        <v>317</v>
      </c>
      <c r="AG271" s="210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4" t="str">
        <f>IF(BS_CONTROLE[[#This Row],[Local - Partida]]=0, "-", BS_CONTROLE[[#This Row],[Local - Partida]])</f>
        <v>ZEM-2</v>
      </c>
      <c r="AL271" s="244" t="str">
        <f>IF(BS_CONTROLE[[#This Row],[Local - Encerramento]]=0, "-", BS_CONTROLE[[#This Row],[Local - Encerramento]])</f>
        <v>ZEV-2</v>
      </c>
      <c r="AM271" s="244" t="str">
        <f>IF(BS_CONTROLE[[#This Row],[Entre - Estações]]=0, "-", BS_CONTROLE[[#This Row],[Entre - Estações]])</f>
        <v>ZEM-ZEV</v>
      </c>
      <c r="AN271" s="244" t="str">
        <f>IF(BS_CONTROLE[[#This Row],[SB]]=0, "-", BS_CONTROLE[[#This Row],[SB]])</f>
        <v>ZEMZEV</v>
      </c>
      <c r="AO271" s="245">
        <f>IF(BS_CONTROLE[[#This Row],[SUB]]=0, "-", BS_CONTROLE[[#This Row],[SUB]])</f>
        <v>55</v>
      </c>
      <c r="AP271" s="246">
        <f>IF(BS_CONTROLE[[#This Row],[KM - Inicio]]=0, "-", BS_CONTROLE[[#This Row],[KM - Inicio]])</f>
        <v>135</v>
      </c>
      <c r="AQ271" s="246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1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7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1373</v>
      </c>
      <c r="BK271" s="17" t="s">
        <v>1373</v>
      </c>
      <c r="BL271" s="16"/>
      <c r="BM271" s="15" t="s">
        <v>698</v>
      </c>
      <c r="BN271" s="15" t="s">
        <v>698</v>
      </c>
      <c r="BO271" s="164" t="s">
        <v>698</v>
      </c>
      <c r="BP271" s="17" t="s">
        <v>1373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18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589</v>
      </c>
      <c r="E272" s="272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0">
        <v>92</v>
      </c>
      <c r="K272" s="210">
        <v>71.7</v>
      </c>
      <c r="L272" s="84" t="s">
        <v>317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4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4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7" t="s">
        <v>964</v>
      </c>
      <c r="W272" s="172" t="s">
        <v>1131</v>
      </c>
      <c r="X272" s="211" t="s">
        <v>668</v>
      </c>
      <c r="Y272" s="158" t="s">
        <v>671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4" t="str">
        <f>IF(BS_CONTROLE[[#This Row],[Local - Partida]]=0, "-", BS_CONTROLE[[#This Row],[Local - Partida]])</f>
        <v>-</v>
      </c>
      <c r="AL272" s="244" t="str">
        <f>IF(BS_CONTROLE[[#This Row],[Local - Encerramento]]=0, "-", BS_CONTROLE[[#This Row],[Local - Encerramento]])</f>
        <v>-</v>
      </c>
      <c r="AM272" s="244" t="str">
        <f>IF(BS_CONTROLE[[#This Row],[Entre - Estações]]=0, "-", BS_CONTROLE[[#This Row],[Entre - Estações]])</f>
        <v>ZEZ-069</v>
      </c>
      <c r="AN272" s="244" t="str">
        <f>IF(BS_CONTROLE[[#This Row],[SB]]=0, "-", BS_CONTROLE[[#This Row],[SB]])</f>
        <v>K72K712</v>
      </c>
      <c r="AO272" s="245">
        <f>IF(BS_CONTROLE[[#This Row],[SUB]]=0, "-", BS_CONTROLE[[#This Row],[SUB]])</f>
        <v>92</v>
      </c>
      <c r="AP272" s="246">
        <f>IF(BS_CONTROLE[[#This Row],[KM - Inicio]]=0, "-", BS_CONTROLE[[#This Row],[KM - Inicio]])</f>
        <v>71.7</v>
      </c>
      <c r="AQ272" s="246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1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7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1374</v>
      </c>
      <c r="BK272" s="17" t="s">
        <v>1374</v>
      </c>
      <c r="BL272" s="16"/>
      <c r="BM272" s="15" t="s">
        <v>694</v>
      </c>
      <c r="BN272" s="15" t="s">
        <v>711</v>
      </c>
      <c r="BO272" s="164" t="s">
        <v>799</v>
      </c>
      <c r="BP272" s="17" t="s">
        <v>1374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18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467</v>
      </c>
      <c r="E273" s="272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0">
        <v>92</v>
      </c>
      <c r="K273" s="210">
        <v>86.94</v>
      </c>
      <c r="L273" s="210">
        <v>87.554000000000002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0">
        <v>1248</v>
      </c>
      <c r="R273" s="10" t="str">
        <f>IFERROR(_xlfn.XLOOKUP(F273, BS_ATIVIDADE[ATIVIDADE],BS_ATIVIDADE[UNIDADE] ), "*")</f>
        <v>M</v>
      </c>
      <c r="S273" s="24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4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3" t="s">
        <v>964</v>
      </c>
      <c r="W273" s="302" t="s">
        <v>1325</v>
      </c>
      <c r="X273" s="211" t="s">
        <v>668</v>
      </c>
      <c r="Y273" s="158" t="s">
        <v>671</v>
      </c>
      <c r="Z273" s="158"/>
      <c r="AA273" s="84">
        <v>2</v>
      </c>
      <c r="AB273" s="71" t="s">
        <v>660</v>
      </c>
      <c r="AC273" s="71" t="s">
        <v>655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4" t="str">
        <f>IF(BS_CONTROLE[[#This Row],[Local - Partida]]=0, "-", BS_CONTROLE[[#This Row],[Local - Partida]])</f>
        <v>Z3VZEV</v>
      </c>
      <c r="AL273" s="244" t="str">
        <f>IF(BS_CONTROLE[[#This Row],[Local - Encerramento]]=0, "-", BS_CONTROLE[[#This Row],[Local - Encerramento]])</f>
        <v>Z3VZEV</v>
      </c>
      <c r="AM273" s="244" t="str">
        <f>IF(BS_CONTROLE[[#This Row],[Entre - Estações]]=0, "-", BS_CONTROLE[[#This Row],[Entre - Estações]])</f>
        <v>ZDC-ZXW</v>
      </c>
      <c r="AN273" s="244" t="str">
        <f>IF(BS_CONTROLE[[#This Row],[SB]]=0, "-", BS_CONTROLE[[#This Row],[SB]])</f>
        <v>K89ZES2</v>
      </c>
      <c r="AO273" s="245">
        <f>IF(BS_CONTROLE[[#This Row],[SUB]]=0, "-", BS_CONTROLE[[#This Row],[SUB]])</f>
        <v>92</v>
      </c>
      <c r="AP273" s="246">
        <f>IF(BS_CONTROLE[[#This Row],[KM - Inicio]]=0, "-", BS_CONTROLE[[#This Row],[KM - Inicio]])</f>
        <v>86.94</v>
      </c>
      <c r="AQ273" s="246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1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7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1375</v>
      </c>
      <c r="BK273" s="17" t="s">
        <v>1375</v>
      </c>
      <c r="BL273" s="16"/>
      <c r="BM273" s="15" t="s">
        <v>698</v>
      </c>
      <c r="BN273" s="15" t="s">
        <v>698</v>
      </c>
      <c r="BO273" s="164" t="s">
        <v>698</v>
      </c>
      <c r="BP273" s="17" t="s">
        <v>1375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18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605</v>
      </c>
      <c r="E274" s="273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0">
        <v>54</v>
      </c>
      <c r="K274" s="210">
        <v>79.799000000000007</v>
      </c>
      <c r="L274" s="84" t="s">
        <v>317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4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4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3" t="s">
        <v>964</v>
      </c>
      <c r="W274" s="172" t="s">
        <v>1001</v>
      </c>
      <c r="X274" s="211" t="s">
        <v>668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4" t="str">
        <f>IF(BS_CONTROLE[[#This Row],[Local - Partida]]=0, "-", BS_CONTROLE[[#This Row],[Local - Partida]])</f>
        <v>-</v>
      </c>
      <c r="AL274" s="244" t="str">
        <f>IF(BS_CONTROLE[[#This Row],[Local - Encerramento]]=0, "-", BS_CONTROLE[[#This Row],[Local - Encerramento]])</f>
        <v>-</v>
      </c>
      <c r="AM274" s="244" t="str">
        <f>IF(BS_CONTROLE[[#This Row],[Entre - Estações]]=0, "-", BS_CONTROLE[[#This Row],[Entre - Estações]])</f>
        <v>ZXW-ZEZ</v>
      </c>
      <c r="AN274" s="244" t="str">
        <f>IF(BS_CONTROLE[[#This Row],[SB]]=0, "-", BS_CONTROLE[[#This Row],[SB]])</f>
        <v>ZXWK791</v>
      </c>
      <c r="AO274" s="245">
        <f>IF(BS_CONTROLE[[#This Row],[SUB]]=0, "-", BS_CONTROLE[[#This Row],[SUB]])</f>
        <v>54</v>
      </c>
      <c r="AP274" s="246">
        <f>IF(BS_CONTROLE[[#This Row],[KM - Inicio]]=0, "-", BS_CONTROLE[[#This Row],[KM - Inicio]])</f>
        <v>79.799000000000007</v>
      </c>
      <c r="AQ274" s="246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1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7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8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653</v>
      </c>
      <c r="E275" s="292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0">
        <v>92</v>
      </c>
      <c r="K275" s="210">
        <v>85.3</v>
      </c>
      <c r="L275" s="84" t="s">
        <v>317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4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4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7" t="s">
        <v>964</v>
      </c>
      <c r="W275" s="172" t="s">
        <v>1001</v>
      </c>
      <c r="X275" s="211" t="s">
        <v>668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4" t="str">
        <f>IF(BS_CONTROLE[[#This Row],[Local - Partida]]=0, "-", BS_CONTROLE[[#This Row],[Local - Partida]])</f>
        <v>-</v>
      </c>
      <c r="AL275" s="244" t="str">
        <f>IF(BS_CONTROLE[[#This Row],[Local - Encerramento]]=0, "-", BS_CONTROLE[[#This Row],[Local - Encerramento]])</f>
        <v>-</v>
      </c>
      <c r="AM275" s="244" t="str">
        <f>IF(BS_CONTROLE[[#This Row],[Entre - Estações]]=0, "-", BS_CONTROLE[[#This Row],[Entre - Estações]])</f>
        <v>ZXW</v>
      </c>
      <c r="AN275" s="244" t="str">
        <f>IF(BS_CONTROLE[[#This Row],[SB]]=0, "-", BS_CONTROLE[[#This Row],[SB]])</f>
        <v>ZESK852</v>
      </c>
      <c r="AO275" s="245">
        <f>IF(BS_CONTROLE[[#This Row],[SUB]]=0, "-", BS_CONTROLE[[#This Row],[SUB]])</f>
        <v>92</v>
      </c>
      <c r="AP275" s="246">
        <f>IF(BS_CONTROLE[[#This Row],[KM - Inicio]]=0, "-", BS_CONTROLE[[#This Row],[KM - Inicio]])</f>
        <v>85.3</v>
      </c>
      <c r="AQ275" s="246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1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7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8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602</v>
      </c>
      <c r="E276" s="292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0">
        <v>92</v>
      </c>
      <c r="K276" s="210">
        <v>103.6</v>
      </c>
      <c r="L276" s="84" t="s">
        <v>317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4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4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7" t="s">
        <v>964</v>
      </c>
      <c r="W276" s="172" t="s">
        <v>1113</v>
      </c>
      <c r="X276" s="211" t="s">
        <v>668</v>
      </c>
      <c r="Y276" s="158" t="s">
        <v>671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4" t="str">
        <f>IF(BS_CONTROLE[[#This Row],[Local - Partida]]=0, "-", BS_CONTROLE[[#This Row],[Local - Partida]])</f>
        <v>-</v>
      </c>
      <c r="AL276" s="244" t="str">
        <f>IF(BS_CONTROLE[[#This Row],[Local - Encerramento]]=0, "-", BS_CONTROLE[[#This Row],[Local - Encerramento]])</f>
        <v>-</v>
      </c>
      <c r="AM276" s="244" t="str">
        <f>IF(BS_CONTROLE[[#This Row],[Entre - Estações]]=0, "-", BS_CONTROLE[[#This Row],[Entre - Estações]])</f>
        <v>ZGP</v>
      </c>
      <c r="AN276" s="244" t="str">
        <f>IF(BS_CONTROLE[[#This Row],[SB]]=0, "-", BS_CONTROLE[[#This Row],[SB]])</f>
        <v>ZGP2</v>
      </c>
      <c r="AO276" s="245">
        <f>IF(BS_CONTROLE[[#This Row],[SUB]]=0, "-", BS_CONTROLE[[#This Row],[SUB]])</f>
        <v>92</v>
      </c>
      <c r="AP276" s="246">
        <f>IF(BS_CONTROLE[[#This Row],[KM - Inicio]]=0, "-", BS_CONTROLE[[#This Row],[KM - Inicio]])</f>
        <v>103.6</v>
      </c>
      <c r="AQ276" s="246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1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7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1374</v>
      </c>
      <c r="BK276" s="17" t="s">
        <v>1374</v>
      </c>
      <c r="BL276" s="16"/>
      <c r="BM276" s="15" t="s">
        <v>694</v>
      </c>
      <c r="BN276" s="15" t="s">
        <v>711</v>
      </c>
      <c r="BO276" s="164" t="s">
        <v>799</v>
      </c>
      <c r="BP276" s="17" t="s">
        <v>1374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18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621</v>
      </c>
      <c r="E277" s="292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0">
        <v>54</v>
      </c>
      <c r="K277" s="210">
        <v>107.03</v>
      </c>
      <c r="L277" s="84">
        <v>107.4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4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4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7" t="s">
        <v>964</v>
      </c>
      <c r="W277" s="172" t="s">
        <v>1288</v>
      </c>
      <c r="X277" s="211" t="s">
        <v>668</v>
      </c>
      <c r="Y277" s="158" t="s">
        <v>671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4" t="str">
        <f>IF(BS_CONTROLE[[#This Row],[Local - Partida]]=0, "-", BS_CONTROLE[[#This Row],[Local - Partida]])</f>
        <v>-</v>
      </c>
      <c r="AL277" s="244" t="str">
        <f>IF(BS_CONTROLE[[#This Row],[Local - Encerramento]]=0, "-", BS_CONTROLE[[#This Row],[Local - Encerramento]])</f>
        <v>-</v>
      </c>
      <c r="AM277" s="244" t="str">
        <f>IF(BS_CONTROLE[[#This Row],[Entre - Estações]]=0, "-", BS_CONTROLE[[#This Row],[Entre - Estações]])</f>
        <v>ZPT</v>
      </c>
      <c r="AN277" s="244" t="str">
        <f>IF(BS_CONTROLE[[#This Row],[SB]]=0, "-", BS_CONTROLE[[#This Row],[SB]])</f>
        <v>ZDR1</v>
      </c>
      <c r="AO277" s="245">
        <f>IF(BS_CONTROLE[[#This Row],[SUB]]=0, "-", BS_CONTROLE[[#This Row],[SUB]])</f>
        <v>54</v>
      </c>
      <c r="AP277" s="246">
        <f>IF(BS_CONTROLE[[#This Row],[KM - Inicio]]=0, "-", BS_CONTROLE[[#This Row],[KM - Inicio]])</f>
        <v>107.03</v>
      </c>
      <c r="AQ277" s="246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1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7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1376</v>
      </c>
      <c r="BK277" s="17" t="s">
        <v>1376</v>
      </c>
      <c r="BL277" s="16"/>
      <c r="BM277" s="15" t="s">
        <v>698</v>
      </c>
      <c r="BN277" s="15" t="s">
        <v>698</v>
      </c>
      <c r="BO277" s="164" t="s">
        <v>698</v>
      </c>
      <c r="BP277" s="17" t="s">
        <v>1376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18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584</v>
      </c>
      <c r="E278" s="292">
        <v>46</v>
      </c>
      <c r="F278" s="171" t="s">
        <v>994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0">
        <v>53</v>
      </c>
      <c r="K278" s="210">
        <v>115.5</v>
      </c>
      <c r="L278" s="84" t="s">
        <v>317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4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4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7" t="s">
        <v>964</v>
      </c>
      <c r="W278" s="172" t="s">
        <v>934</v>
      </c>
      <c r="X278" s="211" t="s">
        <v>668</v>
      </c>
      <c r="Y278" s="158" t="s">
        <v>671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4" t="str">
        <f>IF(BS_CONTROLE[[#This Row],[Local - Partida]]=0, "-", BS_CONTROLE[[#This Row],[Local - Partida]])</f>
        <v>-</v>
      </c>
      <c r="AL278" s="244" t="str">
        <f>IF(BS_CONTROLE[[#This Row],[Local - Encerramento]]=0, "-", BS_CONTROLE[[#This Row],[Local - Encerramento]])</f>
        <v>-</v>
      </c>
      <c r="AM278" s="244" t="str">
        <f>IF(BS_CONTROLE[[#This Row],[Entre - Estações]]=0, "-", BS_CONTROLE[[#This Row],[Entre - Estações]])</f>
        <v>ZGM-109</v>
      </c>
      <c r="AN278" s="244" t="str">
        <f>IF(BS_CONTROLE[[#This Row],[SB]]=0, "-", BS_CONTROLE[[#This Row],[SB]])</f>
        <v>117ZGM2</v>
      </c>
      <c r="AO278" s="245">
        <f>IF(BS_CONTROLE[[#This Row],[SUB]]=0, "-", BS_CONTROLE[[#This Row],[SUB]])</f>
        <v>53</v>
      </c>
      <c r="AP278" s="246">
        <f>IF(BS_CONTROLE[[#This Row],[KM - Inicio]]=0, "-", BS_CONTROLE[[#This Row],[KM - Inicio]])</f>
        <v>115.5</v>
      </c>
      <c r="AQ278" s="246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1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7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1377</v>
      </c>
      <c r="BK278" s="17" t="s">
        <v>1377</v>
      </c>
      <c r="BL278" s="16"/>
      <c r="BM278" s="15" t="s">
        <v>698</v>
      </c>
      <c r="BN278" s="15" t="s">
        <v>698</v>
      </c>
      <c r="BO278" s="164" t="s">
        <v>698</v>
      </c>
      <c r="BP278" s="17" t="s">
        <v>1377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18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514</v>
      </c>
      <c r="E279" s="272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989</v>
      </c>
      <c r="I279" s="172" t="s">
        <v>957</v>
      </c>
      <c r="J279" s="210">
        <v>30</v>
      </c>
      <c r="K279" s="210">
        <v>114.3</v>
      </c>
      <c r="L279" s="210">
        <v>115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0">
        <v>700</v>
      </c>
      <c r="R279" s="10" t="str">
        <f>IFERROR(_xlfn.XLOOKUP(F279, BS_ATIVIDADE[ATIVIDADE],BS_ATIVIDADE[UNIDADE] ), "*")</f>
        <v>M</v>
      </c>
      <c r="S279" s="24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4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7" t="s">
        <v>930</v>
      </c>
      <c r="W279" s="247" t="s">
        <v>1099</v>
      </c>
      <c r="X279" s="211" t="s">
        <v>668</v>
      </c>
      <c r="Y279" s="158" t="s">
        <v>671</v>
      </c>
      <c r="Z279" s="158"/>
      <c r="AA279" s="84">
        <v>1</v>
      </c>
      <c r="AB279" s="71" t="s">
        <v>660</v>
      </c>
      <c r="AC279" s="71" t="s">
        <v>655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4" t="str">
        <f>IF(BS_CONTROLE[[#This Row],[Local - Partida]]=0, "-", BS_CONTROLE[[#This Row],[Local - Partida]])</f>
        <v>109ZPT2</v>
      </c>
      <c r="AL279" s="244" t="str">
        <f>IF(BS_CONTROLE[[#This Row],[Local - Encerramento]]=0, "-", BS_CONTROLE[[#This Row],[Local - Encerramento]])</f>
        <v>ZPTZDR</v>
      </c>
      <c r="AM279" s="244" t="str">
        <f>IF(BS_CONTROLE[[#This Row],[Entre - Estações]]=0, "-", BS_CONTROLE[[#This Row],[Entre - Estações]])</f>
        <v>ZGM1</v>
      </c>
      <c r="AN279" s="244" t="str">
        <f>IF(BS_CONTROLE[[#This Row],[SB]]=0, "-", BS_CONTROLE[[#This Row],[SB]])</f>
        <v>ZGM1</v>
      </c>
      <c r="AO279" s="245">
        <f>IF(BS_CONTROLE[[#This Row],[SUB]]=0, "-", BS_CONTROLE[[#This Row],[SUB]])</f>
        <v>30</v>
      </c>
      <c r="AP279" s="246">
        <f>IF(BS_CONTROLE[[#This Row],[KM - Inicio]]=0, "-", BS_CONTROLE[[#This Row],[KM - Inicio]])</f>
        <v>114.3</v>
      </c>
      <c r="AQ279" s="246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1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7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1378</v>
      </c>
      <c r="BK279" s="17" t="s">
        <v>1378</v>
      </c>
      <c r="BL279" s="16"/>
      <c r="BM279" s="15" t="s">
        <v>698</v>
      </c>
      <c r="BN279" s="15" t="s">
        <v>698</v>
      </c>
      <c r="BO279" s="164" t="s">
        <v>698</v>
      </c>
      <c r="BP279" s="17" t="s">
        <v>1378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18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1379</v>
      </c>
      <c r="E280" s="272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0">
        <v>53</v>
      </c>
      <c r="K280" s="210">
        <v>125</v>
      </c>
      <c r="L280" s="84" t="s">
        <v>317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199" t="s">
        <v>1380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4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4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7" t="s">
        <v>959</v>
      </c>
      <c r="W280" s="172" t="s">
        <v>1381</v>
      </c>
      <c r="X280" s="211" t="s">
        <v>668</v>
      </c>
      <c r="Y280" s="158" t="s">
        <v>671</v>
      </c>
      <c r="Z280" s="158"/>
      <c r="AA280" s="210">
        <v>1</v>
      </c>
      <c r="AB280" s="71" t="s">
        <v>660</v>
      </c>
      <c r="AC280" s="71" t="s">
        <v>655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4" t="str">
        <f>IF(BS_CONTROLE[[#This Row],[Local - Partida]]=0, "-", BS_CONTROLE[[#This Row],[Local - Partida]])</f>
        <v>ZPGZZV</v>
      </c>
      <c r="AL280" s="244" t="str">
        <f>IF(BS_CONTROLE[[#This Row],[Local - Encerramento]]=0, "-", BS_CONTROLE[[#This Row],[Local - Encerramento]])</f>
        <v>S29MRS1</v>
      </c>
      <c r="AM280" s="244" t="str">
        <f>IF(BS_CONTROLE[[#This Row],[Entre - Estações]]=0, "-", BS_CONTROLE[[#This Row],[Entre - Estações]])</f>
        <v>ZPG</v>
      </c>
      <c r="AN280" s="244" t="str">
        <f>IF(BS_CONTROLE[[#This Row],[SB]]=0, "-", BS_CONTROLE[[#This Row],[SB]])</f>
        <v>ZPGZPTZPG</v>
      </c>
      <c r="AO280" s="245">
        <f>IF(BS_CONTROLE[[#This Row],[SUB]]=0, "-", BS_CONTROLE[[#This Row],[SUB]])</f>
        <v>53</v>
      </c>
      <c r="AP280" s="246">
        <f>IF(BS_CONTROLE[[#This Row],[KM - Inicio]]=0, "-", BS_CONTROLE[[#This Row],[KM - Inicio]])</f>
        <v>125</v>
      </c>
      <c r="AQ280" s="246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1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7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1382</v>
      </c>
      <c r="BK280" s="17" t="s">
        <v>1382</v>
      </c>
      <c r="BL280" s="16"/>
      <c r="BM280" s="15" t="s">
        <v>698</v>
      </c>
      <c r="BN280" s="15" t="s">
        <v>698</v>
      </c>
      <c r="BO280" s="164" t="s">
        <v>698</v>
      </c>
      <c r="BP280" s="17" t="s">
        <v>1382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18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2">
        <v>276</v>
      </c>
      <c r="F281" s="171"/>
      <c r="G281" s="9" t="str">
        <f>IF(D281="","*",VLOOKUP(F281,BS_ATIVIDADE[#All],3,FALSE))</f>
        <v>*</v>
      </c>
      <c r="H281" s="172"/>
      <c r="I281" s="172"/>
      <c r="J281" s="210"/>
      <c r="K281" s="210"/>
      <c r="L281" s="84" t="s">
        <v>317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4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4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3"/>
      <c r="W281" s="172"/>
      <c r="X281" s="211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4" t="str">
        <f>IF(BS_CONTROLE[[#This Row],[Local - Partida]]=0, "-", BS_CONTROLE[[#This Row],[Local - Partida]])</f>
        <v>-</v>
      </c>
      <c r="AL281" s="244" t="str">
        <f>IF(BS_CONTROLE[[#This Row],[Local - Encerramento]]=0, "-", BS_CONTROLE[[#This Row],[Local - Encerramento]])</f>
        <v>-</v>
      </c>
      <c r="AM281" s="244" t="str">
        <f>IF(BS_CONTROLE[[#This Row],[Entre - Estações]]=0, "-", BS_CONTROLE[[#This Row],[Entre - Estações]])</f>
        <v>-</v>
      </c>
      <c r="AN281" s="244" t="str">
        <f>IF(BS_CONTROLE[[#This Row],[SB]]=0, "-", BS_CONTROLE[[#This Row],[SB]])</f>
        <v>-</v>
      </c>
      <c r="AO281" s="245" t="str">
        <f>IF(BS_CONTROLE[[#This Row],[SUB]]=0, "-", BS_CONTROLE[[#This Row],[SUB]])</f>
        <v>-</v>
      </c>
      <c r="AP281" s="246" t="str">
        <f>IF(BS_CONTROLE[[#This Row],[KM - Inicio]]=0, "-", BS_CONTROLE[[#This Row],[KM - Inicio]])</f>
        <v>-</v>
      </c>
      <c r="AQ281" s="246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1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7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8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2">
        <v>277</v>
      </c>
      <c r="F282" s="171"/>
      <c r="G282" s="9" t="str">
        <f>IF(D282="","*",VLOOKUP(F282,BS_ATIVIDADE[#All],3,FALSE))</f>
        <v>*</v>
      </c>
      <c r="H282" s="172"/>
      <c r="I282" s="172"/>
      <c r="J282" s="210"/>
      <c r="K282" s="210"/>
      <c r="L282" s="84" t="s">
        <v>317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4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4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3"/>
      <c r="W282" s="172"/>
      <c r="X282" s="211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4" t="str">
        <f>IF(BS_CONTROLE[[#This Row],[Local - Partida]]=0, "-", BS_CONTROLE[[#This Row],[Local - Partida]])</f>
        <v>-</v>
      </c>
      <c r="AL282" s="244" t="str">
        <f>IF(BS_CONTROLE[[#This Row],[Local - Encerramento]]=0, "-", BS_CONTROLE[[#This Row],[Local - Encerramento]])</f>
        <v>-</v>
      </c>
      <c r="AM282" s="244" t="str">
        <f>IF(BS_CONTROLE[[#This Row],[Entre - Estações]]=0, "-", BS_CONTROLE[[#This Row],[Entre - Estações]])</f>
        <v>-</v>
      </c>
      <c r="AN282" s="244" t="str">
        <f>IF(BS_CONTROLE[[#This Row],[SB]]=0, "-", BS_CONTROLE[[#This Row],[SB]])</f>
        <v>-</v>
      </c>
      <c r="AO282" s="245" t="str">
        <f>IF(BS_CONTROLE[[#This Row],[SUB]]=0, "-", BS_CONTROLE[[#This Row],[SUB]])</f>
        <v>-</v>
      </c>
      <c r="AP282" s="246" t="str">
        <f>IF(BS_CONTROLE[[#This Row],[KM - Inicio]]=0, "-", BS_CONTROLE[[#This Row],[KM - Inicio]])</f>
        <v>-</v>
      </c>
      <c r="AQ282" s="246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1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7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8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8" t="s">
        <v>524</v>
      </c>
      <c r="E283" s="292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0">
        <v>56</v>
      </c>
      <c r="K283" s="210">
        <v>231</v>
      </c>
      <c r="L283" s="84">
        <v>230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4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4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7" t="s">
        <v>930</v>
      </c>
      <c r="W283" s="247" t="s">
        <v>1099</v>
      </c>
      <c r="X283" s="211" t="s">
        <v>668</v>
      </c>
      <c r="Y283" s="158" t="s">
        <v>671</v>
      </c>
      <c r="Z283" s="158"/>
      <c r="AA283" s="210">
        <v>1</v>
      </c>
      <c r="AB283" s="71" t="s">
        <v>660</v>
      </c>
      <c r="AC283" s="71" t="s">
        <v>655</v>
      </c>
      <c r="AD283" s="294">
        <v>0.33333333333333331</v>
      </c>
      <c r="AE283" s="210">
        <v>6809</v>
      </c>
      <c r="AF283" s="210">
        <v>6239</v>
      </c>
      <c r="AG283" s="210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4" t="str">
        <f>IF(BS_CONTROLE[[#This Row],[Local - Partida]]=0, "-", BS_CONTROLE[[#This Row],[Local - Partida]])</f>
        <v>ZYU1</v>
      </c>
      <c r="AL283" s="244" t="str">
        <f>IF(BS_CONTROLE[[#This Row],[Local - Encerramento]]=0, "-", BS_CONTROLE[[#This Row],[Local - Encerramento]])</f>
        <v>ZYU1</v>
      </c>
      <c r="AM283" s="244" t="str">
        <f>IF(BS_CONTROLE[[#This Row],[Entre - Estações]]=0, "-", BS_CONTROLE[[#This Row],[Entre - Estações]])</f>
        <v>ZVK-ZDS</v>
      </c>
      <c r="AN283" s="244" t="str">
        <f>IF(BS_CONTROLE[[#This Row],[SB]]=0, "-", BS_CONTROLE[[#This Row],[SB]])</f>
        <v>ZVK2</v>
      </c>
      <c r="AO283" s="245">
        <f>IF(BS_CONTROLE[[#This Row],[SUB]]=0, "-", BS_CONTROLE[[#This Row],[SUB]])</f>
        <v>56</v>
      </c>
      <c r="AP283" s="246">
        <f>IF(BS_CONTROLE[[#This Row],[KM - Inicio]]=0, "-", BS_CONTROLE[[#This Row],[KM - Inicio]])</f>
        <v>231</v>
      </c>
      <c r="AQ283" s="246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1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7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1383</v>
      </c>
      <c r="BK283" s="17" t="s">
        <v>1384</v>
      </c>
      <c r="BL283" s="16"/>
      <c r="BM283" s="15" t="s">
        <v>698</v>
      </c>
      <c r="BN283" s="15" t="s">
        <v>698</v>
      </c>
      <c r="BO283" s="164" t="s">
        <v>698</v>
      </c>
      <c r="BP283" s="17" t="s">
        <v>1384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18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1" t="s">
        <v>591</v>
      </c>
      <c r="E284" s="292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0">
        <v>49</v>
      </c>
      <c r="K284" s="210">
        <v>203.1</v>
      </c>
      <c r="L284" s="84" t="s">
        <v>317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4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4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3" t="s">
        <v>926</v>
      </c>
      <c r="W284" s="247" t="s">
        <v>937</v>
      </c>
      <c r="X284" s="211" t="s">
        <v>668</v>
      </c>
      <c r="Y284" s="158" t="s">
        <v>671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4" t="str">
        <f>IF(BS_CONTROLE[[#This Row],[Local - Partida]]=0, "-", BS_CONTROLE[[#This Row],[Local - Partida]])</f>
        <v>-</v>
      </c>
      <c r="AL284" s="244" t="str">
        <f>IF(BS_CONTROLE[[#This Row],[Local - Encerramento]]=0, "-", BS_CONTROLE[[#This Row],[Local - Encerramento]])</f>
        <v>-</v>
      </c>
      <c r="AM284" s="244" t="str">
        <f>IF(BS_CONTROLE[[#This Row],[Entre - Estações]]=0, "-", BS_CONTROLE[[#This Row],[Entre - Estações]])</f>
        <v>ZYU</v>
      </c>
      <c r="AN284" s="244" t="str">
        <f>IF(BS_CONTROLE[[#This Row],[SB]]=0, "-", BS_CONTROLE[[#This Row],[SB]])</f>
        <v>ZYU1</v>
      </c>
      <c r="AO284" s="245">
        <f>IF(BS_CONTROLE[[#This Row],[SUB]]=0, "-", BS_CONTROLE[[#This Row],[SUB]])</f>
        <v>49</v>
      </c>
      <c r="AP284" s="246">
        <f>IF(BS_CONTROLE[[#This Row],[KM - Inicio]]=0, "-", BS_CONTROLE[[#This Row],[KM - Inicio]])</f>
        <v>203.1</v>
      </c>
      <c r="AQ284" s="246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1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7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1385</v>
      </c>
      <c r="BK284" s="17" t="s">
        <v>1386</v>
      </c>
      <c r="BL284" s="16"/>
      <c r="BM284" s="15" t="s">
        <v>692</v>
      </c>
      <c r="BN284" s="15" t="s">
        <v>692</v>
      </c>
      <c r="BO284" s="164" t="s">
        <v>692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18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640</v>
      </c>
      <c r="E285" s="272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0">
        <v>49</v>
      </c>
      <c r="K285" s="210">
        <v>199.8</v>
      </c>
      <c r="L285" s="84" t="s">
        <v>317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4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4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3" t="s">
        <v>926</v>
      </c>
      <c r="W285" s="247" t="s">
        <v>937</v>
      </c>
      <c r="X285" s="211" t="s">
        <v>668</v>
      </c>
      <c r="Y285" s="158" t="s">
        <v>671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4" t="str">
        <f>IF(BS_CONTROLE[[#This Row],[Local - Partida]]=0, "-", BS_CONTROLE[[#This Row],[Local - Partida]])</f>
        <v>-</v>
      </c>
      <c r="AL285" s="244" t="str">
        <f>IF(BS_CONTROLE[[#This Row],[Local - Encerramento]]=0, "-", BS_CONTROLE[[#This Row],[Local - Encerramento]])</f>
        <v>-</v>
      </c>
      <c r="AM285" s="244" t="str">
        <f>IF(BS_CONTROLE[[#This Row],[Entre - Estações]]=0, "-", BS_CONTROLE[[#This Row],[Entre - Estações]])</f>
        <v>ZYU</v>
      </c>
      <c r="AN285" s="244" t="str">
        <f>IF(BS_CONTROLE[[#This Row],[SB]]=0, "-", BS_CONTROLE[[#This Row],[SB]])</f>
        <v>198ZYU1</v>
      </c>
      <c r="AO285" s="245">
        <f>IF(BS_CONTROLE[[#This Row],[SUB]]=0, "-", BS_CONTROLE[[#This Row],[SUB]])</f>
        <v>49</v>
      </c>
      <c r="AP285" s="246">
        <f>IF(BS_CONTROLE[[#This Row],[KM - Inicio]]=0, "-", BS_CONTROLE[[#This Row],[KM - Inicio]])</f>
        <v>199.8</v>
      </c>
      <c r="AQ285" s="246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1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7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1387</v>
      </c>
      <c r="BK285" s="17" t="s">
        <v>1387</v>
      </c>
      <c r="BL285" s="16"/>
      <c r="BM285" s="15" t="s">
        <v>688</v>
      </c>
      <c r="BN285" s="15" t="s">
        <v>718</v>
      </c>
      <c r="BO285" s="164" t="s">
        <v>770</v>
      </c>
      <c r="BP285" s="17" t="s">
        <v>1387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18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638</v>
      </c>
      <c r="E286" s="292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0">
        <v>56</v>
      </c>
      <c r="K286" s="210">
        <v>195.5</v>
      </c>
      <c r="L286" s="84" t="s">
        <v>317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4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4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3" t="s">
        <v>926</v>
      </c>
      <c r="W286" s="172" t="s">
        <v>1362</v>
      </c>
      <c r="X286" s="211" t="s">
        <v>668</v>
      </c>
      <c r="Y286" s="158" t="s">
        <v>671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4" t="str">
        <f>IF(BS_CONTROLE[[#This Row],[Local - Partida]]=0, "-", BS_CONTROLE[[#This Row],[Local - Partida]])</f>
        <v>-</v>
      </c>
      <c r="AL286" s="244" t="str">
        <f>IF(BS_CONTROLE[[#This Row],[Local - Encerramento]]=0, "-", BS_CONTROLE[[#This Row],[Local - Encerramento]])</f>
        <v>-</v>
      </c>
      <c r="AM286" s="244" t="str">
        <f>IF(BS_CONTROLE[[#This Row],[Entre - Estações]]=0, "-", BS_CONTROLE[[#This Row],[Entre - Estações]])</f>
        <v>ZFY</v>
      </c>
      <c r="AN286" s="244" t="str">
        <f>IF(BS_CONTROLE[[#This Row],[SB]]=0, "-", BS_CONTROLE[[#This Row],[SB]])</f>
        <v>ZFY1982</v>
      </c>
      <c r="AO286" s="245">
        <f>IF(BS_CONTROLE[[#This Row],[SUB]]=0, "-", BS_CONTROLE[[#This Row],[SUB]])</f>
        <v>56</v>
      </c>
      <c r="AP286" s="246">
        <f>IF(BS_CONTROLE[[#This Row],[KM - Inicio]]=0, "-", BS_CONTROLE[[#This Row],[KM - Inicio]])</f>
        <v>195.5</v>
      </c>
      <c r="AQ286" s="246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1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7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1388</v>
      </c>
      <c r="BK286" s="17" t="s">
        <v>1389</v>
      </c>
      <c r="BL286" s="16"/>
      <c r="BM286" s="15" t="s">
        <v>692</v>
      </c>
      <c r="BN286" s="15" t="s">
        <v>692</v>
      </c>
      <c r="BO286" s="164" t="s">
        <v>692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18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8" t="s">
        <v>542</v>
      </c>
      <c r="E287" s="292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0">
        <v>56</v>
      </c>
      <c r="K287" s="210">
        <v>168</v>
      </c>
      <c r="L287" s="84" t="s">
        <v>317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4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4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3" t="s">
        <v>926</v>
      </c>
      <c r="W287" s="172" t="s">
        <v>1390</v>
      </c>
      <c r="X287" s="211" t="s">
        <v>668</v>
      </c>
      <c r="Y287" s="158" t="s">
        <v>671</v>
      </c>
      <c r="Z287" s="158"/>
      <c r="AA287" s="210">
        <v>1</v>
      </c>
      <c r="AB287" s="71" t="s">
        <v>670</v>
      </c>
      <c r="AC287" s="71" t="s">
        <v>666</v>
      </c>
      <c r="AD287" s="294">
        <v>0.33333333333333331</v>
      </c>
      <c r="AE287" s="210">
        <v>9347</v>
      </c>
      <c r="AF287" s="210" t="s">
        <v>317</v>
      </c>
      <c r="AG287" s="210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4" t="str">
        <f>IF(BS_CONTROLE[[#This Row],[Local - Partida]]=0, "-", BS_CONTROLE[[#This Row],[Local - Partida]])</f>
        <v>ZYU1</v>
      </c>
      <c r="AL287" s="244" t="str">
        <f>IF(BS_CONTROLE[[#This Row],[Local - Encerramento]]=0, "-", BS_CONTROLE[[#This Row],[Local - Encerramento]])</f>
        <v>ZYU1</v>
      </c>
      <c r="AM287" s="244" t="str">
        <f>IF(BS_CONTROLE[[#This Row],[Entre - Estações]]=0, "-", BS_CONTROLE[[#This Row],[Entre - Estações]])</f>
        <v>ZER-170</v>
      </c>
      <c r="AN287" s="244" t="str">
        <f>IF(BS_CONTROLE[[#This Row],[SB]]=0, "-", BS_CONTROLE[[#This Row],[SB]])</f>
        <v>ZER169</v>
      </c>
      <c r="AO287" s="245">
        <f>IF(BS_CONTROLE[[#This Row],[SUB]]=0, "-", BS_CONTROLE[[#This Row],[SUB]])</f>
        <v>56</v>
      </c>
      <c r="AP287" s="246">
        <f>IF(BS_CONTROLE[[#This Row],[KM - Inicio]]=0, "-", BS_CONTROLE[[#This Row],[KM - Inicio]])</f>
        <v>168</v>
      </c>
      <c r="AQ287" s="246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1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7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1391</v>
      </c>
      <c r="BK287" s="17" t="s">
        <v>1392</v>
      </c>
      <c r="BL287" s="16"/>
      <c r="BM287" s="15" t="s">
        <v>698</v>
      </c>
      <c r="BN287" s="15" t="s">
        <v>698</v>
      </c>
      <c r="BO287" s="164" t="s">
        <v>698</v>
      </c>
      <c r="BP287" s="17" t="s">
        <v>1392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18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638</v>
      </c>
      <c r="E288" s="272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0">
        <v>61</v>
      </c>
      <c r="K288" s="210">
        <v>73.900000000000006</v>
      </c>
      <c r="L288" s="84" t="s">
        <v>317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4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4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3" t="s">
        <v>926</v>
      </c>
      <c r="W288" s="172" t="s">
        <v>1364</v>
      </c>
      <c r="X288" s="211" t="s">
        <v>668</v>
      </c>
      <c r="Y288" s="158" t="s">
        <v>671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4" t="str">
        <f>IF(BS_CONTROLE[[#This Row],[Local - Partida]]=0, "-", BS_CONTROLE[[#This Row],[Local - Partida]])</f>
        <v>-</v>
      </c>
      <c r="AL288" s="244" t="str">
        <f>IF(BS_CONTROLE[[#This Row],[Local - Encerramento]]=0, "-", BS_CONTROLE[[#This Row],[Local - Encerramento]])</f>
        <v>-</v>
      </c>
      <c r="AM288" s="244" t="str">
        <f>IF(BS_CONTROLE[[#This Row],[Entre - Estações]]=0, "-", BS_CONTROLE[[#This Row],[Entre - Estações]])</f>
        <v>ZPS-ZAL</v>
      </c>
      <c r="AN288" s="244" t="s">
        <v>269</v>
      </c>
      <c r="AO288" s="245">
        <f>IF(BS_CONTROLE[[#This Row],[SUB]]=0, "-", BS_CONTROLE[[#This Row],[SUB]])</f>
        <v>61</v>
      </c>
      <c r="AP288" s="246">
        <v>77</v>
      </c>
      <c r="AQ288" s="246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1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7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1393</v>
      </c>
      <c r="BK288" s="17" t="s">
        <v>1394</v>
      </c>
      <c r="BL288" s="16"/>
      <c r="BM288" s="15" t="s">
        <v>692</v>
      </c>
      <c r="BN288" s="15" t="s">
        <v>692</v>
      </c>
      <c r="BO288" s="164" t="s">
        <v>692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18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640</v>
      </c>
      <c r="E289" s="272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0">
        <v>49</v>
      </c>
      <c r="K289" s="210">
        <v>152.19999999999999</v>
      </c>
      <c r="L289" s="84" t="s">
        <v>317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4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4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3" t="s">
        <v>926</v>
      </c>
      <c r="W289" s="172" t="s">
        <v>1028</v>
      </c>
      <c r="X289" s="211" t="s">
        <v>668</v>
      </c>
      <c r="Y289" s="158" t="s">
        <v>671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4" t="str">
        <f>IF(BS_CONTROLE[[#This Row],[Local - Partida]]=0, "-", BS_CONTROLE[[#This Row],[Local - Partida]])</f>
        <v>-</v>
      </c>
      <c r="AL289" s="244" t="str">
        <f>IF(BS_CONTROLE[[#This Row],[Local - Encerramento]]=0, "-", BS_CONTROLE[[#This Row],[Local - Encerramento]])</f>
        <v>-</v>
      </c>
      <c r="AM289" s="244" t="str">
        <f>IF(BS_CONTROLE[[#This Row],[Entre - Estações]]=0, "-", BS_CONTROLE[[#This Row],[Entre - Estações]])</f>
        <v>ZGA</v>
      </c>
      <c r="AN289" s="244" t="str">
        <f>IF(BS_CONTROLE[[#This Row],[SB]]=0, "-", BS_CONTROLE[[#This Row],[SB]])</f>
        <v>ZGA1541</v>
      </c>
      <c r="AO289" s="245">
        <f>IF(BS_CONTROLE[[#This Row],[SUB]]=0, "-", BS_CONTROLE[[#This Row],[SUB]])</f>
        <v>49</v>
      </c>
      <c r="AP289" s="246">
        <f>IF(BS_CONTROLE[[#This Row],[KM - Inicio]]=0, "-", BS_CONTROLE[[#This Row],[KM - Inicio]])</f>
        <v>152.19999999999999</v>
      </c>
      <c r="AQ289" s="246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1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7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1395</v>
      </c>
      <c r="BK289" s="17" t="s">
        <v>1396</v>
      </c>
      <c r="BL289" s="16"/>
      <c r="BM289" s="15" t="s">
        <v>692</v>
      </c>
      <c r="BN289" s="15" t="s">
        <v>692</v>
      </c>
      <c r="BO289" s="164" t="s">
        <v>692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18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2">
        <v>285</v>
      </c>
      <c r="F290" s="171"/>
      <c r="G290" s="9" t="str">
        <f>IF(D290="","*",VLOOKUP(F290,BS_ATIVIDADE[#All],3,FALSE))</f>
        <v>*</v>
      </c>
      <c r="H290" s="172"/>
      <c r="I290" s="172"/>
      <c r="J290" s="210"/>
      <c r="K290" s="210"/>
      <c r="L290" s="84" t="s">
        <v>317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4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4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3"/>
      <c r="W290" s="172"/>
      <c r="X290" s="211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4" t="str">
        <f>IF(BS_CONTROLE[[#This Row],[Local - Partida]]=0, "-", BS_CONTROLE[[#This Row],[Local - Partida]])</f>
        <v>-</v>
      </c>
      <c r="AL290" s="244" t="str">
        <f>IF(BS_CONTROLE[[#This Row],[Local - Encerramento]]=0, "-", BS_CONTROLE[[#This Row],[Local - Encerramento]])</f>
        <v>-</v>
      </c>
      <c r="AM290" s="244" t="str">
        <f>IF(BS_CONTROLE[[#This Row],[Entre - Estações]]=0, "-", BS_CONTROLE[[#This Row],[Entre - Estações]])</f>
        <v>-</v>
      </c>
      <c r="AN290" s="244" t="str">
        <f>IF(BS_CONTROLE[[#This Row],[SB]]=0, "-", BS_CONTROLE[[#This Row],[SB]])</f>
        <v>-</v>
      </c>
      <c r="AO290" s="245" t="str">
        <f>IF(BS_CONTROLE[[#This Row],[SUB]]=0, "-", BS_CONTROLE[[#This Row],[SUB]])</f>
        <v>-</v>
      </c>
      <c r="AP290" s="246" t="str">
        <f>IF(BS_CONTROLE[[#This Row],[KM - Inicio]]=0, "-", BS_CONTROLE[[#This Row],[KM - Inicio]])</f>
        <v>-</v>
      </c>
      <c r="AQ290" s="246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1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7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8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579</v>
      </c>
      <c r="E291" s="293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0">
        <v>55</v>
      </c>
      <c r="K291" s="210">
        <v>98.16</v>
      </c>
      <c r="L291" s="84" t="s">
        <v>317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4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4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3" t="s">
        <v>939</v>
      </c>
      <c r="W291" s="172" t="s">
        <v>1113</v>
      </c>
      <c r="X291" s="211" t="s">
        <v>668</v>
      </c>
      <c r="Y291" s="158" t="s">
        <v>671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4" t="str">
        <f>IF(BS_CONTROLE[[#This Row],[Local - Partida]]=0, "-", BS_CONTROLE[[#This Row],[Local - Partida]])</f>
        <v>-</v>
      </c>
      <c r="AL291" s="244" t="str">
        <f>IF(BS_CONTROLE[[#This Row],[Local - Encerramento]]=0, "-", BS_CONTROLE[[#This Row],[Local - Encerramento]])</f>
        <v>-</v>
      </c>
      <c r="AM291" s="244" t="str">
        <f>IF(BS_CONTROLE[[#This Row],[Entre - Estações]]=0, "-", BS_CONTROLE[[#This Row],[Entre - Estações]])</f>
        <v>ZKW</v>
      </c>
      <c r="AN291" s="244" t="str">
        <f>IF(BS_CONTROLE[[#This Row],[SB]]=0, "-", BS_CONTROLE[[#This Row],[SB]])</f>
        <v>102ZKW2</v>
      </c>
      <c r="AO291" s="245">
        <f>IF(BS_CONTROLE[[#This Row],[SUB]]=0, "-", BS_CONTROLE[[#This Row],[SUB]])</f>
        <v>55</v>
      </c>
      <c r="AP291" s="246">
        <f>IF(BS_CONTROLE[[#This Row],[KM - Inicio]]=0, "-", BS_CONTROLE[[#This Row],[KM - Inicio]])</f>
        <v>98.16</v>
      </c>
      <c r="AQ291" s="246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1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7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1397</v>
      </c>
      <c r="BK291" s="17" t="s">
        <v>1397</v>
      </c>
      <c r="BL291" s="16"/>
      <c r="BM291" s="15" t="s">
        <v>698</v>
      </c>
      <c r="BN291" s="15" t="s">
        <v>698</v>
      </c>
      <c r="BO291" s="164" t="s">
        <v>698</v>
      </c>
      <c r="BP291" s="17" t="s">
        <v>1397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18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578</v>
      </c>
      <c r="E292" s="272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0">
        <v>55</v>
      </c>
      <c r="K292" s="210">
        <v>99.6</v>
      </c>
      <c r="L292" s="84" t="s">
        <v>317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4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4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3" t="s">
        <v>939</v>
      </c>
      <c r="W292" s="172" t="s">
        <v>1113</v>
      </c>
      <c r="X292" s="211" t="s">
        <v>668</v>
      </c>
      <c r="Y292" s="158" t="s">
        <v>671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4" t="str">
        <f>IF(BS_CONTROLE[[#This Row],[Local - Partida]]=0, "-", BS_CONTROLE[[#This Row],[Local - Partida]])</f>
        <v>-</v>
      </c>
      <c r="AL292" s="244" t="str">
        <f>IF(BS_CONTROLE[[#This Row],[Local - Encerramento]]=0, "-", BS_CONTROLE[[#This Row],[Local - Encerramento]])</f>
        <v>-</v>
      </c>
      <c r="AM292" s="244" t="str">
        <f>IF(BS_CONTROLE[[#This Row],[Entre - Estações]]=0, "-", BS_CONTROLE[[#This Row],[Entre - Estações]])</f>
        <v>ZKW</v>
      </c>
      <c r="AN292" s="244" t="str">
        <f>IF(BS_CONTROLE[[#This Row],[SB]]=0, "-", BS_CONTROLE[[#This Row],[SB]])</f>
        <v>102ZKW2</v>
      </c>
      <c r="AO292" s="245">
        <f>IF(BS_CONTROLE[[#This Row],[SUB]]=0, "-", BS_CONTROLE[[#This Row],[SUB]])</f>
        <v>55</v>
      </c>
      <c r="AP292" s="246">
        <f>IF(BS_CONTROLE[[#This Row],[KM - Inicio]]=0, "-", BS_CONTROLE[[#This Row],[KM - Inicio]])</f>
        <v>99.6</v>
      </c>
      <c r="AQ292" s="246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1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7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1398</v>
      </c>
      <c r="BK292" s="17" t="s">
        <v>1398</v>
      </c>
      <c r="BL292" s="16"/>
      <c r="BM292" s="15" t="s">
        <v>698</v>
      </c>
      <c r="BN292" s="15" t="s">
        <v>698</v>
      </c>
      <c r="BO292" s="164" t="s">
        <v>698</v>
      </c>
      <c r="BP292" s="17" t="s">
        <v>1398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18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564</v>
      </c>
      <c r="E293" s="272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0">
        <v>55</v>
      </c>
      <c r="K293" s="210">
        <v>106.02</v>
      </c>
      <c r="L293" s="84" t="s">
        <v>317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4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4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3" t="s">
        <v>939</v>
      </c>
      <c r="W293" s="172" t="s">
        <v>1113</v>
      </c>
      <c r="X293" s="211" t="s">
        <v>668</v>
      </c>
      <c r="Y293" s="158" t="s">
        <v>671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4" t="str">
        <f>IF(BS_CONTROLE[[#This Row],[Local - Partida]]=0, "-", BS_CONTROLE[[#This Row],[Local - Partida]])</f>
        <v>-</v>
      </c>
      <c r="AL293" s="244" t="str">
        <f>IF(BS_CONTROLE[[#This Row],[Local - Encerramento]]=0, "-", BS_CONTROLE[[#This Row],[Local - Encerramento]])</f>
        <v>-</v>
      </c>
      <c r="AM293" s="244" t="str">
        <f>IF(BS_CONTROLE[[#This Row],[Entre - Estações]]=0, "-", BS_CONTROLE[[#This Row],[Entre - Estações]])</f>
        <v>ZLU</v>
      </c>
      <c r="AN293" s="244" t="str">
        <f>IF(BS_CONTROLE[[#This Row],[SB]]=0, "-", BS_CONTROLE[[#This Row],[SB]])</f>
        <v>ZLU1052</v>
      </c>
      <c r="AO293" s="245">
        <f>IF(BS_CONTROLE[[#This Row],[SUB]]=0, "-", BS_CONTROLE[[#This Row],[SUB]])</f>
        <v>55</v>
      </c>
      <c r="AP293" s="246">
        <f>IF(BS_CONTROLE[[#This Row],[KM - Inicio]]=0, "-", BS_CONTROLE[[#This Row],[KM - Inicio]])</f>
        <v>106.02</v>
      </c>
      <c r="AQ293" s="246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1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7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1399</v>
      </c>
      <c r="BK293" s="17" t="s">
        <v>1399</v>
      </c>
      <c r="BL293" s="16"/>
      <c r="BM293" s="15" t="s">
        <v>698</v>
      </c>
      <c r="BN293" s="15" t="s">
        <v>698</v>
      </c>
      <c r="BO293" s="164" t="s">
        <v>698</v>
      </c>
      <c r="BP293" s="17" t="s">
        <v>1399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18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627</v>
      </c>
      <c r="E294" s="272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0">
        <v>55</v>
      </c>
      <c r="K294" s="210">
        <v>107.25</v>
      </c>
      <c r="L294" s="84" t="s">
        <v>317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4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4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3" t="s">
        <v>939</v>
      </c>
      <c r="W294" s="172" t="s">
        <v>1113</v>
      </c>
      <c r="X294" s="211" t="s">
        <v>668</v>
      </c>
      <c r="Y294" s="158" t="s">
        <v>671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4" t="str">
        <f>IF(BS_CONTROLE[[#This Row],[Local - Partida]]=0, "-", BS_CONTROLE[[#This Row],[Local - Partida]])</f>
        <v>-</v>
      </c>
      <c r="AL294" s="244" t="str">
        <f>IF(BS_CONTROLE[[#This Row],[Local - Encerramento]]=0, "-", BS_CONTROLE[[#This Row],[Local - Encerramento]])</f>
        <v>-</v>
      </c>
      <c r="AM294" s="244" t="str">
        <f>IF(BS_CONTROLE[[#This Row],[Entre - Estações]]=0, "-", BS_CONTROLE[[#This Row],[Entre - Estações]])</f>
        <v>ZLU</v>
      </c>
      <c r="AN294" s="244" t="str">
        <f>IF(BS_CONTROLE[[#This Row],[SB]]=0, "-", BS_CONTROLE[[#This Row],[SB]])</f>
        <v>ZLU1052</v>
      </c>
      <c r="AO294" s="245">
        <f>IF(BS_CONTROLE[[#This Row],[SUB]]=0, "-", BS_CONTROLE[[#This Row],[SUB]])</f>
        <v>55</v>
      </c>
      <c r="AP294" s="246">
        <f>IF(BS_CONTROLE[[#This Row],[KM - Inicio]]=0, "-", BS_CONTROLE[[#This Row],[KM - Inicio]])</f>
        <v>107.25</v>
      </c>
      <c r="AQ294" s="246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1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7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1400</v>
      </c>
      <c r="BK294" s="17" t="s">
        <v>1400</v>
      </c>
      <c r="BL294" s="16"/>
      <c r="BM294" s="15" t="s">
        <v>698</v>
      </c>
      <c r="BN294" s="15" t="s">
        <v>698</v>
      </c>
      <c r="BO294" s="164" t="s">
        <v>698</v>
      </c>
      <c r="BP294" s="17" t="s">
        <v>1400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18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575</v>
      </c>
      <c r="E295" s="272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0">
        <v>55</v>
      </c>
      <c r="K295" s="210">
        <v>107.78</v>
      </c>
      <c r="L295" s="84" t="s">
        <v>317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4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4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3" t="s">
        <v>939</v>
      </c>
      <c r="W295" s="172" t="s">
        <v>1113</v>
      </c>
      <c r="X295" s="211" t="s">
        <v>668</v>
      </c>
      <c r="Y295" s="158" t="s">
        <v>671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4" t="str">
        <f>IF(BS_CONTROLE[[#This Row],[Local - Partida]]=0, "-", BS_CONTROLE[[#This Row],[Local - Partida]])</f>
        <v>-</v>
      </c>
      <c r="AL295" s="244" t="str">
        <f>IF(BS_CONTROLE[[#This Row],[Local - Encerramento]]=0, "-", BS_CONTROLE[[#This Row],[Local - Encerramento]])</f>
        <v>-</v>
      </c>
      <c r="AM295" s="244" t="str">
        <f>IF(BS_CONTROLE[[#This Row],[Entre - Estações]]=0, "-", BS_CONTROLE[[#This Row],[Entre - Estações]])</f>
        <v>ZLU</v>
      </c>
      <c r="AN295" s="244" t="str">
        <f>IF(BS_CONTROLE[[#This Row],[SB]]=0, "-", BS_CONTROLE[[#This Row],[SB]])</f>
        <v>ZLU1052</v>
      </c>
      <c r="AO295" s="245">
        <f>IF(BS_CONTROLE[[#This Row],[SUB]]=0, "-", BS_CONTROLE[[#This Row],[SUB]])</f>
        <v>55</v>
      </c>
      <c r="AP295" s="246">
        <f>IF(BS_CONTROLE[[#This Row],[KM - Inicio]]=0, "-", BS_CONTROLE[[#This Row],[KM - Inicio]])</f>
        <v>107.78</v>
      </c>
      <c r="AQ295" s="246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1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7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1401</v>
      </c>
      <c r="BK295" s="17" t="s">
        <v>1401</v>
      </c>
      <c r="BL295" s="16"/>
      <c r="BM295" s="15" t="s">
        <v>698</v>
      </c>
      <c r="BN295" s="15" t="s">
        <v>698</v>
      </c>
      <c r="BO295" s="164" t="s">
        <v>698</v>
      </c>
      <c r="BP295" s="17" t="s">
        <v>1401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18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649</v>
      </c>
      <c r="E296" s="272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0">
        <v>55</v>
      </c>
      <c r="K296" s="210">
        <v>106.148</v>
      </c>
      <c r="L296" s="84" t="s">
        <v>317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4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4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3" t="s">
        <v>939</v>
      </c>
      <c r="W296" s="172" t="s">
        <v>1113</v>
      </c>
      <c r="X296" s="211" t="s">
        <v>668</v>
      </c>
      <c r="Y296" s="158" t="s">
        <v>671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4" t="str">
        <f>IF(BS_CONTROLE[[#This Row],[Local - Partida]]=0, "-", BS_CONTROLE[[#This Row],[Local - Partida]])</f>
        <v>-</v>
      </c>
      <c r="AL296" s="244" t="str">
        <f>IF(BS_CONTROLE[[#This Row],[Local - Encerramento]]=0, "-", BS_CONTROLE[[#This Row],[Local - Encerramento]])</f>
        <v>-</v>
      </c>
      <c r="AM296" s="244" t="str">
        <f>IF(BS_CONTROLE[[#This Row],[Entre - Estações]]=0, "-", BS_CONTROLE[[#This Row],[Entre - Estações]])</f>
        <v>ZLU</v>
      </c>
      <c r="AN296" s="244" t="str">
        <f>IF(BS_CONTROLE[[#This Row],[SB]]=0, "-", BS_CONTROLE[[#This Row],[SB]])</f>
        <v>ZLU1052</v>
      </c>
      <c r="AO296" s="245">
        <f>IF(BS_CONTROLE[[#This Row],[SUB]]=0, "-", BS_CONTROLE[[#This Row],[SUB]])</f>
        <v>55</v>
      </c>
      <c r="AP296" s="246">
        <f>IF(BS_CONTROLE[[#This Row],[KM - Inicio]]=0, "-", BS_CONTROLE[[#This Row],[KM - Inicio]])</f>
        <v>106.148</v>
      </c>
      <c r="AQ296" s="246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1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7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1402</v>
      </c>
      <c r="BK296" s="17" t="s">
        <v>1402</v>
      </c>
      <c r="BL296" s="16"/>
      <c r="BM296" s="15" t="s">
        <v>698</v>
      </c>
      <c r="BN296" s="15" t="s">
        <v>698</v>
      </c>
      <c r="BO296" s="164" t="s">
        <v>698</v>
      </c>
      <c r="BP296" s="17" t="s">
        <v>1402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18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2"/>
      <c r="F297" s="171"/>
      <c r="G297" s="9" t="str">
        <f>IF(D297="","*",VLOOKUP(F297,BS_ATIVIDADE[#All],3,FALSE))</f>
        <v>*</v>
      </c>
      <c r="H297" s="172"/>
      <c r="I297" s="172"/>
      <c r="J297" s="210"/>
      <c r="K297" s="210"/>
      <c r="L297" s="84" t="s">
        <v>317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4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4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3"/>
      <c r="W297" s="172"/>
      <c r="X297" s="211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4" t="str">
        <f>IF(BS_CONTROLE[[#This Row],[Local - Partida]]=0, "-", BS_CONTROLE[[#This Row],[Local - Partida]])</f>
        <v>-</v>
      </c>
      <c r="AL297" s="244" t="str">
        <f>IF(BS_CONTROLE[[#This Row],[Local - Encerramento]]=0, "-", BS_CONTROLE[[#This Row],[Local - Encerramento]])</f>
        <v>-</v>
      </c>
      <c r="AM297" s="244" t="str">
        <f>IF(BS_CONTROLE[[#This Row],[Entre - Estações]]=0, "-", BS_CONTROLE[[#This Row],[Entre - Estações]])</f>
        <v>-</v>
      </c>
      <c r="AN297" s="244" t="str">
        <f>IF(BS_CONTROLE[[#This Row],[SB]]=0, "-", BS_CONTROLE[[#This Row],[SB]])</f>
        <v>-</v>
      </c>
      <c r="AO297" s="245" t="str">
        <f>IF(BS_CONTROLE[[#This Row],[SUB]]=0, "-", BS_CONTROLE[[#This Row],[SUB]])</f>
        <v>-</v>
      </c>
      <c r="AP297" s="246" t="str">
        <f>IF(BS_CONTROLE[[#This Row],[KM - Inicio]]=0, "-", BS_CONTROLE[[#This Row],[KM - Inicio]])</f>
        <v>-</v>
      </c>
      <c r="AQ297" s="246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1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7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8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574</v>
      </c>
      <c r="E298" s="292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0">
        <v>55</v>
      </c>
      <c r="K298" s="210">
        <v>121.886</v>
      </c>
      <c r="L298" s="84" t="s">
        <v>317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199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4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4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3" t="s">
        <v>1015</v>
      </c>
      <c r="W298" s="172" t="s">
        <v>1113</v>
      </c>
      <c r="X298" s="211" t="s">
        <v>668</v>
      </c>
      <c r="Y298" s="158" t="s">
        <v>671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4" t="str">
        <f>IF(BS_CONTROLE[[#This Row],[Local - Partida]]=0, "-", BS_CONTROLE[[#This Row],[Local - Partida]])</f>
        <v>-</v>
      </c>
      <c r="AL298" s="244" t="str">
        <f>IF(BS_CONTROLE[[#This Row],[Local - Encerramento]]=0, "-", BS_CONTROLE[[#This Row],[Local - Encerramento]])</f>
        <v>-</v>
      </c>
      <c r="AM298" s="244" t="str">
        <f>IF(BS_CONTROLE[[#This Row],[Entre - Estações]]=0, "-", BS_CONTROLE[[#This Row],[Entre - Estações]])</f>
        <v>ZWI-ZYQ</v>
      </c>
      <c r="AN298" s="244">
        <f>IF(BS_CONTROLE[[#This Row],[SB]]=0, "-", BS_CONTROLE[[#This Row],[SB]])</f>
        <v>1231212</v>
      </c>
      <c r="AO298" s="245">
        <f>IF(BS_CONTROLE[[#This Row],[SUB]]=0, "-", BS_CONTROLE[[#This Row],[SUB]])</f>
        <v>55</v>
      </c>
      <c r="AP298" s="246">
        <f>IF(BS_CONTROLE[[#This Row],[KM - Inicio]]=0, "-", BS_CONTROLE[[#This Row],[KM - Inicio]])</f>
        <v>121.886</v>
      </c>
      <c r="AQ298" s="246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1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7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1403</v>
      </c>
      <c r="BK298" s="17" t="s">
        <v>1403</v>
      </c>
      <c r="BL298" s="16"/>
      <c r="BM298" s="15" t="s">
        <v>698</v>
      </c>
      <c r="BN298" s="15" t="s">
        <v>698</v>
      </c>
      <c r="BO298" s="164" t="s">
        <v>698</v>
      </c>
      <c r="BP298" s="17" t="s">
        <v>1403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18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8" t="s">
        <v>535</v>
      </c>
      <c r="E299" s="292"/>
      <c r="F299" s="71" t="s">
        <v>340</v>
      </c>
      <c r="G299" s="9" t="str">
        <f>IF(D299="","*",VLOOKUP(F299,BS_ATIVIDADE[#All],3,FALSE))</f>
        <v>DETECÇÃO</v>
      </c>
      <c r="H299" s="172" t="s">
        <v>1201</v>
      </c>
      <c r="I299" s="172" t="s">
        <v>956</v>
      </c>
      <c r="J299" s="210">
        <v>55</v>
      </c>
      <c r="K299" s="210">
        <v>135</v>
      </c>
      <c r="L299" s="84" t="s">
        <v>317</v>
      </c>
      <c r="M299" s="199" t="s">
        <v>1118</v>
      </c>
      <c r="N299" s="199" t="s">
        <v>1119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4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4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7" t="s">
        <v>959</v>
      </c>
      <c r="W299" s="247" t="s">
        <v>960</v>
      </c>
      <c r="X299" s="211" t="s">
        <v>668</v>
      </c>
      <c r="Y299" s="158" t="s">
        <v>671</v>
      </c>
      <c r="Z299" s="158"/>
      <c r="AA299" s="210">
        <v>1</v>
      </c>
      <c r="AB299" s="71" t="s">
        <v>660</v>
      </c>
      <c r="AC299" s="71" t="s">
        <v>655</v>
      </c>
      <c r="AD299" s="294">
        <v>0.33333333333333331</v>
      </c>
      <c r="AE299" s="210">
        <v>6527</v>
      </c>
      <c r="AF299" s="210" t="s">
        <v>317</v>
      </c>
      <c r="AG299" s="210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4" t="str">
        <f>IF(BS_CONTROLE[[#This Row],[Local - Partida]]=0, "-", BS_CONTROLE[[#This Row],[Local - Partida]])</f>
        <v>ZEM-2</v>
      </c>
      <c r="AL299" s="244" t="str">
        <f>IF(BS_CONTROLE[[#This Row],[Local - Encerramento]]=0, "-", BS_CONTROLE[[#This Row],[Local - Encerramento]])</f>
        <v>ZEV-2</v>
      </c>
      <c r="AM299" s="244" t="str">
        <f>IF(BS_CONTROLE[[#This Row],[Entre - Estações]]=0, "-", BS_CONTROLE[[#This Row],[Entre - Estações]])</f>
        <v>ZEM-ZEV</v>
      </c>
      <c r="AN299" s="244" t="str">
        <f>IF(BS_CONTROLE[[#This Row],[SB]]=0, "-", BS_CONTROLE[[#This Row],[SB]])</f>
        <v>ZEMZEV</v>
      </c>
      <c r="AO299" s="245">
        <f>IF(BS_CONTROLE[[#This Row],[SUB]]=0, "-", BS_CONTROLE[[#This Row],[SUB]])</f>
        <v>55</v>
      </c>
      <c r="AP299" s="246">
        <f>IF(BS_CONTROLE[[#This Row],[KM - Inicio]]=0, "-", BS_CONTROLE[[#This Row],[KM - Inicio]])</f>
        <v>135</v>
      </c>
      <c r="AQ299" s="246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1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7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1404</v>
      </c>
      <c r="BK299" s="17" t="s">
        <v>1404</v>
      </c>
      <c r="BL299" s="16"/>
      <c r="BM299" s="15" t="s">
        <v>698</v>
      </c>
      <c r="BN299" s="15" t="s">
        <v>698</v>
      </c>
      <c r="BO299" s="164" t="s">
        <v>698</v>
      </c>
      <c r="BP299" s="17" t="s">
        <v>1404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18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544</v>
      </c>
      <c r="E300" s="292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0">
        <v>92</v>
      </c>
      <c r="K300" s="210">
        <v>83.7</v>
      </c>
      <c r="L300" s="210" t="s">
        <v>317</v>
      </c>
      <c r="M300" s="199" t="s">
        <v>963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0">
        <v>1</v>
      </c>
      <c r="R300" s="10" t="str">
        <f>IFERROR(_xlfn.XLOOKUP(F300, BS_ATIVIDADE[ATIVIDADE],BS_ATIVIDADE[UNIDADE] ), "*")</f>
        <v>BINÁRIO</v>
      </c>
      <c r="S300" s="24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4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7" t="s">
        <v>964</v>
      </c>
      <c r="W300" s="247" t="s">
        <v>983</v>
      </c>
      <c r="X300" s="211" t="s">
        <v>668</v>
      </c>
      <c r="Y300" s="158" t="s">
        <v>671</v>
      </c>
      <c r="Z300" s="158"/>
      <c r="AA300" s="84">
        <v>1</v>
      </c>
      <c r="AB300" s="71" t="s">
        <v>660</v>
      </c>
      <c r="AC300" s="71" t="s">
        <v>655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4" t="str">
        <f>IF(BS_CONTROLE[[#This Row],[Local - Partida]]=0, "-", BS_CONTROLE[[#This Row],[Local - Partida]])</f>
        <v>K67ZEV1</v>
      </c>
      <c r="AL300" s="244" t="str">
        <f>IF(BS_CONTROLE[[#This Row],[Local - Encerramento]]=0, "-", BS_CONTROLE[[#This Row],[Local - Encerramento]])</f>
        <v>K67ZEV1</v>
      </c>
      <c r="AM300" s="244" t="str">
        <f>IF(BS_CONTROLE[[#This Row],[Entre - Estações]]=0, "-", BS_CONTROLE[[#This Row],[Entre - Estações]])</f>
        <v>ZEV-ZXW</v>
      </c>
      <c r="AN300" s="244" t="str">
        <f>IF(BS_CONTROLE[[#This Row],[SB]]=0, "-", BS_CONTROLE[[#This Row],[SB]])</f>
        <v>K84ZXW2</v>
      </c>
      <c r="AO300" s="245">
        <f>IF(BS_CONTROLE[[#This Row],[SUB]]=0, "-", BS_CONTROLE[[#This Row],[SUB]])</f>
        <v>92</v>
      </c>
      <c r="AP300" s="246">
        <f>IF(BS_CONTROLE[[#This Row],[KM - Inicio]]=0, "-", BS_CONTROLE[[#This Row],[KM - Inicio]])</f>
        <v>83.7</v>
      </c>
      <c r="AQ300" s="246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1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7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1405</v>
      </c>
      <c r="BK300" s="17" t="s">
        <v>1406</v>
      </c>
      <c r="BL300" s="16"/>
      <c r="BM300" s="15" t="s">
        <v>692</v>
      </c>
      <c r="BN300" s="15" t="s">
        <v>692</v>
      </c>
      <c r="BO300" s="164" t="s">
        <v>692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18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545</v>
      </c>
      <c r="E301" s="272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957</v>
      </c>
      <c r="J301" s="210">
        <v>54</v>
      </c>
      <c r="K301" s="210">
        <v>83.7</v>
      </c>
      <c r="L301" s="210" t="s">
        <v>317</v>
      </c>
      <c r="M301" s="199" t="s">
        <v>982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0">
        <v>1</v>
      </c>
      <c r="R301" s="10" t="str">
        <f>IFERROR(_xlfn.XLOOKUP(F301, BS_ATIVIDADE[ATIVIDADE],BS_ATIVIDADE[UNIDADE] ), "*")</f>
        <v>BINÁRIO</v>
      </c>
      <c r="S301" s="24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4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7" t="s">
        <v>964</v>
      </c>
      <c r="W301" s="247" t="s">
        <v>965</v>
      </c>
      <c r="X301" s="211" t="s">
        <v>668</v>
      </c>
      <c r="Y301" s="158" t="s">
        <v>671</v>
      </c>
      <c r="Z301" s="158"/>
      <c r="AA301" s="210">
        <v>1</v>
      </c>
      <c r="AB301" s="171" t="s">
        <v>660</v>
      </c>
      <c r="AC301" s="171" t="s">
        <v>655</v>
      </c>
      <c r="AD301" s="294">
        <v>0.27083333333333331</v>
      </c>
      <c r="AE301" s="210">
        <v>9038</v>
      </c>
      <c r="AF301" s="210" t="s">
        <v>317</v>
      </c>
      <c r="AG301" s="210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4" t="str">
        <f>IF(BS_CONTROLE[[#This Row],[Local - Partida]]=0, "-", BS_CONTROLE[[#This Row],[Local - Partida]])</f>
        <v>ZPT1051</v>
      </c>
      <c r="AL301" s="244" t="str">
        <f>IF(BS_CONTROLE[[#This Row],[Local - Encerramento]]=0, "-", BS_CONTROLE[[#This Row],[Local - Encerramento]])</f>
        <v>ZPTZDR</v>
      </c>
      <c r="AM301" s="244" t="str">
        <f>IF(BS_CONTROLE[[#This Row],[Entre - Estações]]=0, "-", BS_CONTROLE[[#This Row],[Entre - Estações]])</f>
        <v>ZPT-ZXW</v>
      </c>
      <c r="AN301" s="244" t="str">
        <f>IF(BS_CONTROLE[[#This Row],[SB]]=0, "-", BS_CONTROLE[[#This Row],[SB]])</f>
        <v>K84ZXW1</v>
      </c>
      <c r="AO301" s="245">
        <f>IF(BS_CONTROLE[[#This Row],[SUB]]=0, "-", BS_CONTROLE[[#This Row],[SUB]])</f>
        <v>54</v>
      </c>
      <c r="AP301" s="246">
        <f>IF(BS_CONTROLE[[#This Row],[KM - Inicio]]=0, "-", BS_CONTROLE[[#This Row],[KM - Inicio]])</f>
        <v>83.7</v>
      </c>
      <c r="AQ301" s="246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1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7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1407</v>
      </c>
      <c r="BK301" s="17" t="s">
        <v>1408</v>
      </c>
      <c r="BL301" s="16"/>
      <c r="BM301" s="15" t="s">
        <v>692</v>
      </c>
      <c r="BN301" s="15" t="s">
        <v>692</v>
      </c>
      <c r="BO301" s="164" t="s">
        <v>692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18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602</v>
      </c>
      <c r="E302" s="292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0">
        <v>92</v>
      </c>
      <c r="K302" s="210">
        <v>103.6</v>
      </c>
      <c r="L302" s="84" t="s">
        <v>317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4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4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7" t="s">
        <v>964</v>
      </c>
      <c r="W302" s="172" t="s">
        <v>1113</v>
      </c>
      <c r="X302" s="211" t="s">
        <v>668</v>
      </c>
      <c r="Y302" s="158" t="s">
        <v>671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4" t="str">
        <f>IF(BS_CONTROLE[[#This Row],[Local - Partida]]=0, "-", BS_CONTROLE[[#This Row],[Local - Partida]])</f>
        <v>-</v>
      </c>
      <c r="AL302" s="244" t="str">
        <f>IF(BS_CONTROLE[[#This Row],[Local - Encerramento]]=0, "-", BS_CONTROLE[[#This Row],[Local - Encerramento]])</f>
        <v>-</v>
      </c>
      <c r="AM302" s="244" t="str">
        <f>IF(BS_CONTROLE[[#This Row],[Entre - Estações]]=0, "-", BS_CONTROLE[[#This Row],[Entre - Estações]])</f>
        <v>ZGP</v>
      </c>
      <c r="AN302" s="244" t="str">
        <f>IF(BS_CONTROLE[[#This Row],[SB]]=0, "-", BS_CONTROLE[[#This Row],[SB]])</f>
        <v>ZGP2</v>
      </c>
      <c r="AO302" s="245">
        <f>IF(BS_CONTROLE[[#This Row],[SUB]]=0, "-", BS_CONTROLE[[#This Row],[SUB]])</f>
        <v>92</v>
      </c>
      <c r="AP302" s="246">
        <f>IF(BS_CONTROLE[[#This Row],[KM - Inicio]]=0, "-", BS_CONTROLE[[#This Row],[KM - Inicio]])</f>
        <v>103.6</v>
      </c>
      <c r="AQ302" s="246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1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7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1409</v>
      </c>
      <c r="BK302" s="17" t="s">
        <v>1410</v>
      </c>
      <c r="BL302" s="16"/>
      <c r="BM302" s="15" t="s">
        <v>698</v>
      </c>
      <c r="BN302" s="15" t="s">
        <v>698</v>
      </c>
      <c r="BO302" s="164" t="s">
        <v>698</v>
      </c>
      <c r="BP302" s="17" t="s">
        <v>1410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18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621</v>
      </c>
      <c r="E303" s="292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0">
        <v>54</v>
      </c>
      <c r="K303" s="210">
        <v>107.03</v>
      </c>
      <c r="L303" s="210">
        <v>107.4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4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4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7" t="s">
        <v>964</v>
      </c>
      <c r="W303" s="172" t="s">
        <v>1288</v>
      </c>
      <c r="X303" s="211" t="s">
        <v>668</v>
      </c>
      <c r="Y303" s="158" t="s">
        <v>671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4" t="str">
        <f>IF(BS_CONTROLE[[#This Row],[Local - Partida]]=0, "-", BS_CONTROLE[[#This Row],[Local - Partida]])</f>
        <v>-</v>
      </c>
      <c r="AL303" s="244" t="str">
        <f>IF(BS_CONTROLE[[#This Row],[Local - Encerramento]]=0, "-", BS_CONTROLE[[#This Row],[Local - Encerramento]])</f>
        <v>-</v>
      </c>
      <c r="AM303" s="244" t="str">
        <f>IF(BS_CONTROLE[[#This Row],[Entre - Estações]]=0, "-", BS_CONTROLE[[#This Row],[Entre - Estações]])</f>
        <v>ZPT</v>
      </c>
      <c r="AN303" s="244" t="str">
        <f>IF(BS_CONTROLE[[#This Row],[SB]]=0, "-", BS_CONTROLE[[#This Row],[SB]])</f>
        <v>ZDR1</v>
      </c>
      <c r="AO303" s="245">
        <f>IF(BS_CONTROLE[[#This Row],[SUB]]=0, "-", BS_CONTROLE[[#This Row],[SUB]])</f>
        <v>54</v>
      </c>
      <c r="AP303" s="246">
        <f>IF(BS_CONTROLE[[#This Row],[KM - Inicio]]=0, "-", BS_CONTROLE[[#This Row],[KM - Inicio]])</f>
        <v>107.03</v>
      </c>
      <c r="AQ303" s="246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1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7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1411</v>
      </c>
      <c r="BK303" s="17" t="s">
        <v>1412</v>
      </c>
      <c r="BL303" s="16"/>
      <c r="BM303" s="15" t="s">
        <v>698</v>
      </c>
      <c r="BN303" s="15" t="s">
        <v>698</v>
      </c>
      <c r="BO303" s="164" t="s">
        <v>698</v>
      </c>
      <c r="BP303" s="17" t="s">
        <v>1412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18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2">
        <v>299</v>
      </c>
      <c r="F304" s="171"/>
      <c r="G304" s="9" t="str">
        <f>IF(D304="","*",VLOOKUP(F304,BS_ATIVIDADE[#All],3,FALSE))</f>
        <v>*</v>
      </c>
      <c r="H304" s="172"/>
      <c r="I304" s="172"/>
      <c r="J304" s="210"/>
      <c r="K304" s="210"/>
      <c r="L304" s="84" t="s">
        <v>317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4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4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3"/>
      <c r="W304" s="172"/>
      <c r="X304" s="211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4" t="str">
        <f>IF(BS_CONTROLE[[#This Row],[Local - Partida]]=0, "-", BS_CONTROLE[[#This Row],[Local - Partida]])</f>
        <v>-</v>
      </c>
      <c r="AL304" s="244" t="str">
        <f>IF(BS_CONTROLE[[#This Row],[Local - Encerramento]]=0, "-", BS_CONTROLE[[#This Row],[Local - Encerramento]])</f>
        <v>-</v>
      </c>
      <c r="AM304" s="244" t="str">
        <f>IF(BS_CONTROLE[[#This Row],[Entre - Estações]]=0, "-", BS_CONTROLE[[#This Row],[Entre - Estações]])</f>
        <v>-</v>
      </c>
      <c r="AN304" s="244" t="str">
        <f>IF(BS_CONTROLE[[#This Row],[SB]]=0, "-", BS_CONTROLE[[#This Row],[SB]])</f>
        <v>-</v>
      </c>
      <c r="AO304" s="245" t="str">
        <f>IF(BS_CONTROLE[[#This Row],[SUB]]=0, "-", BS_CONTROLE[[#This Row],[SUB]])</f>
        <v>-</v>
      </c>
      <c r="AP304" s="246" t="str">
        <f>IF(BS_CONTROLE[[#This Row],[KM - Inicio]]=0, "-", BS_CONTROLE[[#This Row],[KM - Inicio]])</f>
        <v>-</v>
      </c>
      <c r="AQ304" s="246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1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7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8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1379</v>
      </c>
      <c r="E305" s="272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0">
        <v>92</v>
      </c>
      <c r="K305" s="210">
        <v>108.3</v>
      </c>
      <c r="L305" s="210" t="s">
        <v>317</v>
      </c>
      <c r="M305" s="199" t="s">
        <v>125</v>
      </c>
      <c r="N305" s="199" t="s">
        <v>1049</v>
      </c>
      <c r="O305" s="172">
        <v>0.35416666666666669</v>
      </c>
      <c r="P305" s="172">
        <v>4.1666666666666664E-2</v>
      </c>
      <c r="Q305" s="210">
        <v>30</v>
      </c>
      <c r="R305" s="10" t="str">
        <f>IFERROR(_xlfn.XLOOKUP(F305, BS_ATIVIDADE[ATIVIDADE],BS_ATIVIDADE[UNIDADE] ), "*")</f>
        <v>KM</v>
      </c>
      <c r="S305" s="24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4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7" t="s">
        <v>959</v>
      </c>
      <c r="W305" s="172" t="s">
        <v>1413</v>
      </c>
      <c r="X305" s="211" t="s">
        <v>668</v>
      </c>
      <c r="Y305" s="158"/>
      <c r="Z305" s="158"/>
      <c r="AA305" s="210">
        <v>1</v>
      </c>
      <c r="AB305" s="71" t="s">
        <v>660</v>
      </c>
      <c r="AC305" s="71" t="s">
        <v>655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4" t="str">
        <f>IF(BS_CONTROLE[[#This Row],[Local - Partida]]=0, "-", BS_CONTROLE[[#This Row],[Local - Partida]])</f>
        <v>109ZPT</v>
      </c>
      <c r="AL305" s="244" t="str">
        <f>IF(BS_CONTROLE[[#This Row],[Local - Encerramento]]=0, "-", BS_CONTROLE[[#This Row],[Local - Encerramento]])</f>
        <v>109ZDR</v>
      </c>
      <c r="AM305" s="244" t="str">
        <f>IF(BS_CONTROLE[[#This Row],[Entre - Estações]]=0, "-", BS_CONTROLE[[#This Row],[Entre - Estações]])</f>
        <v>ZPT-ZPG</v>
      </c>
      <c r="AN305" s="244" t="str">
        <f>IF(BS_CONTROLE[[#This Row],[SB]]=0, "-", BS_CONTROLE[[#This Row],[SB]])</f>
        <v>ZPTZPGZPT</v>
      </c>
      <c r="AO305" s="245">
        <f>IF(BS_CONTROLE[[#This Row],[SUB]]=0, "-", BS_CONTROLE[[#This Row],[SUB]])</f>
        <v>92</v>
      </c>
      <c r="AP305" s="246">
        <f>IF(BS_CONTROLE[[#This Row],[KM - Inicio]]=0, "-", BS_CONTROLE[[#This Row],[KM - Inicio]])</f>
        <v>108.3</v>
      </c>
      <c r="AQ305" s="246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1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7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8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2">
        <v>301</v>
      </c>
      <c r="F306" s="171"/>
      <c r="G306" s="9" t="str">
        <f>IF(D306="","*",VLOOKUP(F306,BS_ATIVIDADE[#All],3,FALSE))</f>
        <v>*</v>
      </c>
      <c r="H306" s="172"/>
      <c r="I306" s="172"/>
      <c r="J306" s="210"/>
      <c r="K306" s="210"/>
      <c r="L306" s="84" t="s">
        <v>317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4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4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3"/>
      <c r="W306" s="172"/>
      <c r="X306" s="211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4" t="str">
        <f>IF(BS_CONTROLE[[#This Row],[Local - Partida]]=0, "-", BS_CONTROLE[[#This Row],[Local - Partida]])</f>
        <v>-</v>
      </c>
      <c r="AL306" s="244" t="str">
        <f>IF(BS_CONTROLE[[#This Row],[Local - Encerramento]]=0, "-", BS_CONTROLE[[#This Row],[Local - Encerramento]])</f>
        <v>-</v>
      </c>
      <c r="AM306" s="244" t="str">
        <f>IF(BS_CONTROLE[[#This Row],[Entre - Estações]]=0, "-", BS_CONTROLE[[#This Row],[Entre - Estações]])</f>
        <v>-</v>
      </c>
      <c r="AN306" s="244" t="str">
        <f>IF(BS_CONTROLE[[#This Row],[SB]]=0, "-", BS_CONTROLE[[#This Row],[SB]])</f>
        <v>-</v>
      </c>
      <c r="AO306" s="245" t="str">
        <f>IF(BS_CONTROLE[[#This Row],[SUB]]=0, "-", BS_CONTROLE[[#This Row],[SUB]])</f>
        <v>-</v>
      </c>
      <c r="AP306" s="246" t="str">
        <f>IF(BS_CONTROLE[[#This Row],[KM - Inicio]]=0, "-", BS_CONTROLE[[#This Row],[KM - Inicio]])</f>
        <v>-</v>
      </c>
      <c r="AQ306" s="246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1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7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8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626</v>
      </c>
      <c r="E307" s="272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0">
        <v>30</v>
      </c>
      <c r="K307" s="210">
        <v>122.3</v>
      </c>
      <c r="L307" s="84" t="s">
        <v>317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4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4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7" t="s">
        <v>964</v>
      </c>
      <c r="W307" s="172" t="s">
        <v>1414</v>
      </c>
      <c r="X307" s="211" t="s">
        <v>668</v>
      </c>
      <c r="Y307" s="158" t="s">
        <v>671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4" t="str">
        <f>IF(BS_CONTROLE[[#This Row],[Local - Partida]]=0, "-", BS_CONTROLE[[#This Row],[Local - Partida]])</f>
        <v>-</v>
      </c>
      <c r="AL307" s="244" t="str">
        <f>IF(BS_CONTROLE[[#This Row],[Local - Encerramento]]=0, "-", BS_CONTROLE[[#This Row],[Local - Encerramento]])</f>
        <v>-</v>
      </c>
      <c r="AM307" s="244" t="str">
        <f>IF(BS_CONTROLE[[#This Row],[Entre - Estações]]=0, "-", BS_CONTROLE[[#This Row],[Entre - Estações]])</f>
        <v>ZZV-117</v>
      </c>
      <c r="AN307" s="244" t="str">
        <f>IF(BS_CONTROLE[[#This Row],[SB]]=0, "-", BS_CONTROLE[[#This Row],[SB]])</f>
        <v>ZZV1</v>
      </c>
      <c r="AO307" s="245">
        <f>IF(BS_CONTROLE[[#This Row],[SUB]]=0, "-", BS_CONTROLE[[#This Row],[SUB]])</f>
        <v>30</v>
      </c>
      <c r="AP307" s="246">
        <f>IF(BS_CONTROLE[[#This Row],[KM - Inicio]]=0, "-", BS_CONTROLE[[#This Row],[KM - Inicio]])</f>
        <v>122.3</v>
      </c>
      <c r="AQ307" s="246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1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7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1415</v>
      </c>
      <c r="BK307" s="17" t="s">
        <v>1416</v>
      </c>
      <c r="BL307" s="16"/>
      <c r="BM307" s="15" t="s">
        <v>698</v>
      </c>
      <c r="BN307" s="15" t="s">
        <v>698</v>
      </c>
      <c r="BO307" s="164" t="s">
        <v>698</v>
      </c>
      <c r="BP307" s="17" t="s">
        <v>1416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18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590</v>
      </c>
      <c r="E308" s="272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0">
        <v>53</v>
      </c>
      <c r="K308" s="210">
        <v>122.8</v>
      </c>
      <c r="L308" s="84" t="s">
        <v>317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4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4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7" t="s">
        <v>964</v>
      </c>
      <c r="W308" s="172" t="s">
        <v>1414</v>
      </c>
      <c r="X308" s="211" t="s">
        <v>668</v>
      </c>
      <c r="Y308" s="158" t="s">
        <v>671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4" t="str">
        <f>IF(BS_CONTROLE[[#This Row],[Local - Partida]]=0, "-", BS_CONTROLE[[#This Row],[Local - Partida]])</f>
        <v>-</v>
      </c>
      <c r="AL308" s="244" t="str">
        <f>IF(BS_CONTROLE[[#This Row],[Local - Encerramento]]=0, "-", BS_CONTROLE[[#This Row],[Local - Encerramento]])</f>
        <v>-</v>
      </c>
      <c r="AM308" s="244" t="str">
        <f>IF(BS_CONTROLE[[#This Row],[Entre - Estações]]=0, "-", BS_CONTROLE[[#This Row],[Entre - Estações]])</f>
        <v>ZPG-ZZV</v>
      </c>
      <c r="AN308" s="244" t="str">
        <f>IF(BS_CONTROLE[[#This Row],[SB]]=0, "-", BS_CONTROLE[[#This Row],[SB]])</f>
        <v>ZPGZZV</v>
      </c>
      <c r="AO308" s="245">
        <f>IF(BS_CONTROLE[[#This Row],[SUB]]=0, "-", BS_CONTROLE[[#This Row],[SUB]])</f>
        <v>53</v>
      </c>
      <c r="AP308" s="246">
        <f>IF(BS_CONTROLE[[#This Row],[KM - Inicio]]=0, "-", BS_CONTROLE[[#This Row],[KM - Inicio]])</f>
        <v>122.8</v>
      </c>
      <c r="AQ308" s="246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1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7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1415</v>
      </c>
      <c r="BK308" s="17" t="s">
        <v>1416</v>
      </c>
      <c r="BL308" s="16"/>
      <c r="BM308" s="15" t="s">
        <v>698</v>
      </c>
      <c r="BN308" s="15" t="s">
        <v>698</v>
      </c>
      <c r="BO308" s="164" t="s">
        <v>698</v>
      </c>
      <c r="BP308" s="17" t="s">
        <v>1416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18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514</v>
      </c>
      <c r="E309" s="272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989</v>
      </c>
      <c r="I309" s="172" t="s">
        <v>957</v>
      </c>
      <c r="J309" s="210">
        <v>53</v>
      </c>
      <c r="K309" s="210">
        <v>122.7</v>
      </c>
      <c r="L309" s="210">
        <v>123.5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4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4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7" t="s">
        <v>930</v>
      </c>
      <c r="W309" s="247" t="s">
        <v>1099</v>
      </c>
      <c r="X309" s="211" t="s">
        <v>668</v>
      </c>
      <c r="Y309" s="158" t="s">
        <v>671</v>
      </c>
      <c r="Z309" s="158"/>
      <c r="AA309" s="84">
        <v>1</v>
      </c>
      <c r="AB309" s="71" t="s">
        <v>660</v>
      </c>
      <c r="AC309" s="71" t="s">
        <v>655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4" t="str">
        <f>IF(BS_CONTROLE[[#This Row],[Local - Partida]]=0, "-", BS_CONTROLE[[#This Row],[Local - Partida]])</f>
        <v>109ZPT2</v>
      </c>
      <c r="AL309" s="244" t="str">
        <f>IF(BS_CONTROLE[[#This Row],[Local - Encerramento]]=0, "-", BS_CONTROLE[[#This Row],[Local - Encerramento]])</f>
        <v>ZPTZDR</v>
      </c>
      <c r="AM309" s="244" t="str">
        <f>IF(BS_CONTROLE[[#This Row],[Entre - Estações]]=0, "-", BS_CONTROLE[[#This Row],[Entre - Estações]])</f>
        <v>ZPG-ZZV</v>
      </c>
      <c r="AN309" s="244" t="str">
        <f>IF(BS_CONTROLE[[#This Row],[SB]]=0, "-", BS_CONTROLE[[#This Row],[SB]])</f>
        <v>ZPGZZV</v>
      </c>
      <c r="AO309" s="245">
        <f>IF(BS_CONTROLE[[#This Row],[SUB]]=0, "-", BS_CONTROLE[[#This Row],[SUB]])</f>
        <v>53</v>
      </c>
      <c r="AP309" s="246">
        <f>IF(BS_CONTROLE[[#This Row],[KM - Inicio]]=0, "-", BS_CONTROLE[[#This Row],[KM - Inicio]])</f>
        <v>122.7</v>
      </c>
      <c r="AQ309" s="246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1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7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1417</v>
      </c>
      <c r="BK309" s="17" t="s">
        <v>1418</v>
      </c>
      <c r="BL309" s="16"/>
      <c r="BM309" s="15" t="s">
        <v>698</v>
      </c>
      <c r="BN309" s="15" t="s">
        <v>698</v>
      </c>
      <c r="BO309" s="164" t="s">
        <v>698</v>
      </c>
      <c r="BP309" s="17" t="s">
        <v>1418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18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3">
        <v>305</v>
      </c>
      <c r="F310" s="171"/>
      <c r="G310" s="9" t="str">
        <f>IF(D310="","*",VLOOKUP(F310,BS_ATIVIDADE[#All],3,FALSE))</f>
        <v>*</v>
      </c>
      <c r="H310" s="172"/>
      <c r="I310" s="172"/>
      <c r="J310" s="210"/>
      <c r="K310" s="210"/>
      <c r="L310" s="84" t="s">
        <v>317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4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4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3"/>
      <c r="W310" s="172"/>
      <c r="X310" s="211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4" t="str">
        <f>IF(BS_CONTROLE[[#This Row],[Local - Partida]]=0, "-", BS_CONTROLE[[#This Row],[Local - Partida]])</f>
        <v>-</v>
      </c>
      <c r="AL310" s="244" t="str">
        <f>IF(BS_CONTROLE[[#This Row],[Local - Encerramento]]=0, "-", BS_CONTROLE[[#This Row],[Local - Encerramento]])</f>
        <v>-</v>
      </c>
      <c r="AM310" s="244" t="str">
        <f>IF(BS_CONTROLE[[#This Row],[Entre - Estações]]=0, "-", BS_CONTROLE[[#This Row],[Entre - Estações]])</f>
        <v>-</v>
      </c>
      <c r="AN310" s="244" t="str">
        <f>IF(BS_CONTROLE[[#This Row],[SB]]=0, "-", BS_CONTROLE[[#This Row],[SB]])</f>
        <v>-</v>
      </c>
      <c r="AO310" s="245" t="str">
        <f>IF(BS_CONTROLE[[#This Row],[SUB]]=0, "-", BS_CONTROLE[[#This Row],[SUB]])</f>
        <v>-</v>
      </c>
      <c r="AP310" s="246" t="str">
        <f>IF(BS_CONTROLE[[#This Row],[KM - Inicio]]=0, "-", BS_CONTROLE[[#This Row],[KM - Inicio]])</f>
        <v>-</v>
      </c>
      <c r="AQ310" s="246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1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7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8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2">
        <v>306</v>
      </c>
      <c r="F311" s="171"/>
      <c r="G311" s="9" t="str">
        <f>IF(D311="","*",VLOOKUP(F311,BS_ATIVIDADE[#All],3,FALSE))</f>
        <v>*</v>
      </c>
      <c r="H311" s="172"/>
      <c r="I311" s="172"/>
      <c r="J311" s="210"/>
      <c r="K311" s="210"/>
      <c r="L311" s="84" t="s">
        <v>317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4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4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3"/>
      <c r="W311" s="172"/>
      <c r="X311" s="211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4" t="str">
        <f>IF(BS_CONTROLE[[#This Row],[Local - Partida]]=0, "-", BS_CONTROLE[[#This Row],[Local - Partida]])</f>
        <v>-</v>
      </c>
      <c r="AL311" s="244" t="str">
        <f>IF(BS_CONTROLE[[#This Row],[Local - Encerramento]]=0, "-", BS_CONTROLE[[#This Row],[Local - Encerramento]])</f>
        <v>-</v>
      </c>
      <c r="AM311" s="244" t="str">
        <f>IF(BS_CONTROLE[[#This Row],[Entre - Estações]]=0, "-", BS_CONTROLE[[#This Row],[Entre - Estações]])</f>
        <v>-</v>
      </c>
      <c r="AN311" s="244" t="str">
        <f>IF(BS_CONTROLE[[#This Row],[SB]]=0, "-", BS_CONTROLE[[#This Row],[SB]])</f>
        <v>-</v>
      </c>
      <c r="AO311" s="245" t="str">
        <f>IF(BS_CONTROLE[[#This Row],[SUB]]=0, "-", BS_CONTROLE[[#This Row],[SUB]])</f>
        <v>-</v>
      </c>
      <c r="AP311" s="246" t="str">
        <f>IF(BS_CONTROLE[[#This Row],[KM - Inicio]]=0, "-", BS_CONTROLE[[#This Row],[KM - Inicio]])</f>
        <v>-</v>
      </c>
      <c r="AQ311" s="246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1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7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8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1" t="s">
        <v>591</v>
      </c>
      <c r="E312" s="292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0">
        <v>49</v>
      </c>
      <c r="K312" s="210">
        <v>203.1</v>
      </c>
      <c r="L312" s="84" t="s">
        <v>317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4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4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3" t="s">
        <v>926</v>
      </c>
      <c r="W312" s="247" t="s">
        <v>937</v>
      </c>
      <c r="X312" s="211" t="s">
        <v>668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4" t="str">
        <f>IF(BS_CONTROLE[[#This Row],[Local - Partida]]=0, "-", BS_CONTROLE[[#This Row],[Local - Partida]])</f>
        <v>-</v>
      </c>
      <c r="AL312" s="244" t="str">
        <f>IF(BS_CONTROLE[[#This Row],[Local - Encerramento]]=0, "-", BS_CONTROLE[[#This Row],[Local - Encerramento]])</f>
        <v>-</v>
      </c>
      <c r="AM312" s="244" t="str">
        <f>IF(BS_CONTROLE[[#This Row],[Entre - Estações]]=0, "-", BS_CONTROLE[[#This Row],[Entre - Estações]])</f>
        <v>ZYU</v>
      </c>
      <c r="AN312" s="244" t="str">
        <f>IF(BS_CONTROLE[[#This Row],[SB]]=0, "-", BS_CONTROLE[[#This Row],[SB]])</f>
        <v>ZYU1</v>
      </c>
      <c r="AO312" s="245">
        <f>IF(BS_CONTROLE[[#This Row],[SUB]]=0, "-", BS_CONTROLE[[#This Row],[SUB]])</f>
        <v>49</v>
      </c>
      <c r="AP312" s="246">
        <f>IF(BS_CONTROLE[[#This Row],[KM - Inicio]]=0, "-", BS_CONTROLE[[#This Row],[KM - Inicio]])</f>
        <v>203.1</v>
      </c>
      <c r="AQ312" s="246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1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7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1419</v>
      </c>
      <c r="BK312" s="17" t="s">
        <v>1419</v>
      </c>
      <c r="BL312" s="16"/>
      <c r="BM312" s="15" t="s">
        <v>694</v>
      </c>
      <c r="BN312" s="15" t="s">
        <v>719</v>
      </c>
      <c r="BO312" s="164" t="s">
        <v>719</v>
      </c>
      <c r="BP312" s="17" t="s">
        <v>1419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18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640</v>
      </c>
      <c r="E313" s="272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0">
        <v>49</v>
      </c>
      <c r="K313" s="210">
        <v>199.8</v>
      </c>
      <c r="L313" s="84" t="s">
        <v>317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4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4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3" t="s">
        <v>926</v>
      </c>
      <c r="W313" s="247" t="s">
        <v>937</v>
      </c>
      <c r="X313" s="211" t="s">
        <v>668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4" t="str">
        <f>IF(BS_CONTROLE[[#This Row],[Local - Partida]]=0, "-", BS_CONTROLE[[#This Row],[Local - Partida]])</f>
        <v>-</v>
      </c>
      <c r="AL313" s="244" t="str">
        <f>IF(BS_CONTROLE[[#This Row],[Local - Encerramento]]=0, "-", BS_CONTROLE[[#This Row],[Local - Encerramento]])</f>
        <v>-</v>
      </c>
      <c r="AM313" s="244" t="str">
        <f>IF(BS_CONTROLE[[#This Row],[Entre - Estações]]=0, "-", BS_CONTROLE[[#This Row],[Entre - Estações]])</f>
        <v>ZYU</v>
      </c>
      <c r="AN313" s="244" t="str">
        <f>IF(BS_CONTROLE[[#This Row],[SB]]=0, "-", BS_CONTROLE[[#This Row],[SB]])</f>
        <v>198ZYU1</v>
      </c>
      <c r="AO313" s="245">
        <f>IF(BS_CONTROLE[[#This Row],[SUB]]=0, "-", BS_CONTROLE[[#This Row],[SUB]])</f>
        <v>49</v>
      </c>
      <c r="AP313" s="246">
        <f>IF(BS_CONTROLE[[#This Row],[KM - Inicio]]=0, "-", BS_CONTROLE[[#This Row],[KM - Inicio]])</f>
        <v>199.8</v>
      </c>
      <c r="AQ313" s="246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1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7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1419</v>
      </c>
      <c r="BK313" s="17" t="s">
        <v>1419</v>
      </c>
      <c r="BL313" s="16"/>
      <c r="BM313" s="15" t="s">
        <v>694</v>
      </c>
      <c r="BN313" s="15" t="s">
        <v>719</v>
      </c>
      <c r="BO313" s="164" t="s">
        <v>719</v>
      </c>
      <c r="BP313" s="17" t="s">
        <v>1419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18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638</v>
      </c>
      <c r="E314" s="292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0">
        <v>56</v>
      </c>
      <c r="K314" s="210">
        <v>195.5</v>
      </c>
      <c r="L314" s="84" t="s">
        <v>317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4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4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3" t="s">
        <v>926</v>
      </c>
      <c r="W314" s="172" t="s">
        <v>1362</v>
      </c>
      <c r="X314" s="211" t="s">
        <v>668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4" t="str">
        <f>IF(BS_CONTROLE[[#This Row],[Local - Partida]]=0, "-", BS_CONTROLE[[#This Row],[Local - Partida]])</f>
        <v>-</v>
      </c>
      <c r="AL314" s="244" t="str">
        <f>IF(BS_CONTROLE[[#This Row],[Local - Encerramento]]=0, "-", BS_CONTROLE[[#This Row],[Local - Encerramento]])</f>
        <v>-</v>
      </c>
      <c r="AM314" s="244" t="str">
        <f>IF(BS_CONTROLE[[#This Row],[Entre - Estações]]=0, "-", BS_CONTROLE[[#This Row],[Entre - Estações]])</f>
        <v>ZFY</v>
      </c>
      <c r="AN314" s="244" t="str">
        <f>IF(BS_CONTROLE[[#This Row],[SB]]=0, "-", BS_CONTROLE[[#This Row],[SB]])</f>
        <v>ZFY1982</v>
      </c>
      <c r="AO314" s="245">
        <f>IF(BS_CONTROLE[[#This Row],[SUB]]=0, "-", BS_CONTROLE[[#This Row],[SUB]])</f>
        <v>56</v>
      </c>
      <c r="AP314" s="246">
        <f>IF(BS_CONTROLE[[#This Row],[KM - Inicio]]=0, "-", BS_CONTROLE[[#This Row],[KM - Inicio]])</f>
        <v>195.5</v>
      </c>
      <c r="AQ314" s="246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1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7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1419</v>
      </c>
      <c r="BK314" s="17" t="s">
        <v>1419</v>
      </c>
      <c r="BL314" s="16"/>
      <c r="BM314" s="15" t="s">
        <v>694</v>
      </c>
      <c r="BN314" s="15" t="s">
        <v>719</v>
      </c>
      <c r="BO314" s="164" t="s">
        <v>719</v>
      </c>
      <c r="BP314" s="17" t="s">
        <v>1419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18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640</v>
      </c>
      <c r="E315" s="272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0">
        <v>49</v>
      </c>
      <c r="K315" s="210">
        <v>152.19999999999999</v>
      </c>
      <c r="L315" s="84" t="s">
        <v>317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4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4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3" t="s">
        <v>926</v>
      </c>
      <c r="W315" s="172" t="s">
        <v>1028</v>
      </c>
      <c r="X315" s="211" t="s">
        <v>668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4" t="str">
        <f>IF(BS_CONTROLE[[#This Row],[Local - Partida]]=0, "-", BS_CONTROLE[[#This Row],[Local - Partida]])</f>
        <v>-</v>
      </c>
      <c r="AL315" s="244" t="str">
        <f>IF(BS_CONTROLE[[#This Row],[Local - Encerramento]]=0, "-", BS_CONTROLE[[#This Row],[Local - Encerramento]])</f>
        <v>-</v>
      </c>
      <c r="AM315" s="244" t="str">
        <f>IF(BS_CONTROLE[[#This Row],[Entre - Estações]]=0, "-", BS_CONTROLE[[#This Row],[Entre - Estações]])</f>
        <v>ZGA</v>
      </c>
      <c r="AN315" s="244" t="str">
        <f>IF(BS_CONTROLE[[#This Row],[SB]]=0, "-", BS_CONTROLE[[#This Row],[SB]])</f>
        <v>ZGA1541</v>
      </c>
      <c r="AO315" s="245">
        <f>IF(BS_CONTROLE[[#This Row],[SUB]]=0, "-", BS_CONTROLE[[#This Row],[SUB]])</f>
        <v>49</v>
      </c>
      <c r="AP315" s="246">
        <f>IF(BS_CONTROLE[[#This Row],[KM - Inicio]]=0, "-", BS_CONTROLE[[#This Row],[KM - Inicio]])</f>
        <v>152.19999999999999</v>
      </c>
      <c r="AQ315" s="246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1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7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1419</v>
      </c>
      <c r="BK315" s="17" t="s">
        <v>1419</v>
      </c>
      <c r="BL315" s="16"/>
      <c r="BM315" s="15" t="s">
        <v>694</v>
      </c>
      <c r="BN315" s="15" t="s">
        <v>719</v>
      </c>
      <c r="BO315" s="164" t="s">
        <v>719</v>
      </c>
      <c r="BP315" s="17" t="s">
        <v>1419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18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2">
        <v>311</v>
      </c>
      <c r="F316" s="171"/>
      <c r="G316" s="9" t="str">
        <f>IF(D316="","*",VLOOKUP(F316,BS_ATIVIDADE[#All],3,FALSE))</f>
        <v>*</v>
      </c>
      <c r="H316" s="172"/>
      <c r="I316" s="172"/>
      <c r="J316" s="210"/>
      <c r="K316" s="210"/>
      <c r="L316" s="84" t="s">
        <v>317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4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4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3"/>
      <c r="W316" s="172"/>
      <c r="X316" s="211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4" t="str">
        <f>IF(BS_CONTROLE[[#This Row],[Local - Partida]]=0, "-", BS_CONTROLE[[#This Row],[Local - Partida]])</f>
        <v>-</v>
      </c>
      <c r="AL316" s="244" t="str">
        <f>IF(BS_CONTROLE[[#This Row],[Local - Encerramento]]=0, "-", BS_CONTROLE[[#This Row],[Local - Encerramento]])</f>
        <v>-</v>
      </c>
      <c r="AM316" s="244" t="str">
        <f>IF(BS_CONTROLE[[#This Row],[Entre - Estações]]=0, "-", BS_CONTROLE[[#This Row],[Entre - Estações]])</f>
        <v>-</v>
      </c>
      <c r="AN316" s="244" t="str">
        <f>IF(BS_CONTROLE[[#This Row],[SB]]=0, "-", BS_CONTROLE[[#This Row],[SB]])</f>
        <v>-</v>
      </c>
      <c r="AO316" s="245" t="str">
        <f>IF(BS_CONTROLE[[#This Row],[SUB]]=0, "-", BS_CONTROLE[[#This Row],[SUB]])</f>
        <v>-</v>
      </c>
      <c r="AP316" s="246" t="str">
        <f>IF(BS_CONTROLE[[#This Row],[KM - Inicio]]=0, "-", BS_CONTROLE[[#This Row],[KM - Inicio]])</f>
        <v>-</v>
      </c>
      <c r="AQ316" s="246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1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7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8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649</v>
      </c>
      <c r="E317" s="272">
        <v>264</v>
      </c>
      <c r="F317" s="171" t="s">
        <v>449</v>
      </c>
      <c r="G317" s="9" t="str">
        <f>IF(D317="","*",VLOOKUP(F317,BS_ATIVIDADE[#All],3,FALSE))</f>
        <v>MODERNIZAÇÃO</v>
      </c>
      <c r="H317" s="199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0">
        <v>55</v>
      </c>
      <c r="K317" s="210">
        <v>121.622</v>
      </c>
      <c r="L317" s="84" t="s">
        <v>317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199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4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4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3" t="s">
        <v>1420</v>
      </c>
      <c r="W317" s="172" t="s">
        <v>1113</v>
      </c>
      <c r="X317" s="211" t="s">
        <v>668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4">
        <f>IF(BS_CONTROLE[[#This Row],[Local - Partida]]=0, "-", BS_CONTROLE[[#This Row],[Local - Partida]])</f>
        <v>1231212</v>
      </c>
      <c r="AL317" s="244" t="str">
        <f>IF(BS_CONTROLE[[#This Row],[Local - Encerramento]]=0, "-", BS_CONTROLE[[#This Row],[Local - Encerramento]])</f>
        <v>-</v>
      </c>
      <c r="AM317" s="244" t="str">
        <f>IF(BS_CONTROLE[[#This Row],[Entre - Estações]]=0, "-", BS_CONTROLE[[#This Row],[Entre - Estações]])</f>
        <v>ZWI-ZYQ</v>
      </c>
      <c r="AN317" s="244">
        <f>IF(BS_CONTROLE[[#This Row],[SB]]=0, "-", BS_CONTROLE[[#This Row],[SB]])</f>
        <v>1231212</v>
      </c>
      <c r="AO317" s="245">
        <f>IF(BS_CONTROLE[[#This Row],[SUB]]=0, "-", BS_CONTROLE[[#This Row],[SUB]])</f>
        <v>55</v>
      </c>
      <c r="AP317" s="246">
        <f>IF(BS_CONTROLE[[#This Row],[KM - Inicio]]=0, "-", BS_CONTROLE[[#This Row],[KM - Inicio]])</f>
        <v>121.622</v>
      </c>
      <c r="AQ317" s="246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1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7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1421</v>
      </c>
      <c r="BK317" s="17" t="s">
        <v>1421</v>
      </c>
      <c r="BL317" s="16"/>
      <c r="BM317" s="15" t="s">
        <v>698</v>
      </c>
      <c r="BN317" s="15" t="s">
        <v>698</v>
      </c>
      <c r="BO317" s="164" t="s">
        <v>698</v>
      </c>
      <c r="BP317" s="17" t="s">
        <v>1421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18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627</v>
      </c>
      <c r="E318" s="272">
        <v>313</v>
      </c>
      <c r="F318" s="171" t="s">
        <v>449</v>
      </c>
      <c r="G318" s="9" t="str">
        <f>IF(D318="","*",VLOOKUP(F318,BS_ATIVIDADE[#All],3,FALSE))</f>
        <v>MODERNIZAÇÃO</v>
      </c>
      <c r="H318" s="199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0">
        <v>55</v>
      </c>
      <c r="K318" s="210">
        <v>121.70699999999999</v>
      </c>
      <c r="L318" s="84" t="s">
        <v>317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199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4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4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3" t="s">
        <v>1422</v>
      </c>
      <c r="W318" s="172" t="s">
        <v>1113</v>
      </c>
      <c r="X318" s="211" t="s">
        <v>668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4">
        <f>IF(BS_CONTROLE[[#This Row],[Local - Partida]]=0, "-", BS_CONTROLE[[#This Row],[Local - Partida]])</f>
        <v>1231212</v>
      </c>
      <c r="AL318" s="244" t="str">
        <f>IF(BS_CONTROLE[[#This Row],[Local - Encerramento]]=0, "-", BS_CONTROLE[[#This Row],[Local - Encerramento]])</f>
        <v>-</v>
      </c>
      <c r="AM318" s="244" t="str">
        <f>IF(BS_CONTROLE[[#This Row],[Entre - Estações]]=0, "-", BS_CONTROLE[[#This Row],[Entre - Estações]])</f>
        <v>ZWI-ZYQ</v>
      </c>
      <c r="AN318" s="244">
        <f>IF(BS_CONTROLE[[#This Row],[SB]]=0, "-", BS_CONTROLE[[#This Row],[SB]])</f>
        <v>1231212</v>
      </c>
      <c r="AO318" s="245">
        <f>IF(BS_CONTROLE[[#This Row],[SUB]]=0, "-", BS_CONTROLE[[#This Row],[SUB]])</f>
        <v>55</v>
      </c>
      <c r="AP318" s="246">
        <f>IF(BS_CONTROLE[[#This Row],[KM - Inicio]]=0, "-", BS_CONTROLE[[#This Row],[KM - Inicio]])</f>
        <v>121.70699999999999</v>
      </c>
      <c r="AQ318" s="246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1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7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1421</v>
      </c>
      <c r="BK318" s="17" t="s">
        <v>1421</v>
      </c>
      <c r="BL318" s="16"/>
      <c r="BM318" s="15" t="s">
        <v>698</v>
      </c>
      <c r="BN318" s="15" t="s">
        <v>698</v>
      </c>
      <c r="BO318" s="164" t="s">
        <v>698</v>
      </c>
      <c r="BP318" s="17" t="s">
        <v>1421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18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564</v>
      </c>
      <c r="E319" s="272">
        <v>314</v>
      </c>
      <c r="F319" s="171" t="s">
        <v>449</v>
      </c>
      <c r="G319" s="9" t="str">
        <f>IF(D319="","*",VLOOKUP(F319,BS_ATIVIDADE[#All],3,FALSE))</f>
        <v>MODERNIZAÇÃO</v>
      </c>
      <c r="H319" s="199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0">
        <v>55</v>
      </c>
      <c r="K319" s="210">
        <v>121.73699999999999</v>
      </c>
      <c r="L319" s="84" t="s">
        <v>317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199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4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4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3" t="s">
        <v>1423</v>
      </c>
      <c r="W319" s="172" t="s">
        <v>1113</v>
      </c>
      <c r="X319" s="211" t="s">
        <v>668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4">
        <f>IF(BS_CONTROLE[[#This Row],[Local - Partida]]=0, "-", BS_CONTROLE[[#This Row],[Local - Partida]])</f>
        <v>1231212</v>
      </c>
      <c r="AL319" s="244" t="str">
        <f>IF(BS_CONTROLE[[#This Row],[Local - Encerramento]]=0, "-", BS_CONTROLE[[#This Row],[Local - Encerramento]])</f>
        <v>-</v>
      </c>
      <c r="AM319" s="244" t="str">
        <f>IF(BS_CONTROLE[[#This Row],[Entre - Estações]]=0, "-", BS_CONTROLE[[#This Row],[Entre - Estações]])</f>
        <v>ZWI-ZYQ</v>
      </c>
      <c r="AN319" s="244">
        <f>IF(BS_CONTROLE[[#This Row],[SB]]=0, "-", BS_CONTROLE[[#This Row],[SB]])</f>
        <v>1231212</v>
      </c>
      <c r="AO319" s="245">
        <f>IF(BS_CONTROLE[[#This Row],[SUB]]=0, "-", BS_CONTROLE[[#This Row],[SUB]])</f>
        <v>55</v>
      </c>
      <c r="AP319" s="246">
        <f>IF(BS_CONTROLE[[#This Row],[KM - Inicio]]=0, "-", BS_CONTROLE[[#This Row],[KM - Inicio]])</f>
        <v>121.73699999999999</v>
      </c>
      <c r="AQ319" s="246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1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7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1421</v>
      </c>
      <c r="BK319" s="17" t="s">
        <v>1421</v>
      </c>
      <c r="BL319" s="16"/>
      <c r="BM319" s="15" t="s">
        <v>698</v>
      </c>
      <c r="BN319" s="15" t="s">
        <v>698</v>
      </c>
      <c r="BO319" s="164" t="s">
        <v>698</v>
      </c>
      <c r="BP319" s="17" t="s">
        <v>1421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18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2">
        <v>315</v>
      </c>
      <c r="F320" s="171"/>
      <c r="G320" s="9" t="str">
        <f>IF(D320="","*",VLOOKUP(F320,BS_ATIVIDADE[#All],3,FALSE))</f>
        <v>*</v>
      </c>
      <c r="H320" s="172"/>
      <c r="I320" s="172"/>
      <c r="J320" s="210"/>
      <c r="K320" s="210"/>
      <c r="L320" s="84" t="s">
        <v>317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4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4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3"/>
      <c r="W320" s="172"/>
      <c r="X320" s="211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4" t="str">
        <f>IF(BS_CONTROLE[[#This Row],[Local - Partida]]=0, "-", BS_CONTROLE[[#This Row],[Local - Partida]])</f>
        <v>-</v>
      </c>
      <c r="AL320" s="244" t="str">
        <f>IF(BS_CONTROLE[[#This Row],[Local - Encerramento]]=0, "-", BS_CONTROLE[[#This Row],[Local - Encerramento]])</f>
        <v>-</v>
      </c>
      <c r="AM320" s="244" t="str">
        <f>IF(BS_CONTROLE[[#This Row],[Entre - Estações]]=0, "-", BS_CONTROLE[[#This Row],[Entre - Estações]])</f>
        <v>-</v>
      </c>
      <c r="AN320" s="244" t="str">
        <f>IF(BS_CONTROLE[[#This Row],[SB]]=0, "-", BS_CONTROLE[[#This Row],[SB]])</f>
        <v>-</v>
      </c>
      <c r="AO320" s="245" t="str">
        <f>IF(BS_CONTROLE[[#This Row],[SUB]]=0, "-", BS_CONTROLE[[#This Row],[SUB]])</f>
        <v>-</v>
      </c>
      <c r="AP320" s="246" t="str">
        <f>IF(BS_CONTROLE[[#This Row],[KM - Inicio]]=0, "-", BS_CONTROLE[[#This Row],[KM - Inicio]])</f>
        <v>-</v>
      </c>
      <c r="AQ320" s="246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1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7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8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578</v>
      </c>
      <c r="E321" s="272">
        <v>316</v>
      </c>
      <c r="F321" s="171" t="s">
        <v>498</v>
      </c>
      <c r="G321" s="9" t="str">
        <f>IF(D321="","*",VLOOKUP(F321,BS_ATIVIDADE[#All],3,FALSE))</f>
        <v>SOLDA</v>
      </c>
      <c r="H321" s="199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0">
        <v>55</v>
      </c>
      <c r="K321" s="210">
        <v>127.3</v>
      </c>
      <c r="L321" s="84" t="s">
        <v>317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4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4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3" t="s">
        <v>1424</v>
      </c>
      <c r="W321" s="172" t="s">
        <v>1113</v>
      </c>
      <c r="X321" s="211" t="s">
        <v>668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4" t="str">
        <f>IF(BS_CONTROLE[[#This Row],[Local - Partida]]=0, "-", BS_CONTROLE[[#This Row],[Local - Partida]])</f>
        <v>130ZYQ2</v>
      </c>
      <c r="AL321" s="244" t="str">
        <f>IF(BS_CONTROLE[[#This Row],[Local - Encerramento]]=0, "-", BS_CONTROLE[[#This Row],[Local - Encerramento]])</f>
        <v>-</v>
      </c>
      <c r="AM321" s="244" t="str">
        <f>IF(BS_CONTROLE[[#This Row],[Entre - Estações]]=0, "-", BS_CONTROLE[[#This Row],[Entre - Estações]])</f>
        <v>ZYQ-ZEM</v>
      </c>
      <c r="AN321" s="244" t="str">
        <f>IF(BS_CONTROLE[[#This Row],[SB]]=0, "-", BS_CONTROLE[[#This Row],[SB]])</f>
        <v>130ZYQ2</v>
      </c>
      <c r="AO321" s="245">
        <f>IF(BS_CONTROLE[[#This Row],[SUB]]=0, "-", BS_CONTROLE[[#This Row],[SUB]])</f>
        <v>55</v>
      </c>
      <c r="AP321" s="246">
        <f>IF(BS_CONTROLE[[#This Row],[KM - Inicio]]=0, "-", BS_CONTROLE[[#This Row],[KM - Inicio]])</f>
        <v>127.3</v>
      </c>
      <c r="AQ321" s="246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1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7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1425</v>
      </c>
      <c r="BK321" s="17" t="s">
        <v>1425</v>
      </c>
      <c r="BL321" s="16"/>
      <c r="BM321" s="15" t="s">
        <v>688</v>
      </c>
      <c r="BN321" s="15" t="s">
        <v>718</v>
      </c>
      <c r="BO321" s="164" t="s">
        <v>770</v>
      </c>
      <c r="BP321" s="17" t="s">
        <v>1425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18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3">
        <v>317</v>
      </c>
      <c r="F322" s="171"/>
      <c r="G322" s="9" t="str">
        <f>IF(D322="","*",VLOOKUP(F322,BS_ATIVIDADE[#All],3,FALSE))</f>
        <v>*</v>
      </c>
      <c r="H322" s="172"/>
      <c r="I322" s="172"/>
      <c r="J322" s="210"/>
      <c r="K322" s="210"/>
      <c r="L322" s="84" t="s">
        <v>317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4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4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3"/>
      <c r="W322" s="172"/>
      <c r="X322" s="211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4" t="str">
        <f>IF(BS_CONTROLE[[#This Row],[Local - Partida]]=0, "-", BS_CONTROLE[[#This Row],[Local - Partida]])</f>
        <v>-</v>
      </c>
      <c r="AL322" s="244" t="str">
        <f>IF(BS_CONTROLE[[#This Row],[Local - Encerramento]]=0, "-", BS_CONTROLE[[#This Row],[Local - Encerramento]])</f>
        <v>-</v>
      </c>
      <c r="AM322" s="244" t="str">
        <f>IF(BS_CONTROLE[[#This Row],[Entre - Estações]]=0, "-", BS_CONTROLE[[#This Row],[Entre - Estações]])</f>
        <v>-</v>
      </c>
      <c r="AN322" s="244" t="str">
        <f>IF(BS_CONTROLE[[#This Row],[SB]]=0, "-", BS_CONTROLE[[#This Row],[SB]])</f>
        <v>-</v>
      </c>
      <c r="AO322" s="245" t="str">
        <f>IF(BS_CONTROLE[[#This Row],[SUB]]=0, "-", BS_CONTROLE[[#This Row],[SUB]])</f>
        <v>-</v>
      </c>
      <c r="AP322" s="246" t="str">
        <f>IF(BS_CONTROLE[[#This Row],[KM - Inicio]]=0, "-", BS_CONTROLE[[#This Row],[KM - Inicio]])</f>
        <v>-</v>
      </c>
      <c r="AQ322" s="246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1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7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8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605</v>
      </c>
      <c r="E323" s="272">
        <v>318</v>
      </c>
      <c r="F323" s="171" t="s">
        <v>502</v>
      </c>
      <c r="G323" s="9" t="str">
        <f>IF(D323="","*",VLOOKUP(F323,BS_ATIVIDADE[#All],3,FALSE))</f>
        <v>DORMENTE - SUBSTITUIÇÂO</v>
      </c>
      <c r="H323" s="199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0">
        <v>92</v>
      </c>
      <c r="K323" s="210">
        <v>73.400000000000006</v>
      </c>
      <c r="L323" s="84" t="s">
        <v>317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4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4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3" t="s">
        <v>964</v>
      </c>
      <c r="W323" s="172" t="s">
        <v>937</v>
      </c>
      <c r="X323" s="211" t="s">
        <v>668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4" t="str">
        <f>IF(BS_CONTROLE[[#This Row],[Local - Partida]]=0, "-", BS_CONTROLE[[#This Row],[Local - Partida]])</f>
        <v>ZEZK732</v>
      </c>
      <c r="AL323" s="244" t="str">
        <f>IF(BS_CONTROLE[[#This Row],[Local - Encerramento]]=0, "-", BS_CONTROLE[[#This Row],[Local - Encerramento]])</f>
        <v>-</v>
      </c>
      <c r="AM323" s="244" t="str">
        <f>IF(BS_CONTROLE[[#This Row],[Entre - Estações]]=0, "-", BS_CONTROLE[[#This Row],[Entre - Estações]])</f>
        <v>ZEZ-069</v>
      </c>
      <c r="AN323" s="244" t="str">
        <f>IF(BS_CONTROLE[[#This Row],[SB]]=0, "-", BS_CONTROLE[[#This Row],[SB]])</f>
        <v>ZEZK732</v>
      </c>
      <c r="AO323" s="245">
        <f>IF(BS_CONTROLE[[#This Row],[SUB]]=0, "-", BS_CONTROLE[[#This Row],[SUB]])</f>
        <v>92</v>
      </c>
      <c r="AP323" s="246">
        <f>IF(BS_CONTROLE[[#This Row],[KM - Inicio]]=0, "-", BS_CONTROLE[[#This Row],[KM - Inicio]])</f>
        <v>73.400000000000006</v>
      </c>
      <c r="AQ323" s="246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1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7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1426</v>
      </c>
      <c r="BK323" s="17" t="s">
        <v>1426</v>
      </c>
      <c r="BL323" s="16"/>
      <c r="BM323" s="15" t="s">
        <v>698</v>
      </c>
      <c r="BN323" s="15" t="s">
        <v>698</v>
      </c>
      <c r="BO323" s="164" t="s">
        <v>698</v>
      </c>
      <c r="BP323" s="17" t="s">
        <v>1426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18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589</v>
      </c>
      <c r="E324" s="272">
        <v>319</v>
      </c>
      <c r="F324" s="171" t="s">
        <v>468</v>
      </c>
      <c r="G324" s="9" t="str">
        <f>IF(D324="","*",VLOOKUP(F324,BS_ATIVIDADE[#All],3,FALSE))</f>
        <v>ALÍVIO</v>
      </c>
      <c r="H324" s="199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0">
        <v>92</v>
      </c>
      <c r="K324" s="210">
        <v>74.599999999999994</v>
      </c>
      <c r="L324" s="84" t="s">
        <v>317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4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4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3" t="s">
        <v>964</v>
      </c>
      <c r="W324" s="172" t="s">
        <v>1131</v>
      </c>
      <c r="X324" s="211" t="s">
        <v>668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4" t="str">
        <f>IF(BS_CONTROLE[[#This Row],[Local - Partida]]=0, "-", BS_CONTROLE[[#This Row],[Local - Partida]])</f>
        <v>ZEZ2</v>
      </c>
      <c r="AL324" s="244" t="str">
        <f>IF(BS_CONTROLE[[#This Row],[Local - Encerramento]]=0, "-", BS_CONTROLE[[#This Row],[Local - Encerramento]])</f>
        <v>-</v>
      </c>
      <c r="AM324" s="244" t="str">
        <f>IF(BS_CONTROLE[[#This Row],[Entre - Estações]]=0, "-", BS_CONTROLE[[#This Row],[Entre - Estações]])</f>
        <v>ZEZ-069</v>
      </c>
      <c r="AN324" s="244" t="str">
        <f>IF(BS_CONTROLE[[#This Row],[SB]]=0, "-", BS_CONTROLE[[#This Row],[SB]])</f>
        <v>ZEZ2</v>
      </c>
      <c r="AO324" s="245">
        <f>IF(BS_CONTROLE[[#This Row],[SUB]]=0, "-", BS_CONTROLE[[#This Row],[SUB]])</f>
        <v>92</v>
      </c>
      <c r="AP324" s="246">
        <f>IF(BS_CONTROLE[[#This Row],[KM - Inicio]]=0, "-", BS_CONTROLE[[#This Row],[KM - Inicio]])</f>
        <v>74.599999999999994</v>
      </c>
      <c r="AQ324" s="246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1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7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1425</v>
      </c>
      <c r="BK324" s="17" t="s">
        <v>1425</v>
      </c>
      <c r="BL324" s="16"/>
      <c r="BM324" s="15" t="s">
        <v>698</v>
      </c>
      <c r="BN324" s="15" t="s">
        <v>698</v>
      </c>
      <c r="BO324" s="164" t="s">
        <v>698</v>
      </c>
      <c r="BP324" s="17" t="s">
        <v>1425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18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544</v>
      </c>
      <c r="E325" s="292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0">
        <v>92</v>
      </c>
      <c r="K325" s="210">
        <v>83.7</v>
      </c>
      <c r="L325" s="210" t="s">
        <v>317</v>
      </c>
      <c r="M325" s="199" t="s">
        <v>963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0">
        <v>1</v>
      </c>
      <c r="R325" s="10" t="str">
        <f>IFERROR(_xlfn.XLOOKUP(F325, BS_ATIVIDADE[ATIVIDADE],BS_ATIVIDADE[UNIDADE] ), "*")</f>
        <v>BINÁRIO</v>
      </c>
      <c r="S325" s="24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4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3" t="s">
        <v>964</v>
      </c>
      <c r="W325" s="247" t="s">
        <v>983</v>
      </c>
      <c r="X325" s="211" t="s">
        <v>663</v>
      </c>
      <c r="Y325" s="158"/>
      <c r="Z325" s="158"/>
      <c r="AA325" s="84">
        <v>1</v>
      </c>
      <c r="AB325" s="71" t="s">
        <v>660</v>
      </c>
      <c r="AC325" s="71" t="s">
        <v>655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4" t="str">
        <f>IF(BS_CONTROLE[[#This Row],[Local - Partida]]=0, "-", BS_CONTROLE[[#This Row],[Local - Partida]])</f>
        <v>K67ZEV1</v>
      </c>
      <c r="AL325" s="244" t="str">
        <f>IF(BS_CONTROLE[[#This Row],[Local - Encerramento]]=0, "-", BS_CONTROLE[[#This Row],[Local - Encerramento]])</f>
        <v>K67ZEV1</v>
      </c>
      <c r="AM325" s="244" t="str">
        <f>IF(BS_CONTROLE[[#This Row],[Entre - Estações]]=0, "-", BS_CONTROLE[[#This Row],[Entre - Estações]])</f>
        <v>ZEV-ZXW</v>
      </c>
      <c r="AN325" s="244" t="str">
        <f>IF(BS_CONTROLE[[#This Row],[SB]]=0, "-", BS_CONTROLE[[#This Row],[SB]])</f>
        <v>K84ZXW2</v>
      </c>
      <c r="AO325" s="245">
        <f>IF(BS_CONTROLE[[#This Row],[SUB]]=0, "-", BS_CONTROLE[[#This Row],[SUB]])</f>
        <v>92</v>
      </c>
      <c r="AP325" s="246">
        <f>IF(BS_CONTROLE[[#This Row],[KM - Inicio]]=0, "-", BS_CONTROLE[[#This Row],[KM - Inicio]])</f>
        <v>83.7</v>
      </c>
      <c r="AQ325" s="246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1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7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1427</v>
      </c>
      <c r="BK325" s="17" t="s">
        <v>1427</v>
      </c>
      <c r="BL325" s="16"/>
      <c r="BM325" s="15" t="s">
        <v>692</v>
      </c>
      <c r="BN325" s="15" t="s">
        <v>692</v>
      </c>
      <c r="BO325" s="164" t="s">
        <v>692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18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545</v>
      </c>
      <c r="E326" s="272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957</v>
      </c>
      <c r="J326" s="210">
        <v>54</v>
      </c>
      <c r="K326" s="210">
        <v>83.7</v>
      </c>
      <c r="L326" s="210" t="s">
        <v>317</v>
      </c>
      <c r="M326" s="199" t="s">
        <v>982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0">
        <v>1</v>
      </c>
      <c r="R326" s="10" t="str">
        <f>IFERROR(_xlfn.XLOOKUP(F326, BS_ATIVIDADE[ATIVIDADE],BS_ATIVIDADE[UNIDADE] ), "*")</f>
        <v>BINÁRIO</v>
      </c>
      <c r="S326" s="24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4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3" t="s">
        <v>964</v>
      </c>
      <c r="W326" s="247" t="s">
        <v>1127</v>
      </c>
      <c r="X326" s="211" t="s">
        <v>663</v>
      </c>
      <c r="Y326" s="158"/>
      <c r="Z326" s="158"/>
      <c r="AA326" s="210">
        <v>1</v>
      </c>
      <c r="AB326" s="171" t="s">
        <v>660</v>
      </c>
      <c r="AC326" s="171" t="s">
        <v>655</v>
      </c>
      <c r="AD326" s="294">
        <v>0.27083333333333331</v>
      </c>
      <c r="AE326" s="210">
        <v>9038</v>
      </c>
      <c r="AF326" s="210" t="s">
        <v>317</v>
      </c>
      <c r="AG326" s="210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4" t="str">
        <f>IF(BS_CONTROLE[[#This Row],[Local - Partida]]=0, "-", BS_CONTROLE[[#This Row],[Local - Partida]])</f>
        <v>ZPT1051</v>
      </c>
      <c r="AL326" s="244" t="str">
        <f>IF(BS_CONTROLE[[#This Row],[Local - Encerramento]]=0, "-", BS_CONTROLE[[#This Row],[Local - Encerramento]])</f>
        <v>ZPTZDR</v>
      </c>
      <c r="AM326" s="244" t="str">
        <f>IF(BS_CONTROLE[[#This Row],[Entre - Estações]]=0, "-", BS_CONTROLE[[#This Row],[Entre - Estações]])</f>
        <v>ZPT-ZXW</v>
      </c>
      <c r="AN326" s="244" t="str">
        <f>IF(BS_CONTROLE[[#This Row],[SB]]=0, "-", BS_CONTROLE[[#This Row],[SB]])</f>
        <v>K84ZXW1</v>
      </c>
      <c r="AO326" s="245">
        <f>IF(BS_CONTROLE[[#This Row],[SUB]]=0, "-", BS_CONTROLE[[#This Row],[SUB]])</f>
        <v>54</v>
      </c>
      <c r="AP326" s="246">
        <f>IF(BS_CONTROLE[[#This Row],[KM - Inicio]]=0, "-", BS_CONTROLE[[#This Row],[KM - Inicio]])</f>
        <v>83.7</v>
      </c>
      <c r="AQ326" s="246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1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7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1428</v>
      </c>
      <c r="BK326" s="17" t="s">
        <v>1428</v>
      </c>
      <c r="BL326" s="16"/>
      <c r="BM326" s="15" t="s">
        <v>692</v>
      </c>
      <c r="BN326" s="15" t="s">
        <v>692</v>
      </c>
      <c r="BO326" s="164" t="s">
        <v>692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18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602</v>
      </c>
      <c r="E327" s="292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0">
        <v>92</v>
      </c>
      <c r="K327" s="210">
        <v>103.6</v>
      </c>
      <c r="L327" s="84" t="s">
        <v>317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4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4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3" t="s">
        <v>964</v>
      </c>
      <c r="W327" s="172" t="s">
        <v>1113</v>
      </c>
      <c r="X327" s="211" t="s">
        <v>668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4" t="str">
        <f>IF(BS_CONTROLE[[#This Row],[Local - Partida]]=0, "-", BS_CONTROLE[[#This Row],[Local - Partida]])</f>
        <v>-</v>
      </c>
      <c r="AL327" s="244" t="str">
        <f>IF(BS_CONTROLE[[#This Row],[Local - Encerramento]]=0, "-", BS_CONTROLE[[#This Row],[Local - Encerramento]])</f>
        <v>-</v>
      </c>
      <c r="AM327" s="244" t="str">
        <f>IF(BS_CONTROLE[[#This Row],[Entre - Estações]]=0, "-", BS_CONTROLE[[#This Row],[Entre - Estações]])</f>
        <v>ZGP</v>
      </c>
      <c r="AN327" s="244" t="str">
        <f>IF(BS_CONTROLE[[#This Row],[SB]]=0, "-", BS_CONTROLE[[#This Row],[SB]])</f>
        <v>ZGP2</v>
      </c>
      <c r="AO327" s="245">
        <f>IF(BS_CONTROLE[[#This Row],[SUB]]=0, "-", BS_CONTROLE[[#This Row],[SUB]])</f>
        <v>92</v>
      </c>
      <c r="AP327" s="246">
        <f>IF(BS_CONTROLE[[#This Row],[KM - Inicio]]=0, "-", BS_CONTROLE[[#This Row],[KM - Inicio]])</f>
        <v>103.6</v>
      </c>
      <c r="AQ327" s="246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1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7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1429</v>
      </c>
      <c r="BK327" s="17" t="s">
        <v>1429</v>
      </c>
      <c r="BL327" s="16"/>
      <c r="BM327" s="15" t="s">
        <v>688</v>
      </c>
      <c r="BN327" s="15" t="s">
        <v>718</v>
      </c>
      <c r="BO327" s="164" t="s">
        <v>770</v>
      </c>
      <c r="BP327" s="17" t="s">
        <v>1425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18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2">
        <v>323</v>
      </c>
      <c r="F328" s="171"/>
      <c r="G328" s="9" t="str">
        <f>IF(D328="","*",VLOOKUP(F328,BS_ATIVIDADE[#All],3,FALSE))</f>
        <v>*</v>
      </c>
      <c r="H328" s="172"/>
      <c r="I328" s="172"/>
      <c r="J328" s="210"/>
      <c r="K328" s="210"/>
      <c r="L328" s="84" t="s">
        <v>317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4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4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3"/>
      <c r="W328" s="172"/>
      <c r="X328" s="211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4" t="str">
        <f>IF(BS_CONTROLE[[#This Row],[Local - Partida]]=0, "-", BS_CONTROLE[[#This Row],[Local - Partida]])</f>
        <v>-</v>
      </c>
      <c r="AL328" s="244" t="str">
        <f>IF(BS_CONTROLE[[#This Row],[Local - Encerramento]]=0, "-", BS_CONTROLE[[#This Row],[Local - Encerramento]])</f>
        <v>-</v>
      </c>
      <c r="AM328" s="244" t="str">
        <f>IF(BS_CONTROLE[[#This Row],[Entre - Estações]]=0, "-", BS_CONTROLE[[#This Row],[Entre - Estações]])</f>
        <v>-</v>
      </c>
      <c r="AN328" s="244" t="str">
        <f>IF(BS_CONTROLE[[#This Row],[SB]]=0, "-", BS_CONTROLE[[#This Row],[SB]])</f>
        <v>-</v>
      </c>
      <c r="AO328" s="245" t="str">
        <f>IF(BS_CONTROLE[[#This Row],[SUB]]=0, "-", BS_CONTROLE[[#This Row],[SUB]])</f>
        <v>-</v>
      </c>
      <c r="AP328" s="246" t="str">
        <f>IF(BS_CONTROLE[[#This Row],[KM - Inicio]]=0, "-", BS_CONTROLE[[#This Row],[KM - Inicio]])</f>
        <v>-</v>
      </c>
      <c r="AQ328" s="246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1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7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8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2">
        <v>324</v>
      </c>
      <c r="F329" s="171" t="s">
        <v>378</v>
      </c>
      <c r="G329" s="9" t="str">
        <f>IF(D329="","*",VLOOKUP(F329,BS_ATIVIDADE[#All],3,FALSE))</f>
        <v>EXPANSÃO</v>
      </c>
      <c r="H329" s="199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0">
        <v>30</v>
      </c>
      <c r="K329" s="210">
        <v>108.9</v>
      </c>
      <c r="L329" s="84" t="s">
        <v>317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199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4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4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3" t="s">
        <v>1430</v>
      </c>
      <c r="W329" s="172" t="s">
        <v>1431</v>
      </c>
      <c r="X329" s="211" t="s">
        <v>668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4">
        <f>IF(BS_CONTROLE[[#This Row],[Local - Partida]]=0, "-", BS_CONTROLE[[#This Row],[Local - Partida]])</f>
        <v>1101091</v>
      </c>
      <c r="AL329" s="244" t="str">
        <f>IF(BS_CONTROLE[[#This Row],[Local - Encerramento]]=0, "-", BS_CONTROLE[[#This Row],[Local - Encerramento]])</f>
        <v>-</v>
      </c>
      <c r="AM329" s="244" t="str">
        <f>IF(BS_CONTROLE[[#This Row],[Entre - Estações]]=0, "-", BS_CONTROLE[[#This Row],[Entre - Estações]])</f>
        <v>ZGM-109</v>
      </c>
      <c r="AN329" s="244">
        <f>IF(BS_CONTROLE[[#This Row],[SB]]=0, "-", BS_CONTROLE[[#This Row],[SB]])</f>
        <v>1101091</v>
      </c>
      <c r="AO329" s="245">
        <f>IF(BS_CONTROLE[[#This Row],[SUB]]=0, "-", BS_CONTROLE[[#This Row],[SUB]])</f>
        <v>30</v>
      </c>
      <c r="AP329" s="246">
        <f>IF(BS_CONTROLE[[#This Row],[KM - Inicio]]=0, "-", BS_CONTROLE[[#This Row],[KM - Inicio]])</f>
        <v>108.9</v>
      </c>
      <c r="AQ329" s="246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1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7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1432</v>
      </c>
      <c r="BK329" s="17" t="s">
        <v>1432</v>
      </c>
      <c r="BL329" s="16"/>
      <c r="BM329" s="15" t="s">
        <v>698</v>
      </c>
      <c r="BN329" s="15" t="s">
        <v>698</v>
      </c>
      <c r="BO329" s="164" t="s">
        <v>698</v>
      </c>
      <c r="BP329" s="17" t="s">
        <v>1432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18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2">
        <v>325</v>
      </c>
      <c r="F330" s="171"/>
      <c r="G330" s="9" t="str">
        <f>IF(D330="","*",VLOOKUP(F330,BS_ATIVIDADE[#All],3,FALSE))</f>
        <v>*</v>
      </c>
      <c r="H330" s="172"/>
      <c r="I330" s="172"/>
      <c r="J330" s="210"/>
      <c r="K330" s="210"/>
      <c r="L330" s="84" t="s">
        <v>317</v>
      </c>
      <c r="M330" s="199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4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4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3"/>
      <c r="W330" s="172"/>
      <c r="X330" s="211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4" t="str">
        <f>IF(BS_CONTROLE[[#This Row],[Local - Partida]]=0, "-", BS_CONTROLE[[#This Row],[Local - Partida]])</f>
        <v>-</v>
      </c>
      <c r="AL330" s="244" t="str">
        <f>IF(BS_CONTROLE[[#This Row],[Local - Encerramento]]=0, "-", BS_CONTROLE[[#This Row],[Local - Encerramento]])</f>
        <v>-</v>
      </c>
      <c r="AM330" s="244" t="str">
        <f>IF(BS_CONTROLE[[#This Row],[Entre - Estações]]=0, "-", BS_CONTROLE[[#This Row],[Entre - Estações]])</f>
        <v>-</v>
      </c>
      <c r="AN330" s="244" t="str">
        <f>IF(BS_CONTROLE[[#This Row],[SB]]=0, "-", BS_CONTROLE[[#This Row],[SB]])</f>
        <v>-</v>
      </c>
      <c r="AO330" s="245" t="str">
        <f>IF(BS_CONTROLE[[#This Row],[SUB]]=0, "-", BS_CONTROLE[[#This Row],[SUB]])</f>
        <v>-</v>
      </c>
      <c r="AP330" s="246" t="str">
        <f>IF(BS_CONTROLE[[#This Row],[KM - Inicio]]=0, "-", BS_CONTROLE[[#This Row],[KM - Inicio]])</f>
        <v>-</v>
      </c>
      <c r="AQ330" s="246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1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7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8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514</v>
      </c>
      <c r="E331" s="272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989</v>
      </c>
      <c r="I331" s="172" t="s">
        <v>957</v>
      </c>
      <c r="J331" s="210">
        <v>53</v>
      </c>
      <c r="K331" s="210">
        <v>122.7</v>
      </c>
      <c r="L331" s="210">
        <v>123.5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4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4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7" t="s">
        <v>930</v>
      </c>
      <c r="W331" s="247" t="s">
        <v>1099</v>
      </c>
      <c r="X331" s="211" t="s">
        <v>668</v>
      </c>
      <c r="Y331" s="158"/>
      <c r="Z331" s="158"/>
      <c r="AA331" s="84">
        <v>1</v>
      </c>
      <c r="AB331" s="71" t="s">
        <v>660</v>
      </c>
      <c r="AC331" s="71" t="s">
        <v>655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4" t="str">
        <f>IF(BS_CONTROLE[[#This Row],[Local - Partida]]=0, "-", BS_CONTROLE[[#This Row],[Local - Partida]])</f>
        <v>109ZPT2</v>
      </c>
      <c r="AL331" s="244" t="str">
        <f>IF(BS_CONTROLE[[#This Row],[Local - Encerramento]]=0, "-", BS_CONTROLE[[#This Row],[Local - Encerramento]])</f>
        <v>ZPTZDR</v>
      </c>
      <c r="AM331" s="244" t="str">
        <f>IF(BS_CONTROLE[[#This Row],[Entre - Estações]]=0, "-", BS_CONTROLE[[#This Row],[Entre - Estações]])</f>
        <v>ZPG-ZZV</v>
      </c>
      <c r="AN331" s="244" t="str">
        <f>IF(BS_CONTROLE[[#This Row],[SB]]=0, "-", BS_CONTROLE[[#This Row],[SB]])</f>
        <v>ZPGZZV</v>
      </c>
      <c r="AO331" s="245">
        <f>IF(BS_CONTROLE[[#This Row],[SUB]]=0, "-", BS_CONTROLE[[#This Row],[SUB]])</f>
        <v>53</v>
      </c>
      <c r="AP331" s="246">
        <f>IF(BS_CONTROLE[[#This Row],[KM - Inicio]]=0, "-", BS_CONTROLE[[#This Row],[KM - Inicio]])</f>
        <v>122.7</v>
      </c>
      <c r="AQ331" s="246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1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7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1433</v>
      </c>
      <c r="BK331" s="17" t="s">
        <v>1433</v>
      </c>
      <c r="BL331" s="16"/>
      <c r="BM331" s="15" t="s">
        <v>698</v>
      </c>
      <c r="BN331" s="15" t="s">
        <v>698</v>
      </c>
      <c r="BO331" s="164" t="s">
        <v>698</v>
      </c>
      <c r="BP331" s="17" t="s">
        <v>1433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18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2">
        <v>327</v>
      </c>
      <c r="F332" s="171"/>
      <c r="G332" s="9" t="str">
        <f>IF(D332="","*",VLOOKUP(F332,BS_ATIVIDADE[#All],3,FALSE))</f>
        <v>*</v>
      </c>
      <c r="H332" s="172"/>
      <c r="I332" s="172"/>
      <c r="J332" s="210"/>
      <c r="K332" s="210"/>
      <c r="L332" s="84" t="s">
        <v>317</v>
      </c>
      <c r="M332" s="199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199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4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4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3"/>
      <c r="W332" s="172"/>
      <c r="X332" s="211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4" t="str">
        <f>IF(BS_CONTROLE[[#This Row],[Local - Partida]]=0, "-", BS_CONTROLE[[#This Row],[Local - Partida]])</f>
        <v>-</v>
      </c>
      <c r="AL332" s="244" t="str">
        <f>IF(BS_CONTROLE[[#This Row],[Local - Encerramento]]=0, "-", BS_CONTROLE[[#This Row],[Local - Encerramento]])</f>
        <v>-</v>
      </c>
      <c r="AM332" s="244" t="str">
        <f>IF(BS_CONTROLE[[#This Row],[Entre - Estações]]=0, "-", BS_CONTROLE[[#This Row],[Entre - Estações]])</f>
        <v>-</v>
      </c>
      <c r="AN332" s="244" t="str">
        <f>IF(BS_CONTROLE[[#This Row],[SB]]=0, "-", BS_CONTROLE[[#This Row],[SB]])</f>
        <v>-</v>
      </c>
      <c r="AO332" s="245" t="str">
        <f>IF(BS_CONTROLE[[#This Row],[SUB]]=0, "-", BS_CONTROLE[[#This Row],[SUB]])</f>
        <v>-</v>
      </c>
      <c r="AP332" s="246" t="str">
        <f>IF(BS_CONTROLE[[#This Row],[KM - Inicio]]=0, "-", BS_CONTROLE[[#This Row],[KM - Inicio]])</f>
        <v>-</v>
      </c>
      <c r="AQ332" s="246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1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7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8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2">
        <v>328</v>
      </c>
      <c r="F333" s="171"/>
      <c r="G333" s="9" t="str">
        <f>IF(D333="","*",VLOOKUP(F333,BS_ATIVIDADE[#All],3,FALSE))</f>
        <v>*</v>
      </c>
      <c r="H333" s="172"/>
      <c r="I333" s="172"/>
      <c r="J333" s="210"/>
      <c r="K333" s="210"/>
      <c r="L333" s="84" t="s">
        <v>317</v>
      </c>
      <c r="M333" s="199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199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4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4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3"/>
      <c r="W333" s="172"/>
      <c r="X333" s="211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4" t="str">
        <f>IF(BS_CONTROLE[[#This Row],[Local - Partida]]=0, "-", BS_CONTROLE[[#This Row],[Local - Partida]])</f>
        <v>-</v>
      </c>
      <c r="AL333" s="244" t="str">
        <f>IF(BS_CONTROLE[[#This Row],[Local - Encerramento]]=0, "-", BS_CONTROLE[[#This Row],[Local - Encerramento]])</f>
        <v>-</v>
      </c>
      <c r="AM333" s="244" t="str">
        <f>IF(BS_CONTROLE[[#This Row],[Entre - Estações]]=0, "-", BS_CONTROLE[[#This Row],[Entre - Estações]])</f>
        <v>-</v>
      </c>
      <c r="AN333" s="244" t="str">
        <f>IF(BS_CONTROLE[[#This Row],[SB]]=0, "-", BS_CONTROLE[[#This Row],[SB]])</f>
        <v>-</v>
      </c>
      <c r="AO333" s="245" t="str">
        <f>IF(BS_CONTROLE[[#This Row],[SUB]]=0, "-", BS_CONTROLE[[#This Row],[SUB]])</f>
        <v>-</v>
      </c>
      <c r="AP333" s="246" t="str">
        <f>IF(BS_CONTROLE[[#This Row],[KM - Inicio]]=0, "-", BS_CONTROLE[[#This Row],[KM - Inicio]])</f>
        <v>-</v>
      </c>
      <c r="AQ333" s="246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1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7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8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514</v>
      </c>
      <c r="E334" s="272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989</v>
      </c>
      <c r="I334" s="172" t="s">
        <v>957</v>
      </c>
      <c r="J334" s="210">
        <v>30</v>
      </c>
      <c r="K334" s="210">
        <v>114.3</v>
      </c>
      <c r="L334" s="210">
        <v>115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0">
        <v>700</v>
      </c>
      <c r="R334" s="10" t="str">
        <f>IFERROR(_xlfn.XLOOKUP(F334, BS_ATIVIDADE[ATIVIDADE],BS_ATIVIDADE[UNIDADE] ), "*")</f>
        <v>M</v>
      </c>
      <c r="S334" s="24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4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7" t="s">
        <v>930</v>
      </c>
      <c r="W334" s="247" t="s">
        <v>1099</v>
      </c>
      <c r="X334" s="211" t="s">
        <v>668</v>
      </c>
      <c r="Y334" s="158"/>
      <c r="Z334" s="158"/>
      <c r="AA334" s="84">
        <v>1</v>
      </c>
      <c r="AB334" s="71" t="s">
        <v>660</v>
      </c>
      <c r="AC334" s="71" t="s">
        <v>655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4" t="str">
        <f>IF(BS_CONTROLE[[#This Row],[Local - Partida]]=0, "-", BS_CONTROLE[[#This Row],[Local - Partida]])</f>
        <v>109ZPT2</v>
      </c>
      <c r="AL334" s="244" t="str">
        <f>IF(BS_CONTROLE[[#This Row],[Local - Encerramento]]=0, "-", BS_CONTROLE[[#This Row],[Local - Encerramento]])</f>
        <v>ZPTZDR</v>
      </c>
      <c r="AM334" s="244" t="str">
        <f>IF(BS_CONTROLE[[#This Row],[Entre - Estações]]=0, "-", BS_CONTROLE[[#This Row],[Entre - Estações]])</f>
        <v>ZGM1</v>
      </c>
      <c r="AN334" s="244" t="str">
        <f>IF(BS_CONTROLE[[#This Row],[SB]]=0, "-", BS_CONTROLE[[#This Row],[SB]])</f>
        <v>ZGM1</v>
      </c>
      <c r="AO334" s="245">
        <f>IF(BS_CONTROLE[[#This Row],[SUB]]=0, "-", BS_CONTROLE[[#This Row],[SUB]])</f>
        <v>30</v>
      </c>
      <c r="AP334" s="246">
        <f>IF(BS_CONTROLE[[#This Row],[KM - Inicio]]=0, "-", BS_CONTROLE[[#This Row],[KM - Inicio]])</f>
        <v>114.3</v>
      </c>
      <c r="AQ334" s="246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1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7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1434</v>
      </c>
      <c r="BK334" s="17" t="s">
        <v>1434</v>
      </c>
      <c r="BL334" s="16"/>
      <c r="BM334" s="15" t="s">
        <v>698</v>
      </c>
      <c r="BN334" s="15" t="s">
        <v>698</v>
      </c>
      <c r="BO334" s="164" t="s">
        <v>698</v>
      </c>
      <c r="BP334" s="17" t="s">
        <v>1434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18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2">
        <v>330</v>
      </c>
      <c r="F335" s="171"/>
      <c r="G335" s="9" t="str">
        <f>IF(D335="","*",VLOOKUP(F335,BS_ATIVIDADE[#All],3,FALSE))</f>
        <v>*</v>
      </c>
      <c r="H335" s="172"/>
      <c r="I335" s="172"/>
      <c r="J335" s="210"/>
      <c r="K335" s="210"/>
      <c r="L335" s="84" t="s">
        <v>317</v>
      </c>
      <c r="M335" s="199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199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4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4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3"/>
      <c r="W335" s="172"/>
      <c r="X335" s="211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4" t="str">
        <f>IF(BS_CONTROLE[[#This Row],[Local - Partida]]=0, "-", BS_CONTROLE[[#This Row],[Local - Partida]])</f>
        <v>-</v>
      </c>
      <c r="AL335" s="244" t="str">
        <f>IF(BS_CONTROLE[[#This Row],[Local - Encerramento]]=0, "-", BS_CONTROLE[[#This Row],[Local - Encerramento]])</f>
        <v>-</v>
      </c>
      <c r="AM335" s="244" t="str">
        <f>IF(BS_CONTROLE[[#This Row],[Entre - Estações]]=0, "-", BS_CONTROLE[[#This Row],[Entre - Estações]])</f>
        <v>-</v>
      </c>
      <c r="AN335" s="244" t="str">
        <f>IF(BS_CONTROLE[[#This Row],[SB]]=0, "-", BS_CONTROLE[[#This Row],[SB]])</f>
        <v>-</v>
      </c>
      <c r="AO335" s="245" t="str">
        <f>IF(BS_CONTROLE[[#This Row],[SUB]]=0, "-", BS_CONTROLE[[#This Row],[SUB]])</f>
        <v>-</v>
      </c>
      <c r="AP335" s="246" t="str">
        <f>IF(BS_CONTROLE[[#This Row],[KM - Inicio]]=0, "-", BS_CONTROLE[[#This Row],[KM - Inicio]])</f>
        <v>-</v>
      </c>
      <c r="AQ335" s="246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1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7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8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2">
        <v>331</v>
      </c>
      <c r="F336" s="171"/>
      <c r="G336" s="9" t="str">
        <f>IF(D336="","*",VLOOKUP(F336,BS_ATIVIDADE[#All],3,FALSE))</f>
        <v>*</v>
      </c>
      <c r="H336" s="172"/>
      <c r="I336" s="172"/>
      <c r="J336" s="210"/>
      <c r="K336" s="210"/>
      <c r="L336" s="84" t="s">
        <v>317</v>
      </c>
      <c r="M336" s="199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199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4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4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3"/>
      <c r="W336" s="172"/>
      <c r="X336" s="211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4" t="str">
        <f>IF(BS_CONTROLE[[#This Row],[Local - Partida]]=0, "-", BS_CONTROLE[[#This Row],[Local - Partida]])</f>
        <v>-</v>
      </c>
      <c r="AL336" s="244" t="str">
        <f>IF(BS_CONTROLE[[#This Row],[Local - Encerramento]]=0, "-", BS_CONTROLE[[#This Row],[Local - Encerramento]])</f>
        <v>-</v>
      </c>
      <c r="AM336" s="244" t="str">
        <f>IF(BS_CONTROLE[[#This Row],[Entre - Estações]]=0, "-", BS_CONTROLE[[#This Row],[Entre - Estações]])</f>
        <v>-</v>
      </c>
      <c r="AN336" s="244" t="str">
        <f>IF(BS_CONTROLE[[#This Row],[SB]]=0, "-", BS_CONTROLE[[#This Row],[SB]])</f>
        <v>-</v>
      </c>
      <c r="AO336" s="245" t="str">
        <f>IF(BS_CONTROLE[[#This Row],[SUB]]=0, "-", BS_CONTROLE[[#This Row],[SUB]])</f>
        <v>-</v>
      </c>
      <c r="AP336" s="246" t="str">
        <f>IF(BS_CONTROLE[[#This Row],[KM - Inicio]]=0, "-", BS_CONTROLE[[#This Row],[KM - Inicio]])</f>
        <v>-</v>
      </c>
      <c r="AQ336" s="246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1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7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8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8" t="s">
        <v>524</v>
      </c>
      <c r="E337" s="292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0">
        <v>56</v>
      </c>
      <c r="K337" s="210">
        <v>232</v>
      </c>
      <c r="L337" s="210">
        <v>229.7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4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4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7" t="s">
        <v>930</v>
      </c>
      <c r="W337" s="247" t="s">
        <v>1099</v>
      </c>
      <c r="X337" s="211" t="s">
        <v>668</v>
      </c>
      <c r="Y337" s="158"/>
      <c r="Z337" s="158"/>
      <c r="AA337" s="210">
        <v>1</v>
      </c>
      <c r="AB337" s="71" t="s">
        <v>660</v>
      </c>
      <c r="AC337" s="71" t="s">
        <v>655</v>
      </c>
      <c r="AD337" s="294">
        <v>0.33333333333333331</v>
      </c>
      <c r="AE337" s="210">
        <v>6809</v>
      </c>
      <c r="AF337" s="210">
        <v>6239</v>
      </c>
      <c r="AG337" s="210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4" t="str">
        <f>IF(BS_CONTROLE[[#This Row],[Local - Partida]]=0, "-", BS_CONTROLE[[#This Row],[Local - Partida]])</f>
        <v>ZYU1</v>
      </c>
      <c r="AL337" s="244" t="str">
        <f>IF(BS_CONTROLE[[#This Row],[Local - Encerramento]]=0, "-", BS_CONTROLE[[#This Row],[Local - Encerramento]])</f>
        <v>ZYU1</v>
      </c>
      <c r="AM337" s="244" t="str">
        <f>IF(BS_CONTROLE[[#This Row],[Entre - Estações]]=0, "-", BS_CONTROLE[[#This Row],[Entre - Estações]])</f>
        <v>ZVK-ZDS</v>
      </c>
      <c r="AN337" s="244" t="str">
        <f>IF(BS_CONTROLE[[#This Row],[SB]]=0, "-", BS_CONTROLE[[#This Row],[SB]])</f>
        <v>ZVK2</v>
      </c>
      <c r="AO337" s="245">
        <f>IF(BS_CONTROLE[[#This Row],[SUB]]=0, "-", BS_CONTROLE[[#This Row],[SUB]])</f>
        <v>56</v>
      </c>
      <c r="AP337" s="246">
        <f>IF(BS_CONTROLE[[#This Row],[KM - Inicio]]=0, "-", BS_CONTROLE[[#This Row],[KM - Inicio]])</f>
        <v>232</v>
      </c>
      <c r="AQ337" s="246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1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7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1047</v>
      </c>
      <c r="BK337" s="17" t="s">
        <v>1435</v>
      </c>
      <c r="BL337" s="16"/>
      <c r="BM337" s="15" t="s">
        <v>684</v>
      </c>
      <c r="BN337" s="15" t="s">
        <v>715</v>
      </c>
      <c r="BO337" s="164" t="s">
        <v>773</v>
      </c>
      <c r="BP337" s="17" t="s">
        <v>1436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18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1" t="s">
        <v>591</v>
      </c>
      <c r="E338" s="292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0">
        <v>49</v>
      </c>
      <c r="K338" s="210">
        <v>203.1</v>
      </c>
      <c r="L338" s="84" t="s">
        <v>317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4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4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3" t="s">
        <v>926</v>
      </c>
      <c r="W338" s="247" t="s">
        <v>937</v>
      </c>
      <c r="X338" s="211" t="s">
        <v>668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4" t="str">
        <f>IF(BS_CONTROLE[[#This Row],[Local - Partida]]=0, "-", BS_CONTROLE[[#This Row],[Local - Partida]])</f>
        <v>-</v>
      </c>
      <c r="AL338" s="244" t="str">
        <f>IF(BS_CONTROLE[[#This Row],[Local - Encerramento]]=0, "-", BS_CONTROLE[[#This Row],[Local - Encerramento]])</f>
        <v>-</v>
      </c>
      <c r="AM338" s="244" t="str">
        <f>IF(BS_CONTROLE[[#This Row],[Entre - Estações]]=0, "-", BS_CONTROLE[[#This Row],[Entre - Estações]])</f>
        <v>ZYU</v>
      </c>
      <c r="AN338" s="244" t="str">
        <f>IF(BS_CONTROLE[[#This Row],[SB]]=0, "-", BS_CONTROLE[[#This Row],[SB]])</f>
        <v>ZYU1</v>
      </c>
      <c r="AO338" s="245">
        <f>IF(BS_CONTROLE[[#This Row],[SUB]]=0, "-", BS_CONTROLE[[#This Row],[SUB]])</f>
        <v>49</v>
      </c>
      <c r="AP338" s="246">
        <f>IF(BS_CONTROLE[[#This Row],[KM - Inicio]]=0, "-", BS_CONTROLE[[#This Row],[KM - Inicio]])</f>
        <v>203.1</v>
      </c>
      <c r="AQ338" s="246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1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7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1437</v>
      </c>
      <c r="BK338" s="17" t="s">
        <v>1437</v>
      </c>
      <c r="BL338" s="16"/>
      <c r="BM338" s="15" t="s">
        <v>688</v>
      </c>
      <c r="BN338" s="15" t="s">
        <v>718</v>
      </c>
      <c r="BO338" s="164" t="s">
        <v>770</v>
      </c>
      <c r="BP338" s="17" t="s">
        <v>1437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18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640</v>
      </c>
      <c r="E339" s="272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0">
        <v>49</v>
      </c>
      <c r="K339" s="210">
        <v>199.8</v>
      </c>
      <c r="L339" s="84" t="s">
        <v>317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4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4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3" t="s">
        <v>926</v>
      </c>
      <c r="W339" s="247" t="s">
        <v>937</v>
      </c>
      <c r="X339" s="211" t="s">
        <v>668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4" t="str">
        <f>IF(BS_CONTROLE[[#This Row],[Local - Partida]]=0, "-", BS_CONTROLE[[#This Row],[Local - Partida]])</f>
        <v>-</v>
      </c>
      <c r="AL339" s="244" t="str">
        <f>IF(BS_CONTROLE[[#This Row],[Local - Encerramento]]=0, "-", BS_CONTROLE[[#This Row],[Local - Encerramento]])</f>
        <v>-</v>
      </c>
      <c r="AM339" s="244" t="str">
        <f>IF(BS_CONTROLE[[#This Row],[Entre - Estações]]=0, "-", BS_CONTROLE[[#This Row],[Entre - Estações]])</f>
        <v>ZYU</v>
      </c>
      <c r="AN339" s="244" t="str">
        <f>IF(BS_CONTROLE[[#This Row],[SB]]=0, "-", BS_CONTROLE[[#This Row],[SB]])</f>
        <v>198ZYU1</v>
      </c>
      <c r="AO339" s="245">
        <f>IF(BS_CONTROLE[[#This Row],[SUB]]=0, "-", BS_CONTROLE[[#This Row],[SUB]])</f>
        <v>49</v>
      </c>
      <c r="AP339" s="246">
        <f>IF(BS_CONTROLE[[#This Row],[KM - Inicio]]=0, "-", BS_CONTROLE[[#This Row],[KM - Inicio]])</f>
        <v>199.8</v>
      </c>
      <c r="AQ339" s="246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1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7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1438</v>
      </c>
      <c r="BK339" s="17" t="s">
        <v>1438</v>
      </c>
      <c r="BL339" s="16"/>
      <c r="BM339" s="15" t="s">
        <v>698</v>
      </c>
      <c r="BN339" s="15" t="s">
        <v>698</v>
      </c>
      <c r="BO339" s="164" t="s">
        <v>698</v>
      </c>
      <c r="BP339" s="17" t="s">
        <v>1438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18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638</v>
      </c>
      <c r="E340" s="292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0">
        <v>56</v>
      </c>
      <c r="K340" s="210">
        <v>195.5</v>
      </c>
      <c r="L340" s="84" t="s">
        <v>317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4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4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3" t="s">
        <v>926</v>
      </c>
      <c r="W340" s="172" t="s">
        <v>1362</v>
      </c>
      <c r="X340" s="211" t="s">
        <v>668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4" t="str">
        <f>IF(BS_CONTROLE[[#This Row],[Local - Partida]]=0, "-", BS_CONTROLE[[#This Row],[Local - Partida]])</f>
        <v>-</v>
      </c>
      <c r="AL340" s="244" t="str">
        <f>IF(BS_CONTROLE[[#This Row],[Local - Encerramento]]=0, "-", BS_CONTROLE[[#This Row],[Local - Encerramento]])</f>
        <v>-</v>
      </c>
      <c r="AM340" s="244" t="str">
        <f>IF(BS_CONTROLE[[#This Row],[Entre - Estações]]=0, "-", BS_CONTROLE[[#This Row],[Entre - Estações]])</f>
        <v>ZFY</v>
      </c>
      <c r="AN340" s="244" t="str">
        <f>IF(BS_CONTROLE[[#This Row],[SB]]=0, "-", BS_CONTROLE[[#This Row],[SB]])</f>
        <v>ZFY1982</v>
      </c>
      <c r="AO340" s="245">
        <f>IF(BS_CONTROLE[[#This Row],[SUB]]=0, "-", BS_CONTROLE[[#This Row],[SUB]])</f>
        <v>56</v>
      </c>
      <c r="AP340" s="246">
        <f>IF(BS_CONTROLE[[#This Row],[KM - Inicio]]=0, "-", BS_CONTROLE[[#This Row],[KM - Inicio]])</f>
        <v>195.5</v>
      </c>
      <c r="AQ340" s="246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1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7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1439</v>
      </c>
      <c r="BK340" s="17" t="s">
        <v>1439</v>
      </c>
      <c r="BL340" s="16"/>
      <c r="BM340" s="15" t="s">
        <v>688</v>
      </c>
      <c r="BN340" s="15" t="s">
        <v>718</v>
      </c>
      <c r="BO340" s="164" t="s">
        <v>816</v>
      </c>
      <c r="BP340" s="17" t="s">
        <v>1439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18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8" t="s">
        <v>542</v>
      </c>
      <c r="E341" s="292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0">
        <v>56</v>
      </c>
      <c r="K341" s="210">
        <v>189</v>
      </c>
      <c r="L341" s="84">
        <v>168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4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4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3" t="s">
        <v>926</v>
      </c>
      <c r="W341" s="172" t="s">
        <v>1390</v>
      </c>
      <c r="X341" s="211" t="s">
        <v>668</v>
      </c>
      <c r="Y341" s="158"/>
      <c r="Z341" s="158"/>
      <c r="AA341" s="210">
        <v>1</v>
      </c>
      <c r="AB341" s="71" t="s">
        <v>670</v>
      </c>
      <c r="AC341" s="71" t="s">
        <v>666</v>
      </c>
      <c r="AD341" s="294">
        <v>0.33333333333333331</v>
      </c>
      <c r="AE341" s="210">
        <v>9347</v>
      </c>
      <c r="AF341" s="210" t="s">
        <v>317</v>
      </c>
      <c r="AG341" s="210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4" t="str">
        <f>IF(BS_CONTROLE[[#This Row],[Local - Partida]]=0, "-", BS_CONTROLE[[#This Row],[Local - Partida]])</f>
        <v>ZYU1</v>
      </c>
      <c r="AL341" s="244" t="str">
        <f>IF(BS_CONTROLE[[#This Row],[Local - Encerramento]]=0, "-", BS_CONTROLE[[#This Row],[Local - Encerramento]])</f>
        <v>ZYU1</v>
      </c>
      <c r="AM341" s="244" t="str">
        <f>IF(BS_CONTROLE[[#This Row],[Entre - Estações]]=0, "-", BS_CONTROLE[[#This Row],[Entre - Estações]])</f>
        <v>ZXP-ZFY</v>
      </c>
      <c r="AN341" s="244" t="str">
        <f>IF(BS_CONTROLE[[#This Row],[SB]]=0, "-", BS_CONTROLE[[#This Row],[SB]])</f>
        <v>ZXP189</v>
      </c>
      <c r="AO341" s="245">
        <f>IF(BS_CONTROLE[[#This Row],[SUB]]=0, "-", BS_CONTROLE[[#This Row],[SUB]])</f>
        <v>56</v>
      </c>
      <c r="AP341" s="246">
        <f>IF(BS_CONTROLE[[#This Row],[KM - Inicio]]=0, "-", BS_CONTROLE[[#This Row],[KM - Inicio]])</f>
        <v>189</v>
      </c>
      <c r="AQ341" s="246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1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7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1440</v>
      </c>
      <c r="BK341" s="17" t="s">
        <v>1441</v>
      </c>
      <c r="BL341" s="16"/>
      <c r="BM341" s="15" t="s">
        <v>698</v>
      </c>
      <c r="BN341" s="15" t="s">
        <v>698</v>
      </c>
      <c r="BO341" s="164" t="s">
        <v>698</v>
      </c>
      <c r="BP341" s="17" t="s">
        <v>1441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18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2">
        <v>337</v>
      </c>
      <c r="F342" s="171"/>
      <c r="G342" s="9" t="str">
        <f>IF(D342="","*",VLOOKUP(F342,BS_ATIVIDADE[#All],3,FALSE))</f>
        <v>*</v>
      </c>
      <c r="H342" s="172"/>
      <c r="I342" s="172"/>
      <c r="J342" s="210"/>
      <c r="K342" s="210"/>
      <c r="L342" s="84" t="s">
        <v>317</v>
      </c>
      <c r="M342" s="199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199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4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4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3"/>
      <c r="W342" s="172"/>
      <c r="X342" s="211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4" t="str">
        <f>IF(BS_CONTROLE[[#This Row],[Local - Partida]]=0, "-", BS_CONTROLE[[#This Row],[Local - Partida]])</f>
        <v>-</v>
      </c>
      <c r="AL342" s="244" t="str">
        <f>IF(BS_CONTROLE[[#This Row],[Local - Encerramento]]=0, "-", BS_CONTROLE[[#This Row],[Local - Encerramento]])</f>
        <v>-</v>
      </c>
      <c r="AM342" s="244" t="str">
        <f>IF(BS_CONTROLE[[#This Row],[Entre - Estações]]=0, "-", BS_CONTROLE[[#This Row],[Entre - Estações]])</f>
        <v>-</v>
      </c>
      <c r="AN342" s="244" t="str">
        <f>IF(BS_CONTROLE[[#This Row],[SB]]=0, "-", BS_CONTROLE[[#This Row],[SB]])</f>
        <v>-</v>
      </c>
      <c r="AO342" s="245" t="str">
        <f>IF(BS_CONTROLE[[#This Row],[SUB]]=0, "-", BS_CONTROLE[[#This Row],[SUB]])</f>
        <v>-</v>
      </c>
      <c r="AP342" s="246" t="str">
        <f>IF(BS_CONTROLE[[#This Row],[KM - Inicio]]=0, "-", BS_CONTROLE[[#This Row],[KM - Inicio]])</f>
        <v>-</v>
      </c>
      <c r="AQ342" s="246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1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7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8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379</v>
      </c>
      <c r="E343" s="339"/>
      <c r="F343" s="171" t="s">
        <v>306</v>
      </c>
      <c r="G343" s="9"/>
      <c r="H343" s="172" t="s">
        <v>317</v>
      </c>
      <c r="I343" s="172" t="s">
        <v>317</v>
      </c>
      <c r="J343" s="210">
        <v>55</v>
      </c>
      <c r="K343" s="210">
        <v>97.843000000000004</v>
      </c>
      <c r="L343" s="210">
        <v>108.22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0" t="s">
        <v>942</v>
      </c>
      <c r="O343" s="172">
        <v>0.375</v>
      </c>
      <c r="P343" s="172">
        <v>0.125</v>
      </c>
      <c r="Q343" s="210">
        <v>1</v>
      </c>
      <c r="R343" s="10" t="str">
        <f>IFERROR(_xlfn.XLOOKUP(F343, BS_ATIVIDADE[ATIVIDADE],BS_ATIVIDADE[UNIDADE] ), "*")</f>
        <v>BINÁRIO</v>
      </c>
      <c r="S343" s="24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4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3" t="s">
        <v>939</v>
      </c>
      <c r="W343" s="172" t="s">
        <v>1243</v>
      </c>
      <c r="X343" s="211" t="s">
        <v>663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4" t="str">
        <f>IF(BS_CONTROLE[[#This Row],[Local - Partida]]=0, "-", BS_CONTROLE[[#This Row],[Local - Partida]])</f>
        <v>-</v>
      </c>
      <c r="AL343" s="244" t="str">
        <f>IF(BS_CONTROLE[[#This Row],[Local - Encerramento]]=0, "-", BS_CONTROLE[[#This Row],[Local - Encerramento]])</f>
        <v>-</v>
      </c>
      <c r="AM343" s="244" t="str">
        <f>IF(BS_CONTROLE[[#This Row],[Entre - Estações]]=0, "-", BS_CONTROLE[[#This Row],[Entre - Estações]])</f>
        <v>ZKW</v>
      </c>
      <c r="AN343" s="244" t="str">
        <f>IF(BS_CONTROLE[[#This Row],[SB]]=0, "-", BS_CONTROLE[[#This Row],[SB]])</f>
        <v>ZKWZLU</v>
      </c>
      <c r="AO343" s="245">
        <f>IF(BS_CONTROLE[[#This Row],[SUB]]=0, "-", BS_CONTROLE[[#This Row],[SUB]])</f>
        <v>55</v>
      </c>
      <c r="AP343" s="246">
        <f>IF(BS_CONTROLE[[#This Row],[KM - Inicio]]=0, "-", BS_CONTROLE[[#This Row],[KM - Inicio]])</f>
        <v>97.843000000000004</v>
      </c>
      <c r="AQ343" s="246">
        <f>IF(BS_CONTROLE[[#This Row],[KM - Fim]]=0, "-", BS_CONTROLE[[#This Row],[KM - Fim]])</f>
        <v>108.22</v>
      </c>
      <c r="AR343" s="228">
        <v>0.40138888888888891</v>
      </c>
      <c r="AS343" s="228">
        <v>0.40555555555555556</v>
      </c>
      <c r="AT343" s="228">
        <v>0.53055555555555556</v>
      </c>
      <c r="AU343" s="228"/>
      <c r="AV343" s="228"/>
      <c r="AW343" s="228"/>
      <c r="AX343" s="39"/>
      <c r="AY343" s="271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7"/>
      <c r="BG343" s="16"/>
      <c r="BH343" s="17">
        <v>2</v>
      </c>
      <c r="BI343" s="17"/>
      <c r="BJ343" s="338" t="s">
        <v>1442</v>
      </c>
      <c r="BK343" s="17" t="s">
        <v>1443</v>
      </c>
      <c r="BL343" s="16"/>
      <c r="BM343" s="15" t="s">
        <v>692</v>
      </c>
      <c r="BN343" s="15" t="s">
        <v>692</v>
      </c>
      <c r="BO343" s="164" t="s">
        <v>692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18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579</v>
      </c>
      <c r="E344" s="293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0">
        <v>55</v>
      </c>
      <c r="K344" s="210">
        <v>98.16</v>
      </c>
      <c r="L344" s="84" t="s">
        <v>317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4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4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3" t="s">
        <v>939</v>
      </c>
      <c r="W344" s="172" t="s">
        <v>1113</v>
      </c>
      <c r="X344" s="211" t="s">
        <v>663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4" t="str">
        <f>IF(BS_CONTROLE[[#This Row],[Local - Partida]]=0, "-", BS_CONTROLE[[#This Row],[Local - Partida]])</f>
        <v>-</v>
      </c>
      <c r="AL344" s="244" t="str">
        <f>IF(BS_CONTROLE[[#This Row],[Local - Encerramento]]=0, "-", BS_CONTROLE[[#This Row],[Local - Encerramento]])</f>
        <v>-</v>
      </c>
      <c r="AM344" s="244" t="str">
        <f>IF(BS_CONTROLE[[#This Row],[Entre - Estações]]=0, "-", BS_CONTROLE[[#This Row],[Entre - Estações]])</f>
        <v>ZKW</v>
      </c>
      <c r="AN344" s="244" t="str">
        <f>IF(BS_CONTROLE[[#This Row],[SB]]=0, "-", BS_CONTROLE[[#This Row],[SB]])</f>
        <v>102ZKW2</v>
      </c>
      <c r="AO344" s="245">
        <f>IF(BS_CONTROLE[[#This Row],[SUB]]=0, "-", BS_CONTROLE[[#This Row],[SUB]])</f>
        <v>55</v>
      </c>
      <c r="AP344" s="246">
        <f>IF(BS_CONTROLE[[#This Row],[KM - Inicio]]=0, "-", BS_CONTROLE[[#This Row],[KM - Inicio]])</f>
        <v>98.16</v>
      </c>
      <c r="AQ344" s="246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1">
        <f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7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1444</v>
      </c>
      <c r="BK344" s="17" t="s">
        <v>1445</v>
      </c>
      <c r="BL344" s="16"/>
      <c r="BM344" s="15" t="s">
        <v>688</v>
      </c>
      <c r="BN344" s="15" t="s">
        <v>718</v>
      </c>
      <c r="BO344" s="164" t="s">
        <v>831</v>
      </c>
      <c r="BP344" s="17" t="s">
        <v>1445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18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578</v>
      </c>
      <c r="E345" s="272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0">
        <v>55</v>
      </c>
      <c r="K345" s="210">
        <v>99.6</v>
      </c>
      <c r="L345" s="84" t="s">
        <v>317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4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4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3" t="s">
        <v>939</v>
      </c>
      <c r="W345" s="172" t="s">
        <v>1113</v>
      </c>
      <c r="X345" s="211" t="s">
        <v>663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4" t="str">
        <f>IF(BS_CONTROLE[[#This Row],[Local - Partida]]=0, "-", BS_CONTROLE[[#This Row],[Local - Partida]])</f>
        <v>-</v>
      </c>
      <c r="AL345" s="244" t="str">
        <f>IF(BS_CONTROLE[[#This Row],[Local - Encerramento]]=0, "-", BS_CONTROLE[[#This Row],[Local - Encerramento]])</f>
        <v>-</v>
      </c>
      <c r="AM345" s="244" t="str">
        <f>IF(BS_CONTROLE[[#This Row],[Entre - Estações]]=0, "-", BS_CONTROLE[[#This Row],[Entre - Estações]])</f>
        <v>ZKW</v>
      </c>
      <c r="AN345" s="244" t="str">
        <f>IF(BS_CONTROLE[[#This Row],[SB]]=0, "-", BS_CONTROLE[[#This Row],[SB]])</f>
        <v>102ZKW2</v>
      </c>
      <c r="AO345" s="245">
        <f>IF(BS_CONTROLE[[#This Row],[SUB]]=0, "-", BS_CONTROLE[[#This Row],[SUB]])</f>
        <v>55</v>
      </c>
      <c r="AP345" s="246">
        <f>IF(BS_CONTROLE[[#This Row],[KM - Inicio]]=0, "-", BS_CONTROLE[[#This Row],[KM - Inicio]])</f>
        <v>99.6</v>
      </c>
      <c r="AQ345" s="246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1">
        <f>IF(D345="","*",IFERROR(IF(ISODD(COUNT(AS345:AX939)),"ERRO",SUM((AT345-AS345),(AV345-AU345),(AX345-AW345))),"ERRO"))</f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7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1444</v>
      </c>
      <c r="BK345" s="17" t="s">
        <v>1446</v>
      </c>
      <c r="BL345" s="16"/>
      <c r="BM345" s="15" t="s">
        <v>692</v>
      </c>
      <c r="BN345" s="15" t="s">
        <v>692</v>
      </c>
      <c r="BO345" s="164" t="s">
        <v>692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18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564</v>
      </c>
      <c r="E346" s="272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0">
        <v>55</v>
      </c>
      <c r="K346" s="210">
        <v>106.02</v>
      </c>
      <c r="L346" s="84" t="s">
        <v>317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4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4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3" t="s">
        <v>939</v>
      </c>
      <c r="W346" s="172" t="s">
        <v>1113</v>
      </c>
      <c r="X346" s="211" t="s">
        <v>663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4" t="str">
        <f>IF(BS_CONTROLE[[#This Row],[Local - Partida]]=0, "-", BS_CONTROLE[[#This Row],[Local - Partida]])</f>
        <v>-</v>
      </c>
      <c r="AL346" s="244" t="str">
        <f>IF(BS_CONTROLE[[#This Row],[Local - Encerramento]]=0, "-", BS_CONTROLE[[#This Row],[Local - Encerramento]])</f>
        <v>-</v>
      </c>
      <c r="AM346" s="244" t="str">
        <f>IF(BS_CONTROLE[[#This Row],[Entre - Estações]]=0, "-", BS_CONTROLE[[#This Row],[Entre - Estações]])</f>
        <v>ZLU</v>
      </c>
      <c r="AN346" s="244" t="str">
        <f>IF(BS_CONTROLE[[#This Row],[SB]]=0, "-", BS_CONTROLE[[#This Row],[SB]])</f>
        <v>ZLU1052</v>
      </c>
      <c r="AO346" s="245">
        <f>IF(BS_CONTROLE[[#This Row],[SUB]]=0, "-", BS_CONTROLE[[#This Row],[SUB]])</f>
        <v>55</v>
      </c>
      <c r="AP346" s="246">
        <f>IF(BS_CONTROLE[[#This Row],[KM - Inicio]]=0, "-", BS_CONTROLE[[#This Row],[KM - Inicio]])</f>
        <v>106.02</v>
      </c>
      <c r="AQ346" s="246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1">
        <f>IF(D346="","*",IFERROR(IF(ISODD(COUNT(AS346:AX940)),"ERRO",SUM((AT346-AS346),(AV346-AU346),(AX346-AW346))),"ERRO"))</f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7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1444</v>
      </c>
      <c r="BK346" s="17" t="s">
        <v>1446</v>
      </c>
      <c r="BL346" s="16"/>
      <c r="BM346" s="15" t="s">
        <v>692</v>
      </c>
      <c r="BN346" s="15" t="s">
        <v>692</v>
      </c>
      <c r="BO346" s="164" t="s">
        <v>692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18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649</v>
      </c>
      <c r="E347" s="272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0">
        <v>55</v>
      </c>
      <c r="K347" s="210">
        <v>106.148</v>
      </c>
      <c r="L347" s="84" t="s">
        <v>317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4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4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3" t="s">
        <v>939</v>
      </c>
      <c r="W347" s="172" t="s">
        <v>1113</v>
      </c>
      <c r="X347" s="211" t="s">
        <v>663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4" t="str">
        <f>IF(BS_CONTROLE[[#This Row],[Local - Partida]]=0, "-", BS_CONTROLE[[#This Row],[Local - Partida]])</f>
        <v>-</v>
      </c>
      <c r="AL347" s="244" t="str">
        <f>IF(BS_CONTROLE[[#This Row],[Local - Encerramento]]=0, "-", BS_CONTROLE[[#This Row],[Local - Encerramento]])</f>
        <v>-</v>
      </c>
      <c r="AM347" s="244" t="str">
        <f>IF(BS_CONTROLE[[#This Row],[Entre - Estações]]=0, "-", BS_CONTROLE[[#This Row],[Entre - Estações]])</f>
        <v>ZLU</v>
      </c>
      <c r="AN347" s="244" t="str">
        <f>IF(BS_CONTROLE[[#This Row],[SB]]=0, "-", BS_CONTROLE[[#This Row],[SB]])</f>
        <v>ZLU1052</v>
      </c>
      <c r="AO347" s="245">
        <f>IF(BS_CONTROLE[[#This Row],[SUB]]=0, "-", BS_CONTROLE[[#This Row],[SUB]])</f>
        <v>55</v>
      </c>
      <c r="AP347" s="246">
        <f>IF(BS_CONTROLE[[#This Row],[KM - Inicio]]=0, "-", BS_CONTROLE[[#This Row],[KM - Inicio]])</f>
        <v>106.148</v>
      </c>
      <c r="AQ347" s="246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1">
        <f>IF(D347="","*",IFERROR(IF(ISODD(COUNT(AS347:AX941)),"ERRO",SUM((AT347-AS347),(AV347-AU347),(AX347-AW347))),"ERRO"))</f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7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1444</v>
      </c>
      <c r="BK347" s="17" t="s">
        <v>1446</v>
      </c>
      <c r="BL347" s="16"/>
      <c r="BM347" s="15" t="s">
        <v>692</v>
      </c>
      <c r="BN347" s="15" t="s">
        <v>692</v>
      </c>
      <c r="BO347" s="164" t="s">
        <v>692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18" t="str">
        <f t="shared" ref="BT347:BT410" si="32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627</v>
      </c>
      <c r="E348" s="272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0">
        <v>55</v>
      </c>
      <c r="K348" s="210">
        <v>107.25</v>
      </c>
      <c r="L348" s="84" t="s">
        <v>317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4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4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3" t="s">
        <v>939</v>
      </c>
      <c r="W348" s="172" t="s">
        <v>1113</v>
      </c>
      <c r="X348" s="211" t="s">
        <v>663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4" t="str">
        <f>IF(BS_CONTROLE[[#This Row],[Local - Partida]]=0, "-", BS_CONTROLE[[#This Row],[Local - Partida]])</f>
        <v>-</v>
      </c>
      <c r="AL348" s="244" t="str">
        <f>IF(BS_CONTROLE[[#This Row],[Local - Encerramento]]=0, "-", BS_CONTROLE[[#This Row],[Local - Encerramento]])</f>
        <v>-</v>
      </c>
      <c r="AM348" s="244" t="str">
        <f>IF(BS_CONTROLE[[#This Row],[Entre - Estações]]=0, "-", BS_CONTROLE[[#This Row],[Entre - Estações]])</f>
        <v>ZLU</v>
      </c>
      <c r="AN348" s="244" t="str">
        <f>IF(BS_CONTROLE[[#This Row],[SB]]=0, "-", BS_CONTROLE[[#This Row],[SB]])</f>
        <v>ZLU1052</v>
      </c>
      <c r="AO348" s="245">
        <f>IF(BS_CONTROLE[[#This Row],[SUB]]=0, "-", BS_CONTROLE[[#This Row],[SUB]])</f>
        <v>55</v>
      </c>
      <c r="AP348" s="246">
        <f>IF(BS_CONTROLE[[#This Row],[KM - Inicio]]=0, "-", BS_CONTROLE[[#This Row],[KM - Inicio]])</f>
        <v>107.25</v>
      </c>
      <c r="AQ348" s="246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1">
        <f>IF(D348="","*",IFERROR(IF(ISODD(COUNT(AS348:AX942)),"ERRO",SUM((AT348-AS348),(AV348-AU348),(AX348-AW348))),"ERRO"))</f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7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1444</v>
      </c>
      <c r="BK348" s="17" t="s">
        <v>1446</v>
      </c>
      <c r="BL348" s="16"/>
      <c r="BM348" s="15" t="s">
        <v>692</v>
      </c>
      <c r="BN348" s="15" t="s">
        <v>692</v>
      </c>
      <c r="BO348" s="164" t="s">
        <v>692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18" t="str">
        <f t="shared" si="32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575</v>
      </c>
      <c r="E349" s="272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0">
        <v>55</v>
      </c>
      <c r="K349" s="210">
        <v>107.78</v>
      </c>
      <c r="L349" s="84" t="s">
        <v>317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4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4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3" t="s">
        <v>939</v>
      </c>
      <c r="W349" s="172" t="s">
        <v>1113</v>
      </c>
      <c r="X349" s="211" t="s">
        <v>663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4" t="str">
        <f>IF(BS_CONTROLE[[#This Row],[Local - Partida]]=0, "-", BS_CONTROLE[[#This Row],[Local - Partida]])</f>
        <v>-</v>
      </c>
      <c r="AL349" s="244" t="str">
        <f>IF(BS_CONTROLE[[#This Row],[Local - Encerramento]]=0, "-", BS_CONTROLE[[#This Row],[Local - Encerramento]])</f>
        <v>-</v>
      </c>
      <c r="AM349" s="244" t="str">
        <f>IF(BS_CONTROLE[[#This Row],[Entre - Estações]]=0, "-", BS_CONTROLE[[#This Row],[Entre - Estações]])</f>
        <v>ZLU</v>
      </c>
      <c r="AN349" s="244" t="str">
        <f>IF(BS_CONTROLE[[#This Row],[SB]]=0, "-", BS_CONTROLE[[#This Row],[SB]])</f>
        <v>ZLU1052</v>
      </c>
      <c r="AO349" s="245">
        <f>IF(BS_CONTROLE[[#This Row],[SUB]]=0, "-", BS_CONTROLE[[#This Row],[SUB]])</f>
        <v>55</v>
      </c>
      <c r="AP349" s="246">
        <f>IF(BS_CONTROLE[[#This Row],[KM - Inicio]]=0, "-", BS_CONTROLE[[#This Row],[KM - Inicio]])</f>
        <v>107.78</v>
      </c>
      <c r="AQ349" s="246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1">
        <f>IF(D349="","*",IFERROR(IF(ISODD(COUNT(AS349:AX943)),"ERRO",SUM((AT349-AS349),(AV349-AU349),(AX349-AW349))),"ERRO"))</f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7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995</v>
      </c>
      <c r="BK349" s="17" t="s">
        <v>1447</v>
      </c>
      <c r="BL349" s="16"/>
      <c r="BM349" s="15" t="s">
        <v>688</v>
      </c>
      <c r="BN349" s="15" t="s">
        <v>718</v>
      </c>
      <c r="BO349" s="164" t="s">
        <v>770</v>
      </c>
      <c r="BP349" s="17" t="s">
        <v>1447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18" t="str">
        <f t="shared" si="32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543</v>
      </c>
      <c r="E350" s="272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0">
        <v>55</v>
      </c>
      <c r="K350" s="210">
        <v>134</v>
      </c>
      <c r="L350" s="84" t="s">
        <v>317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4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4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3" t="s">
        <v>939</v>
      </c>
      <c r="W350" s="172" t="s">
        <v>1448</v>
      </c>
      <c r="X350" s="211" t="s">
        <v>668</v>
      </c>
      <c r="Y350" s="158"/>
      <c r="Z350" s="158"/>
      <c r="AA350" s="84" t="s">
        <v>1449</v>
      </c>
      <c r="AB350" s="71" t="s">
        <v>660</v>
      </c>
      <c r="AC350" s="71" t="s">
        <v>655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4" t="str">
        <f>IF(BS_CONTROLE[[#This Row],[Local - Partida]]=0, "-", BS_CONTROLE[[#This Row],[Local - Partida]])</f>
        <v>ZEM1302</v>
      </c>
      <c r="AL350" s="244" t="str">
        <f>IF(BS_CONTROLE[[#This Row],[Local - Encerramento]]=0, "-", BS_CONTROLE[[#This Row],[Local - Encerramento]])</f>
        <v>ZEM1302</v>
      </c>
      <c r="AM350" s="244" t="str">
        <f>IF(BS_CONTROLE[[#This Row],[Entre - Estações]]=0, "-", BS_CONTROLE[[#This Row],[Entre - Estações]])</f>
        <v>ZYQ-ZEM</v>
      </c>
      <c r="AN350" s="244" t="str">
        <f>IF(BS_CONTROLE[[#This Row],[SB]]=0, "-", BS_CONTROLE[[#This Row],[SB]])</f>
        <v>ZEM1302</v>
      </c>
      <c r="AO350" s="245">
        <f>IF(BS_CONTROLE[[#This Row],[SUB]]=0, "-", BS_CONTROLE[[#This Row],[SUB]])</f>
        <v>55</v>
      </c>
      <c r="AP350" s="246">
        <f>IF(BS_CONTROLE[[#This Row],[KM - Inicio]]=0, "-", BS_CONTROLE[[#This Row],[KM - Inicio]])</f>
        <v>134</v>
      </c>
      <c r="AQ350" s="246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1">
        <f>IF(D350="","*",IFERROR(IF(ISODD(COUNT(AS350:AX944)),"ERRO",SUM((AT350-AS350),(AV350-AU350),(AX350-AW350))),"ERRO"))</f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7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1450</v>
      </c>
      <c r="BK350" s="17" t="s">
        <v>1451</v>
      </c>
      <c r="BL350" s="16"/>
      <c r="BM350" s="15" t="s">
        <v>692</v>
      </c>
      <c r="BN350" s="15" t="s">
        <v>692</v>
      </c>
      <c r="BO350" s="164" t="s">
        <v>692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18" t="str">
        <f t="shared" si="32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557</v>
      </c>
      <c r="E351" s="272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1452</v>
      </c>
      <c r="J351" s="210">
        <v>55</v>
      </c>
      <c r="K351" s="210">
        <v>135</v>
      </c>
      <c r="L351" s="84" t="s">
        <v>317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4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4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3" t="s">
        <v>1453</v>
      </c>
      <c r="W351" s="172" t="s">
        <v>1454</v>
      </c>
      <c r="X351" s="211" t="s">
        <v>668</v>
      </c>
      <c r="Y351" s="158"/>
      <c r="Z351" s="158"/>
      <c r="AA351" s="210">
        <v>2</v>
      </c>
      <c r="AB351" s="71" t="s">
        <v>660</v>
      </c>
      <c r="AC351" s="71" t="s">
        <v>655</v>
      </c>
      <c r="AD351" s="294">
        <v>0.25</v>
      </c>
      <c r="AE351" s="210">
        <v>9244</v>
      </c>
      <c r="AF351" s="210">
        <v>9278</v>
      </c>
      <c r="AG351" s="210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4" t="str">
        <f>IF(BS_CONTROLE[[#This Row],[Local - Partida]]=0, "-", BS_CONTROLE[[#This Row],[Local - Partida]])</f>
        <v>ZEM1</v>
      </c>
      <c r="AL351" s="244" t="str">
        <f>IF(BS_CONTROLE[[#This Row],[Local - Encerramento]]=0, "-", BS_CONTROLE[[#This Row],[Local - Encerramento]])</f>
        <v>Z3V3</v>
      </c>
      <c r="AM351" s="244" t="str">
        <f>IF(BS_CONTROLE[[#This Row],[Entre - Estações]]=0, "-", BS_CONTROLE[[#This Row],[Entre - Estações]])</f>
        <v>ZYQ-ZEM</v>
      </c>
      <c r="AN351" s="244" t="str">
        <f>IF(BS_CONTROLE[[#This Row],[SB]]=0, "-", BS_CONTROLE[[#This Row],[SB]])</f>
        <v>ZEM2</v>
      </c>
      <c r="AO351" s="245">
        <f>IF(BS_CONTROLE[[#This Row],[SUB]]=0, "-", BS_CONTROLE[[#This Row],[SUB]])</f>
        <v>55</v>
      </c>
      <c r="AP351" s="246">
        <f>IF(BS_CONTROLE[[#This Row],[KM - Inicio]]=0, "-", BS_CONTROLE[[#This Row],[KM - Inicio]])</f>
        <v>135</v>
      </c>
      <c r="AQ351" s="246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1">
        <f>IF(D351="","*",IFERROR(IF(ISODD(COUNT(AS351:AX945)),"ERRO",SUM((AT351-AS351),(AV351-AU351),(AX351-AW351))),"ERRO"))</f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7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1455</v>
      </c>
      <c r="BK351" s="17" t="s">
        <v>1456</v>
      </c>
      <c r="BL351" s="16"/>
      <c r="BM351" s="15" t="s">
        <v>692</v>
      </c>
      <c r="BN351" s="15" t="s">
        <v>692</v>
      </c>
      <c r="BO351" s="164" t="s">
        <v>692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18" t="str">
        <f t="shared" si="32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574</v>
      </c>
      <c r="E352" s="272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0">
        <v>55</v>
      </c>
      <c r="K352" s="210">
        <v>121.886</v>
      </c>
      <c r="L352" s="84" t="s">
        <v>317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199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4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4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3" t="s">
        <v>1453</v>
      </c>
      <c r="W352" s="172" t="s">
        <v>1113</v>
      </c>
      <c r="X352" s="211" t="s">
        <v>668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4" t="str">
        <f>IF(BS_CONTROLE[[#This Row],[Local - Partida]]=0, "-", BS_CONTROLE[[#This Row],[Local - Partida]])</f>
        <v>-</v>
      </c>
      <c r="AL352" s="244" t="str">
        <f>IF(BS_CONTROLE[[#This Row],[Local - Encerramento]]=0, "-", BS_CONTROLE[[#This Row],[Local - Encerramento]])</f>
        <v>-</v>
      </c>
      <c r="AM352" s="244" t="str">
        <f>IF(BS_CONTROLE[[#This Row],[Entre - Estações]]=0, "-", BS_CONTROLE[[#This Row],[Entre - Estações]])</f>
        <v>ZWI-ZYQ</v>
      </c>
      <c r="AN352" s="244">
        <f>IF(BS_CONTROLE[[#This Row],[SB]]=0, "-", BS_CONTROLE[[#This Row],[SB]])</f>
        <v>1231212</v>
      </c>
      <c r="AO352" s="245">
        <f>IF(BS_CONTROLE[[#This Row],[SUB]]=0, "-", BS_CONTROLE[[#This Row],[SUB]])</f>
        <v>55</v>
      </c>
      <c r="AP352" s="246">
        <f>IF(BS_CONTROLE[[#This Row],[KM - Inicio]]=0, "-", BS_CONTROLE[[#This Row],[KM - Inicio]])</f>
        <v>121.886</v>
      </c>
      <c r="AQ352" s="246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1">
        <f>IF(D352="","*",IFERROR(IF(ISODD(COUNT(AS352:AX946)),"ERRO",SUM((AT352-AS352),(AV352-AU352),(AX352-AW352))),"ERRO"))</f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7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1457</v>
      </c>
      <c r="BL352" s="16"/>
      <c r="BM352" s="15" t="s">
        <v>692</v>
      </c>
      <c r="BN352" s="15" t="s">
        <v>692</v>
      </c>
      <c r="BO352" s="164" t="s">
        <v>692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18" t="str">
        <f t="shared" si="32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8" t="s">
        <v>535</v>
      </c>
      <c r="E353" s="292"/>
      <c r="F353" s="71" t="s">
        <v>340</v>
      </c>
      <c r="G353" s="9" t="str">
        <f>IF(D353="","*",VLOOKUP(F353,BS_ATIVIDADE[#All],3,FALSE))</f>
        <v>DETECÇÃO</v>
      </c>
      <c r="H353" s="172" t="s">
        <v>1201</v>
      </c>
      <c r="I353" s="172" t="s">
        <v>956</v>
      </c>
      <c r="J353" s="210">
        <v>55</v>
      </c>
      <c r="K353" s="210">
        <v>135</v>
      </c>
      <c r="L353" s="84" t="s">
        <v>317</v>
      </c>
      <c r="M353" s="199" t="s">
        <v>1118</v>
      </c>
      <c r="N353" s="199" t="s">
        <v>1119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4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4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3" t="s">
        <v>959</v>
      </c>
      <c r="W353" s="247" t="s">
        <v>1458</v>
      </c>
      <c r="X353" s="211" t="s">
        <v>668</v>
      </c>
      <c r="Y353" s="158"/>
      <c r="Z353" s="158"/>
      <c r="AA353" s="210">
        <v>1</v>
      </c>
      <c r="AB353" s="71" t="s">
        <v>660</v>
      </c>
      <c r="AC353" s="71" t="s">
        <v>655</v>
      </c>
      <c r="AD353" s="294">
        <v>0.33333333333333331</v>
      </c>
      <c r="AE353" s="210">
        <v>6527</v>
      </c>
      <c r="AF353" s="210" t="s">
        <v>317</v>
      </c>
      <c r="AG353" s="210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4" t="str">
        <f>IF(BS_CONTROLE[[#This Row],[Local - Partida]]=0, "-", BS_CONTROLE[[#This Row],[Local - Partida]])</f>
        <v>ZEM-2</v>
      </c>
      <c r="AL353" s="244" t="str">
        <f>IF(BS_CONTROLE[[#This Row],[Local - Encerramento]]=0, "-", BS_CONTROLE[[#This Row],[Local - Encerramento]])</f>
        <v>ZEV-2</v>
      </c>
      <c r="AM353" s="244" t="str">
        <f>IF(BS_CONTROLE[[#This Row],[Entre - Estações]]=0, "-", BS_CONTROLE[[#This Row],[Entre - Estações]])</f>
        <v>ZEM-ZEV</v>
      </c>
      <c r="AN353" s="244" t="str">
        <f>IF(BS_CONTROLE[[#This Row],[SB]]=0, "-", BS_CONTROLE[[#This Row],[SB]])</f>
        <v>ZEMZEV</v>
      </c>
      <c r="AO353" s="245">
        <f>IF(BS_CONTROLE[[#This Row],[SUB]]=0, "-", BS_CONTROLE[[#This Row],[SUB]])</f>
        <v>55</v>
      </c>
      <c r="AP353" s="246">
        <f>IF(BS_CONTROLE[[#This Row],[KM - Inicio]]=0, "-", BS_CONTROLE[[#This Row],[KM - Inicio]])</f>
        <v>135</v>
      </c>
      <c r="AQ353" s="246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1">
        <f>IF(D353="","*",IFERROR(IF(ISODD(COUNT(AS353:AX947)),"ERRO",SUM((AT353-AS353),(AV353-AU353),(AX353-AW353))),"ERRO"))</f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7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1459</v>
      </c>
      <c r="BK353" s="17" t="s">
        <v>1460</v>
      </c>
      <c r="BL353" s="16"/>
      <c r="BM353" s="15" t="s">
        <v>678</v>
      </c>
      <c r="BN353" s="15" t="s">
        <v>713</v>
      </c>
      <c r="BO353" s="164" t="s">
        <v>713</v>
      </c>
      <c r="BP353" s="17" t="s">
        <v>1460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18" t="str">
        <f t="shared" si="32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2"/>
      <c r="F354" s="171"/>
      <c r="G354" s="9" t="str">
        <f>IF(D354="","*",VLOOKUP(F354,BS_ATIVIDADE[#All],3,FALSE))</f>
        <v>*</v>
      </c>
      <c r="H354" s="172"/>
      <c r="I354" s="172"/>
      <c r="J354" s="210"/>
      <c r="K354" s="210"/>
      <c r="L354" s="84" t="s">
        <v>317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0"/>
      <c r="R354" s="10" t="str">
        <f>IFERROR(_xlfn.XLOOKUP(F354, BS_ATIVIDADE[ATIVIDADE],BS_ATIVIDADE[UNIDADE] ), "*")</f>
        <v>*</v>
      </c>
      <c r="S354" s="24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4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3"/>
      <c r="W354" s="247"/>
      <c r="X354" s="211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4" t="str">
        <f>IF(BS_CONTROLE[[#This Row],[Local - Partida]]=0, "-", BS_CONTROLE[[#This Row],[Local - Partida]])</f>
        <v>-</v>
      </c>
      <c r="AL354" s="244" t="str">
        <f>IF(BS_CONTROLE[[#This Row],[Local - Encerramento]]=0, "-", BS_CONTROLE[[#This Row],[Local - Encerramento]])</f>
        <v>-</v>
      </c>
      <c r="AM354" s="244" t="str">
        <f>IF(BS_CONTROLE[[#This Row],[Entre - Estações]]=0, "-", BS_CONTROLE[[#This Row],[Entre - Estações]])</f>
        <v>-</v>
      </c>
      <c r="AN354" s="244" t="str">
        <f>IF(BS_CONTROLE[[#This Row],[SB]]=0, "-", BS_CONTROLE[[#This Row],[SB]])</f>
        <v>-</v>
      </c>
      <c r="AO354" s="245" t="str">
        <f>IF(BS_CONTROLE[[#This Row],[SUB]]=0, "-", BS_CONTROLE[[#This Row],[SUB]])</f>
        <v>-</v>
      </c>
      <c r="AP354" s="246" t="str">
        <f>IF(BS_CONTROLE[[#This Row],[KM - Inicio]]=0, "-", BS_CONTROLE[[#This Row],[KM - Inicio]])</f>
        <v>-</v>
      </c>
      <c r="AQ354" s="246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1" t="str">
        <f>IF(D354="","*",IFERROR(IF(ISODD(COUNT(AS354:AX948)),"ERRO",SUM((AT354-AS354),(AV354-AU354),(AX354-AW354))),"ERRO"))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7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8" t="str">
        <f t="shared" si="32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602</v>
      </c>
      <c r="E355" s="292"/>
      <c r="F355" s="171" t="s">
        <v>498</v>
      </c>
      <c r="G355" s="9" t="str">
        <f>IF(D355="","*",VLOOKUP(F355,BS_ATIVIDADE[#All],3,FALSE))</f>
        <v>SOLDA</v>
      </c>
      <c r="H355" s="199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0">
        <v>92</v>
      </c>
      <c r="K355" s="210">
        <v>71.599999999999994</v>
      </c>
      <c r="L355" s="210" t="s">
        <v>317</v>
      </c>
      <c r="M355" s="21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0">
        <v>1</v>
      </c>
      <c r="R355" s="10" t="str">
        <f>IFERROR(_xlfn.XLOOKUP(F355, BS_ATIVIDADE[ATIVIDADE],BS_ATIVIDADE[UNIDADE] ), "*")</f>
        <v>Nº DE SOLDA</v>
      </c>
      <c r="S355" s="24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4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3" t="s">
        <v>1125</v>
      </c>
      <c r="W355" s="172" t="s">
        <v>1113</v>
      </c>
      <c r="X355" s="211" t="s">
        <v>668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4" t="str">
        <f>IF(BS_CONTROLE[[#This Row],[Local - Partida]]=0, "-", BS_CONTROLE[[#This Row],[Local - Partida]])</f>
        <v>K72K712</v>
      </c>
      <c r="AL355" s="244" t="str">
        <f>IF(BS_CONTROLE[[#This Row],[Local - Encerramento]]=0, "-", BS_CONTROLE[[#This Row],[Local - Encerramento]])</f>
        <v>-</v>
      </c>
      <c r="AM355" s="244" t="str">
        <f>IF(BS_CONTROLE[[#This Row],[Entre - Estações]]=0, "-", BS_CONTROLE[[#This Row],[Entre - Estações]])</f>
        <v>ZEZ-069</v>
      </c>
      <c r="AN355" s="244" t="str">
        <f>IF(BS_CONTROLE[[#This Row],[SB]]=0, "-", BS_CONTROLE[[#This Row],[SB]])</f>
        <v>K72K712</v>
      </c>
      <c r="AO355" s="245">
        <f>IF(BS_CONTROLE[[#This Row],[SUB]]=0, "-", BS_CONTROLE[[#This Row],[SUB]])</f>
        <v>92</v>
      </c>
      <c r="AP355" s="246">
        <f>IF(BS_CONTROLE[[#This Row],[KM - Inicio]]=0, "-", BS_CONTROLE[[#This Row],[KM - Inicio]])</f>
        <v>71.599999999999994</v>
      </c>
      <c r="AQ355" s="246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1">
        <f>IF(D355="","*",IFERROR(IF(ISODD(COUNT(AS355:AX949)),"ERRO",SUM((AT355-AS355),(AV355-AU355),(AX355-AW355))),"ERRO"))</f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7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1461</v>
      </c>
      <c r="BK355" s="17" t="s">
        <v>1461</v>
      </c>
      <c r="BL355" s="16"/>
      <c r="BM355" s="15" t="s">
        <v>688</v>
      </c>
      <c r="BN355" s="15" t="s">
        <v>718</v>
      </c>
      <c r="BO355" s="164" t="s">
        <v>770</v>
      </c>
      <c r="BP355" s="17" t="s">
        <v>1461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18" t="str">
        <f t="shared" si="32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589</v>
      </c>
      <c r="E356" s="272">
        <v>350</v>
      </c>
      <c r="F356" s="171" t="s">
        <v>468</v>
      </c>
      <c r="G356" s="9" t="str">
        <f>IF(D356="","*",VLOOKUP(F356,BS_ATIVIDADE[#All],3,FALSE))</f>
        <v>ALÍVIO</v>
      </c>
      <c r="H356" s="199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0">
        <v>92</v>
      </c>
      <c r="K356" s="210">
        <v>74.599999999999994</v>
      </c>
      <c r="L356" s="84" t="s">
        <v>317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4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4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3" t="s">
        <v>964</v>
      </c>
      <c r="W356" s="172" t="s">
        <v>1131</v>
      </c>
      <c r="X356" s="211" t="s">
        <v>668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4" t="str">
        <f>IF(BS_CONTROLE[[#This Row],[Local - Partida]]=0, "-", BS_CONTROLE[[#This Row],[Local - Partida]])</f>
        <v>ZEZ2</v>
      </c>
      <c r="AL356" s="244" t="str">
        <f>IF(BS_CONTROLE[[#This Row],[Local - Encerramento]]=0, "-", BS_CONTROLE[[#This Row],[Local - Encerramento]])</f>
        <v>-</v>
      </c>
      <c r="AM356" s="244" t="str">
        <f>IF(BS_CONTROLE[[#This Row],[Entre - Estações]]=0, "-", BS_CONTROLE[[#This Row],[Entre - Estações]])</f>
        <v>ZEZ-069</v>
      </c>
      <c r="AN356" s="244" t="str">
        <f>IF(BS_CONTROLE[[#This Row],[SB]]=0, "-", BS_CONTROLE[[#This Row],[SB]])</f>
        <v>ZEZ2</v>
      </c>
      <c r="AO356" s="245">
        <f>IF(BS_CONTROLE[[#This Row],[SUB]]=0, "-", BS_CONTROLE[[#This Row],[SUB]])</f>
        <v>92</v>
      </c>
      <c r="AP356" s="246">
        <f>IF(BS_CONTROLE[[#This Row],[KM - Inicio]]=0, "-", BS_CONTROLE[[#This Row],[KM - Inicio]])</f>
        <v>74.599999999999994</v>
      </c>
      <c r="AQ356" s="246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1">
        <f>IF(D356="","*",IFERROR(IF(ISODD(COUNT(AS356:AX950)),"ERRO",SUM((AT356-AS356),(AV356-AU356),(AX356-AW356))),"ERRO"))</f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7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995</v>
      </c>
      <c r="BK356" s="17" t="s">
        <v>1462</v>
      </c>
      <c r="BL356" s="16"/>
      <c r="BM356" s="15" t="s">
        <v>688</v>
      </c>
      <c r="BN356" s="15" t="s">
        <v>718</v>
      </c>
      <c r="BO356" s="164" t="s">
        <v>770</v>
      </c>
      <c r="BP356" s="17" t="s">
        <v>1462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18" t="str">
        <f t="shared" si="32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544</v>
      </c>
      <c r="E357" s="292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0">
        <v>92</v>
      </c>
      <c r="K357" s="210">
        <v>83.7</v>
      </c>
      <c r="L357" s="210" t="s">
        <v>317</v>
      </c>
      <c r="M357" s="199" t="s">
        <v>963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0">
        <v>1</v>
      </c>
      <c r="R357" s="10" t="str">
        <f>IFERROR(_xlfn.XLOOKUP(F357, BS_ATIVIDADE[ATIVIDADE],BS_ATIVIDADE[UNIDADE] ), "*")</f>
        <v>BINÁRIO</v>
      </c>
      <c r="S357" s="24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4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3" t="s">
        <v>964</v>
      </c>
      <c r="W357" s="247" t="s">
        <v>983</v>
      </c>
      <c r="X357" s="211" t="s">
        <v>663</v>
      </c>
      <c r="Y357" s="158"/>
      <c r="Z357" s="158"/>
      <c r="AA357" s="84">
        <v>1</v>
      </c>
      <c r="AB357" s="71" t="s">
        <v>660</v>
      </c>
      <c r="AC357" s="71" t="s">
        <v>655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4" t="str">
        <f>IF(BS_CONTROLE[[#This Row],[Local - Partida]]=0, "-", BS_CONTROLE[[#This Row],[Local - Partida]])</f>
        <v>K67ZEV1</v>
      </c>
      <c r="AL357" s="244" t="str">
        <f>IF(BS_CONTROLE[[#This Row],[Local - Encerramento]]=0, "-", BS_CONTROLE[[#This Row],[Local - Encerramento]])</f>
        <v>K67ZEV1</v>
      </c>
      <c r="AM357" s="244" t="str">
        <f>IF(BS_CONTROLE[[#This Row],[Entre - Estações]]=0, "-", BS_CONTROLE[[#This Row],[Entre - Estações]])</f>
        <v>ZEV-ZXW</v>
      </c>
      <c r="AN357" s="244" t="str">
        <f>IF(BS_CONTROLE[[#This Row],[SB]]=0, "-", BS_CONTROLE[[#This Row],[SB]])</f>
        <v>K84ZXW2</v>
      </c>
      <c r="AO357" s="245">
        <f>IF(BS_CONTROLE[[#This Row],[SUB]]=0, "-", BS_CONTROLE[[#This Row],[SUB]])</f>
        <v>92</v>
      </c>
      <c r="AP357" s="246">
        <f>IF(BS_CONTROLE[[#This Row],[KM - Inicio]]=0, "-", BS_CONTROLE[[#This Row],[KM - Inicio]])</f>
        <v>83.7</v>
      </c>
      <c r="AQ357" s="246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1">
        <f>IF(D357="","*",IFERROR(IF(ISODD(COUNT(AS357:AX951)),"ERRO",SUM((AT357-AS357),(AV357-AU357),(AX357-AW357))),"ERRO"))</f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7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1463</v>
      </c>
      <c r="BK357" s="17" t="s">
        <v>1464</v>
      </c>
      <c r="BL357" s="16"/>
      <c r="BM357" s="15" t="s">
        <v>692</v>
      </c>
      <c r="BN357" s="15" t="s">
        <v>692</v>
      </c>
      <c r="BO357" s="164" t="s">
        <v>692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18" t="str">
        <f t="shared" si="32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545</v>
      </c>
      <c r="E358" s="272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957</v>
      </c>
      <c r="J358" s="210">
        <v>54</v>
      </c>
      <c r="K358" s="210">
        <v>83.7</v>
      </c>
      <c r="L358" s="210" t="s">
        <v>317</v>
      </c>
      <c r="M358" s="199" t="s">
        <v>982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0">
        <v>1</v>
      </c>
      <c r="R358" s="10" t="str">
        <f>IFERROR(_xlfn.XLOOKUP(F358, BS_ATIVIDADE[ATIVIDADE],BS_ATIVIDADE[UNIDADE] ), "*")</f>
        <v>BINÁRIO</v>
      </c>
      <c r="S358" s="24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4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3" t="s">
        <v>964</v>
      </c>
      <c r="W358" s="247" t="s">
        <v>1127</v>
      </c>
      <c r="X358" s="211" t="s">
        <v>663</v>
      </c>
      <c r="Y358" s="158"/>
      <c r="Z358" s="158"/>
      <c r="AA358" s="210">
        <v>1</v>
      </c>
      <c r="AB358" s="171" t="s">
        <v>660</v>
      </c>
      <c r="AC358" s="171" t="s">
        <v>655</v>
      </c>
      <c r="AD358" s="294">
        <v>0.27083333333333331</v>
      </c>
      <c r="AE358" s="210">
        <v>9038</v>
      </c>
      <c r="AF358" s="210" t="s">
        <v>317</v>
      </c>
      <c r="AG358" s="210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4" t="str">
        <f>IF(BS_CONTROLE[[#This Row],[Local - Partida]]=0, "-", BS_CONTROLE[[#This Row],[Local - Partida]])</f>
        <v>ZPT1051</v>
      </c>
      <c r="AL358" s="244" t="str">
        <f>IF(BS_CONTROLE[[#This Row],[Local - Encerramento]]=0, "-", BS_CONTROLE[[#This Row],[Local - Encerramento]])</f>
        <v>ZPTZDR</v>
      </c>
      <c r="AM358" s="244" t="str">
        <f>IF(BS_CONTROLE[[#This Row],[Entre - Estações]]=0, "-", BS_CONTROLE[[#This Row],[Entre - Estações]])</f>
        <v>ZPT-ZXW</v>
      </c>
      <c r="AN358" s="244" t="str">
        <f>IF(BS_CONTROLE[[#This Row],[SB]]=0, "-", BS_CONTROLE[[#This Row],[SB]])</f>
        <v>K84ZXW1</v>
      </c>
      <c r="AO358" s="245">
        <f>IF(BS_CONTROLE[[#This Row],[SUB]]=0, "-", BS_CONTROLE[[#This Row],[SUB]])</f>
        <v>54</v>
      </c>
      <c r="AP358" s="246">
        <f>IF(BS_CONTROLE[[#This Row],[KM - Inicio]]=0, "-", BS_CONTROLE[[#This Row],[KM - Inicio]])</f>
        <v>83.7</v>
      </c>
      <c r="AQ358" s="246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1">
        <f>IF(D358="","*",IFERROR(IF(ISODD(COUNT(AS358:AX952)),"ERRO",SUM((AT358-AS358),(AV358-AU358),(AX358-AW358))),"ERRO"))</f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7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1465</v>
      </c>
      <c r="BK358" s="17" t="s">
        <v>1465</v>
      </c>
      <c r="BL358" s="16"/>
      <c r="BM358" s="15" t="s">
        <v>692</v>
      </c>
      <c r="BN358" s="15" t="s">
        <v>692</v>
      </c>
      <c r="BO358" s="164" t="s">
        <v>692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18" t="str">
        <f t="shared" si="32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621</v>
      </c>
      <c r="E359" s="292">
        <v>93</v>
      </c>
      <c r="F359" s="171" t="s">
        <v>505</v>
      </c>
      <c r="G359" s="9" t="str">
        <f>IF(D359="","*",VLOOKUP(F359,BS_ATIVIDADE[#All],3,FALSE))</f>
        <v>TRILHO - SUBSTITUIÇÂO</v>
      </c>
      <c r="H359" s="199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0">
        <v>92</v>
      </c>
      <c r="K359" s="210">
        <v>103.3</v>
      </c>
      <c r="L359" s="84" t="s">
        <v>317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4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4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3" t="s">
        <v>964</v>
      </c>
      <c r="W359" s="172" t="s">
        <v>1109</v>
      </c>
      <c r="X359" s="211" t="s">
        <v>668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4" t="str">
        <f>IF(BS_CONTROLE[[#This Row],[Local - Partida]]=0, "-", BS_CONTROLE[[#This Row],[Local - Partida]])</f>
        <v>ZGP2</v>
      </c>
      <c r="AL359" s="244" t="str">
        <f>IF(BS_CONTROLE[[#This Row],[Local - Encerramento]]=0, "-", BS_CONTROLE[[#This Row],[Local - Encerramento]])</f>
        <v>-</v>
      </c>
      <c r="AM359" s="244" t="str">
        <f>IF(BS_CONTROLE[[#This Row],[Entre - Estações]]=0, "-", BS_CONTROLE[[#This Row],[Entre - Estações]])</f>
        <v>ZGP</v>
      </c>
      <c r="AN359" s="244" t="str">
        <f>IF(BS_CONTROLE[[#This Row],[SB]]=0, "-", BS_CONTROLE[[#This Row],[SB]])</f>
        <v>ZGP2</v>
      </c>
      <c r="AO359" s="245">
        <f>IF(BS_CONTROLE[[#This Row],[SUB]]=0, "-", BS_CONTROLE[[#This Row],[SUB]])</f>
        <v>92</v>
      </c>
      <c r="AP359" s="246">
        <f>IF(BS_CONTROLE[[#This Row],[KM - Inicio]]=0, "-", BS_CONTROLE[[#This Row],[KM - Inicio]])</f>
        <v>103.3</v>
      </c>
      <c r="AQ359" s="246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1">
        <f>IF(D359="","*",IFERROR(IF(ISODD(COUNT(AS359:AX953)),"ERRO",SUM((AT359-AS359),(AV359-AU359),(AX359-AW359))),"ERRO"))</f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7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1466</v>
      </c>
      <c r="BK359" s="17" t="s">
        <v>1466</v>
      </c>
      <c r="BL359" s="16"/>
      <c r="BM359" s="15" t="s">
        <v>688</v>
      </c>
      <c r="BN359" s="15" t="s">
        <v>718</v>
      </c>
      <c r="BO359" s="164" t="s">
        <v>770</v>
      </c>
      <c r="BP359" s="17" t="s">
        <v>1466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18" t="str">
        <f t="shared" si="32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2">
        <v>324</v>
      </c>
      <c r="F360" s="171" t="s">
        <v>378</v>
      </c>
      <c r="G360" s="9" t="str">
        <f>IF(D360="","*",VLOOKUP(F360,BS_ATIVIDADE[#All],3,FALSE))</f>
        <v>EXPANSÃO</v>
      </c>
      <c r="H360" s="199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0">
        <v>30</v>
      </c>
      <c r="K360" s="210">
        <v>108.9</v>
      </c>
      <c r="L360" s="84" t="s">
        <v>317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199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4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4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3" t="s">
        <v>1430</v>
      </c>
      <c r="W360" s="172" t="s">
        <v>1431</v>
      </c>
      <c r="X360" s="211" t="s">
        <v>668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4">
        <f>IF(BS_CONTROLE[[#This Row],[Local - Partida]]=0, "-", BS_CONTROLE[[#This Row],[Local - Partida]])</f>
        <v>1101091</v>
      </c>
      <c r="AL360" s="244" t="str">
        <f>IF(BS_CONTROLE[[#This Row],[Local - Encerramento]]=0, "-", BS_CONTROLE[[#This Row],[Local - Encerramento]])</f>
        <v>-</v>
      </c>
      <c r="AM360" s="244" t="str">
        <f>IF(BS_CONTROLE[[#This Row],[Entre - Estações]]=0, "-", BS_CONTROLE[[#This Row],[Entre - Estações]])</f>
        <v>ZGM-109</v>
      </c>
      <c r="AN360" s="244">
        <f>IF(BS_CONTROLE[[#This Row],[SB]]=0, "-", BS_CONTROLE[[#This Row],[SB]])</f>
        <v>1101091</v>
      </c>
      <c r="AO360" s="245">
        <f>IF(BS_CONTROLE[[#This Row],[SUB]]=0, "-", BS_CONTROLE[[#This Row],[SUB]])</f>
        <v>30</v>
      </c>
      <c r="AP360" s="246">
        <f>IF(BS_CONTROLE[[#This Row],[KM - Inicio]]=0, "-", BS_CONTROLE[[#This Row],[KM - Inicio]])</f>
        <v>108.9</v>
      </c>
      <c r="AQ360" s="246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1">
        <f>IF(D360="","*",IFERROR(IF(ISODD(COUNT(AS360:AX954)),"ERRO",SUM((AT360-AS360),(AV360-AU360),(AX360-AW360))),"ERRO"))</f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7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1467</v>
      </c>
      <c r="BK360" s="17" t="s">
        <v>1468</v>
      </c>
      <c r="BL360" s="16"/>
      <c r="BM360" s="15" t="s">
        <v>698</v>
      </c>
      <c r="BN360" s="15" t="s">
        <v>698</v>
      </c>
      <c r="BO360" s="164" t="s">
        <v>698</v>
      </c>
      <c r="BP360" s="17" t="s">
        <v>1468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18" t="str">
        <f t="shared" si="32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514</v>
      </c>
      <c r="E361" s="272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989</v>
      </c>
      <c r="I361" s="172" t="s">
        <v>957</v>
      </c>
      <c r="J361" s="210">
        <v>30</v>
      </c>
      <c r="K361" s="210">
        <v>114.3</v>
      </c>
      <c r="L361" s="210">
        <v>115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0">
        <v>360</v>
      </c>
      <c r="R361" s="10" t="str">
        <f>IFERROR(_xlfn.XLOOKUP(F361, BS_ATIVIDADE[ATIVIDADE],BS_ATIVIDADE[UNIDADE] ), "*")</f>
        <v>M</v>
      </c>
      <c r="S361" s="24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4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3" t="s">
        <v>930</v>
      </c>
      <c r="W361" s="247" t="s">
        <v>1099</v>
      </c>
      <c r="X361" s="211" t="s">
        <v>668</v>
      </c>
      <c r="Y361" s="158"/>
      <c r="Z361" s="158"/>
      <c r="AA361" s="84">
        <v>1</v>
      </c>
      <c r="AB361" s="71" t="s">
        <v>660</v>
      </c>
      <c r="AC361" s="71" t="s">
        <v>655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4" t="str">
        <f>IF(BS_CONTROLE[[#This Row],[Local - Partida]]=0, "-", BS_CONTROLE[[#This Row],[Local - Partida]])</f>
        <v>109ZPT2</v>
      </c>
      <c r="AL361" s="244" t="str">
        <f>IF(BS_CONTROLE[[#This Row],[Local - Encerramento]]=0, "-", BS_CONTROLE[[#This Row],[Local - Encerramento]])</f>
        <v>ZPTZDR</v>
      </c>
      <c r="AM361" s="244" t="s">
        <v>1469</v>
      </c>
      <c r="AN361" s="244" t="s">
        <v>301</v>
      </c>
      <c r="AO361" s="245">
        <v>92</v>
      </c>
      <c r="AP361" s="246">
        <v>106.4</v>
      </c>
      <c r="AQ361" s="246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1">
        <f>IF(D361="","*",IFERROR(IF(ISODD(COUNT(AS361:AX955)),"ERRO",SUM((AT361-AS361),(AV361-AU361),(AX361-AW361))),"ERRO"))</f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7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1470</v>
      </c>
      <c r="BK361" s="17" t="s">
        <v>1471</v>
      </c>
      <c r="BL361" s="16"/>
      <c r="BM361" s="15" t="s">
        <v>692</v>
      </c>
      <c r="BN361" s="15" t="s">
        <v>692</v>
      </c>
      <c r="BO361" s="164" t="s">
        <v>692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18" t="str">
        <f t="shared" si="32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2">
        <v>356</v>
      </c>
      <c r="F362" s="171"/>
      <c r="G362" s="9" t="str">
        <f>IF(D362="","*",VLOOKUP(F362,BS_ATIVIDADE[#All],3,FALSE))</f>
        <v>*</v>
      </c>
      <c r="H362" s="172"/>
      <c r="I362" s="172"/>
      <c r="J362" s="210"/>
      <c r="K362" s="210"/>
      <c r="L362" s="84" t="s">
        <v>317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4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4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3"/>
      <c r="W362" s="172"/>
      <c r="X362" s="211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4" t="str">
        <f>IF(BS_CONTROLE[[#This Row],[Local - Partida]]=0, "-", BS_CONTROLE[[#This Row],[Local - Partida]])</f>
        <v>-</v>
      </c>
      <c r="AL362" s="244" t="str">
        <f>IF(BS_CONTROLE[[#This Row],[Local - Encerramento]]=0, "-", BS_CONTROLE[[#This Row],[Local - Encerramento]])</f>
        <v>-</v>
      </c>
      <c r="AM362" s="244" t="str">
        <f>IF(BS_CONTROLE[[#This Row],[Entre - Estações]]=0, "-", BS_CONTROLE[[#This Row],[Entre - Estações]])</f>
        <v>-</v>
      </c>
      <c r="AN362" s="244" t="str">
        <f>IF(BS_CONTROLE[[#This Row],[SB]]=0, "-", BS_CONTROLE[[#This Row],[SB]])</f>
        <v>-</v>
      </c>
      <c r="AO362" s="245" t="str">
        <f>IF(BS_CONTROLE[[#This Row],[SUB]]=0, "-", BS_CONTROLE[[#This Row],[SUB]])</f>
        <v>-</v>
      </c>
      <c r="AP362" s="246" t="str">
        <f>IF(BS_CONTROLE[[#This Row],[KM - Inicio]]=0, "-", BS_CONTROLE[[#This Row],[KM - Inicio]])</f>
        <v>-</v>
      </c>
      <c r="AQ362" s="246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1" t="str">
        <f>IF(D362="","*",IFERROR(IF(ISODD(COUNT(AS362:AX956)),"ERRO",SUM((AT362-AS362),(AV362-AU362),(AX362-AW362))),"ERRO"))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7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8" t="str">
        <f t="shared" si="32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439</v>
      </c>
      <c r="E363" s="272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1472</v>
      </c>
      <c r="I363" s="172" t="s">
        <v>27</v>
      </c>
      <c r="J363" s="210">
        <v>56</v>
      </c>
      <c r="K363" s="210">
        <v>256</v>
      </c>
      <c r="L363" s="84">
        <v>147</v>
      </c>
      <c r="M363" s="199" t="s">
        <v>1473</v>
      </c>
      <c r="N363" s="199" t="s">
        <v>1474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4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4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3" t="s">
        <v>959</v>
      </c>
      <c r="W363" s="172" t="s">
        <v>1058</v>
      </c>
      <c r="X363" s="211" t="s">
        <v>663</v>
      </c>
      <c r="Y363" s="158" t="s">
        <v>662</v>
      </c>
      <c r="Z363" s="158"/>
      <c r="AA363" s="84">
        <v>1</v>
      </c>
      <c r="AB363" s="71" t="s">
        <v>660</v>
      </c>
      <c r="AC363" s="71" t="s">
        <v>655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4" t="str">
        <f>IF(BS_CONTROLE[[#This Row],[Local - Partida]]=0, "-", BS_CONTROLE[[#This Row],[Local - Partida]])</f>
        <v>ZQBZBV</v>
      </c>
      <c r="AL363" s="244" t="str">
        <f>IF(BS_CONTROLE[[#This Row],[Local - Encerramento]]=0, "-", BS_CONTROLE[[#This Row],[Local - Encerramento]])</f>
        <v>ZKE</v>
      </c>
      <c r="AM363" s="244" t="str">
        <f>IF(BS_CONTROLE[[#This Row],[Entre - Estações]]=0, "-", BS_CONTROLE[[#This Row],[Entre - Estações]])</f>
        <v>ZQBZBV-ZKE</v>
      </c>
      <c r="AN363" s="244" t="str">
        <f>IF(BS_CONTROLE[[#This Row],[SB]]=0, "-", BS_CONTROLE[[#This Row],[SB]])</f>
        <v>ZQBZBVZKE</v>
      </c>
      <c r="AO363" s="245">
        <f>IF(BS_CONTROLE[[#This Row],[SUB]]=0, "-", BS_CONTROLE[[#This Row],[SUB]])</f>
        <v>56</v>
      </c>
      <c r="AP363" s="246">
        <f>IF(BS_CONTROLE[[#This Row],[KM - Inicio]]=0, "-", BS_CONTROLE[[#This Row],[KM - Inicio]])</f>
        <v>256</v>
      </c>
      <c r="AQ363" s="246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1">
        <f>IF(D363="","*",IFERROR(IF(ISODD(COUNT(AS363:AX957)),"ERRO",SUM((AT363-AS363),(AV363-AU363),(AX363-AW363))),"ERRO"))</f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7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1475</v>
      </c>
      <c r="BK363" s="17" t="s">
        <v>1475</v>
      </c>
      <c r="BL363" s="16"/>
      <c r="BM363" s="15" t="s">
        <v>695</v>
      </c>
      <c r="BN363" s="15" t="s">
        <v>703</v>
      </c>
      <c r="BO363" s="164" t="s">
        <v>800</v>
      </c>
      <c r="BP363" s="17" t="s">
        <v>1475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18" t="str">
        <f t="shared" si="32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8" t="s">
        <v>524</v>
      </c>
      <c r="E364" s="292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0">
        <v>56</v>
      </c>
      <c r="K364" s="210">
        <v>232</v>
      </c>
      <c r="L364" s="210">
        <v>229.7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4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4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7" t="s">
        <v>930</v>
      </c>
      <c r="W364" s="247" t="s">
        <v>1099</v>
      </c>
      <c r="X364" s="211" t="s">
        <v>663</v>
      </c>
      <c r="Y364" s="158" t="s">
        <v>671</v>
      </c>
      <c r="Z364" s="158"/>
      <c r="AA364" s="210">
        <v>1</v>
      </c>
      <c r="AB364" s="71" t="s">
        <v>660</v>
      </c>
      <c r="AC364" s="71" t="s">
        <v>655</v>
      </c>
      <c r="AD364" s="294">
        <v>0.33333333333333331</v>
      </c>
      <c r="AE364" s="210">
        <v>6809</v>
      </c>
      <c r="AF364" s="210">
        <v>6239</v>
      </c>
      <c r="AG364" s="210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4" t="str">
        <f>IF(BS_CONTROLE[[#This Row],[Local - Partida]]=0, "-", BS_CONTROLE[[#This Row],[Local - Partida]])</f>
        <v>ZYU1</v>
      </c>
      <c r="AL364" s="244" t="str">
        <f>IF(BS_CONTROLE[[#This Row],[Local - Encerramento]]=0, "-", BS_CONTROLE[[#This Row],[Local - Encerramento]])</f>
        <v>ZYU1</v>
      </c>
      <c r="AM364" s="244" t="str">
        <f>IF(BS_CONTROLE[[#This Row],[Entre - Estações]]=0, "-", BS_CONTROLE[[#This Row],[Entre - Estações]])</f>
        <v>ZVK-ZDS</v>
      </c>
      <c r="AN364" s="244" t="str">
        <f>IF(BS_CONTROLE[[#This Row],[SB]]=0, "-", BS_CONTROLE[[#This Row],[SB]])</f>
        <v>ZVK2</v>
      </c>
      <c r="AO364" s="245">
        <f>IF(BS_CONTROLE[[#This Row],[SUB]]=0, "-", BS_CONTROLE[[#This Row],[SUB]])</f>
        <v>56</v>
      </c>
      <c r="AP364" s="246">
        <f>IF(BS_CONTROLE[[#This Row],[KM - Inicio]]=0, "-", BS_CONTROLE[[#This Row],[KM - Inicio]])</f>
        <v>232</v>
      </c>
      <c r="AQ364" s="246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1">
        <f>IF(D364="","*",IFERROR(IF(ISODD(COUNT(AS364:AX958)),"ERRO",SUM((AT364-AS364),(AV364-AU364),(AX364-AW364))),"ERRO"))</f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7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1476</v>
      </c>
      <c r="BK364" s="17" t="s">
        <v>1476</v>
      </c>
      <c r="BL364" s="16"/>
      <c r="BM364" s="15" t="s">
        <v>679</v>
      </c>
      <c r="BN364" s="15" t="s">
        <v>702</v>
      </c>
      <c r="BO364" s="164" t="s">
        <v>788</v>
      </c>
      <c r="BP364" s="17" t="s">
        <v>1476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18" t="str">
        <f t="shared" si="32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1" t="s">
        <v>591</v>
      </c>
      <c r="E365" s="292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0">
        <v>49</v>
      </c>
      <c r="K365" s="210">
        <v>203.1</v>
      </c>
      <c r="L365" s="84" t="s">
        <v>317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4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4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3" t="s">
        <v>926</v>
      </c>
      <c r="W365" s="247" t="s">
        <v>937</v>
      </c>
      <c r="X365" s="211" t="s">
        <v>668</v>
      </c>
      <c r="Y365" s="158" t="s">
        <v>671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4" t="str">
        <f>IF(BS_CONTROLE[[#This Row],[Local - Partida]]=0, "-", BS_CONTROLE[[#This Row],[Local - Partida]])</f>
        <v>-</v>
      </c>
      <c r="AL365" s="244" t="str">
        <f>IF(BS_CONTROLE[[#This Row],[Local - Encerramento]]=0, "-", BS_CONTROLE[[#This Row],[Local - Encerramento]])</f>
        <v>-</v>
      </c>
      <c r="AM365" s="244" t="str">
        <f>IF(BS_CONTROLE[[#This Row],[Entre - Estações]]=0, "-", BS_CONTROLE[[#This Row],[Entre - Estações]])</f>
        <v>ZYU</v>
      </c>
      <c r="AN365" s="244" t="str">
        <f>IF(BS_CONTROLE[[#This Row],[SB]]=0, "-", BS_CONTROLE[[#This Row],[SB]])</f>
        <v>ZYU1</v>
      </c>
      <c r="AO365" s="245">
        <f>IF(BS_CONTROLE[[#This Row],[SUB]]=0, "-", BS_CONTROLE[[#This Row],[SUB]])</f>
        <v>49</v>
      </c>
      <c r="AP365" s="246">
        <f>IF(BS_CONTROLE[[#This Row],[KM - Inicio]]=0, "-", BS_CONTROLE[[#This Row],[KM - Inicio]])</f>
        <v>203.1</v>
      </c>
      <c r="AQ365" s="246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1">
        <f>IF(D365="","*",IFERROR(IF(ISODD(COUNT(AS365:AX959)),"ERRO",SUM((AT365-AS365),(AV365-AU365),(AX365-AW365))),"ERRO"))</f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7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1477</v>
      </c>
      <c r="BK365" s="17" t="s">
        <v>1478</v>
      </c>
      <c r="BL365" s="16"/>
      <c r="BM365" s="15" t="s">
        <v>692</v>
      </c>
      <c r="BN365" s="15" t="s">
        <v>692</v>
      </c>
      <c r="BO365" s="164" t="s">
        <v>692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18" t="str">
        <f t="shared" si="32"/>
        <v>OKOK</v>
      </c>
    </row>
    <row r="366" spans="1:72" hidden="1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640</v>
      </c>
      <c r="E366" s="272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0">
        <v>49</v>
      </c>
      <c r="K366" s="210">
        <v>200.2</v>
      </c>
      <c r="L366" s="84" t="s">
        <v>317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4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4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3" t="s">
        <v>926</v>
      </c>
      <c r="W366" s="247" t="s">
        <v>937</v>
      </c>
      <c r="X366" s="211" t="s">
        <v>668</v>
      </c>
      <c r="Y366" s="158" t="s">
        <v>671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4" t="str">
        <f>IF(BS_CONTROLE[[#This Row],[Local - Partida]]=0, "-", BS_CONTROLE[[#This Row],[Local - Partida]])</f>
        <v>-</v>
      </c>
      <c r="AL366" s="244" t="str">
        <f>IF(BS_CONTROLE[[#This Row],[Local - Encerramento]]=0, "-", BS_CONTROLE[[#This Row],[Local - Encerramento]])</f>
        <v>-</v>
      </c>
      <c r="AM366" s="244" t="str">
        <f>IF(BS_CONTROLE[[#This Row],[Entre - Estações]]=0, "-", BS_CONTROLE[[#This Row],[Entre - Estações]])</f>
        <v>ZYU</v>
      </c>
      <c r="AN366" s="244" t="str">
        <f>IF(BS_CONTROLE[[#This Row],[SB]]=0, "-", BS_CONTROLE[[#This Row],[SB]])</f>
        <v>198ZYU1</v>
      </c>
      <c r="AO366" s="245">
        <f>IF(BS_CONTROLE[[#This Row],[SUB]]=0, "-", BS_CONTROLE[[#This Row],[SUB]])</f>
        <v>49</v>
      </c>
      <c r="AP366" s="246">
        <f>IF(BS_CONTROLE[[#This Row],[KM - Inicio]]=0, "-", BS_CONTROLE[[#This Row],[KM - Inicio]])</f>
        <v>200.2</v>
      </c>
      <c r="AQ366" s="246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1">
        <f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7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1477</v>
      </c>
      <c r="BK366" s="17" t="s">
        <v>1478</v>
      </c>
      <c r="BL366" s="16"/>
      <c r="BM366" s="15" t="s">
        <v>692</v>
      </c>
      <c r="BN366" s="15" t="s">
        <v>692</v>
      </c>
      <c r="BO366" s="164" t="s">
        <v>692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18" t="str">
        <f t="shared" si="32"/>
        <v>OKOK</v>
      </c>
    </row>
    <row r="367" spans="1:72" hidden="1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638</v>
      </c>
      <c r="E367" s="292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0">
        <v>56</v>
      </c>
      <c r="K367" s="210">
        <v>195.5</v>
      </c>
      <c r="L367" s="84" t="s">
        <v>317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4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4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3" t="s">
        <v>926</v>
      </c>
      <c r="W367" s="172" t="s">
        <v>1362</v>
      </c>
      <c r="X367" s="211" t="s">
        <v>668</v>
      </c>
      <c r="Y367" s="158" t="s">
        <v>671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4" t="str">
        <f>IF(BS_CONTROLE[[#This Row],[Local - Partida]]=0, "-", BS_CONTROLE[[#This Row],[Local - Partida]])</f>
        <v>-</v>
      </c>
      <c r="AL367" s="244" t="str">
        <f>IF(BS_CONTROLE[[#This Row],[Local - Encerramento]]=0, "-", BS_CONTROLE[[#This Row],[Local - Encerramento]])</f>
        <v>-</v>
      </c>
      <c r="AM367" s="244" t="str">
        <f>IF(BS_CONTROLE[[#This Row],[Entre - Estações]]=0, "-", BS_CONTROLE[[#This Row],[Entre - Estações]])</f>
        <v>ZFY</v>
      </c>
      <c r="AN367" s="244" t="str">
        <f>IF(BS_CONTROLE[[#This Row],[SB]]=0, "-", BS_CONTROLE[[#This Row],[SB]])</f>
        <v>ZFY1982</v>
      </c>
      <c r="AO367" s="245">
        <f>IF(BS_CONTROLE[[#This Row],[SUB]]=0, "-", BS_CONTROLE[[#This Row],[SUB]])</f>
        <v>56</v>
      </c>
      <c r="AP367" s="246">
        <f>IF(BS_CONTROLE[[#This Row],[KM - Inicio]]=0, "-", BS_CONTROLE[[#This Row],[KM - Inicio]])</f>
        <v>195.5</v>
      </c>
      <c r="AQ367" s="246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1">
        <f>IF(D367="","*",IFERROR(IF(ISODD(COUNT(AS367:AX961)),"ERRO",SUM((AT367-AS367),(AV367-AU367),(AX367-AW367))),"ERRO"))</f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7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995</v>
      </c>
      <c r="BK367" s="17" t="s">
        <v>1479</v>
      </c>
      <c r="BL367" s="16"/>
      <c r="BM367" s="15" t="s">
        <v>688</v>
      </c>
      <c r="BN367" s="15" t="s">
        <v>718</v>
      </c>
      <c r="BO367" s="164" t="s">
        <v>828</v>
      </c>
      <c r="BP367" s="17" t="s">
        <v>1480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18" t="str">
        <f t="shared" si="32"/>
        <v>SuperExecução</v>
      </c>
    </row>
    <row r="368" spans="1:72" hidden="1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8" t="s">
        <v>542</v>
      </c>
      <c r="E368" s="292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0">
        <v>56</v>
      </c>
      <c r="K368" s="210">
        <v>189</v>
      </c>
      <c r="L368" s="84">
        <v>168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4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4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3" t="s">
        <v>926</v>
      </c>
      <c r="W368" s="172" t="s">
        <v>1390</v>
      </c>
      <c r="X368" s="211" t="s">
        <v>668</v>
      </c>
      <c r="Y368" s="158" t="s">
        <v>671</v>
      </c>
      <c r="Z368" s="158"/>
      <c r="AA368" s="210">
        <v>1</v>
      </c>
      <c r="AB368" s="71" t="s">
        <v>670</v>
      </c>
      <c r="AC368" s="71" t="s">
        <v>666</v>
      </c>
      <c r="AD368" s="294">
        <v>0.33333333333333331</v>
      </c>
      <c r="AE368" s="210">
        <v>9347</v>
      </c>
      <c r="AF368" s="210" t="s">
        <v>317</v>
      </c>
      <c r="AG368" s="210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4" t="str">
        <f>IF(BS_CONTROLE[[#This Row],[Local - Partida]]=0, "-", BS_CONTROLE[[#This Row],[Local - Partida]])</f>
        <v>ZYU1</v>
      </c>
      <c r="AL368" s="244" t="str">
        <f>IF(BS_CONTROLE[[#This Row],[Local - Encerramento]]=0, "-", BS_CONTROLE[[#This Row],[Local - Encerramento]])</f>
        <v>ZYU1</v>
      </c>
      <c r="AM368" s="244" t="str">
        <f>IF(BS_CONTROLE[[#This Row],[Entre - Estações]]=0, "-", BS_CONTROLE[[#This Row],[Entre - Estações]])</f>
        <v>ZXP-ZFY</v>
      </c>
      <c r="AN368" s="244" t="str">
        <f>IF(BS_CONTROLE[[#This Row],[SB]]=0, "-", BS_CONTROLE[[#This Row],[SB]])</f>
        <v>ZXP189</v>
      </c>
      <c r="AO368" s="245">
        <f>IF(BS_CONTROLE[[#This Row],[SUB]]=0, "-", BS_CONTROLE[[#This Row],[SUB]])</f>
        <v>56</v>
      </c>
      <c r="AP368" s="246">
        <f>IF(BS_CONTROLE[[#This Row],[KM - Inicio]]=0, "-", BS_CONTROLE[[#This Row],[KM - Inicio]])</f>
        <v>189</v>
      </c>
      <c r="AQ368" s="246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1">
        <f>IF(D368="","*",IFERROR(IF(ISODD(COUNT(AS368:AX962)),"ERRO",SUM((AT368-AS368),(AV368-AU368),(AX368-AW368))),"ERRO"))</f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7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1481</v>
      </c>
      <c r="BK368" s="17" t="s">
        <v>1482</v>
      </c>
      <c r="BL368" s="16"/>
      <c r="BM368" s="15" t="s">
        <v>692</v>
      </c>
      <c r="BN368" s="15" t="s">
        <v>692</v>
      </c>
      <c r="BO368" s="164" t="s">
        <v>692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18" t="str">
        <f t="shared" si="32"/>
        <v>OKOK</v>
      </c>
    </row>
    <row r="369" spans="1:72" hidden="1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611</v>
      </c>
      <c r="E369" s="272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0">
        <v>56</v>
      </c>
      <c r="K369" s="210">
        <v>168</v>
      </c>
      <c r="L369" s="84" t="s">
        <v>317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4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4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3" t="s">
        <v>926</v>
      </c>
      <c r="W369" s="247" t="s">
        <v>937</v>
      </c>
      <c r="X369" s="211" t="s">
        <v>668</v>
      </c>
      <c r="Y369" s="158" t="s">
        <v>671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4" t="str">
        <f>IF(BS_CONTROLE[[#This Row],[Local - Partida]]=0, "-", BS_CONTROLE[[#This Row],[Local - Partida]])</f>
        <v>-</v>
      </c>
      <c r="AL369" s="244" t="str">
        <f>IF(BS_CONTROLE[[#This Row],[Local - Encerramento]]=0, "-", BS_CONTROLE[[#This Row],[Local - Encerramento]])</f>
        <v>-</v>
      </c>
      <c r="AM369" s="244" t="str">
        <f>IF(BS_CONTROLE[[#This Row],[Entre - Estações]]=0, "-", BS_CONTROLE[[#This Row],[Entre - Estações]])</f>
        <v>ZER-170</v>
      </c>
      <c r="AN369" s="244" t="str">
        <f>IF(BS_CONTROLE[[#This Row],[SB]]=0, "-", BS_CONTROLE[[#This Row],[SB]])</f>
        <v>ZER169</v>
      </c>
      <c r="AO369" s="245">
        <f>IF(BS_CONTROLE[[#This Row],[SUB]]=0, "-", BS_CONTROLE[[#This Row],[SUB]])</f>
        <v>56</v>
      </c>
      <c r="AP369" s="246">
        <f>IF(BS_CONTROLE[[#This Row],[KM - Inicio]]=0, "-", BS_CONTROLE[[#This Row],[KM - Inicio]])</f>
        <v>168</v>
      </c>
      <c r="AQ369" s="246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1">
        <f>IF(D369="","*",IFERROR(IF(ISODD(COUNT(AS369:AX963)),"ERRO",SUM((AT369-AS369),(AV369-AU369),(AX369-AW369))),"ERRO"))</f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7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995</v>
      </c>
      <c r="BK369" s="17" t="s">
        <v>1462</v>
      </c>
      <c r="BL369" s="16"/>
      <c r="BM369" s="15" t="s">
        <v>688</v>
      </c>
      <c r="BN369" s="15" t="s">
        <v>718</v>
      </c>
      <c r="BO369" s="164" t="s">
        <v>781</v>
      </c>
      <c r="BP369" s="17" t="s">
        <v>1462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18" t="str">
        <f t="shared" si="32"/>
        <v>SuperExecução</v>
      </c>
    </row>
    <row r="370" spans="1:72" hidden="1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575</v>
      </c>
      <c r="E370" s="272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0">
        <v>49</v>
      </c>
      <c r="K370" s="210">
        <v>153.30000000000001</v>
      </c>
      <c r="L370" s="84" t="s">
        <v>317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4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4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3" t="s">
        <v>926</v>
      </c>
      <c r="W370" s="172" t="s">
        <v>1113</v>
      </c>
      <c r="X370" s="211" t="s">
        <v>668</v>
      </c>
      <c r="Y370" s="158" t="s">
        <v>671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4" t="str">
        <f>IF(BS_CONTROLE[[#This Row],[Local - Partida]]=0, "-", BS_CONTROLE[[#This Row],[Local - Partida]])</f>
        <v>-</v>
      </c>
      <c r="AL370" s="244" t="str">
        <f>IF(BS_CONTROLE[[#This Row],[Local - Encerramento]]=0, "-", BS_CONTROLE[[#This Row],[Local - Encerramento]])</f>
        <v>-</v>
      </c>
      <c r="AM370" s="244" t="str">
        <f>IF(BS_CONTROLE[[#This Row],[Entre - Estações]]=0, "-", BS_CONTROLE[[#This Row],[Entre - Estações]])</f>
        <v>ZGA</v>
      </c>
      <c r="AN370" s="244" t="str">
        <f>IF(BS_CONTROLE[[#This Row],[SB]]=0, "-", BS_CONTROLE[[#This Row],[SB]])</f>
        <v>ZGA1541</v>
      </c>
      <c r="AO370" s="245">
        <f>IF(BS_CONTROLE[[#This Row],[SUB]]=0, "-", BS_CONTROLE[[#This Row],[SUB]])</f>
        <v>49</v>
      </c>
      <c r="AP370" s="246">
        <f>IF(BS_CONTROLE[[#This Row],[KM - Inicio]]=0, "-", BS_CONTROLE[[#This Row],[KM - Inicio]])</f>
        <v>153.30000000000001</v>
      </c>
      <c r="AQ370" s="246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1">
        <f>IF(D370="","*",IFERROR(IF(ISODD(COUNT(AS370:AX964)),"ERRO",SUM((AT370-AS370),(AV370-AU370),(AX370-AW370))),"ERRO"))</f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7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995</v>
      </c>
      <c r="BK370" s="17" t="s">
        <v>1462</v>
      </c>
      <c r="BL370" s="16"/>
      <c r="BM370" s="15" t="s">
        <v>688</v>
      </c>
      <c r="BN370" s="15" t="s">
        <v>718</v>
      </c>
      <c r="BO370" s="164" t="s">
        <v>781</v>
      </c>
      <c r="BP370" s="17" t="s">
        <v>1462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18" t="str">
        <f t="shared" si="32"/>
        <v>SuperExecução</v>
      </c>
    </row>
    <row r="371" spans="1:72" hidden="1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3">
        <v>365</v>
      </c>
      <c r="F371" s="171"/>
      <c r="G371" s="9" t="str">
        <f>IF(D371="","*",VLOOKUP(F371,BS_ATIVIDADE[#All],3,FALSE))</f>
        <v>*</v>
      </c>
      <c r="H371" s="172"/>
      <c r="I371" s="172"/>
      <c r="J371" s="210"/>
      <c r="K371" s="210"/>
      <c r="L371" s="84" t="s">
        <v>317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4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4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3"/>
      <c r="W371" s="172"/>
      <c r="X371" s="211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4" t="str">
        <f>IF(BS_CONTROLE[[#This Row],[Local - Partida]]=0, "-", BS_CONTROLE[[#This Row],[Local - Partida]])</f>
        <v>-</v>
      </c>
      <c r="AL371" s="244" t="str">
        <f>IF(BS_CONTROLE[[#This Row],[Local - Encerramento]]=0, "-", BS_CONTROLE[[#This Row],[Local - Encerramento]])</f>
        <v>-</v>
      </c>
      <c r="AM371" s="244" t="str">
        <f>IF(BS_CONTROLE[[#This Row],[Entre - Estações]]=0, "-", BS_CONTROLE[[#This Row],[Entre - Estações]])</f>
        <v>-</v>
      </c>
      <c r="AN371" s="244" t="str">
        <f>IF(BS_CONTROLE[[#This Row],[SB]]=0, "-", BS_CONTROLE[[#This Row],[SB]])</f>
        <v>-</v>
      </c>
      <c r="AO371" s="245" t="str">
        <f>IF(BS_CONTROLE[[#This Row],[SUB]]=0, "-", BS_CONTROLE[[#This Row],[SUB]])</f>
        <v>-</v>
      </c>
      <c r="AP371" s="246" t="str">
        <f>IF(BS_CONTROLE[[#This Row],[KM - Inicio]]=0, "-", BS_CONTROLE[[#This Row],[KM - Inicio]])</f>
        <v>-</v>
      </c>
      <c r="AQ371" s="246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1" t="str">
        <f>IF(D371="","*",IFERROR(IF(ISODD(COUNT(AS371:AX965)),"ERRO",SUM((AT371-AS371),(AV371-AU371),(AX371-AW371))),"ERRO"))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7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8" t="str">
        <f t="shared" si="32"/>
        <v/>
      </c>
    </row>
    <row r="372" spans="1:72" hidden="1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2"/>
      <c r="F372" s="171"/>
      <c r="G372" s="9" t="str">
        <f>IF(D372="","*",VLOOKUP(F372,BS_ATIVIDADE[#All],3,FALSE))</f>
        <v>*</v>
      </c>
      <c r="H372" s="172"/>
      <c r="I372" s="172"/>
      <c r="J372" s="210"/>
      <c r="K372" s="210"/>
      <c r="L372" s="84" t="s">
        <v>317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4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4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3"/>
      <c r="W372" s="172"/>
      <c r="X372" s="211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4" t="str">
        <f>IF(BS_CONTROLE[[#This Row],[Local - Partida]]=0, "-", BS_CONTROLE[[#This Row],[Local - Partida]])</f>
        <v>-</v>
      </c>
      <c r="AL372" s="244" t="str">
        <f>IF(BS_CONTROLE[[#This Row],[Local - Encerramento]]=0, "-", BS_CONTROLE[[#This Row],[Local - Encerramento]])</f>
        <v>-</v>
      </c>
      <c r="AM372" s="244" t="str">
        <f>IF(BS_CONTROLE[[#This Row],[Entre - Estações]]=0, "-", BS_CONTROLE[[#This Row],[Entre - Estações]])</f>
        <v>-</v>
      </c>
      <c r="AN372" s="244" t="str">
        <f>IF(BS_CONTROLE[[#This Row],[SB]]=0, "-", BS_CONTROLE[[#This Row],[SB]])</f>
        <v>-</v>
      </c>
      <c r="AO372" s="245" t="str">
        <f>IF(BS_CONTROLE[[#This Row],[SUB]]=0, "-", BS_CONTROLE[[#This Row],[SUB]])</f>
        <v>-</v>
      </c>
      <c r="AP372" s="246" t="str">
        <f>IF(BS_CONTROLE[[#This Row],[KM - Inicio]]=0, "-", BS_CONTROLE[[#This Row],[KM - Inicio]])</f>
        <v>-</v>
      </c>
      <c r="AQ372" s="246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1" t="str">
        <f>IF(D372="","*",IFERROR(IF(ISODD(COUNT(AS372:AX966)),"ERRO",SUM((AT372-AS372),(AV372-AU372),(AX372-AW372))),"ERRO"))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7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8" t="str">
        <f t="shared" si="32"/>
        <v/>
      </c>
    </row>
    <row r="373" spans="1:72" hidden="1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574</v>
      </c>
      <c r="E373" s="272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0">
        <v>55</v>
      </c>
      <c r="K373" s="210">
        <v>122.199</v>
      </c>
      <c r="L373" s="84" t="s">
        <v>317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99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4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4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3" t="s">
        <v>1015</v>
      </c>
      <c r="W373" s="172" t="s">
        <v>1113</v>
      </c>
      <c r="X373" s="211" t="s">
        <v>668</v>
      </c>
      <c r="Y373" s="158" t="s">
        <v>671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4" t="str">
        <f>IF(BS_CONTROLE[[#This Row],[Local - Partida]]=0, "-", BS_CONTROLE[[#This Row],[Local - Partida]])</f>
        <v>-</v>
      </c>
      <c r="AL373" s="244" t="str">
        <f>IF(BS_CONTROLE[[#This Row],[Local - Encerramento]]=0, "-", BS_CONTROLE[[#This Row],[Local - Encerramento]])</f>
        <v>-</v>
      </c>
      <c r="AM373" s="244" t="str">
        <f>IF(BS_CONTROLE[[#This Row],[Entre - Estações]]=0, "-", BS_CONTROLE[[#This Row],[Entre - Estações]])</f>
        <v>ZWI-ZYQ</v>
      </c>
      <c r="AN373" s="244">
        <f>IF(BS_CONTROLE[[#This Row],[SB]]=0, "-", BS_CONTROLE[[#This Row],[SB]])</f>
        <v>1231212</v>
      </c>
      <c r="AO373" s="245">
        <f>IF(BS_CONTROLE[[#This Row],[SUB]]=0, "-", BS_CONTROLE[[#This Row],[SUB]])</f>
        <v>55</v>
      </c>
      <c r="AP373" s="246">
        <f>IF(BS_CONTROLE[[#This Row],[KM - Inicio]]=0, "-", BS_CONTROLE[[#This Row],[KM - Inicio]])</f>
        <v>122.199</v>
      </c>
      <c r="AQ373" s="246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1">
        <f>IF(D373="","*",IFERROR(IF(ISODD(COUNT(AS373:AX967)),"ERRO",SUM((AT373-AS373),(AV373-AU373),(AX373-AW373))),"ERRO"))</f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7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1483</v>
      </c>
      <c r="BK373" s="338" t="s">
        <v>1483</v>
      </c>
      <c r="BL373" s="16"/>
      <c r="BM373" s="15" t="s">
        <v>698</v>
      </c>
      <c r="BN373" s="15" t="s">
        <v>698</v>
      </c>
      <c r="BO373" s="164" t="s">
        <v>698</v>
      </c>
      <c r="BP373" s="17" t="s">
        <v>1483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18" t="str">
        <f t="shared" si="32"/>
        <v>SemOportunidadeSemOportunidade</v>
      </c>
    </row>
    <row r="374" spans="1:72" hidden="1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627</v>
      </c>
      <c r="E374" s="272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0">
        <v>55</v>
      </c>
      <c r="K374" s="210">
        <v>121.73699999999999</v>
      </c>
      <c r="L374" s="84" t="s">
        <v>317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199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4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4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3" t="s">
        <v>1015</v>
      </c>
      <c r="W374" s="172" t="s">
        <v>1113</v>
      </c>
      <c r="X374" s="211" t="s">
        <v>668</v>
      </c>
      <c r="Y374" s="158" t="s">
        <v>671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4" t="str">
        <f>IF(BS_CONTROLE[[#This Row],[Local - Partida]]=0, "-", BS_CONTROLE[[#This Row],[Local - Partida]])</f>
        <v>-</v>
      </c>
      <c r="AL374" s="244" t="str">
        <f>IF(BS_CONTROLE[[#This Row],[Local - Encerramento]]=0, "-", BS_CONTROLE[[#This Row],[Local - Encerramento]])</f>
        <v>-</v>
      </c>
      <c r="AM374" s="244" t="str">
        <f>IF(BS_CONTROLE[[#This Row],[Entre - Estações]]=0, "-", BS_CONTROLE[[#This Row],[Entre - Estações]])</f>
        <v>ZWI-ZYQ</v>
      </c>
      <c r="AN374" s="244">
        <f>IF(BS_CONTROLE[[#This Row],[SB]]=0, "-", BS_CONTROLE[[#This Row],[SB]])</f>
        <v>1231212</v>
      </c>
      <c r="AO374" s="245">
        <f>IF(BS_CONTROLE[[#This Row],[SUB]]=0, "-", BS_CONTROLE[[#This Row],[SUB]])</f>
        <v>55</v>
      </c>
      <c r="AP374" s="246">
        <f>IF(BS_CONTROLE[[#This Row],[KM - Inicio]]=0, "-", BS_CONTROLE[[#This Row],[KM - Inicio]])</f>
        <v>121.73699999999999</v>
      </c>
      <c r="AQ374" s="246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1">
        <f>IF(D374="","*",IFERROR(IF(ISODD(COUNT(AS374:AX968)),"ERRO",SUM((AT374-AS374),(AV374-AU374),(AX374-AW374))),"ERRO"))</f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7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1483</v>
      </c>
      <c r="BK374" s="17" t="s">
        <v>1483</v>
      </c>
      <c r="BL374" s="16"/>
      <c r="BM374" s="15" t="s">
        <v>698</v>
      </c>
      <c r="BN374" s="15" t="s">
        <v>698</v>
      </c>
      <c r="BO374" s="164" t="s">
        <v>698</v>
      </c>
      <c r="BP374" s="17" t="s">
        <v>1483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18" t="str">
        <f t="shared" si="32"/>
        <v>SemOportunidadeSemOportunidade</v>
      </c>
    </row>
    <row r="375" spans="1:72" hidden="1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649</v>
      </c>
      <c r="E375" s="272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0">
        <v>55</v>
      </c>
      <c r="K375" s="210">
        <v>121.70699999999999</v>
      </c>
      <c r="L375" s="84" t="s">
        <v>317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199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4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4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3" t="s">
        <v>1015</v>
      </c>
      <c r="W375" s="172" t="s">
        <v>1113</v>
      </c>
      <c r="X375" s="211" t="s">
        <v>668</v>
      </c>
      <c r="Y375" s="158" t="s">
        <v>671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4" t="str">
        <f>IF(BS_CONTROLE[[#This Row],[Local - Partida]]=0, "-", BS_CONTROLE[[#This Row],[Local - Partida]])</f>
        <v>-</v>
      </c>
      <c r="AL375" s="244" t="str">
        <f>IF(BS_CONTROLE[[#This Row],[Local - Encerramento]]=0, "-", BS_CONTROLE[[#This Row],[Local - Encerramento]])</f>
        <v>-</v>
      </c>
      <c r="AM375" s="244" t="str">
        <f>IF(BS_CONTROLE[[#This Row],[Entre - Estações]]=0, "-", BS_CONTROLE[[#This Row],[Entre - Estações]])</f>
        <v>ZWI-ZYQ</v>
      </c>
      <c r="AN375" s="244">
        <f>IF(BS_CONTROLE[[#This Row],[SB]]=0, "-", BS_CONTROLE[[#This Row],[SB]])</f>
        <v>1231212</v>
      </c>
      <c r="AO375" s="245">
        <f>IF(BS_CONTROLE[[#This Row],[SUB]]=0, "-", BS_CONTROLE[[#This Row],[SUB]])</f>
        <v>55</v>
      </c>
      <c r="AP375" s="246">
        <f>IF(BS_CONTROLE[[#This Row],[KM - Inicio]]=0, "-", BS_CONTROLE[[#This Row],[KM - Inicio]])</f>
        <v>121.70699999999999</v>
      </c>
      <c r="AQ375" s="246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1">
        <f>IF(D375="","*",IFERROR(IF(ISODD(COUNT(AS375:AX969)),"ERRO",SUM((AT375-AS375),(AV375-AU375),(AX375-AW375))),"ERRO"))</f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7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1483</v>
      </c>
      <c r="BK375" s="17" t="s">
        <v>1483</v>
      </c>
      <c r="BL375" s="16"/>
      <c r="BM375" s="15" t="s">
        <v>698</v>
      </c>
      <c r="BN375" s="15" t="s">
        <v>698</v>
      </c>
      <c r="BO375" s="164" t="s">
        <v>698</v>
      </c>
      <c r="BP375" s="17" t="s">
        <v>1483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18" t="str">
        <f t="shared" si="32"/>
        <v>SemOportunidadeSemOportunidade</v>
      </c>
    </row>
    <row r="376" spans="1:72" hidden="1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564</v>
      </c>
      <c r="E376" s="272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0">
        <v>55</v>
      </c>
      <c r="K376" s="210">
        <v>121.63</v>
      </c>
      <c r="L376" s="84" t="s">
        <v>317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199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4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4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3" t="s">
        <v>1015</v>
      </c>
      <c r="W376" s="172" t="s">
        <v>1113</v>
      </c>
      <c r="X376" s="211" t="s">
        <v>668</v>
      </c>
      <c r="Y376" s="158" t="s">
        <v>671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4" t="str">
        <f>IF(BS_CONTROLE[[#This Row],[Local - Partida]]=0, "-", BS_CONTROLE[[#This Row],[Local - Partida]])</f>
        <v>-</v>
      </c>
      <c r="AL376" s="244" t="str">
        <f>IF(BS_CONTROLE[[#This Row],[Local - Encerramento]]=0, "-", BS_CONTROLE[[#This Row],[Local - Encerramento]])</f>
        <v>-</v>
      </c>
      <c r="AM376" s="244" t="str">
        <f>IF(BS_CONTROLE[[#This Row],[Entre - Estações]]=0, "-", BS_CONTROLE[[#This Row],[Entre - Estações]])</f>
        <v>ZWI-ZYQ</v>
      </c>
      <c r="AN376" s="244">
        <f>IF(BS_CONTROLE[[#This Row],[SB]]=0, "-", BS_CONTROLE[[#This Row],[SB]])</f>
        <v>1231212</v>
      </c>
      <c r="AO376" s="245">
        <f>IF(BS_CONTROLE[[#This Row],[SUB]]=0, "-", BS_CONTROLE[[#This Row],[SUB]])</f>
        <v>55</v>
      </c>
      <c r="AP376" s="246">
        <f>IF(BS_CONTROLE[[#This Row],[KM - Inicio]]=0, "-", BS_CONTROLE[[#This Row],[KM - Inicio]])</f>
        <v>121.63</v>
      </c>
      <c r="AQ376" s="246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1">
        <f>IF(D376="","*",IFERROR(IF(ISODD(COUNT(AS376:AX970)),"ERRO",SUM((AT376-AS376),(AV376-AU376),(AX376-AW376))),"ERRO"))</f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7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1483</v>
      </c>
      <c r="BK376" s="17" t="s">
        <v>1483</v>
      </c>
      <c r="BL376" s="16"/>
      <c r="BM376" s="15" t="s">
        <v>698</v>
      </c>
      <c r="BN376" s="15" t="s">
        <v>698</v>
      </c>
      <c r="BO376" s="164" t="s">
        <v>698</v>
      </c>
      <c r="BP376" s="17" t="s">
        <v>1483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18" t="str">
        <f t="shared" si="32"/>
        <v>SemOportunidadeSemOportunidade</v>
      </c>
    </row>
    <row r="377" spans="1:72" hidden="1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2">
        <v>371</v>
      </c>
      <c r="F377" s="171"/>
      <c r="G377" s="9" t="str">
        <f>IF(D377="","*",VLOOKUP(F377,BS_ATIVIDADE[#All],3,FALSE))</f>
        <v>*</v>
      </c>
      <c r="H377" s="172"/>
      <c r="I377" s="172"/>
      <c r="J377" s="210"/>
      <c r="K377" s="210"/>
      <c r="L377" s="84" t="s">
        <v>317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4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4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3"/>
      <c r="W377" s="172"/>
      <c r="X377" s="211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4" t="str">
        <f>IF(BS_CONTROLE[[#This Row],[Local - Partida]]=0, "-", BS_CONTROLE[[#This Row],[Local - Partida]])</f>
        <v>-</v>
      </c>
      <c r="AL377" s="244" t="str">
        <f>IF(BS_CONTROLE[[#This Row],[Local - Encerramento]]=0, "-", BS_CONTROLE[[#This Row],[Local - Encerramento]])</f>
        <v>-</v>
      </c>
      <c r="AM377" s="244" t="str">
        <f>IF(BS_CONTROLE[[#This Row],[Entre - Estações]]=0, "-", BS_CONTROLE[[#This Row],[Entre - Estações]])</f>
        <v>-</v>
      </c>
      <c r="AN377" s="244" t="str">
        <f>IF(BS_CONTROLE[[#This Row],[SB]]=0, "-", BS_CONTROLE[[#This Row],[SB]])</f>
        <v>-</v>
      </c>
      <c r="AO377" s="245" t="str">
        <f>IF(BS_CONTROLE[[#This Row],[SUB]]=0, "-", BS_CONTROLE[[#This Row],[SUB]])</f>
        <v>-</v>
      </c>
      <c r="AP377" s="246" t="str">
        <f>IF(BS_CONTROLE[[#This Row],[KM - Inicio]]=0, "-", BS_CONTROLE[[#This Row],[KM - Inicio]])</f>
        <v>-</v>
      </c>
      <c r="AQ377" s="246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1" t="str">
        <f>IF(D377="","*",IFERROR(IF(ISODD(COUNT(AS377:AX971)),"ERRO",SUM((AT377-AS377),(AV377-AU377),(AX377-AW377))),"ERRO"))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7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8" t="str">
        <f t="shared" si="32"/>
        <v/>
      </c>
    </row>
    <row r="378" spans="1:72" hidden="1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2"/>
      <c r="F378" s="171"/>
      <c r="G378" s="9" t="str">
        <f>IF(D378="","*",VLOOKUP(F378,BS_ATIVIDADE[#All],3,FALSE))</f>
        <v>*</v>
      </c>
      <c r="H378" s="172"/>
      <c r="I378" s="172"/>
      <c r="J378" s="210"/>
      <c r="K378" s="210"/>
      <c r="L378" s="84" t="s">
        <v>317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4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4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3"/>
      <c r="W378" s="172"/>
      <c r="X378" s="211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4" t="str">
        <f>IF(BS_CONTROLE[[#This Row],[Local - Partida]]=0, "-", BS_CONTROLE[[#This Row],[Local - Partida]])</f>
        <v>-</v>
      </c>
      <c r="AL378" s="244" t="str">
        <f>IF(BS_CONTROLE[[#This Row],[Local - Encerramento]]=0, "-", BS_CONTROLE[[#This Row],[Local - Encerramento]])</f>
        <v>-</v>
      </c>
      <c r="AM378" s="244" t="str">
        <f>IF(BS_CONTROLE[[#This Row],[Entre - Estações]]=0, "-", BS_CONTROLE[[#This Row],[Entre - Estações]])</f>
        <v>-</v>
      </c>
      <c r="AN378" s="244" t="str">
        <f>IF(BS_CONTROLE[[#This Row],[SB]]=0, "-", BS_CONTROLE[[#This Row],[SB]])</f>
        <v>-</v>
      </c>
      <c r="AO378" s="245" t="str">
        <f>IF(BS_CONTROLE[[#This Row],[SUB]]=0, "-", BS_CONTROLE[[#This Row],[SUB]])</f>
        <v>-</v>
      </c>
      <c r="AP378" s="246" t="str">
        <f>IF(BS_CONTROLE[[#This Row],[KM - Inicio]]=0, "-", BS_CONTROLE[[#This Row],[KM - Inicio]])</f>
        <v>-</v>
      </c>
      <c r="AQ378" s="246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1" t="str">
        <f>IF(D378="","*",IFERROR(IF(ISODD(COUNT(AS378:AX972)),"ERRO",SUM((AT378-AS378),(AV378-AU378),(AX378-AW378))),"ERRO"))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7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8" t="str">
        <f t="shared" si="32"/>
        <v/>
      </c>
    </row>
    <row r="379" spans="1:72" hidden="1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543</v>
      </c>
      <c r="E379" s="272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0">
        <v>55</v>
      </c>
      <c r="K379" s="210">
        <v>118.16</v>
      </c>
      <c r="L379" s="84" t="s">
        <v>317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4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4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3" t="s">
        <v>939</v>
      </c>
      <c r="W379" s="172" t="s">
        <v>1484</v>
      </c>
      <c r="X379" s="211" t="s">
        <v>668</v>
      </c>
      <c r="Y379" s="158" t="s">
        <v>671</v>
      </c>
      <c r="Z379" s="158"/>
      <c r="AA379" s="84" t="s">
        <v>1449</v>
      </c>
      <c r="AB379" s="71" t="s">
        <v>660</v>
      </c>
      <c r="AC379" s="71" t="s">
        <v>655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4" t="str">
        <f>IF(BS_CONTROLE[[#This Row],[Local - Partida]]=0, "-", BS_CONTROLE[[#This Row],[Local - Partida]])</f>
        <v>ZEM1302</v>
      </c>
      <c r="AL379" s="244" t="str">
        <f>IF(BS_CONTROLE[[#This Row],[Local - Encerramento]]=0, "-", BS_CONTROLE[[#This Row],[Local - Encerramento]])</f>
        <v>ZEM1302</v>
      </c>
      <c r="AM379" s="244" t="str">
        <f>IF(BS_CONTROLE[[#This Row],[Entre - Estações]]=0, "-", BS_CONTROLE[[#This Row],[Entre - Estações]])</f>
        <v>ZLU-ZWI</v>
      </c>
      <c r="AN379" s="244" t="str">
        <f>IF(BS_CONTROLE[[#This Row],[SB]]=0, "-", BS_CONTROLE[[#This Row],[SB]])</f>
        <v>ZWI1132</v>
      </c>
      <c r="AO379" s="245">
        <f>IF(BS_CONTROLE[[#This Row],[SUB]]=0, "-", BS_CONTROLE[[#This Row],[SUB]])</f>
        <v>55</v>
      </c>
      <c r="AP379" s="246">
        <f>IF(BS_CONTROLE[[#This Row],[KM - Inicio]]=0, "-", BS_CONTROLE[[#This Row],[KM - Inicio]])</f>
        <v>118.16</v>
      </c>
      <c r="AQ379" s="246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1">
        <f>IF(D379="","*",IFERROR(IF(ISODD(COUNT(AS379:AX973)),"ERRO",SUM((AT379-AS379),(AV379-AU379),(AX379-AW379))),"ERRO"))</f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7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1485</v>
      </c>
      <c r="BK379" s="17" t="s">
        <v>1486</v>
      </c>
      <c r="BL379" s="16"/>
      <c r="BM379" s="15" t="s">
        <v>698</v>
      </c>
      <c r="BN379" s="15" t="s">
        <v>698</v>
      </c>
      <c r="BO379" s="164" t="s">
        <v>698</v>
      </c>
      <c r="BP379" s="17" t="s">
        <v>1486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18" t="str">
        <f t="shared" si="32"/>
        <v>SemOportunidadeSemOportunidade</v>
      </c>
    </row>
    <row r="380" spans="1:72" hidden="1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578</v>
      </c>
      <c r="E380" s="272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0">
        <v>55</v>
      </c>
      <c r="K380" s="210">
        <v>142.75</v>
      </c>
      <c r="L380" s="84" t="s">
        <v>317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4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4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3" t="s">
        <v>939</v>
      </c>
      <c r="W380" s="172" t="s">
        <v>1113</v>
      </c>
      <c r="X380" s="211" t="s">
        <v>668</v>
      </c>
      <c r="Y380" s="158" t="s">
        <v>671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4" t="str">
        <f>IF(BS_CONTROLE[[#This Row],[Local - Partida]]=0, "-", BS_CONTROLE[[#This Row],[Local - Partida]])</f>
        <v>-</v>
      </c>
      <c r="AL380" s="244" t="str">
        <f>IF(BS_CONTROLE[[#This Row],[Local - Encerramento]]=0, "-", BS_CONTROLE[[#This Row],[Local - Encerramento]])</f>
        <v>-</v>
      </c>
      <c r="AM380" s="244" t="str">
        <f>IF(BS_CONTROLE[[#This Row],[Entre - Estações]]=0, "-", BS_CONTROLE[[#This Row],[Entre - Estações]])</f>
        <v>ZEM-ZEJ</v>
      </c>
      <c r="AN380" s="244" t="str">
        <f>IF(BS_CONTROLE[[#This Row],[SB]]=0, "-", BS_CONTROLE[[#This Row],[SB]])</f>
        <v>144ZMS2</v>
      </c>
      <c r="AO380" s="245">
        <f>IF(BS_CONTROLE[[#This Row],[SUB]]=0, "-", BS_CONTROLE[[#This Row],[SUB]])</f>
        <v>55</v>
      </c>
      <c r="AP380" s="246">
        <f>IF(BS_CONTROLE[[#This Row],[KM - Inicio]]=0, "-", BS_CONTROLE[[#This Row],[KM - Inicio]])</f>
        <v>142.75</v>
      </c>
      <c r="AQ380" s="246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1">
        <f>IF(D380="","*",IFERROR(IF(ISODD(COUNT(AS380:AX974)),"ERRO",SUM((AT380-AS380),(AV380-AU380),(AX380-AW380))),"ERRO"))</f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7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995</v>
      </c>
      <c r="BK380" s="17" t="s">
        <v>1487</v>
      </c>
      <c r="BL380" s="16"/>
      <c r="BM380" s="15" t="s">
        <v>688</v>
      </c>
      <c r="BN380" s="15" t="s">
        <v>718</v>
      </c>
      <c r="BO380" s="164" t="s">
        <v>770</v>
      </c>
      <c r="BP380" s="17" t="s">
        <v>1487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18" t="str">
        <f t="shared" si="32"/>
        <v>SuperExecução</v>
      </c>
    </row>
    <row r="381" spans="1:72" hidden="1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585</v>
      </c>
      <c r="E381" s="272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0">
        <v>55</v>
      </c>
      <c r="K381" s="210">
        <v>142.75</v>
      </c>
      <c r="L381" s="84" t="s">
        <v>317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4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4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3" t="s">
        <v>939</v>
      </c>
      <c r="W381" s="172" t="s">
        <v>1488</v>
      </c>
      <c r="X381" s="211" t="s">
        <v>668</v>
      </c>
      <c r="Y381" s="158" t="s">
        <v>671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4" t="str">
        <f>IF(BS_CONTROLE[[#This Row],[Local - Partida]]=0, "-", BS_CONTROLE[[#This Row],[Local - Partida]])</f>
        <v>-</v>
      </c>
      <c r="AL381" s="244" t="str">
        <f>IF(BS_CONTROLE[[#This Row],[Local - Encerramento]]=0, "-", BS_CONTROLE[[#This Row],[Local - Encerramento]])</f>
        <v>-</v>
      </c>
      <c r="AM381" s="244" t="str">
        <f>IF(BS_CONTROLE[[#This Row],[Entre - Estações]]=0, "-", BS_CONTROLE[[#This Row],[Entre - Estações]])</f>
        <v>ZEM-ZEJ</v>
      </c>
      <c r="AN381" s="244" t="str">
        <f>IF(BS_CONTROLE[[#This Row],[SB]]=0, "-", BS_CONTROLE[[#This Row],[SB]])</f>
        <v>144ZMS2</v>
      </c>
      <c r="AO381" s="245">
        <f>IF(BS_CONTROLE[[#This Row],[SUB]]=0, "-", BS_CONTROLE[[#This Row],[SUB]])</f>
        <v>55</v>
      </c>
      <c r="AP381" s="246">
        <f>IF(BS_CONTROLE[[#This Row],[KM - Inicio]]=0, "-", BS_CONTROLE[[#This Row],[KM - Inicio]])</f>
        <v>142.75</v>
      </c>
      <c r="AQ381" s="246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1">
        <f>IF(D381="","*",IFERROR(IF(ISODD(COUNT(AS381:AX975)),"ERRO",SUM((AT381-AS381),(AV381-AU381),(AX381-AW381))),"ERRO"))</f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7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995</v>
      </c>
      <c r="BK381" s="17" t="s">
        <v>1489</v>
      </c>
      <c r="BL381" s="16"/>
      <c r="BM381" s="15" t="s">
        <v>698</v>
      </c>
      <c r="BN381" s="15" t="s">
        <v>698</v>
      </c>
      <c r="BO381" s="164" t="s">
        <v>698</v>
      </c>
      <c r="BP381" s="17" t="s">
        <v>1489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18" t="str">
        <f t="shared" si="32"/>
        <v>SemOportunidadeSemOportunidade</v>
      </c>
    </row>
    <row r="382" spans="1:72" hidden="1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2">
        <v>376</v>
      </c>
      <c r="F382" s="171"/>
      <c r="G382" s="9" t="str">
        <f>IF(D382="","*",VLOOKUP(F382,BS_ATIVIDADE[#All],3,FALSE))</f>
        <v>*</v>
      </c>
      <c r="H382" s="172"/>
      <c r="I382" s="172"/>
      <c r="J382" s="210"/>
      <c r="K382" s="210"/>
      <c r="L382" s="84" t="s">
        <v>317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4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4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3"/>
      <c r="W382" s="172"/>
      <c r="X382" s="211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4" t="str">
        <f>IF(BS_CONTROLE[[#This Row],[Local - Partida]]=0, "-", BS_CONTROLE[[#This Row],[Local - Partida]])</f>
        <v>-</v>
      </c>
      <c r="AL382" s="244" t="str">
        <f>IF(BS_CONTROLE[[#This Row],[Local - Encerramento]]=0, "-", BS_CONTROLE[[#This Row],[Local - Encerramento]])</f>
        <v>-</v>
      </c>
      <c r="AM382" s="244" t="str">
        <f>IF(BS_CONTROLE[[#This Row],[Entre - Estações]]=0, "-", BS_CONTROLE[[#This Row],[Entre - Estações]])</f>
        <v>-</v>
      </c>
      <c r="AN382" s="244" t="str">
        <f>IF(BS_CONTROLE[[#This Row],[SB]]=0, "-", BS_CONTROLE[[#This Row],[SB]])</f>
        <v>-</v>
      </c>
      <c r="AO382" s="245" t="str">
        <f>IF(BS_CONTROLE[[#This Row],[SUB]]=0, "-", BS_CONTROLE[[#This Row],[SUB]])</f>
        <v>-</v>
      </c>
      <c r="AP382" s="246" t="str">
        <f>IF(BS_CONTROLE[[#This Row],[KM - Inicio]]=0, "-", BS_CONTROLE[[#This Row],[KM - Inicio]])</f>
        <v>-</v>
      </c>
      <c r="AQ382" s="246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1" t="str">
        <f>IF(D382="","*",IFERROR(IF(ISODD(COUNT(AS382:AX976)),"ERRO",SUM((AT382-AS382),(AV382-AU382),(AX382-AW382))),"ERRO"))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7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8" t="str">
        <f t="shared" si="32"/>
        <v/>
      </c>
    </row>
    <row r="383" spans="1:72" hidden="1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3">
        <v>377</v>
      </c>
      <c r="F383" s="171"/>
      <c r="G383" s="9" t="str">
        <f>IF(D383="","*",VLOOKUP(F383,BS_ATIVIDADE[#All],3,FALSE))</f>
        <v>*</v>
      </c>
      <c r="H383" s="172"/>
      <c r="I383" s="172"/>
      <c r="J383" s="210"/>
      <c r="K383" s="210"/>
      <c r="L383" s="84" t="s">
        <v>317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4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4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3"/>
      <c r="W383" s="172"/>
      <c r="X383" s="211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4" t="str">
        <f>IF(BS_CONTROLE[[#This Row],[Local - Partida]]=0, "-", BS_CONTROLE[[#This Row],[Local - Partida]])</f>
        <v>-</v>
      </c>
      <c r="AL383" s="244" t="str">
        <f>IF(BS_CONTROLE[[#This Row],[Local - Encerramento]]=0, "-", BS_CONTROLE[[#This Row],[Local - Encerramento]])</f>
        <v>-</v>
      </c>
      <c r="AM383" s="244" t="str">
        <f>IF(BS_CONTROLE[[#This Row],[Entre - Estações]]=0, "-", BS_CONTROLE[[#This Row],[Entre - Estações]])</f>
        <v>-</v>
      </c>
      <c r="AN383" s="244" t="str">
        <f>IF(BS_CONTROLE[[#This Row],[SB]]=0, "-", BS_CONTROLE[[#This Row],[SB]])</f>
        <v>-</v>
      </c>
      <c r="AO383" s="245" t="str">
        <f>IF(BS_CONTROLE[[#This Row],[SUB]]=0, "-", BS_CONTROLE[[#This Row],[SUB]])</f>
        <v>-</v>
      </c>
      <c r="AP383" s="246" t="str">
        <f>IF(BS_CONTROLE[[#This Row],[KM - Inicio]]=0, "-", BS_CONTROLE[[#This Row],[KM - Inicio]])</f>
        <v>-</v>
      </c>
      <c r="AQ383" s="246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1" t="str">
        <f>IF(D383="","*",IFERROR(IF(ISODD(COUNT(AS383:AX977)),"ERRO",SUM((AT383-AS383),(AV383-AU383),(AX383-AW383))),"ERRO"))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7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8" t="str">
        <f t="shared" si="32"/>
        <v/>
      </c>
    </row>
    <row r="384" spans="1:72" hidden="1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653</v>
      </c>
      <c r="E384" s="272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0">
        <v>92</v>
      </c>
      <c r="K384" s="210">
        <v>85.3</v>
      </c>
      <c r="L384" s="84" t="s">
        <v>317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4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4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3" t="s">
        <v>969</v>
      </c>
      <c r="W384" s="172" t="s">
        <v>1490</v>
      </c>
      <c r="X384" s="211" t="s">
        <v>668</v>
      </c>
      <c r="Y384" s="158" t="s">
        <v>671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4" t="str">
        <f>IF(BS_CONTROLE[[#This Row],[Local - Partida]]=0, "-", BS_CONTROLE[[#This Row],[Local - Partida]])</f>
        <v>-</v>
      </c>
      <c r="AL384" s="244" t="str">
        <f>IF(BS_CONTROLE[[#This Row],[Local - Encerramento]]=0, "-", BS_CONTROLE[[#This Row],[Local - Encerramento]])</f>
        <v>-</v>
      </c>
      <c r="AM384" s="244" t="str">
        <f>IF(BS_CONTROLE[[#This Row],[Entre - Estações]]=0, "-", BS_CONTROLE[[#This Row],[Entre - Estações]])</f>
        <v>ZXW</v>
      </c>
      <c r="AN384" s="244" t="str">
        <f>IF(BS_CONTROLE[[#This Row],[SB]]=0, "-", BS_CONTROLE[[#This Row],[SB]])</f>
        <v>ZESK852</v>
      </c>
      <c r="AO384" s="245">
        <f>IF(BS_CONTROLE[[#This Row],[SUB]]=0, "-", BS_CONTROLE[[#This Row],[SUB]])</f>
        <v>92</v>
      </c>
      <c r="AP384" s="246">
        <f>IF(BS_CONTROLE[[#This Row],[KM - Inicio]]=0, "-", BS_CONTROLE[[#This Row],[KM - Inicio]])</f>
        <v>85.3</v>
      </c>
      <c r="AQ384" s="246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1">
        <f>IF(D384="","*",IFERROR(IF(ISODD(COUNT(AS384:AX978)),"ERRO",SUM((AT384-AS384),(AV384-AU384),(AX384-AW384))),"ERRO"))</f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7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1491</v>
      </c>
      <c r="BK384" s="17" t="s">
        <v>1492</v>
      </c>
      <c r="BL384" s="16"/>
      <c r="BM384" s="15" t="s">
        <v>685</v>
      </c>
      <c r="BN384" s="15" t="s">
        <v>706</v>
      </c>
      <c r="BO384" s="164" t="s">
        <v>774</v>
      </c>
      <c r="BP384" s="17" t="s">
        <v>1492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18" t="str">
        <f t="shared" si="32"/>
        <v>PCMVIARecursosInternos</v>
      </c>
    </row>
    <row r="385" spans="1:72" hidden="1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467</v>
      </c>
      <c r="E385" s="272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0">
        <v>92</v>
      </c>
      <c r="K385" s="210">
        <v>86.94</v>
      </c>
      <c r="L385" s="210">
        <v>87.554000000000002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0">
        <v>1248</v>
      </c>
      <c r="R385" s="10" t="str">
        <f>IFERROR(_xlfn.XLOOKUP(F385, BS_ATIVIDADE[ATIVIDADE],BS_ATIVIDADE[UNIDADE] ), "*")</f>
        <v>M</v>
      </c>
      <c r="S385" s="24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4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3" t="s">
        <v>964</v>
      </c>
      <c r="W385" s="302" t="s">
        <v>1325</v>
      </c>
      <c r="X385" s="211" t="s">
        <v>668</v>
      </c>
      <c r="Y385" s="158" t="s">
        <v>671</v>
      </c>
      <c r="Z385" s="158"/>
      <c r="AA385" s="84">
        <v>2</v>
      </c>
      <c r="AB385" s="71" t="s">
        <v>660</v>
      </c>
      <c r="AC385" s="71" t="s">
        <v>655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4" t="str">
        <f>IF(BS_CONTROLE[[#This Row],[Local - Partida]]=0, "-", BS_CONTROLE[[#This Row],[Local - Partida]])</f>
        <v>Z3VZEV</v>
      </c>
      <c r="AL385" s="244" t="str">
        <f>IF(BS_CONTROLE[[#This Row],[Local - Encerramento]]=0, "-", BS_CONTROLE[[#This Row],[Local - Encerramento]])</f>
        <v>Z3VZEV</v>
      </c>
      <c r="AM385" s="244" t="str">
        <f>IF(BS_CONTROLE[[#This Row],[Entre - Estações]]=0, "-", BS_CONTROLE[[#This Row],[Entre - Estações]])</f>
        <v>ZDC-ZXW</v>
      </c>
      <c r="AN385" s="244" t="str">
        <f>IF(BS_CONTROLE[[#This Row],[SB]]=0, "-", BS_CONTROLE[[#This Row],[SB]])</f>
        <v>K89ZES2</v>
      </c>
      <c r="AO385" s="245">
        <f>IF(BS_CONTROLE[[#This Row],[SUB]]=0, "-", BS_CONTROLE[[#This Row],[SUB]])</f>
        <v>92</v>
      </c>
      <c r="AP385" s="246">
        <f>IF(BS_CONTROLE[[#This Row],[KM - Inicio]]=0, "-", BS_CONTROLE[[#This Row],[KM - Inicio]])</f>
        <v>86.94</v>
      </c>
      <c r="AQ385" s="246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1">
        <f>IF(D385="","*",IFERROR(IF(ISODD(COUNT(AS385:AX979)),"ERRO",SUM((AT385-AS385),(AV385-AU385),(AX385-AW385))),"ERRO"))</f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7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1493</v>
      </c>
      <c r="BK385" s="17" t="s">
        <v>1494</v>
      </c>
      <c r="BL385" s="16"/>
      <c r="BM385" s="15" t="s">
        <v>698</v>
      </c>
      <c r="BN385" s="15" t="s">
        <v>698</v>
      </c>
      <c r="BO385" s="164" t="s">
        <v>698</v>
      </c>
      <c r="BP385" s="17" t="s">
        <v>1494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18" t="str">
        <f t="shared" si="32"/>
        <v>SemOportunidadeSemOportunidade</v>
      </c>
    </row>
    <row r="386" spans="1:72" hidden="1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621</v>
      </c>
      <c r="E386" s="292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0">
        <v>54</v>
      </c>
      <c r="K386" s="210">
        <v>107.2</v>
      </c>
      <c r="L386" s="210">
        <v>107.5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4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4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3" t="s">
        <v>964</v>
      </c>
      <c r="W386" s="172" t="s">
        <v>1109</v>
      </c>
      <c r="X386" s="211" t="s">
        <v>668</v>
      </c>
      <c r="Y386" s="158" t="s">
        <v>671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4" t="str">
        <f>IF(BS_CONTROLE[[#This Row],[Local - Partida]]=0, "-", BS_CONTROLE[[#This Row],[Local - Partida]])</f>
        <v>-</v>
      </c>
      <c r="AL386" s="244" t="str">
        <f>IF(BS_CONTROLE[[#This Row],[Local - Encerramento]]=0, "-", BS_CONTROLE[[#This Row],[Local - Encerramento]])</f>
        <v>-</v>
      </c>
      <c r="AM386" s="244" t="str">
        <f>IF(BS_CONTROLE[[#This Row],[Entre - Estações]]=0, "-", BS_CONTROLE[[#This Row],[Entre - Estações]])</f>
        <v>ZPT</v>
      </c>
      <c r="AN386" s="244" t="str">
        <f>IF(BS_CONTROLE[[#This Row],[SB]]=0, "-", BS_CONTROLE[[#This Row],[SB]])</f>
        <v>ZDR1</v>
      </c>
      <c r="AO386" s="245">
        <f>IF(BS_CONTROLE[[#This Row],[SUB]]=0, "-", BS_CONTROLE[[#This Row],[SUB]])</f>
        <v>54</v>
      </c>
      <c r="AP386" s="246">
        <f>IF(BS_CONTROLE[[#This Row],[KM - Inicio]]=0, "-", BS_CONTROLE[[#This Row],[KM - Inicio]])</f>
        <v>107.2</v>
      </c>
      <c r="AQ386" s="246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1">
        <f>IF(D386="","*",IFERROR(IF(ISODD(COUNT(AS386:AX980)),"ERRO",SUM((AT386-AS386),(AV386-AU386),(AX386-AW386))),"ERRO"))</f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7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995</v>
      </c>
      <c r="BK386" s="17" t="s">
        <v>1495</v>
      </c>
      <c r="BL386" s="16"/>
      <c r="BM386" s="15" t="s">
        <v>698</v>
      </c>
      <c r="BN386" s="15" t="s">
        <v>698</v>
      </c>
      <c r="BO386" s="164" t="s">
        <v>698</v>
      </c>
      <c r="BP386" s="17" t="s">
        <v>1495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18" t="str">
        <f t="shared" si="32"/>
        <v>SemOportunidadeSemOportunidade</v>
      </c>
    </row>
    <row r="387" spans="1:72" hidden="1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2">
        <v>324</v>
      </c>
      <c r="F387" s="171" t="s">
        <v>378</v>
      </c>
      <c r="G387" s="9" t="str">
        <f>IF(D387="","*",VLOOKUP(F387,BS_ATIVIDADE[#All],3,FALSE))</f>
        <v>EXPANSÃO</v>
      </c>
      <c r="H387" s="199" t="s">
        <v>317</v>
      </c>
      <c r="I387" s="172" t="s">
        <v>317</v>
      </c>
      <c r="J387" s="210">
        <v>30</v>
      </c>
      <c r="K387" s="210">
        <v>108.9</v>
      </c>
      <c r="L387" s="84" t="s">
        <v>317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199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4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4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3" t="s">
        <v>1430</v>
      </c>
      <c r="W387" s="172" t="s">
        <v>1431</v>
      </c>
      <c r="X387" s="211" t="s">
        <v>668</v>
      </c>
      <c r="Y387" s="158" t="s">
        <v>671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4" t="str">
        <f>IF(BS_CONTROLE[[#This Row],[Local - Partida]]=0, "-", BS_CONTROLE[[#This Row],[Local - Partida]])</f>
        <v>-</v>
      </c>
      <c r="AL387" s="244" t="str">
        <f>IF(BS_CONTROLE[[#This Row],[Local - Encerramento]]=0, "-", BS_CONTROLE[[#This Row],[Local - Encerramento]])</f>
        <v>-</v>
      </c>
      <c r="AM387" s="244" t="str">
        <f>IF(BS_CONTROLE[[#This Row],[Entre - Estações]]=0, "-", BS_CONTROLE[[#This Row],[Entre - Estações]])</f>
        <v>ZGM-109</v>
      </c>
      <c r="AN387" s="244">
        <f>IF(BS_CONTROLE[[#This Row],[SB]]=0, "-", BS_CONTROLE[[#This Row],[SB]])</f>
        <v>1101091</v>
      </c>
      <c r="AO387" s="245">
        <f>IF(BS_CONTROLE[[#This Row],[SUB]]=0, "-", BS_CONTROLE[[#This Row],[SUB]])</f>
        <v>30</v>
      </c>
      <c r="AP387" s="246">
        <f>IF(BS_CONTROLE[[#This Row],[KM - Inicio]]=0, "-", BS_CONTROLE[[#This Row],[KM - Inicio]])</f>
        <v>108.9</v>
      </c>
      <c r="AQ387" s="246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1">
        <f>IF(D387="","*",IFERROR(IF(ISODD(COUNT(AS387:AX981)),"ERRO",SUM((AT387-AS387),(AV387-AU387),(AX387-AW387))),"ERRO"))</f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7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1496</v>
      </c>
      <c r="BK387" s="17" t="s">
        <v>1497</v>
      </c>
      <c r="BL387" s="16"/>
      <c r="BM387" s="15" t="s">
        <v>692</v>
      </c>
      <c r="BN387" s="15" t="s">
        <v>692</v>
      </c>
      <c r="BO387" s="164" t="s">
        <v>692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18" t="str">
        <f t="shared" si="32"/>
        <v>OKOK</v>
      </c>
    </row>
    <row r="388" spans="1:72" hidden="1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514</v>
      </c>
      <c r="E388" s="272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989</v>
      </c>
      <c r="I388" s="172" t="s">
        <v>957</v>
      </c>
      <c r="J388" s="210">
        <v>30</v>
      </c>
      <c r="K388" s="210">
        <v>114.3</v>
      </c>
      <c r="L388" s="210">
        <v>115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0">
        <v>700</v>
      </c>
      <c r="R388" s="10" t="str">
        <f>IFERROR(_xlfn.XLOOKUP(F388, BS_ATIVIDADE[ATIVIDADE],BS_ATIVIDADE[UNIDADE] ), "*")</f>
        <v>M</v>
      </c>
      <c r="S388" s="24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4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3" t="s">
        <v>930</v>
      </c>
      <c r="W388" s="247" t="s">
        <v>1099</v>
      </c>
      <c r="X388" s="211" t="s">
        <v>668</v>
      </c>
      <c r="Y388" s="158" t="s">
        <v>671</v>
      </c>
      <c r="Z388" s="158"/>
      <c r="AA388" s="84">
        <v>1</v>
      </c>
      <c r="AB388" s="71" t="s">
        <v>660</v>
      </c>
      <c r="AC388" s="71" t="s">
        <v>655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4" t="str">
        <f>IF(BS_CONTROLE[[#This Row],[Local - Partida]]=0, "-", BS_CONTROLE[[#This Row],[Local - Partida]])</f>
        <v>109ZPT2</v>
      </c>
      <c r="AL388" s="244" t="str">
        <f>IF(BS_CONTROLE[[#This Row],[Local - Encerramento]]=0, "-", BS_CONTROLE[[#This Row],[Local - Encerramento]])</f>
        <v>ZPTZDR</v>
      </c>
      <c r="AM388" s="244" t="str">
        <f>IF(BS_CONTROLE[[#This Row],[Entre - Estações]]=0, "-", BS_CONTROLE[[#This Row],[Entre - Estações]])</f>
        <v>ZGM1</v>
      </c>
      <c r="AN388" s="244" t="str">
        <f>IF(BS_CONTROLE[[#This Row],[SB]]=0, "-", BS_CONTROLE[[#This Row],[SB]])</f>
        <v>ZGM1</v>
      </c>
      <c r="AO388" s="245">
        <f>IF(BS_CONTROLE[[#This Row],[SUB]]=0, "-", BS_CONTROLE[[#This Row],[SUB]])</f>
        <v>30</v>
      </c>
      <c r="AP388" s="246">
        <f>IF(BS_CONTROLE[[#This Row],[KM - Inicio]]=0, "-", BS_CONTROLE[[#This Row],[KM - Inicio]])</f>
        <v>114.3</v>
      </c>
      <c r="AQ388" s="246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1">
        <f>IF(D388="","*",IFERROR(IF(ISODD(COUNT(AS388:AX982)),"ERRO",SUM((AT388-AS388),(AV388-AU388),(AX388-AW388))),"ERRO"))</f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7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1498</v>
      </c>
      <c r="BK388" s="17" t="s">
        <v>1499</v>
      </c>
      <c r="BL388" s="16"/>
      <c r="BM388" s="15" t="s">
        <v>698</v>
      </c>
      <c r="BN388" s="15" t="s">
        <v>698</v>
      </c>
      <c r="BO388" s="164" t="s">
        <v>698</v>
      </c>
      <c r="BP388" s="17" t="s">
        <v>1499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18" t="str">
        <f t="shared" si="32"/>
        <v>SemOportunidadeSemOportunidade</v>
      </c>
    </row>
    <row r="389" spans="1:72" hidden="1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584</v>
      </c>
      <c r="E389" s="292">
        <v>46</v>
      </c>
      <c r="F389" s="171" t="s">
        <v>994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0">
        <v>53</v>
      </c>
      <c r="K389" s="210">
        <v>115.5</v>
      </c>
      <c r="L389" s="84" t="s">
        <v>317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4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4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7" t="s">
        <v>964</v>
      </c>
      <c r="W389" s="172" t="s">
        <v>934</v>
      </c>
      <c r="X389" s="211" t="s">
        <v>668</v>
      </c>
      <c r="Y389" s="158" t="s">
        <v>671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4" t="str">
        <f>IF(BS_CONTROLE[[#This Row],[Local - Partida]]=0, "-", BS_CONTROLE[[#This Row],[Local - Partida]])</f>
        <v>-</v>
      </c>
      <c r="AL389" s="244" t="str">
        <f>IF(BS_CONTROLE[[#This Row],[Local - Encerramento]]=0, "-", BS_CONTROLE[[#This Row],[Local - Encerramento]])</f>
        <v>-</v>
      </c>
      <c r="AM389" s="244" t="str">
        <f>IF(BS_CONTROLE[[#This Row],[Entre - Estações]]=0, "-", BS_CONTROLE[[#This Row],[Entre - Estações]])</f>
        <v>ZGM-109</v>
      </c>
      <c r="AN389" s="244" t="str">
        <f>IF(BS_CONTROLE[[#This Row],[SB]]=0, "-", BS_CONTROLE[[#This Row],[SB]])</f>
        <v>117ZGM2</v>
      </c>
      <c r="AO389" s="245">
        <f>IF(BS_CONTROLE[[#This Row],[SUB]]=0, "-", BS_CONTROLE[[#This Row],[SUB]])</f>
        <v>53</v>
      </c>
      <c r="AP389" s="246">
        <f>IF(BS_CONTROLE[[#This Row],[KM - Inicio]]=0, "-", BS_CONTROLE[[#This Row],[KM - Inicio]])</f>
        <v>115.5</v>
      </c>
      <c r="AQ389" s="246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1">
        <f>IF(D389="","*",IFERROR(IF(ISODD(COUNT(AS389:AX983)),"ERRO",SUM((AT389-AS389),(AV389-AU389),(AX389-AW389))),"ERRO"))</f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7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995</v>
      </c>
      <c r="BK389" s="17" t="s">
        <v>1500</v>
      </c>
      <c r="BL389" s="16"/>
      <c r="BM389" s="15" t="s">
        <v>698</v>
      </c>
      <c r="BN389" s="15" t="s">
        <v>698</v>
      </c>
      <c r="BO389" s="164" t="s">
        <v>698</v>
      </c>
      <c r="BP389" s="17" t="s">
        <v>1500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18" t="str">
        <f t="shared" si="32"/>
        <v>SemOportunidadeSemOportunidade</v>
      </c>
    </row>
    <row r="390" spans="1:72" hidden="1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446</v>
      </c>
      <c r="E390" s="272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1501</v>
      </c>
      <c r="I390" s="172" t="s">
        <v>1502</v>
      </c>
      <c r="J390" s="210">
        <v>55</v>
      </c>
      <c r="K390" s="210">
        <v>136</v>
      </c>
      <c r="L390" s="84" t="s">
        <v>317</v>
      </c>
      <c r="M390" s="199" t="s">
        <v>1503</v>
      </c>
      <c r="N390" s="199" t="s">
        <v>1504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4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4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7" t="s">
        <v>959</v>
      </c>
      <c r="W390" s="172" t="s">
        <v>1058</v>
      </c>
      <c r="X390" s="211" t="s">
        <v>668</v>
      </c>
      <c r="Y390" s="158" t="s">
        <v>671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4" t="str">
        <f>IF(BS_CONTROLE[[#This Row],[Local - Partida]]=0, "-", BS_CONTROLE[[#This Row],[Local - Partida]])</f>
        <v>ZEM</v>
      </c>
      <c r="AL390" s="244" t="str">
        <f>IF(BS_CONTROLE[[#This Row],[Local - Encerramento]]=0, "-", BS_CONTROLE[[#This Row],[Local - Encerramento]])</f>
        <v>ZKW102</v>
      </c>
      <c r="AM390" s="244" t="str">
        <f>IF(BS_CONTROLE[[#This Row],[Entre - Estações]]=0, "-", BS_CONTROLE[[#This Row],[Entre - Estações]])</f>
        <v>ZEM-ZEV-ZKW</v>
      </c>
      <c r="AN390" s="244" t="str">
        <f>IF(BS_CONTROLE[[#This Row],[SB]]=0, "-", BS_CONTROLE[[#This Row],[SB]])</f>
        <v>ZEMZEVZKW</v>
      </c>
      <c r="AO390" s="245">
        <f>IF(BS_CONTROLE[[#This Row],[SUB]]=0, "-", BS_CONTROLE[[#This Row],[SUB]])</f>
        <v>55</v>
      </c>
      <c r="AP390" s="246">
        <f>IF(BS_CONTROLE[[#This Row],[KM - Inicio]]=0, "-", BS_CONTROLE[[#This Row],[KM - Inicio]])</f>
        <v>136</v>
      </c>
      <c r="AQ390" s="246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1">
        <f>IF(D390="","*",IFERROR(IF(ISODD(COUNT(AS390:AX984)),"ERRO",SUM((AT390-AS390),(AV390-AU390),(AX390-AW390))),"ERRO"))</f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7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1505</v>
      </c>
      <c r="BK390" s="17" t="s">
        <v>1505</v>
      </c>
      <c r="BL390" s="16"/>
      <c r="BM390" s="15" t="s">
        <v>692</v>
      </c>
      <c r="BN390" s="15" t="s">
        <v>692</v>
      </c>
      <c r="BO390" s="164" t="s">
        <v>692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18" t="str">
        <f t="shared" si="32"/>
        <v>OKOK</v>
      </c>
    </row>
    <row r="391" spans="1:72" hidden="1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2">
        <v>385</v>
      </c>
      <c r="F391" s="171"/>
      <c r="G391" s="9" t="str">
        <f>IF(D391="","*",VLOOKUP(F391,BS_ATIVIDADE[#All],3,FALSE))</f>
        <v>*</v>
      </c>
      <c r="H391" s="172"/>
      <c r="I391" s="172"/>
      <c r="J391" s="210"/>
      <c r="K391" s="210"/>
      <c r="L391" s="84" t="s">
        <v>317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4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4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3"/>
      <c r="W391" s="172"/>
      <c r="X391" s="211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4" t="str">
        <f>IF(BS_CONTROLE[[#This Row],[Local - Partida]]=0, "-", BS_CONTROLE[[#This Row],[Local - Partida]])</f>
        <v>-</v>
      </c>
      <c r="AL391" s="244" t="str">
        <f>IF(BS_CONTROLE[[#This Row],[Local - Encerramento]]=0, "-", BS_CONTROLE[[#This Row],[Local - Encerramento]])</f>
        <v>-</v>
      </c>
      <c r="AM391" s="244" t="str">
        <f>IF(BS_CONTROLE[[#This Row],[Entre - Estações]]=0, "-", BS_CONTROLE[[#This Row],[Entre - Estações]])</f>
        <v>-</v>
      </c>
      <c r="AN391" s="244" t="str">
        <f>IF(BS_CONTROLE[[#This Row],[SB]]=0, "-", BS_CONTROLE[[#This Row],[SB]])</f>
        <v>-</v>
      </c>
      <c r="AO391" s="245" t="str">
        <f>IF(BS_CONTROLE[[#This Row],[SUB]]=0, "-", BS_CONTROLE[[#This Row],[SUB]])</f>
        <v>-</v>
      </c>
      <c r="AP391" s="246" t="str">
        <f>IF(BS_CONTROLE[[#This Row],[KM - Inicio]]=0, "-", BS_CONTROLE[[#This Row],[KM - Inicio]])</f>
        <v>-</v>
      </c>
      <c r="AQ391" s="246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1" t="str">
        <f>IF(D391="","*",IFERROR(IF(ISODD(COUNT(AS391:AX985)),"ERRO",SUM((AT391-AS391),(AV391-AU391),(AX391-AW391))),"ERRO"))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7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8" t="str">
        <f t="shared" si="32"/>
        <v/>
      </c>
    </row>
    <row r="392" spans="1:72" ht="29.25" hidden="1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542</v>
      </c>
      <c r="E392" s="272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0">
        <v>49</v>
      </c>
      <c r="K392" s="210">
        <v>232.9</v>
      </c>
      <c r="L392" s="84">
        <v>253.9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4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4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3" t="s">
        <v>926</v>
      </c>
      <c r="W392" s="172" t="s">
        <v>1506</v>
      </c>
      <c r="X392" s="211" t="s">
        <v>668</v>
      </c>
      <c r="Y392" s="158" t="s">
        <v>671</v>
      </c>
      <c r="Z392" s="158"/>
      <c r="AA392" s="210">
        <v>1</v>
      </c>
      <c r="AB392" s="71" t="s">
        <v>670</v>
      </c>
      <c r="AC392" s="71" t="s">
        <v>666</v>
      </c>
      <c r="AD392" s="294">
        <v>0.33333333333333331</v>
      </c>
      <c r="AE392" s="210">
        <v>9347</v>
      </c>
      <c r="AF392" s="210" t="s">
        <v>317</v>
      </c>
      <c r="AG392" s="210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4" t="str">
        <f>IF(BS_CONTROLE[[#This Row],[Local - Partida]]=0, "-", BS_CONTROLE[[#This Row],[Local - Partida]])</f>
        <v>ZYU1</v>
      </c>
      <c r="AL392" s="244" t="str">
        <f>IF(BS_CONTROLE[[#This Row],[Local - Encerramento]]=0, "-", BS_CONTROLE[[#This Row],[Local - Encerramento]])</f>
        <v>ZYU1</v>
      </c>
      <c r="AM392" s="244" t="str">
        <f>IF(BS_CONTROLE[[#This Row],[Entre - Estações]]=0, "-", BS_CONTROLE[[#This Row],[Entre - Estações]])</f>
        <v>ZVK-ZDS</v>
      </c>
      <c r="AN392" s="244" t="str">
        <f>IF(BS_CONTROLE[[#This Row],[SB]]=0, "-", BS_CONTROLE[[#This Row],[SB]])</f>
        <v>ZVK2351</v>
      </c>
      <c r="AO392" s="245">
        <f>IF(BS_CONTROLE[[#This Row],[SUB]]=0, "-", BS_CONTROLE[[#This Row],[SUB]])</f>
        <v>49</v>
      </c>
      <c r="AP392" s="246">
        <f>IF(BS_CONTROLE[[#This Row],[KM - Inicio]]=0, "-", BS_CONTROLE[[#This Row],[KM - Inicio]])</f>
        <v>232.9</v>
      </c>
      <c r="AQ392" s="246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1">
        <f>IF(D392="","*",IFERROR(IF(ISODD(COUNT(AS392:AX986)),"ERRO",SUM((AT392-AS392),(AV392-AU392),(AX392-AW392))),"ERRO"))</f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7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1507</v>
      </c>
      <c r="BK392" s="17" t="s">
        <v>1507</v>
      </c>
      <c r="BL392" s="16"/>
      <c r="BM392" s="15" t="s">
        <v>688</v>
      </c>
      <c r="BN392" s="15" t="s">
        <v>718</v>
      </c>
      <c r="BO392" s="164" t="s">
        <v>770</v>
      </c>
      <c r="BP392" s="17" t="s">
        <v>1507</v>
      </c>
      <c r="BQ392" s="13" t="str">
        <f t="shared" si="34"/>
        <v>Produção e Intervalo</v>
      </c>
      <c r="BR392" s="19">
        <f t="shared" si="35"/>
        <v>0</v>
      </c>
      <c r="BS392" s="19">
        <f t="shared" si="36"/>
        <v>0</v>
      </c>
      <c r="BT392" s="218" t="str">
        <f t="shared" si="32"/>
        <v>SuperExecução</v>
      </c>
    </row>
    <row r="393" spans="1:72" hidden="1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8" t="s">
        <v>524</v>
      </c>
      <c r="E393" s="292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0">
        <v>56</v>
      </c>
      <c r="K393" s="210">
        <v>214</v>
      </c>
      <c r="L393" s="210">
        <v>215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4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4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7" t="s">
        <v>930</v>
      </c>
      <c r="W393" s="247" t="s">
        <v>1099</v>
      </c>
      <c r="X393" s="211" t="s">
        <v>663</v>
      </c>
      <c r="Y393" s="158" t="s">
        <v>662</v>
      </c>
      <c r="Z393" s="158"/>
      <c r="AA393" s="210">
        <v>1</v>
      </c>
      <c r="AB393" s="71" t="s">
        <v>660</v>
      </c>
      <c r="AC393" s="71" t="s">
        <v>655</v>
      </c>
      <c r="AD393" s="294">
        <v>0.33333333333333331</v>
      </c>
      <c r="AE393" s="210">
        <v>6809</v>
      </c>
      <c r="AF393" s="210">
        <v>6239</v>
      </c>
      <c r="AG393" s="210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4" t="str">
        <f>IF(BS_CONTROLE[[#This Row],[Local - Partida]]=0, "-", BS_CONTROLE[[#This Row],[Local - Partida]])</f>
        <v>ZYU1</v>
      </c>
      <c r="AL393" s="244" t="str">
        <f>IF(BS_CONTROLE[[#This Row],[Local - Encerramento]]=0, "-", BS_CONTROLE[[#This Row],[Local - Encerramento]])</f>
        <v>ZYU1</v>
      </c>
      <c r="AM393" s="244" t="str">
        <f>IF(BS_CONTROLE[[#This Row],[Entre - Estações]]=0, "-", BS_CONTROLE[[#This Row],[Entre - Estações]])</f>
        <v>ZST-ZXI</v>
      </c>
      <c r="AN393" s="244" t="str">
        <f>IF(BS_CONTROLE[[#This Row],[SB]]=0, "-", BS_CONTROLE[[#This Row],[SB]])</f>
        <v>ZST2162</v>
      </c>
      <c r="AO393" s="245">
        <f>IF(BS_CONTROLE[[#This Row],[SUB]]=0, "-", BS_CONTROLE[[#This Row],[SUB]])</f>
        <v>56</v>
      </c>
      <c r="AP393" s="246">
        <f>IF(BS_CONTROLE[[#This Row],[KM - Inicio]]=0, "-", BS_CONTROLE[[#This Row],[KM - Inicio]])</f>
        <v>214</v>
      </c>
      <c r="AQ393" s="246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1">
        <f>IF(D393="","*",IFERROR(IF(ISODD(COUNT(AS393:AX987)),"ERRO",SUM((AT393-AS393),(AV393-AU393),(AX393-AW393))),"ERRO"))</f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7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1508</v>
      </c>
      <c r="BK393" s="17" t="s">
        <v>1509</v>
      </c>
      <c r="BL393" s="16"/>
      <c r="BM393" s="15" t="s">
        <v>692</v>
      </c>
      <c r="BN393" s="15" t="s">
        <v>692</v>
      </c>
      <c r="BO393" s="164" t="s">
        <v>692</v>
      </c>
      <c r="BP393" s="17"/>
      <c r="BQ393" s="13" t="str">
        <f t="shared" si="34"/>
        <v>Aderente</v>
      </c>
      <c r="BR393" s="19">
        <f t="shared" si="35"/>
        <v>1.9833333333333343</v>
      </c>
      <c r="BS393" s="19">
        <f t="shared" si="36"/>
        <v>2.9791666666666665</v>
      </c>
      <c r="BT393" s="218" t="str">
        <f t="shared" si="32"/>
        <v>OKOK</v>
      </c>
    </row>
    <row r="394" spans="1:72" hidden="1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1" t="s">
        <v>591</v>
      </c>
      <c r="E394" s="292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0">
        <v>49</v>
      </c>
      <c r="K394" s="210">
        <v>203.1</v>
      </c>
      <c r="L394" s="84" t="s">
        <v>317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4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4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3" t="s">
        <v>926</v>
      </c>
      <c r="W394" s="247" t="s">
        <v>937</v>
      </c>
      <c r="X394" s="211" t="s">
        <v>668</v>
      </c>
      <c r="Y394" s="158" t="s">
        <v>671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4" t="str">
        <f>IF(BS_CONTROLE[[#This Row],[Local - Partida]]=0, "-", BS_CONTROLE[[#This Row],[Local - Partida]])</f>
        <v>-</v>
      </c>
      <c r="AL394" s="244" t="str">
        <f>IF(BS_CONTROLE[[#This Row],[Local - Encerramento]]=0, "-", BS_CONTROLE[[#This Row],[Local - Encerramento]])</f>
        <v>-</v>
      </c>
      <c r="AM394" s="244" t="str">
        <f>IF(BS_CONTROLE[[#This Row],[Entre - Estações]]=0, "-", BS_CONTROLE[[#This Row],[Entre - Estações]])</f>
        <v>ZYU</v>
      </c>
      <c r="AN394" s="244" t="str">
        <f>IF(BS_CONTROLE[[#This Row],[SB]]=0, "-", BS_CONTROLE[[#This Row],[SB]])</f>
        <v>ZYU1</v>
      </c>
      <c r="AO394" s="245">
        <f>IF(BS_CONTROLE[[#This Row],[SUB]]=0, "-", BS_CONTROLE[[#This Row],[SUB]])</f>
        <v>49</v>
      </c>
      <c r="AP394" s="246">
        <f>IF(BS_CONTROLE[[#This Row],[KM - Inicio]]=0, "-", BS_CONTROLE[[#This Row],[KM - Inicio]])</f>
        <v>203.1</v>
      </c>
      <c r="AQ394" s="246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1">
        <f>IF(D394="","*",IFERROR(IF(ISODD(COUNT(AS394:AX988)),"ERRO",SUM((AT394-AS394),(AV394-AU394),(AX394-AW394))),"ERRO"))</f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7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1510</v>
      </c>
      <c r="BK394" s="17" t="s">
        <v>1510</v>
      </c>
      <c r="BL394" s="16"/>
      <c r="BM394" s="15" t="s">
        <v>698</v>
      </c>
      <c r="BN394" s="15" t="s">
        <v>698</v>
      </c>
      <c r="BO394" s="164" t="s">
        <v>698</v>
      </c>
      <c r="BP394" s="17" t="s">
        <v>1510</v>
      </c>
      <c r="BQ394" s="13" t="str">
        <f t="shared" si="34"/>
        <v>Produção e Intervalo</v>
      </c>
      <c r="BR394" s="19">
        <f t="shared" si="35"/>
        <v>0</v>
      </c>
      <c r="BS394" s="19">
        <f t="shared" si="36"/>
        <v>0</v>
      </c>
      <c r="BT394" s="218" t="str">
        <f t="shared" si="32"/>
        <v>SemOportunidadeSemOportunidade</v>
      </c>
    </row>
    <row r="395" spans="1:72" hidden="1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640</v>
      </c>
      <c r="E395" s="292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0">
        <v>49</v>
      </c>
      <c r="K395" s="210">
        <v>199.8</v>
      </c>
      <c r="L395" s="84" t="s">
        <v>317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4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4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3" t="s">
        <v>926</v>
      </c>
      <c r="W395" s="247" t="s">
        <v>937</v>
      </c>
      <c r="X395" s="211" t="s">
        <v>668</v>
      </c>
      <c r="Y395" s="158" t="s">
        <v>671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4" t="str">
        <f>IF(BS_CONTROLE[[#This Row],[Local - Partida]]=0, "-", BS_CONTROLE[[#This Row],[Local - Partida]])</f>
        <v>-</v>
      </c>
      <c r="AL395" s="244" t="str">
        <f>IF(BS_CONTROLE[[#This Row],[Local - Encerramento]]=0, "-", BS_CONTROLE[[#This Row],[Local - Encerramento]])</f>
        <v>-</v>
      </c>
      <c r="AM395" s="244" t="str">
        <f>IF(BS_CONTROLE[[#This Row],[Entre - Estações]]=0, "-", BS_CONTROLE[[#This Row],[Entre - Estações]])</f>
        <v>ZYU</v>
      </c>
      <c r="AN395" s="244" t="str">
        <f>IF(BS_CONTROLE[[#This Row],[SB]]=0, "-", BS_CONTROLE[[#This Row],[SB]])</f>
        <v>198ZYU1</v>
      </c>
      <c r="AO395" s="245">
        <f>IF(BS_CONTROLE[[#This Row],[SUB]]=0, "-", BS_CONTROLE[[#This Row],[SUB]])</f>
        <v>49</v>
      </c>
      <c r="AP395" s="246">
        <f>IF(BS_CONTROLE[[#This Row],[KM - Inicio]]=0, "-", BS_CONTROLE[[#This Row],[KM - Inicio]])</f>
        <v>199.8</v>
      </c>
      <c r="AQ395" s="246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1">
        <f>IF(D395="","*",IFERROR(IF(ISODD(COUNT(AS395:AX989)),"ERRO",SUM((AT395-AS395),(AV395-AU395),(AX395-AW395))),"ERRO"))</f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7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1510</v>
      </c>
      <c r="BK395" s="17" t="s">
        <v>1510</v>
      </c>
      <c r="BL395" s="16"/>
      <c r="BM395" s="15" t="s">
        <v>698</v>
      </c>
      <c r="BN395" s="15" t="s">
        <v>698</v>
      </c>
      <c r="BO395" s="164" t="s">
        <v>698</v>
      </c>
      <c r="BP395" s="17" t="s">
        <v>1510</v>
      </c>
      <c r="BQ395" s="13" t="str">
        <f t="shared" si="34"/>
        <v>Produção e Intervalo</v>
      </c>
      <c r="BR395" s="19">
        <f t="shared" si="35"/>
        <v>0</v>
      </c>
      <c r="BS395" s="19">
        <f t="shared" si="36"/>
        <v>0</v>
      </c>
      <c r="BT395" s="218" t="str">
        <f t="shared" si="32"/>
        <v>SemOportunidadeSemOportunidade</v>
      </c>
    </row>
    <row r="396" spans="1:72" hidden="1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638</v>
      </c>
      <c r="E396" s="292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0">
        <v>56</v>
      </c>
      <c r="K396" s="210">
        <v>195.5</v>
      </c>
      <c r="L396" s="84" t="s">
        <v>317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4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4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3" t="s">
        <v>926</v>
      </c>
      <c r="W396" s="172" t="s">
        <v>1362</v>
      </c>
      <c r="X396" s="211" t="s">
        <v>668</v>
      </c>
      <c r="Y396" s="158" t="s">
        <v>671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4" t="str">
        <f>IF(BS_CONTROLE[[#This Row],[Local - Partida]]=0, "-", BS_CONTROLE[[#This Row],[Local - Partida]])</f>
        <v>-</v>
      </c>
      <c r="AL396" s="244" t="str">
        <f>IF(BS_CONTROLE[[#This Row],[Local - Encerramento]]=0, "-", BS_CONTROLE[[#This Row],[Local - Encerramento]])</f>
        <v>-</v>
      </c>
      <c r="AM396" s="244" t="str">
        <f>IF(BS_CONTROLE[[#This Row],[Entre - Estações]]=0, "-", BS_CONTROLE[[#This Row],[Entre - Estações]])</f>
        <v>ZFY</v>
      </c>
      <c r="AN396" s="244" t="str">
        <f>IF(BS_CONTROLE[[#This Row],[SB]]=0, "-", BS_CONTROLE[[#This Row],[SB]])</f>
        <v>ZFY1982</v>
      </c>
      <c r="AO396" s="245">
        <f>IF(BS_CONTROLE[[#This Row],[SUB]]=0, "-", BS_CONTROLE[[#This Row],[SUB]])</f>
        <v>56</v>
      </c>
      <c r="AP396" s="246">
        <f>IF(BS_CONTROLE[[#This Row],[KM - Inicio]]=0, "-", BS_CONTROLE[[#This Row],[KM - Inicio]])</f>
        <v>195.5</v>
      </c>
      <c r="AQ396" s="246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1">
        <f>IF(D396="","*",IFERROR(IF(ISODD(COUNT(AS396:AX990)),"ERRO",SUM((AT396-AS396),(AV396-AU396),(AX396-AW396))),"ERRO"))</f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7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1511</v>
      </c>
      <c r="BK396" s="17" t="s">
        <v>1511</v>
      </c>
      <c r="BL396" s="16"/>
      <c r="BM396" s="15" t="s">
        <v>698</v>
      </c>
      <c r="BN396" s="15" t="s">
        <v>698</v>
      </c>
      <c r="BO396" s="164" t="s">
        <v>698</v>
      </c>
      <c r="BP396" s="17" t="s">
        <v>1511</v>
      </c>
      <c r="BQ396" s="13" t="str">
        <f t="shared" si="34"/>
        <v>Produção e Intervalo</v>
      </c>
      <c r="BR396" s="19">
        <f t="shared" si="35"/>
        <v>0</v>
      </c>
      <c r="BS396" s="19">
        <f t="shared" si="36"/>
        <v>0</v>
      </c>
      <c r="BT396" s="218" t="str">
        <f t="shared" si="32"/>
        <v>SemOportunidadeSemOportunidade</v>
      </c>
    </row>
    <row r="397" spans="1:72" hidden="1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562</v>
      </c>
      <c r="E397" s="272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0">
        <v>56</v>
      </c>
      <c r="K397" s="210">
        <v>192.6</v>
      </c>
      <c r="L397" s="84" t="s">
        <v>317</v>
      </c>
      <c r="M397" s="199" t="s">
        <v>1512</v>
      </c>
      <c r="N397" s="199" t="s">
        <v>1513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4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4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3" t="s">
        <v>926</v>
      </c>
      <c r="W397" s="247" t="s">
        <v>1514</v>
      </c>
      <c r="X397" s="211" t="s">
        <v>668</v>
      </c>
      <c r="Y397" s="158" t="s">
        <v>671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4" t="str">
        <f>IF(BS_CONTROLE[[#This Row],[Local - Partida]]=0, "-", BS_CONTROLE[[#This Row],[Local - Partida]])</f>
        <v>-</v>
      </c>
      <c r="AL397" s="244" t="str">
        <f>IF(BS_CONTROLE[[#This Row],[Local - Encerramento]]=0, "-", BS_CONTROLE[[#This Row],[Local - Encerramento]])</f>
        <v>-</v>
      </c>
      <c r="AM397" s="244" t="str">
        <f>IF(BS_CONTROLE[[#This Row],[Entre - Estações]]=0, "-", BS_CONTROLE[[#This Row],[Entre - Estações]])</f>
        <v>ZFY-S</v>
      </c>
      <c r="AN397" s="244" t="str">
        <f>IF(BS_CONTROLE[[#This Row],[SB]]=0, "-", BS_CONTROLE[[#This Row],[SB]])</f>
        <v>ZFYS</v>
      </c>
      <c r="AO397" s="245">
        <f>IF(BS_CONTROLE[[#This Row],[SUB]]=0, "-", BS_CONTROLE[[#This Row],[SUB]])</f>
        <v>56</v>
      </c>
      <c r="AP397" s="246">
        <f>IF(BS_CONTROLE[[#This Row],[KM - Inicio]]=0, "-", BS_CONTROLE[[#This Row],[KM - Inicio]])</f>
        <v>192.6</v>
      </c>
      <c r="AQ397" s="246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1">
        <f>IF(D397="","*",IFERROR(IF(ISODD(COUNT(AS397:AX991)),"ERRO",SUM((AT397-AS397),(AV397-AU397),(AX397-AW397))),"ERRO"))</f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7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1515</v>
      </c>
      <c r="BK397" s="17" t="s">
        <v>1515</v>
      </c>
      <c r="BL397" s="16"/>
      <c r="BM397" s="15" t="s">
        <v>698</v>
      </c>
      <c r="BN397" s="15" t="s">
        <v>698</v>
      </c>
      <c r="BO397" s="164" t="s">
        <v>698</v>
      </c>
      <c r="BP397" s="17" t="s">
        <v>1515</v>
      </c>
      <c r="BQ397" s="13" t="str">
        <f t="shared" si="34"/>
        <v>Produção e Intervalo</v>
      </c>
      <c r="BR397" s="19">
        <f t="shared" si="35"/>
        <v>0</v>
      </c>
      <c r="BS397" s="19">
        <f t="shared" si="36"/>
        <v>0</v>
      </c>
      <c r="BT397" s="218" t="str">
        <f t="shared" si="32"/>
        <v>SemOportunidadeSemOportunidade</v>
      </c>
    </row>
    <row r="398" spans="1:72" hidden="1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611</v>
      </c>
      <c r="E398" s="272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0">
        <v>56</v>
      </c>
      <c r="K398" s="210">
        <v>168</v>
      </c>
      <c r="L398" s="84" t="s">
        <v>317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4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4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3" t="s">
        <v>926</v>
      </c>
      <c r="W398" s="247" t="s">
        <v>937</v>
      </c>
      <c r="X398" s="211" t="s">
        <v>668</v>
      </c>
      <c r="Y398" s="158" t="s">
        <v>671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4" t="str">
        <f>IF(BS_CONTROLE[[#This Row],[Local - Partida]]=0, "-", BS_CONTROLE[[#This Row],[Local - Partida]])</f>
        <v>-</v>
      </c>
      <c r="AL398" s="244" t="str">
        <f>IF(BS_CONTROLE[[#This Row],[Local - Encerramento]]=0, "-", BS_CONTROLE[[#This Row],[Local - Encerramento]])</f>
        <v>-</v>
      </c>
      <c r="AM398" s="244" t="str">
        <f>IF(BS_CONTROLE[[#This Row],[Entre - Estações]]=0, "-", BS_CONTROLE[[#This Row],[Entre - Estações]])</f>
        <v>ZER-170</v>
      </c>
      <c r="AN398" s="244" t="str">
        <f>IF(BS_CONTROLE[[#This Row],[SB]]=0, "-", BS_CONTROLE[[#This Row],[SB]])</f>
        <v>ZER169</v>
      </c>
      <c r="AO398" s="245">
        <f>IF(BS_CONTROLE[[#This Row],[SUB]]=0, "-", BS_CONTROLE[[#This Row],[SUB]])</f>
        <v>56</v>
      </c>
      <c r="AP398" s="246">
        <f>IF(BS_CONTROLE[[#This Row],[KM - Inicio]]=0, "-", BS_CONTROLE[[#This Row],[KM - Inicio]])</f>
        <v>168</v>
      </c>
      <c r="AQ398" s="246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1">
        <f>IF(D398="","*",IFERROR(IF(ISODD(COUNT(AS398:AX992)),"ERRO",SUM((AT398-AS398),(AV398-AU398),(AX398-AW398))),"ERRO"))</f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7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995</v>
      </c>
      <c r="BK398" s="17" t="s">
        <v>1516</v>
      </c>
      <c r="BL398" s="16"/>
      <c r="BM398" s="15" t="s">
        <v>688</v>
      </c>
      <c r="BN398" s="15" t="s">
        <v>718</v>
      </c>
      <c r="BO398" s="164" t="s">
        <v>770</v>
      </c>
      <c r="BP398" s="17" t="s">
        <v>1516</v>
      </c>
      <c r="BQ398" s="13" t="str">
        <f t="shared" si="34"/>
        <v>Produção e Intervalo</v>
      </c>
      <c r="BR398" s="19">
        <f t="shared" si="35"/>
        <v>0</v>
      </c>
      <c r="BS398" s="19">
        <f t="shared" si="36"/>
        <v>0</v>
      </c>
      <c r="BT398" s="218" t="str">
        <f t="shared" si="32"/>
        <v>SuperExecução</v>
      </c>
    </row>
    <row r="399" spans="1:72" hidden="1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575</v>
      </c>
      <c r="E399" s="272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0">
        <v>49</v>
      </c>
      <c r="K399" s="210">
        <v>153.30000000000001</v>
      </c>
      <c r="L399" s="84" t="s">
        <v>317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4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4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3" t="s">
        <v>926</v>
      </c>
      <c r="W399" s="172" t="s">
        <v>1113</v>
      </c>
      <c r="X399" s="211" t="s">
        <v>668</v>
      </c>
      <c r="Y399" s="158" t="s">
        <v>671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4" t="str">
        <f>IF(BS_CONTROLE[[#This Row],[Local - Partida]]=0, "-", BS_CONTROLE[[#This Row],[Local - Partida]])</f>
        <v>-</v>
      </c>
      <c r="AL399" s="244" t="str">
        <f>IF(BS_CONTROLE[[#This Row],[Local - Encerramento]]=0, "-", BS_CONTROLE[[#This Row],[Local - Encerramento]])</f>
        <v>-</v>
      </c>
      <c r="AM399" s="244" t="str">
        <f>IF(BS_CONTROLE[[#This Row],[Entre - Estações]]=0, "-", BS_CONTROLE[[#This Row],[Entre - Estações]])</f>
        <v>ZGA</v>
      </c>
      <c r="AN399" s="244" t="str">
        <f>IF(BS_CONTROLE[[#This Row],[SB]]=0, "-", BS_CONTROLE[[#This Row],[SB]])</f>
        <v>ZGA1541</v>
      </c>
      <c r="AO399" s="245">
        <f>IF(BS_CONTROLE[[#This Row],[SUB]]=0, "-", BS_CONTROLE[[#This Row],[SUB]])</f>
        <v>49</v>
      </c>
      <c r="AP399" s="246">
        <f>IF(BS_CONTROLE[[#This Row],[KM - Inicio]]=0, "-", BS_CONTROLE[[#This Row],[KM - Inicio]])</f>
        <v>153.30000000000001</v>
      </c>
      <c r="AQ399" s="246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1">
        <f>IF(D399="","*",IFERROR(IF(ISODD(COUNT(AS399:AX993)),"ERRO",SUM((AT399-AS399),(AV399-AU399),(AX399-AW399))),"ERRO"))</f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7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995</v>
      </c>
      <c r="BK399" s="17" t="s">
        <v>1517</v>
      </c>
      <c r="BL399" s="16"/>
      <c r="BM399" s="15" t="s">
        <v>694</v>
      </c>
      <c r="BN399" s="15" t="s">
        <v>711</v>
      </c>
      <c r="BO399" s="164" t="s">
        <v>799</v>
      </c>
      <c r="BP399" s="17" t="s">
        <v>1517</v>
      </c>
      <c r="BQ399" s="13" t="str">
        <f t="shared" si="34"/>
        <v>Produção e Intervalo</v>
      </c>
      <c r="BR399" s="19">
        <f t="shared" si="35"/>
        <v>0</v>
      </c>
      <c r="BS399" s="19">
        <f t="shared" si="36"/>
        <v>0</v>
      </c>
      <c r="BT399" s="218" t="str">
        <f t="shared" si="32"/>
        <v>CondiçõesClimáticaTemperatura</v>
      </c>
    </row>
    <row r="400" spans="1:72" hidden="1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543</v>
      </c>
      <c r="E400" s="272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0">
        <v>55</v>
      </c>
      <c r="K400" s="210">
        <v>118.16</v>
      </c>
      <c r="L400" s="84" t="s">
        <v>317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4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4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3" t="s">
        <v>939</v>
      </c>
      <c r="W400" s="172" t="s">
        <v>1484</v>
      </c>
      <c r="X400" s="211" t="s">
        <v>668</v>
      </c>
      <c r="Y400" s="158" t="s">
        <v>671</v>
      </c>
      <c r="Z400" s="158"/>
      <c r="AA400" s="84" t="s">
        <v>1449</v>
      </c>
      <c r="AB400" s="71" t="s">
        <v>660</v>
      </c>
      <c r="AC400" s="71" t="s">
        <v>655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4" t="str">
        <f>IF(BS_CONTROLE[[#This Row],[Local - Partida]]=0, "-", BS_CONTROLE[[#This Row],[Local - Partida]])</f>
        <v>ZEM1302</v>
      </c>
      <c r="AL400" s="244" t="str">
        <f>IF(BS_CONTROLE[[#This Row],[Local - Encerramento]]=0, "-", BS_CONTROLE[[#This Row],[Local - Encerramento]])</f>
        <v>ZEM1302</v>
      </c>
      <c r="AM400" s="244" t="str">
        <f>IF(BS_CONTROLE[[#This Row],[Entre - Estações]]=0, "-", BS_CONTROLE[[#This Row],[Entre - Estações]])</f>
        <v>ZLU-ZWI</v>
      </c>
      <c r="AN400" s="244" t="str">
        <f>IF(BS_CONTROLE[[#This Row],[SB]]=0, "-", BS_CONTROLE[[#This Row],[SB]])</f>
        <v>ZWI1132</v>
      </c>
      <c r="AO400" s="245">
        <f>IF(BS_CONTROLE[[#This Row],[SUB]]=0, "-", BS_CONTROLE[[#This Row],[SUB]])</f>
        <v>55</v>
      </c>
      <c r="AP400" s="246">
        <f>IF(BS_CONTROLE[[#This Row],[KM - Inicio]]=0, "-", BS_CONTROLE[[#This Row],[KM - Inicio]])</f>
        <v>118.16</v>
      </c>
      <c r="AQ400" s="246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1">
        <f>IF(D400="","*",IFERROR(IF(ISODD(COUNT(AS400:AX994)),"ERRO",SUM((AT400-AS400),(AV400-AU400),(AX400-AW400))),"ERRO"))</f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7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1518</v>
      </c>
      <c r="BK400" s="17" t="s">
        <v>1519</v>
      </c>
      <c r="BL400" s="16"/>
      <c r="BM400" s="15" t="s">
        <v>683</v>
      </c>
      <c r="BN400" s="15" t="s">
        <v>704</v>
      </c>
      <c r="BO400" s="164" t="s">
        <v>771</v>
      </c>
      <c r="BP400" s="17" t="s">
        <v>1518</v>
      </c>
      <c r="BQ400" s="13" t="str">
        <f t="shared" si="34"/>
        <v>Produção e Intervalo</v>
      </c>
      <c r="BR400" s="19">
        <f t="shared" si="35"/>
        <v>0</v>
      </c>
      <c r="BS400" s="19">
        <f t="shared" si="36"/>
        <v>0</v>
      </c>
      <c r="BT400" s="218" t="str">
        <f t="shared" si="32"/>
        <v>MecânicaLocomotiva</v>
      </c>
    </row>
    <row r="401" spans="1:72" ht="29.25" hidden="1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8" t="s">
        <v>1013</v>
      </c>
      <c r="E401" s="292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0">
        <v>48</v>
      </c>
      <c r="K401" s="210">
        <v>152.04599999999999</v>
      </c>
      <c r="L401" s="210">
        <v>159</v>
      </c>
      <c r="M401" s="210" t="s">
        <v>73</v>
      </c>
      <c r="N401" s="210" t="s">
        <v>1014</v>
      </c>
      <c r="O401" s="172">
        <v>0.33333333333333331</v>
      </c>
      <c r="P401" s="172">
        <v>0.33333333333333331</v>
      </c>
      <c r="Q401" s="210">
        <v>1</v>
      </c>
      <c r="R401" s="10" t="str">
        <f>IFERROR(_xlfn.XLOOKUP(F401, BS_ATIVIDADE[ATIVIDADE],BS_ATIVIDADE[UNIDADE] ), "*")</f>
        <v>BINÁRIO</v>
      </c>
      <c r="S401" s="24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4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3" t="s">
        <v>1015</v>
      </c>
      <c r="W401" s="302" t="s">
        <v>1520</v>
      </c>
      <c r="X401" s="211" t="s">
        <v>663</v>
      </c>
      <c r="Y401" s="158" t="s">
        <v>662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4" t="str">
        <f>IF(BS_CONTROLE[[#This Row],[Local - Partida]]=0, "-", BS_CONTROLE[[#This Row],[Local - Partida]])</f>
        <v>-</v>
      </c>
      <c r="AL401" s="244" t="str">
        <f>IF(BS_CONTROLE[[#This Row],[Local - Encerramento]]=0, "-", BS_CONTROLE[[#This Row],[Local - Encerramento]])</f>
        <v>-</v>
      </c>
      <c r="AM401" s="244" t="str">
        <f>IF(BS_CONTROLE[[#This Row],[Entre - Estações]]=0, "-", BS_CONTROLE[[#This Row],[Entre - Estações]])</f>
        <v>ZRB-ZEV</v>
      </c>
      <c r="AN401" s="244" t="str">
        <f>IF(BS_CONTROLE[[#This Row],[SB]]=0, "-", BS_CONTROLE[[#This Row],[SB]])</f>
        <v>ZRBZEV</v>
      </c>
      <c r="AO401" s="245">
        <f>IF(BS_CONTROLE[[#This Row],[SUB]]=0, "-", BS_CONTROLE[[#This Row],[SUB]])</f>
        <v>48</v>
      </c>
      <c r="AP401" s="246">
        <f>IF(BS_CONTROLE[[#This Row],[KM - Inicio]]=0, "-", BS_CONTROLE[[#This Row],[KM - Inicio]])</f>
        <v>152.04599999999999</v>
      </c>
      <c r="AQ401" s="246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1">
        <f>IF(D401="","*",IFERROR(IF(ISODD(COUNT(AS401:AX995)),"ERRO",SUM((AT401-AS401),(AV401-AU401),(AX401-AW401))),"ERRO"))</f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7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1521</v>
      </c>
      <c r="BK401" s="17" t="s">
        <v>1521</v>
      </c>
      <c r="BL401" s="16"/>
      <c r="BM401" s="15" t="s">
        <v>692</v>
      </c>
      <c r="BN401" s="15" t="s">
        <v>692</v>
      </c>
      <c r="BO401" s="164" t="s">
        <v>692</v>
      </c>
      <c r="BP401" s="17"/>
      <c r="BQ401" s="13" t="str">
        <f t="shared" si="34"/>
        <v>Aderente</v>
      </c>
      <c r="BR401" s="19">
        <f t="shared" si="35"/>
        <v>1</v>
      </c>
      <c r="BS401" s="19">
        <f t="shared" si="36"/>
        <v>1</v>
      </c>
      <c r="BT401" s="218" t="str">
        <f t="shared" si="32"/>
        <v>OKOK</v>
      </c>
    </row>
    <row r="402" spans="1:72" hidden="1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8" t="s">
        <v>534</v>
      </c>
      <c r="E402" s="272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0">
        <v>48</v>
      </c>
      <c r="K402" s="210">
        <v>157.5</v>
      </c>
      <c r="L402" s="210" t="s">
        <v>317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0">
        <v>1900</v>
      </c>
      <c r="R402" s="10" t="str">
        <f>IFERROR(_xlfn.XLOOKUP(F402, BS_ATIVIDADE[ATIVIDADE],BS_ATIVIDADE[UNIDADE] ), "*")</f>
        <v>M</v>
      </c>
      <c r="S402" s="24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4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3" t="s">
        <v>1015</v>
      </c>
      <c r="W402" s="172" t="s">
        <v>1522</v>
      </c>
      <c r="X402" s="211" t="s">
        <v>663</v>
      </c>
      <c r="Y402" s="158" t="s">
        <v>662</v>
      </c>
      <c r="Z402" s="158"/>
      <c r="AA402" s="210">
        <v>1</v>
      </c>
      <c r="AB402" s="71" t="s">
        <v>660</v>
      </c>
      <c r="AC402" s="71" t="s">
        <v>655</v>
      </c>
      <c r="AD402" s="294">
        <v>0.29166666666666669</v>
      </c>
      <c r="AE402" s="210">
        <v>7641</v>
      </c>
      <c r="AF402" s="210">
        <v>6966</v>
      </c>
      <c r="AG402" s="210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4" t="str">
        <f>IF(BS_CONTROLE[[#This Row],[Local - Partida]]=0, "-", BS_CONTROLE[[#This Row],[Local - Partida]])</f>
        <v>K67ZEV2</v>
      </c>
      <c r="AL402" s="244" t="str">
        <f>IF(BS_CONTROLE[[#This Row],[Local - Encerramento]]=0, "-", BS_CONTROLE[[#This Row],[Local - Encerramento]])</f>
        <v>K67ZEV2</v>
      </c>
      <c r="AM402" s="244" t="str">
        <f>IF(BS_CONTROLE[[#This Row],[Entre - Estações]]=0, "-", BS_CONTROLE[[#This Row],[Entre - Estações]])</f>
        <v>ZEJ-ZEV</v>
      </c>
      <c r="AN402" s="244" t="str">
        <f>IF(BS_CONTROLE[[#This Row],[SB]]=0, "-", BS_CONTROLE[[#This Row],[SB]])</f>
        <v>ZEV1571</v>
      </c>
      <c r="AO402" s="245">
        <f>IF(BS_CONTROLE[[#This Row],[SUB]]=0, "-", BS_CONTROLE[[#This Row],[SUB]])</f>
        <v>48</v>
      </c>
      <c r="AP402" s="246">
        <f>IF(BS_CONTROLE[[#This Row],[KM - Inicio]]=0, "-", BS_CONTROLE[[#This Row],[KM - Inicio]])</f>
        <v>157.5</v>
      </c>
      <c r="AQ402" s="246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1">
        <f>IF(D402="","*",IFERROR(IF(ISODD(COUNT(AS402:AX996)),"ERRO",SUM((AT402-AS402),(AV402-AU402),(AX402-AW402))),"ERRO"))</f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7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1523</v>
      </c>
      <c r="BK402" s="17" t="s">
        <v>1523</v>
      </c>
      <c r="BL402" s="16"/>
      <c r="BM402" s="15" t="s">
        <v>692</v>
      </c>
      <c r="BN402" s="15" t="s">
        <v>692</v>
      </c>
      <c r="BO402" s="164" t="s">
        <v>692</v>
      </c>
      <c r="BP402" s="17"/>
      <c r="BQ402" s="13" t="str">
        <f t="shared" si="34"/>
        <v>Aderente</v>
      </c>
      <c r="BR402" s="19">
        <f t="shared" si="35"/>
        <v>1</v>
      </c>
      <c r="BS402" s="19">
        <f t="shared" si="36"/>
        <v>1.2526315789473683</v>
      </c>
      <c r="BT402" s="218" t="str">
        <f t="shared" si="32"/>
        <v>OKOK</v>
      </c>
    </row>
    <row r="403" spans="1:72" hidden="1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8" t="s">
        <v>558</v>
      </c>
      <c r="E403" s="272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0">
        <v>48</v>
      </c>
      <c r="K403" s="210">
        <v>157.1</v>
      </c>
      <c r="L403" s="210" t="s">
        <v>317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0">
        <v>24</v>
      </c>
      <c r="R403" s="10" t="str">
        <f>IFERROR(_xlfn.XLOOKUP(F403, BS_ATIVIDADE[ATIVIDADE],BS_ATIVIDADE[UNIDADE] ), "*")</f>
        <v>VAGÕES</v>
      </c>
      <c r="S403" s="24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4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3" t="s">
        <v>1015</v>
      </c>
      <c r="W403" s="172" t="s">
        <v>1524</v>
      </c>
      <c r="X403" s="211" t="s">
        <v>663</v>
      </c>
      <c r="Y403" s="158" t="s">
        <v>662</v>
      </c>
      <c r="Z403" s="158"/>
      <c r="AA403" s="210">
        <v>2</v>
      </c>
      <c r="AB403" s="71" t="s">
        <v>660</v>
      </c>
      <c r="AC403" s="71" t="s">
        <v>655</v>
      </c>
      <c r="AD403" s="294">
        <v>0.2638888888888889</v>
      </c>
      <c r="AE403" s="210">
        <v>9318</v>
      </c>
      <c r="AF403" s="210">
        <v>7660</v>
      </c>
      <c r="AG403" s="210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4" t="str">
        <f>IF(BS_CONTROLE[[#This Row],[Local - Partida]]=0, "-", BS_CONTROLE[[#This Row],[Local - Partida]])</f>
        <v>ZEM1</v>
      </c>
      <c r="AL403" s="244" t="str">
        <f>IF(BS_CONTROLE[[#This Row],[Local - Encerramento]]=0, "-", BS_CONTROLE[[#This Row],[Local - Encerramento]])</f>
        <v>ZEM1</v>
      </c>
      <c r="AM403" s="244" t="str">
        <f>IF(BS_CONTROLE[[#This Row],[Entre - Estações]]=0, "-", BS_CONTROLE[[#This Row],[Entre - Estações]])</f>
        <v>ZEJ-ZEV</v>
      </c>
      <c r="AN403" s="244" t="str">
        <f>IF(BS_CONTROLE[[#This Row],[SB]]=0, "-", BS_CONTROLE[[#This Row],[SB]])</f>
        <v>ZEV1571</v>
      </c>
      <c r="AO403" s="245">
        <f>IF(BS_CONTROLE[[#This Row],[SUB]]=0, "-", BS_CONTROLE[[#This Row],[SUB]])</f>
        <v>48</v>
      </c>
      <c r="AP403" s="246">
        <f>IF(BS_CONTROLE[[#This Row],[KM - Inicio]]=0, "-", BS_CONTROLE[[#This Row],[KM - Inicio]])</f>
        <v>157.1</v>
      </c>
      <c r="AQ403" s="246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1">
        <f>IF(D403="","*",IFERROR(IF(ISODD(COUNT(AS403:AX997)),"ERRO",SUM((AT403-AS403),(AV403-AU403),(AX403-AW403))),"ERRO"))</f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7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1525</v>
      </c>
      <c r="BK403" s="17" t="s">
        <v>1525</v>
      </c>
      <c r="BL403" s="16"/>
      <c r="BM403" s="15" t="s">
        <v>692</v>
      </c>
      <c r="BN403" s="15" t="s">
        <v>692</v>
      </c>
      <c r="BO403" s="164" t="s">
        <v>692</v>
      </c>
      <c r="BP403" s="17"/>
      <c r="BQ403" s="13" t="str">
        <f t="shared" si="34"/>
        <v>Aderente</v>
      </c>
      <c r="BR403" s="19">
        <f t="shared" si="35"/>
        <v>1</v>
      </c>
      <c r="BS403" s="19">
        <f t="shared" si="36"/>
        <v>1</v>
      </c>
      <c r="BT403" s="218" t="str">
        <f t="shared" si="32"/>
        <v>OKOK</v>
      </c>
    </row>
    <row r="404" spans="1:72" hidden="1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605</v>
      </c>
      <c r="E404" s="272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0">
        <v>92</v>
      </c>
      <c r="K404" s="210">
        <v>73.400000000000006</v>
      </c>
      <c r="L404" s="84" t="s">
        <v>317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4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4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3" t="s">
        <v>969</v>
      </c>
      <c r="W404" s="172" t="s">
        <v>937</v>
      </c>
      <c r="X404" s="211" t="s">
        <v>668</v>
      </c>
      <c r="Y404" s="158" t="s">
        <v>671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4" t="str">
        <f>IF(BS_CONTROLE[[#This Row],[Local - Partida]]=0, "-", BS_CONTROLE[[#This Row],[Local - Partida]])</f>
        <v>-</v>
      </c>
      <c r="AL404" s="244" t="str">
        <f>IF(BS_CONTROLE[[#This Row],[Local - Encerramento]]=0, "-", BS_CONTROLE[[#This Row],[Local - Encerramento]])</f>
        <v>-</v>
      </c>
      <c r="AM404" s="244" t="str">
        <f>IF(BS_CONTROLE[[#This Row],[Entre - Estações]]=0, "-", BS_CONTROLE[[#This Row],[Entre - Estações]])</f>
        <v>ZEZ-069</v>
      </c>
      <c r="AN404" s="244" t="str">
        <f>IF(BS_CONTROLE[[#This Row],[SB]]=0, "-", BS_CONTROLE[[#This Row],[SB]])</f>
        <v>ZEZK732</v>
      </c>
      <c r="AO404" s="245">
        <f>IF(BS_CONTROLE[[#This Row],[SUB]]=0, "-", BS_CONTROLE[[#This Row],[SUB]])</f>
        <v>92</v>
      </c>
      <c r="AP404" s="246">
        <f>IF(BS_CONTROLE[[#This Row],[KM - Inicio]]=0, "-", BS_CONTROLE[[#This Row],[KM - Inicio]])</f>
        <v>73.400000000000006</v>
      </c>
      <c r="AQ404" s="246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1">
        <f>IF(D404="","*",IFERROR(IF(ISODD(COUNT(AS404:AX998)),"ERRO",SUM((AT404-AS404),(AV404-AU404),(AX404-AW404))),"ERRO"))</f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7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1526</v>
      </c>
      <c r="BK404" s="17" t="s">
        <v>1526</v>
      </c>
      <c r="BL404" s="16"/>
      <c r="BM404" s="15" t="s">
        <v>698</v>
      </c>
      <c r="BN404" s="15" t="s">
        <v>698</v>
      </c>
      <c r="BO404" s="164" t="s">
        <v>698</v>
      </c>
      <c r="BP404" s="17" t="s">
        <v>1526</v>
      </c>
      <c r="BQ404" s="13" t="str">
        <f t="shared" si="34"/>
        <v>Produção e Intervalo</v>
      </c>
      <c r="BR404" s="19">
        <f t="shared" si="35"/>
        <v>0</v>
      </c>
      <c r="BS404" s="19">
        <f t="shared" si="36"/>
        <v>0</v>
      </c>
      <c r="BT404" s="218" t="str">
        <f t="shared" si="32"/>
        <v>SemOportunidadeSemOportunidade</v>
      </c>
    </row>
    <row r="405" spans="1:72" hidden="1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653</v>
      </c>
      <c r="E405" s="272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0">
        <v>92</v>
      </c>
      <c r="K405" s="210">
        <v>85.3</v>
      </c>
      <c r="L405" s="84" t="s">
        <v>317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4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4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3" t="s">
        <v>969</v>
      </c>
      <c r="W405" s="172" t="s">
        <v>1490</v>
      </c>
      <c r="X405" s="211" t="s">
        <v>668</v>
      </c>
      <c r="Y405" s="158" t="s">
        <v>671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4" t="str">
        <f>IF(BS_CONTROLE[[#This Row],[Local - Partida]]=0, "-", BS_CONTROLE[[#This Row],[Local - Partida]])</f>
        <v>-</v>
      </c>
      <c r="AL405" s="244" t="str">
        <f>IF(BS_CONTROLE[[#This Row],[Local - Encerramento]]=0, "-", BS_CONTROLE[[#This Row],[Local - Encerramento]])</f>
        <v>-</v>
      </c>
      <c r="AM405" s="244" t="str">
        <f>IF(BS_CONTROLE[[#This Row],[Entre - Estações]]=0, "-", BS_CONTROLE[[#This Row],[Entre - Estações]])</f>
        <v>ZXW</v>
      </c>
      <c r="AN405" s="244" t="str">
        <f>IF(BS_CONTROLE[[#This Row],[SB]]=0, "-", BS_CONTROLE[[#This Row],[SB]])</f>
        <v>ZESK852</v>
      </c>
      <c r="AO405" s="245">
        <f>IF(BS_CONTROLE[[#This Row],[SUB]]=0, "-", BS_CONTROLE[[#This Row],[SUB]])</f>
        <v>92</v>
      </c>
      <c r="AP405" s="246">
        <f>IF(BS_CONTROLE[[#This Row],[KM - Inicio]]=0, "-", BS_CONTROLE[[#This Row],[KM - Inicio]])</f>
        <v>85.3</v>
      </c>
      <c r="AQ405" s="246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1">
        <f>IF(D405="","*",IFERROR(IF(ISODD(COUNT(AS405:AX999)),"ERRO",SUM((AT405-AS405),(AV405-AU405),(AX405-AW405))),"ERRO"))</f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7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1527</v>
      </c>
      <c r="BK405" s="17" t="s">
        <v>1528</v>
      </c>
      <c r="BL405" s="16"/>
      <c r="BM405" s="15" t="s">
        <v>698</v>
      </c>
      <c r="BN405" s="15" t="s">
        <v>698</v>
      </c>
      <c r="BO405" s="164" t="s">
        <v>698</v>
      </c>
      <c r="BP405" s="17" t="s">
        <v>1528</v>
      </c>
      <c r="BQ405" s="13" t="str">
        <f t="shared" si="34"/>
        <v>Produção e Intervalo</v>
      </c>
      <c r="BR405" s="19">
        <f t="shared" si="35"/>
        <v>0</v>
      </c>
      <c r="BS405" s="19">
        <f t="shared" si="36"/>
        <v>0</v>
      </c>
      <c r="BT405" s="218" t="str">
        <f t="shared" si="32"/>
        <v>SemOportunidadeSemOportunidade</v>
      </c>
    </row>
    <row r="406" spans="1:72" ht="20.25" hidden="1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1030</v>
      </c>
      <c r="E406" s="272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0">
        <v>54</v>
      </c>
      <c r="K406" s="210">
        <v>102</v>
      </c>
      <c r="L406" s="84">
        <v>106</v>
      </c>
      <c r="M406" s="199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4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4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3" t="s">
        <v>1032</v>
      </c>
      <c r="W406" s="302" t="s">
        <v>1529</v>
      </c>
      <c r="X406" s="211" t="s">
        <v>663</v>
      </c>
      <c r="Y406" s="158" t="s">
        <v>667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4" t="str">
        <f>IF(BS_CONTROLE[[#This Row],[Local - Partida]]=0, "-", BS_CONTROLE[[#This Row],[Local - Partida]])</f>
        <v>-</v>
      </c>
      <c r="AL406" s="244" t="str">
        <f>IF(BS_CONTROLE[[#This Row],[Local - Encerramento]]=0, "-", BS_CONTROLE[[#This Row],[Local - Encerramento]])</f>
        <v>-</v>
      </c>
      <c r="AM406" s="244" t="str">
        <f>IF(BS_CONTROLE[[#This Row],[Entre - Estações]]=0, "-", BS_CONTROLE[[#This Row],[Entre - Estações]])</f>
        <v>-</v>
      </c>
      <c r="AN406" s="244" t="str">
        <f>IF(BS_CONTROLE[[#This Row],[SB]]=0, "-", BS_CONTROLE[[#This Row],[SB]])</f>
        <v>ZGP1</v>
      </c>
      <c r="AO406" s="245">
        <f>IF(BS_CONTROLE[[#This Row],[SUB]]=0, "-", BS_CONTROLE[[#This Row],[SUB]])</f>
        <v>54</v>
      </c>
      <c r="AP406" s="246">
        <f>IF(BS_CONTROLE[[#This Row],[KM - Inicio]]=0, "-", BS_CONTROLE[[#This Row],[KM - Inicio]])</f>
        <v>102</v>
      </c>
      <c r="AQ406" s="246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1">
        <f>IF(D406="","*",IFERROR(IF(ISODD(COUNT(AS406:AX1000)),"ERRO",SUM((AT406-AS406),(AV406-AU406),(AX406-AW406))),"ERRO"))</f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7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1530</v>
      </c>
      <c r="BK406" s="17" t="s">
        <v>1531</v>
      </c>
      <c r="BL406" s="16"/>
      <c r="BM406" s="15" t="s">
        <v>692</v>
      </c>
      <c r="BN406" s="15" t="s">
        <v>692</v>
      </c>
      <c r="BO406" s="164" t="s">
        <v>692</v>
      </c>
      <c r="BP406" s="17"/>
      <c r="BQ406" s="13" t="str">
        <f t="shared" si="34"/>
        <v>Aderente</v>
      </c>
      <c r="BR406" s="19">
        <f t="shared" si="35"/>
        <v>1.0000000000000004</v>
      </c>
      <c r="BS406" s="19">
        <f t="shared" si="36"/>
        <v>1</v>
      </c>
      <c r="BT406" s="218" t="str">
        <f t="shared" si="32"/>
        <v>OKOK</v>
      </c>
    </row>
    <row r="407" spans="1:72" hidden="1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514</v>
      </c>
      <c r="E407" s="292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957</v>
      </c>
      <c r="J407" s="210">
        <v>54</v>
      </c>
      <c r="K407" s="210">
        <v>102.6</v>
      </c>
      <c r="L407" s="84">
        <v>104.5</v>
      </c>
      <c r="M407" s="199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4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4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3" t="s">
        <v>1032</v>
      </c>
      <c r="W407" s="172" t="s">
        <v>1099</v>
      </c>
      <c r="X407" s="211" t="s">
        <v>663</v>
      </c>
      <c r="Y407" s="158" t="s">
        <v>667</v>
      </c>
      <c r="Z407" s="158"/>
      <c r="AA407" s="84">
        <v>1</v>
      </c>
      <c r="AB407" s="71" t="s">
        <v>660</v>
      </c>
      <c r="AC407" s="71" t="s">
        <v>655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4" t="str">
        <f>IF(BS_CONTROLE[[#This Row],[Local - Partida]]=0, "-", BS_CONTROLE[[#This Row],[Local - Partida]])</f>
        <v>ZPT1051</v>
      </c>
      <c r="AL407" s="244" t="str">
        <f>IF(BS_CONTROLE[[#This Row],[Local - Encerramento]]=0, "-", BS_CONTROLE[[#This Row],[Local - Encerramento]])</f>
        <v>ZPTZDR</v>
      </c>
      <c r="AM407" s="244" t="str">
        <f>IF(BS_CONTROLE[[#This Row],[Entre - Estações]]=0, "-", BS_CONTROLE[[#This Row],[Entre - Estações]])</f>
        <v>-</v>
      </c>
      <c r="AN407" s="244" t="str">
        <f>IF(BS_CONTROLE[[#This Row],[SB]]=0, "-", BS_CONTROLE[[#This Row],[SB]])</f>
        <v>ZGP1</v>
      </c>
      <c r="AO407" s="245">
        <f>IF(BS_CONTROLE[[#This Row],[SUB]]=0, "-", BS_CONTROLE[[#This Row],[SUB]])</f>
        <v>54</v>
      </c>
      <c r="AP407" s="246">
        <f>IF(BS_CONTROLE[[#This Row],[KM - Inicio]]=0, "-", BS_CONTROLE[[#This Row],[KM - Inicio]])</f>
        <v>102.6</v>
      </c>
      <c r="AQ407" s="246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1">
        <f>IF(D407="","*",IFERROR(IF(ISODD(COUNT(AS407:AX1001)),"ERRO",SUM((AT407-AS407),(AV407-AU407),(AX407-AW407))),"ERRO"))</f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7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1530</v>
      </c>
      <c r="BK407" s="17" t="s">
        <v>1531</v>
      </c>
      <c r="BL407" s="16"/>
      <c r="BM407" s="15" t="s">
        <v>692</v>
      </c>
      <c r="BN407" s="15" t="s">
        <v>692</v>
      </c>
      <c r="BO407" s="164" t="s">
        <v>692</v>
      </c>
      <c r="BP407" s="17"/>
      <c r="BQ407" s="13" t="str">
        <f t="shared" si="34"/>
        <v>Aderente</v>
      </c>
      <c r="BR407" s="19">
        <f t="shared" si="35"/>
        <v>1</v>
      </c>
      <c r="BS407" s="19">
        <f t="shared" si="36"/>
        <v>1.4166666666666667</v>
      </c>
      <c r="BT407" s="218" t="str">
        <f t="shared" si="32"/>
        <v>OKOK</v>
      </c>
    </row>
    <row r="408" spans="1:72" hidden="1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545</v>
      </c>
      <c r="E408" s="272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957</v>
      </c>
      <c r="J408" s="210">
        <v>54</v>
      </c>
      <c r="K408" s="210">
        <v>105.25</v>
      </c>
      <c r="L408" s="84">
        <v>107.75</v>
      </c>
      <c r="M408" s="199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4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4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3" t="s">
        <v>1032</v>
      </c>
      <c r="W408" s="172" t="s">
        <v>1036</v>
      </c>
      <c r="X408" s="211" t="s">
        <v>663</v>
      </c>
      <c r="Y408" s="158" t="s">
        <v>667</v>
      </c>
      <c r="Z408" s="158"/>
      <c r="AA408" s="210">
        <v>1</v>
      </c>
      <c r="AB408" s="171" t="s">
        <v>660</v>
      </c>
      <c r="AC408" s="171" t="s">
        <v>655</v>
      </c>
      <c r="AD408" s="294">
        <v>0.27083333333333331</v>
      </c>
      <c r="AE408" s="210">
        <v>9038</v>
      </c>
      <c r="AF408" s="210" t="s">
        <v>317</v>
      </c>
      <c r="AG408" s="210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4" t="str">
        <f>IF(BS_CONTROLE[[#This Row],[Local - Partida]]=0, "-", BS_CONTROLE[[#This Row],[Local - Partida]])</f>
        <v>ZPT1051</v>
      </c>
      <c r="AL408" s="244" t="str">
        <f>IF(BS_CONTROLE[[#This Row],[Local - Encerramento]]=0, "-", BS_CONTROLE[[#This Row],[Local - Encerramento]])</f>
        <v>ZPTZDR</v>
      </c>
      <c r="AM408" s="244" t="str">
        <f>IF(BS_CONTROLE[[#This Row],[Entre - Estações]]=0, "-", BS_CONTROLE[[#This Row],[Entre - Estações]])</f>
        <v>-</v>
      </c>
      <c r="AN408" s="244" t="str">
        <f>IF(BS_CONTROLE[[#This Row],[SB]]=0, "-", BS_CONTROLE[[#This Row],[SB]])</f>
        <v>ZPT1051</v>
      </c>
      <c r="AO408" s="245">
        <f>IF(BS_CONTROLE[[#This Row],[SUB]]=0, "-", BS_CONTROLE[[#This Row],[SUB]])</f>
        <v>54</v>
      </c>
      <c r="AP408" s="246">
        <f>IF(BS_CONTROLE[[#This Row],[KM - Inicio]]=0, "-", BS_CONTROLE[[#This Row],[KM - Inicio]])</f>
        <v>105.25</v>
      </c>
      <c r="AQ408" s="246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1">
        <f>IF(D408="","*",IFERROR(IF(ISODD(COUNT(AS408:AX1002)),"ERRO",SUM((AT408-AS408),(AV408-AU408),(AX408-AW408))),"ERRO"))</f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7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1530</v>
      </c>
      <c r="BK408" s="17" t="s">
        <v>1531</v>
      </c>
      <c r="BL408" s="16"/>
      <c r="BM408" s="15" t="s">
        <v>692</v>
      </c>
      <c r="BN408" s="15" t="s">
        <v>692</v>
      </c>
      <c r="BO408" s="164" t="s">
        <v>692</v>
      </c>
      <c r="BP408" s="17"/>
      <c r="BQ408" s="13" t="str">
        <f t="shared" si="34"/>
        <v>Aderente</v>
      </c>
      <c r="BR408" s="19">
        <f t="shared" si="35"/>
        <v>1</v>
      </c>
      <c r="BS408" s="19">
        <f t="shared" si="36"/>
        <v>1</v>
      </c>
      <c r="BT408" s="218" t="str">
        <f t="shared" si="32"/>
        <v>OKOK</v>
      </c>
    </row>
    <row r="409" spans="1:72" hidden="1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2">
        <v>403</v>
      </c>
      <c r="F409" s="171"/>
      <c r="G409" s="9" t="str">
        <f>IF(D409="","*",VLOOKUP(F409,BS_ATIVIDADE[#All],3,FALSE))</f>
        <v>*</v>
      </c>
      <c r="H409" s="172"/>
      <c r="I409" s="172"/>
      <c r="J409" s="210"/>
      <c r="K409" s="210"/>
      <c r="L409" s="84" t="s">
        <v>317</v>
      </c>
      <c r="M409" s="199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199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4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4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3"/>
      <c r="W409" s="172"/>
      <c r="X409" s="211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4" t="str">
        <f>IF(BS_CONTROLE[[#This Row],[Local - Partida]]=0, "-", BS_CONTROLE[[#This Row],[Local - Partida]])</f>
        <v>-</v>
      </c>
      <c r="AL409" s="244" t="str">
        <f>IF(BS_CONTROLE[[#This Row],[Local - Encerramento]]=0, "-", BS_CONTROLE[[#This Row],[Local - Encerramento]])</f>
        <v>-</v>
      </c>
      <c r="AM409" s="244" t="str">
        <f>IF(BS_CONTROLE[[#This Row],[Entre - Estações]]=0, "-", BS_CONTROLE[[#This Row],[Entre - Estações]])</f>
        <v>-</v>
      </c>
      <c r="AN409" s="244" t="str">
        <f>IF(BS_CONTROLE[[#This Row],[SB]]=0, "-", BS_CONTROLE[[#This Row],[SB]])</f>
        <v>-</v>
      </c>
      <c r="AO409" s="245" t="str">
        <f>IF(BS_CONTROLE[[#This Row],[SUB]]=0, "-", BS_CONTROLE[[#This Row],[SUB]])</f>
        <v>-</v>
      </c>
      <c r="AP409" s="246" t="str">
        <f>IF(BS_CONTROLE[[#This Row],[KM - Inicio]]=0, "-", BS_CONTROLE[[#This Row],[KM - Inicio]])</f>
        <v>-</v>
      </c>
      <c r="AQ409" s="246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1" t="str">
        <f>IF(D409="","*",IFERROR(IF(ISODD(COUNT(AS409:AX1003)),"ERRO",SUM((AT409-AS409),(AV409-AU409),(AX409-AW409))),"ERRO"))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7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8" t="str">
        <f t="shared" si="32"/>
        <v/>
      </c>
    </row>
    <row r="410" spans="1:72" ht="23.25" hidden="1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1379</v>
      </c>
      <c r="E410" s="272" t="s">
        <v>1532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0">
        <v>92</v>
      </c>
      <c r="K410" s="210">
        <v>108.3</v>
      </c>
      <c r="L410" s="210" t="s">
        <v>317</v>
      </c>
      <c r="M410" s="199" t="s">
        <v>125</v>
      </c>
      <c r="N410" s="199" t="s">
        <v>1049</v>
      </c>
      <c r="O410" s="172">
        <v>0.33333333333333331</v>
      </c>
      <c r="P410" s="172">
        <v>4.1666666666666664E-2</v>
      </c>
      <c r="Q410" s="210">
        <v>30</v>
      </c>
      <c r="R410" s="10" t="str">
        <f>IFERROR(_xlfn.XLOOKUP(F410, BS_ATIVIDADE[ATIVIDADE],BS_ATIVIDADE[UNIDADE] ), "*")</f>
        <v>KM</v>
      </c>
      <c r="S410" s="24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4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7" t="s">
        <v>959</v>
      </c>
      <c r="W410" s="172" t="s">
        <v>1413</v>
      </c>
      <c r="X410" s="211" t="s">
        <v>668</v>
      </c>
      <c r="Y410" s="158" t="s">
        <v>671</v>
      </c>
      <c r="Z410" s="158"/>
      <c r="AA410" s="210">
        <v>1</v>
      </c>
      <c r="AB410" s="71" t="s">
        <v>660</v>
      </c>
      <c r="AC410" s="71" t="s">
        <v>655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4" t="str">
        <f>IF(BS_CONTROLE[[#This Row],[Local - Partida]]=0, "-", BS_CONTROLE[[#This Row],[Local - Partida]])</f>
        <v>109ZPT</v>
      </c>
      <c r="AL410" s="244" t="str">
        <f>IF(BS_CONTROLE[[#This Row],[Local - Encerramento]]=0, "-", BS_CONTROLE[[#This Row],[Local - Encerramento]])</f>
        <v>109ZDR</v>
      </c>
      <c r="AM410" s="244" t="str">
        <f>IF(BS_CONTROLE[[#This Row],[Entre - Estações]]=0, "-", BS_CONTROLE[[#This Row],[Entre - Estações]])</f>
        <v>ZPT-ZPG</v>
      </c>
      <c r="AN410" s="244" t="str">
        <f>IF(BS_CONTROLE[[#This Row],[SB]]=0, "-", BS_CONTROLE[[#This Row],[SB]])</f>
        <v>ZPTZPGZPT</v>
      </c>
      <c r="AO410" s="245">
        <f>IF(BS_CONTROLE[[#This Row],[SUB]]=0, "-", BS_CONTROLE[[#This Row],[SUB]])</f>
        <v>92</v>
      </c>
      <c r="AP410" s="246">
        <f>IF(BS_CONTROLE[[#This Row],[KM - Inicio]]=0, "-", BS_CONTROLE[[#This Row],[KM - Inicio]])</f>
        <v>108.3</v>
      </c>
      <c r="AQ410" s="246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1">
        <f>IF(D410="","*",IFERROR(IF(ISODD(COUNT(AS410:AX1004)),"ERRO",SUM((AT410-AS410),(AV410-AU410),(AX410-AW410))),"ERRO"))</f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7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1533</v>
      </c>
      <c r="BK410" s="17" t="s">
        <v>1533</v>
      </c>
      <c r="BL410" s="16"/>
      <c r="BM410" s="15" t="s">
        <v>692</v>
      </c>
      <c r="BN410" s="15" t="s">
        <v>692</v>
      </c>
      <c r="BO410" s="164" t="s">
        <v>692</v>
      </c>
      <c r="BP410" s="17" t="s">
        <v>317</v>
      </c>
      <c r="BQ410" s="13" t="str">
        <f t="shared" si="34"/>
        <v>Aderente</v>
      </c>
      <c r="BR410" s="19">
        <f t="shared" si="35"/>
        <v>1</v>
      </c>
      <c r="BS410" s="19">
        <f t="shared" si="36"/>
        <v>1</v>
      </c>
      <c r="BT410" s="218" t="str">
        <f t="shared" si="32"/>
        <v>OKOK</v>
      </c>
    </row>
    <row r="411" spans="1:72" hidden="1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585</v>
      </c>
      <c r="E411" s="272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0">
        <v>55</v>
      </c>
      <c r="K411" s="210">
        <v>142.75</v>
      </c>
      <c r="L411" s="84" t="s">
        <v>317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4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4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3" t="s">
        <v>939</v>
      </c>
      <c r="W411" s="172" t="s">
        <v>1488</v>
      </c>
      <c r="X411" s="211" t="s">
        <v>672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4" t="str">
        <f>IF(BS_CONTROLE[[#This Row],[Local - Partida]]=0, "-", BS_CONTROLE[[#This Row],[Local - Partida]])</f>
        <v>-</v>
      </c>
      <c r="AL411" s="244" t="str">
        <f>IF(BS_CONTROLE[[#This Row],[Local - Encerramento]]=0, "-", BS_CONTROLE[[#This Row],[Local - Encerramento]])</f>
        <v>-</v>
      </c>
      <c r="AM411" s="244" t="str">
        <f>IF(BS_CONTROLE[[#This Row],[Entre - Estações]]=0, "-", BS_CONTROLE[[#This Row],[Entre - Estações]])</f>
        <v>ZEM-ZEJ</v>
      </c>
      <c r="AN411" s="244" t="str">
        <f>IF(BS_CONTROLE[[#This Row],[SB]]=0, "-", BS_CONTROLE[[#This Row],[SB]])</f>
        <v>144ZMS2</v>
      </c>
      <c r="AO411" s="245">
        <f>IF(BS_CONTROLE[[#This Row],[SUB]]=0, "-", BS_CONTROLE[[#This Row],[SUB]])</f>
        <v>55</v>
      </c>
      <c r="AP411" s="246">
        <f>IF(BS_CONTROLE[[#This Row],[KM - Inicio]]=0, "-", BS_CONTROLE[[#This Row],[KM - Inicio]])</f>
        <v>142.75</v>
      </c>
      <c r="AQ411" s="246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1">
        <f>IF(D411="","*",IFERROR(IF(ISODD(COUNT(AS411:AX1005)),"ERRO",SUM((AT411-AS411),(AV411-AU411),(AX411-AW411))),"ERRO"))</f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7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1534</v>
      </c>
      <c r="BK411" s="17" t="s">
        <v>1535</v>
      </c>
      <c r="BL411" s="16"/>
      <c r="BM411" s="15" t="s">
        <v>688</v>
      </c>
      <c r="BN411" s="15" t="s">
        <v>718</v>
      </c>
      <c r="BO411" s="164" t="s">
        <v>828</v>
      </c>
      <c r="BP411" s="17" t="s">
        <v>1536</v>
      </c>
      <c r="BQ411" s="13" t="str">
        <f t="shared" si="34"/>
        <v>Intervalo</v>
      </c>
      <c r="BR411" s="19">
        <f t="shared" si="35"/>
        <v>0.66666666666666652</v>
      </c>
      <c r="BS411" s="19">
        <f t="shared" si="36"/>
        <v>1</v>
      </c>
      <c r="BT411" s="218" t="str">
        <f t="shared" ref="BT411:BT434" si="37">IF(BN411="","",SUBSTITUTE(BM411," ","")&amp;SUBSTITUTE(BN411," ",""))</f>
        <v>SuperExecução</v>
      </c>
    </row>
    <row r="412" spans="1:72" hidden="1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2">
        <v>406</v>
      </c>
      <c r="F412" s="171"/>
      <c r="G412" s="9" t="str">
        <f>IF(D412="","*",VLOOKUP(F412,BS_ATIVIDADE[#All],3,FALSE))</f>
        <v>*</v>
      </c>
      <c r="H412" s="172"/>
      <c r="I412" s="172"/>
      <c r="J412" s="210"/>
      <c r="K412" s="210"/>
      <c r="L412" s="84" t="s">
        <v>317</v>
      </c>
      <c r="M412" s="199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199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4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4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3"/>
      <c r="W412" s="172"/>
      <c r="X412" s="211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4" t="str">
        <f>IF(BS_CONTROLE[[#This Row],[Local - Partida]]=0, "-", BS_CONTROLE[[#This Row],[Local - Partida]])</f>
        <v>-</v>
      </c>
      <c r="AL412" s="244" t="str">
        <f>IF(BS_CONTROLE[[#This Row],[Local - Encerramento]]=0, "-", BS_CONTROLE[[#This Row],[Local - Encerramento]])</f>
        <v>-</v>
      </c>
      <c r="AM412" s="244" t="str">
        <f>IF(BS_CONTROLE[[#This Row],[Entre - Estações]]=0, "-", BS_CONTROLE[[#This Row],[Entre - Estações]])</f>
        <v>-</v>
      </c>
      <c r="AN412" s="244" t="str">
        <f>IF(BS_CONTROLE[[#This Row],[SB]]=0, "-", BS_CONTROLE[[#This Row],[SB]])</f>
        <v>-</v>
      </c>
      <c r="AO412" s="245" t="str">
        <f>IF(BS_CONTROLE[[#This Row],[SUB]]=0, "-", BS_CONTROLE[[#This Row],[SUB]])</f>
        <v>-</v>
      </c>
      <c r="AP412" s="246" t="str">
        <f>IF(BS_CONTROLE[[#This Row],[KM - Inicio]]=0, "-", BS_CONTROLE[[#This Row],[KM - Inicio]])</f>
        <v>-</v>
      </c>
      <c r="AQ412" s="246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1" t="str">
        <f>IF(D412="","*",IFERROR(IF(ISODD(COUNT(AS412:AX1006)),"ERRO",SUM((AT412-AS412),(AV412-AU412),(AX412-AW412))),"ERRO"))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7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8" t="str">
        <f t="shared" si="37"/>
        <v/>
      </c>
    </row>
    <row r="413" spans="1:72" hidden="1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2">
        <v>407</v>
      </c>
      <c r="F413" s="171"/>
      <c r="G413" s="9" t="str">
        <f>IF(D413="","*",VLOOKUP(F413,BS_ATIVIDADE[#All],3,FALSE))</f>
        <v>*</v>
      </c>
      <c r="H413" s="172"/>
      <c r="I413" s="172"/>
      <c r="J413" s="210"/>
      <c r="K413" s="210"/>
      <c r="L413" s="84" t="s">
        <v>317</v>
      </c>
      <c r="M413" s="199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199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4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4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3"/>
      <c r="W413" s="172"/>
      <c r="X413" s="211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4" t="str">
        <f>IF(BS_CONTROLE[[#This Row],[Local - Partida]]=0, "-", BS_CONTROLE[[#This Row],[Local - Partida]])</f>
        <v>-</v>
      </c>
      <c r="AL413" s="244" t="str">
        <f>IF(BS_CONTROLE[[#This Row],[Local - Encerramento]]=0, "-", BS_CONTROLE[[#This Row],[Local - Encerramento]])</f>
        <v>-</v>
      </c>
      <c r="AM413" s="244" t="str">
        <f>IF(BS_CONTROLE[[#This Row],[Entre - Estações]]=0, "-", BS_CONTROLE[[#This Row],[Entre - Estações]])</f>
        <v>-</v>
      </c>
      <c r="AN413" s="244" t="str">
        <f>IF(BS_CONTROLE[[#This Row],[SB]]=0, "-", BS_CONTROLE[[#This Row],[SB]])</f>
        <v>-</v>
      </c>
      <c r="AO413" s="245" t="str">
        <f>IF(BS_CONTROLE[[#This Row],[SUB]]=0, "-", BS_CONTROLE[[#This Row],[SUB]])</f>
        <v>-</v>
      </c>
      <c r="AP413" s="246" t="str">
        <f>IF(BS_CONTROLE[[#This Row],[KM - Inicio]]=0, "-", BS_CONTROLE[[#This Row],[KM - Inicio]])</f>
        <v>-</v>
      </c>
      <c r="AQ413" s="246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1" t="str">
        <f>IF(D413="","*",IFERROR(IF(ISODD(COUNT(AS413:AX1007)),"ERRO",SUM((AT413-AS413),(AV413-AU413),(AX413-AW413))),"ERRO"))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7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8" t="str">
        <f t="shared" si="37"/>
        <v/>
      </c>
    </row>
    <row r="414" spans="1:72" hidden="1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2">
        <v>408</v>
      </c>
      <c r="F414" s="171"/>
      <c r="G414" s="9" t="str">
        <f>IF(D414="","*",VLOOKUP(F414,BS_ATIVIDADE[#All],3,FALSE))</f>
        <v>*</v>
      </c>
      <c r="H414" s="172"/>
      <c r="I414" s="172"/>
      <c r="J414" s="210"/>
      <c r="K414" s="210"/>
      <c r="L414" s="84" t="s">
        <v>317</v>
      </c>
      <c r="M414" s="199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199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4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4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3"/>
      <c r="W414" s="172"/>
      <c r="X414" s="211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4" t="str">
        <f>IF(BS_CONTROLE[[#This Row],[Local - Partida]]=0, "-", BS_CONTROLE[[#This Row],[Local - Partida]])</f>
        <v>-</v>
      </c>
      <c r="AL414" s="244" t="str">
        <f>IF(BS_CONTROLE[[#This Row],[Local - Encerramento]]=0, "-", BS_CONTROLE[[#This Row],[Local - Encerramento]])</f>
        <v>-</v>
      </c>
      <c r="AM414" s="244" t="str">
        <f>IF(BS_CONTROLE[[#This Row],[Entre - Estações]]=0, "-", BS_CONTROLE[[#This Row],[Entre - Estações]])</f>
        <v>-</v>
      </c>
      <c r="AN414" s="244" t="str">
        <f>IF(BS_CONTROLE[[#This Row],[SB]]=0, "-", BS_CONTROLE[[#This Row],[SB]])</f>
        <v>-</v>
      </c>
      <c r="AO414" s="245" t="str">
        <f>IF(BS_CONTROLE[[#This Row],[SUB]]=0, "-", BS_CONTROLE[[#This Row],[SUB]])</f>
        <v>-</v>
      </c>
      <c r="AP414" s="246" t="str">
        <f>IF(BS_CONTROLE[[#This Row],[KM - Inicio]]=0, "-", BS_CONTROLE[[#This Row],[KM - Inicio]])</f>
        <v>-</v>
      </c>
      <c r="AQ414" s="246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1" t="str">
        <f>IF(D414="","*",IFERROR(IF(ISODD(COUNT(AS414:AX1008)),"ERRO",SUM((AT414-AS414),(AV414-AU414),(AX414-AW414))),"ERRO"))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7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8" t="str">
        <f t="shared" si="37"/>
        <v/>
      </c>
    </row>
    <row r="415" spans="1:72" hidden="1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542</v>
      </c>
      <c r="E415" s="272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0">
        <v>49</v>
      </c>
      <c r="K415" s="210">
        <v>232.9</v>
      </c>
      <c r="L415" s="84">
        <v>253.9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4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4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3" t="s">
        <v>926</v>
      </c>
      <c r="W415" s="172" t="s">
        <v>1537</v>
      </c>
      <c r="X415" s="211" t="s">
        <v>668</v>
      </c>
      <c r="Y415" s="158" t="s">
        <v>671</v>
      </c>
      <c r="Z415" s="158"/>
      <c r="AA415" s="210">
        <v>1</v>
      </c>
      <c r="AB415" s="71" t="s">
        <v>660</v>
      </c>
      <c r="AC415" s="71" t="s">
        <v>666</v>
      </c>
      <c r="AD415" s="294">
        <v>0.33333333333333331</v>
      </c>
      <c r="AE415" s="210">
        <v>9347</v>
      </c>
      <c r="AF415" s="210" t="s">
        <v>317</v>
      </c>
      <c r="AG415" s="210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4" t="str">
        <f>IF(BS_CONTROLE[[#This Row],[Local - Partida]]=0, "-", BS_CONTROLE[[#This Row],[Local - Partida]])</f>
        <v>ZYU1</v>
      </c>
      <c r="AL415" s="244" t="str">
        <f>IF(BS_CONTROLE[[#This Row],[Local - Encerramento]]=0, "-", BS_CONTROLE[[#This Row],[Local - Encerramento]])</f>
        <v>ZYU1</v>
      </c>
      <c r="AM415" s="244" t="str">
        <f>IF(BS_CONTROLE[[#This Row],[Entre - Estações]]=0, "-", BS_CONTROLE[[#This Row],[Entre - Estações]])</f>
        <v>ZVK-ZDS</v>
      </c>
      <c r="AN415" s="244" t="str">
        <f>IF(BS_CONTROLE[[#This Row],[SB]]=0, "-", BS_CONTROLE[[#This Row],[SB]])</f>
        <v>ZVK2351</v>
      </c>
      <c r="AO415" s="245">
        <f>IF(BS_CONTROLE[[#This Row],[SUB]]=0, "-", BS_CONTROLE[[#This Row],[SUB]])</f>
        <v>49</v>
      </c>
      <c r="AP415" s="246">
        <f>IF(BS_CONTROLE[[#This Row],[KM - Inicio]]=0, "-", BS_CONTROLE[[#This Row],[KM - Inicio]])</f>
        <v>232.9</v>
      </c>
      <c r="AQ415" s="246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1">
        <f>IF(D415="","*",IFERROR(IF(ISODD(COUNT(AS415:AX1009)),"ERRO",SUM((AT415-AS415),(AV415-AU415),(AX415-AW415))),"ERRO"))</f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7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1538</v>
      </c>
      <c r="BK415" s="17" t="s">
        <v>1539</v>
      </c>
      <c r="BL415" s="16"/>
      <c r="BM415" s="15" t="s">
        <v>692</v>
      </c>
      <c r="BN415" s="15" t="s">
        <v>692</v>
      </c>
      <c r="BO415" s="164" t="s">
        <v>692</v>
      </c>
      <c r="BP415" s="17" t="s">
        <v>317</v>
      </c>
      <c r="BQ415" s="13" t="str">
        <f t="shared" si="34"/>
        <v>Aderente</v>
      </c>
      <c r="BR415" s="19">
        <f t="shared" si="35"/>
        <v>1</v>
      </c>
      <c r="BS415" s="19">
        <f t="shared" si="36"/>
        <v>1</v>
      </c>
      <c r="BT415" s="218" t="str">
        <f t="shared" si="37"/>
        <v>OKOK</v>
      </c>
    </row>
    <row r="416" spans="1:72" hidden="1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8" t="s">
        <v>524</v>
      </c>
      <c r="E416" s="292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0">
        <v>56</v>
      </c>
      <c r="K416" s="210">
        <v>225.3</v>
      </c>
      <c r="L416" s="210">
        <v>229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4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4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7" t="s">
        <v>930</v>
      </c>
      <c r="W416" s="247" t="s">
        <v>1099</v>
      </c>
      <c r="X416" s="211" t="s">
        <v>668</v>
      </c>
      <c r="Y416" s="158" t="s">
        <v>671</v>
      </c>
      <c r="Z416" s="158"/>
      <c r="AA416" s="210">
        <v>1</v>
      </c>
      <c r="AB416" s="71" t="s">
        <v>660</v>
      </c>
      <c r="AC416" s="71" t="s">
        <v>655</v>
      </c>
      <c r="AD416" s="294">
        <v>0.33333333333333331</v>
      </c>
      <c r="AE416" s="210">
        <v>6809</v>
      </c>
      <c r="AF416" s="210">
        <v>6239</v>
      </c>
      <c r="AG416" s="210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4" t="str">
        <f>IF(BS_CONTROLE[[#This Row],[Local - Partida]]=0, "-", BS_CONTROLE[[#This Row],[Local - Partida]])</f>
        <v>ZYU1</v>
      </c>
      <c r="AL416" s="244" t="str">
        <f>IF(BS_CONTROLE[[#This Row],[Local - Encerramento]]=0, "-", BS_CONTROLE[[#This Row],[Local - Encerramento]])</f>
        <v>ZYU1</v>
      </c>
      <c r="AM416" s="244" t="str">
        <f>IF(BS_CONTROLE[[#This Row],[Entre - Estações]]=0, "-", BS_CONTROLE[[#This Row],[Entre - Estações]])</f>
        <v>ZXI-ZVK</v>
      </c>
      <c r="AN416" s="244" t="str">
        <f>IF(BS_CONTROLE[[#This Row],[SB]]=0, "-", BS_CONTROLE[[#This Row],[SB]])</f>
        <v>ZIC2</v>
      </c>
      <c r="AO416" s="245">
        <f>IF(BS_CONTROLE[[#This Row],[SUB]]=0, "-", BS_CONTROLE[[#This Row],[SUB]])</f>
        <v>56</v>
      </c>
      <c r="AP416" s="246">
        <f>IF(BS_CONTROLE[[#This Row],[KM - Inicio]]=0, "-", BS_CONTROLE[[#This Row],[KM - Inicio]])</f>
        <v>225.3</v>
      </c>
      <c r="AQ416" s="246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1">
        <f>IF(D416="","*",IFERROR(IF(ISODD(COUNT(AS416:AX1010)),"ERRO",SUM((AT416-AS416),(AV416-AU416),(AX416-AW416))),"ERRO"))</f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7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1540</v>
      </c>
      <c r="BK416" s="17" t="s">
        <v>1540</v>
      </c>
      <c r="BL416" s="16"/>
      <c r="BM416" s="15" t="s">
        <v>698</v>
      </c>
      <c r="BN416" s="15" t="s">
        <v>698</v>
      </c>
      <c r="BO416" s="164" t="s">
        <v>698</v>
      </c>
      <c r="BP416" s="17" t="s">
        <v>1540</v>
      </c>
      <c r="BQ416" s="13" t="str">
        <f t="shared" si="34"/>
        <v>Produção e Intervalo</v>
      </c>
      <c r="BR416" s="19">
        <f t="shared" si="35"/>
        <v>0</v>
      </c>
      <c r="BS416" s="19">
        <f t="shared" si="36"/>
        <v>0</v>
      </c>
      <c r="BT416" s="218" t="str">
        <f t="shared" si="37"/>
        <v>SemOportunidadeSemOportunidade</v>
      </c>
    </row>
    <row r="417" spans="1:72" hidden="1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1" t="s">
        <v>591</v>
      </c>
      <c r="E417" s="292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0">
        <v>49</v>
      </c>
      <c r="K417" s="210">
        <v>203.1</v>
      </c>
      <c r="L417" s="84" t="s">
        <v>317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4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4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3" t="s">
        <v>926</v>
      </c>
      <c r="W417" s="247" t="s">
        <v>937</v>
      </c>
      <c r="X417" s="211" t="s">
        <v>668</v>
      </c>
      <c r="Y417" s="158" t="s">
        <v>671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4" t="str">
        <f>IF(BS_CONTROLE[[#This Row],[Local - Partida]]=0, "-", BS_CONTROLE[[#This Row],[Local - Partida]])</f>
        <v>-</v>
      </c>
      <c r="AL417" s="244" t="str">
        <f>IF(BS_CONTROLE[[#This Row],[Local - Encerramento]]=0, "-", BS_CONTROLE[[#This Row],[Local - Encerramento]])</f>
        <v>-</v>
      </c>
      <c r="AM417" s="244" t="str">
        <f>IF(BS_CONTROLE[[#This Row],[Entre - Estações]]=0, "-", BS_CONTROLE[[#This Row],[Entre - Estações]])</f>
        <v>ZYU</v>
      </c>
      <c r="AN417" s="244" t="str">
        <f>IF(BS_CONTROLE[[#This Row],[SB]]=0, "-", BS_CONTROLE[[#This Row],[SB]])</f>
        <v>ZYU1</v>
      </c>
      <c r="AO417" s="245">
        <f>IF(BS_CONTROLE[[#This Row],[SUB]]=0, "-", BS_CONTROLE[[#This Row],[SUB]])</f>
        <v>49</v>
      </c>
      <c r="AP417" s="246">
        <f>IF(BS_CONTROLE[[#This Row],[KM - Inicio]]=0, "-", BS_CONTROLE[[#This Row],[KM - Inicio]])</f>
        <v>203.1</v>
      </c>
      <c r="AQ417" s="246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1">
        <f>IF(D417="","*",IFERROR(IF(ISODD(COUNT(AS417:AX1011)),"ERRO",SUM((AT417-AS417),(AV417-AU417),(AX417-AW417))),"ERRO"))</f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7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1541</v>
      </c>
      <c r="BK417" s="17" t="s">
        <v>1541</v>
      </c>
      <c r="BL417" s="16"/>
      <c r="BM417" s="15" t="s">
        <v>692</v>
      </c>
      <c r="BN417" s="15" t="s">
        <v>692</v>
      </c>
      <c r="BO417" s="164" t="s">
        <v>692</v>
      </c>
      <c r="BP417" s="17" t="s">
        <v>317</v>
      </c>
      <c r="BQ417" s="13" t="str">
        <f t="shared" si="34"/>
        <v>Aderente</v>
      </c>
      <c r="BR417" s="19">
        <f t="shared" si="35"/>
        <v>1</v>
      </c>
      <c r="BS417" s="19">
        <f t="shared" si="36"/>
        <v>2.6666666666666665</v>
      </c>
      <c r="BT417" s="218" t="str">
        <f t="shared" si="37"/>
        <v>OKOK</v>
      </c>
    </row>
    <row r="418" spans="1:72" hidden="1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640</v>
      </c>
      <c r="E418" s="292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0">
        <v>49</v>
      </c>
      <c r="K418" s="210">
        <v>199.8</v>
      </c>
      <c r="L418" s="84" t="s">
        <v>317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4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4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3" t="s">
        <v>926</v>
      </c>
      <c r="W418" s="247" t="s">
        <v>937</v>
      </c>
      <c r="X418" s="211" t="s">
        <v>668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4" t="str">
        <f>IF(BS_CONTROLE[[#This Row],[Local - Partida]]=0, "-", BS_CONTROLE[[#This Row],[Local - Partida]])</f>
        <v>-</v>
      </c>
      <c r="AL418" s="244" t="str">
        <f>IF(BS_CONTROLE[[#This Row],[Local - Encerramento]]=0, "-", BS_CONTROLE[[#This Row],[Local - Encerramento]])</f>
        <v>-</v>
      </c>
      <c r="AM418" s="244" t="str">
        <f>IF(BS_CONTROLE[[#This Row],[Entre - Estações]]=0, "-", BS_CONTROLE[[#This Row],[Entre - Estações]])</f>
        <v>ZYU</v>
      </c>
      <c r="AN418" s="244" t="str">
        <f>IF(BS_CONTROLE[[#This Row],[SB]]=0, "-", BS_CONTROLE[[#This Row],[SB]])</f>
        <v>198ZYU1</v>
      </c>
      <c r="AO418" s="245">
        <f>IF(BS_CONTROLE[[#This Row],[SUB]]=0, "-", BS_CONTROLE[[#This Row],[SUB]])</f>
        <v>49</v>
      </c>
      <c r="AP418" s="246">
        <f>IF(BS_CONTROLE[[#This Row],[KM - Inicio]]=0, "-", BS_CONTROLE[[#This Row],[KM - Inicio]])</f>
        <v>199.8</v>
      </c>
      <c r="AQ418" s="246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1">
        <f>IF(D418="","*",IFERROR(IF(ISODD(COUNT(AS418:AX1012)),"ERRO",SUM((AT418-AS418),(AV418-AU418),(AX418-AW418))),"ERRO"))</f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7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8" t="str">
        <f t="shared" si="37"/>
        <v/>
      </c>
    </row>
    <row r="419" spans="1:72" hidden="1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638</v>
      </c>
      <c r="E419" s="292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0">
        <v>56</v>
      </c>
      <c r="K419" s="210">
        <v>195.5</v>
      </c>
      <c r="L419" s="84" t="s">
        <v>317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4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4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3" t="s">
        <v>926</v>
      </c>
      <c r="W419" s="172" t="s">
        <v>1362</v>
      </c>
      <c r="X419" s="211" t="s">
        <v>668</v>
      </c>
      <c r="Y419" s="158" t="s">
        <v>671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4" t="str">
        <f>IF(BS_CONTROLE[[#This Row],[Local - Partida]]=0, "-", BS_CONTROLE[[#This Row],[Local - Partida]])</f>
        <v>-</v>
      </c>
      <c r="AL419" s="244" t="str">
        <f>IF(BS_CONTROLE[[#This Row],[Local - Encerramento]]=0, "-", BS_CONTROLE[[#This Row],[Local - Encerramento]])</f>
        <v>-</v>
      </c>
      <c r="AM419" s="244" t="str">
        <f>IF(BS_CONTROLE[[#This Row],[Entre - Estações]]=0, "-", BS_CONTROLE[[#This Row],[Entre - Estações]])</f>
        <v>ZFY</v>
      </c>
      <c r="AN419" s="244" t="str">
        <f>IF(BS_CONTROLE[[#This Row],[SB]]=0, "-", BS_CONTROLE[[#This Row],[SB]])</f>
        <v>ZFY1982</v>
      </c>
      <c r="AO419" s="245">
        <f>IF(BS_CONTROLE[[#This Row],[SUB]]=0, "-", BS_CONTROLE[[#This Row],[SUB]])</f>
        <v>56</v>
      </c>
      <c r="AP419" s="246">
        <f>IF(BS_CONTROLE[[#This Row],[KM - Inicio]]=0, "-", BS_CONTROLE[[#This Row],[KM - Inicio]])</f>
        <v>195.5</v>
      </c>
      <c r="AQ419" s="246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1">
        <f>IF(D419="","*",IFERROR(IF(ISODD(COUNT(AS419:AX1013)),"ERRO",SUM((AT419-AS419),(AV419-AU419),(AX419-AW419))),"ERRO"))</f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7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1542</v>
      </c>
      <c r="BK419" s="17" t="s">
        <v>1542</v>
      </c>
      <c r="BL419" s="16"/>
      <c r="BM419" s="15" t="s">
        <v>685</v>
      </c>
      <c r="BN419" s="15" t="s">
        <v>706</v>
      </c>
      <c r="BO419" s="164" t="s">
        <v>774</v>
      </c>
      <c r="BP419" s="17" t="s">
        <v>1542</v>
      </c>
      <c r="BQ419" s="13" t="str">
        <f t="shared" si="34"/>
        <v>Produção e Intervalo</v>
      </c>
      <c r="BR419" s="19">
        <f t="shared" si="35"/>
        <v>0</v>
      </c>
      <c r="BS419" s="19">
        <f t="shared" si="36"/>
        <v>0</v>
      </c>
      <c r="BT419" s="218" t="str">
        <f t="shared" si="37"/>
        <v>PCMVIARecursosInternos</v>
      </c>
    </row>
    <row r="420" spans="1:72" hidden="1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562</v>
      </c>
      <c r="E420" s="272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0">
        <v>56</v>
      </c>
      <c r="K420" s="210">
        <v>192.6</v>
      </c>
      <c r="L420" s="84" t="s">
        <v>317</v>
      </c>
      <c r="M420" s="199" t="s">
        <v>1512</v>
      </c>
      <c r="N420" s="199" t="s">
        <v>1513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4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4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3" t="s">
        <v>926</v>
      </c>
      <c r="W420" s="247" t="s">
        <v>1514</v>
      </c>
      <c r="X420" s="211" t="s">
        <v>668</v>
      </c>
      <c r="Y420" s="158" t="s">
        <v>671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4" t="str">
        <f>IF(BS_CONTROLE[[#This Row],[Local - Partida]]=0, "-", BS_CONTROLE[[#This Row],[Local - Partida]])</f>
        <v>-</v>
      </c>
      <c r="AL420" s="244" t="str">
        <f>IF(BS_CONTROLE[[#This Row],[Local - Encerramento]]=0, "-", BS_CONTROLE[[#This Row],[Local - Encerramento]])</f>
        <v>-</v>
      </c>
      <c r="AM420" s="244" t="str">
        <f>IF(BS_CONTROLE[[#This Row],[Entre - Estações]]=0, "-", BS_CONTROLE[[#This Row],[Entre - Estações]])</f>
        <v>ZFY-S</v>
      </c>
      <c r="AN420" s="244" t="str">
        <f>IF(BS_CONTROLE[[#This Row],[SB]]=0, "-", BS_CONTROLE[[#This Row],[SB]])</f>
        <v>ZFYS</v>
      </c>
      <c r="AO420" s="245">
        <f>IF(BS_CONTROLE[[#This Row],[SUB]]=0, "-", BS_CONTROLE[[#This Row],[SUB]])</f>
        <v>56</v>
      </c>
      <c r="AP420" s="246">
        <f>IF(BS_CONTROLE[[#This Row],[KM - Inicio]]=0, "-", BS_CONTROLE[[#This Row],[KM - Inicio]])</f>
        <v>192.6</v>
      </c>
      <c r="AQ420" s="246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1">
        <f>IF(D420="","*",IFERROR(IF(ISODD(COUNT(AS420:AX1014)),"ERRO",SUM((AT420-AS420),(AV420-AU420),(AX420-AW420))),"ERRO"))</f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7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1543</v>
      </c>
      <c r="BK420" s="17" t="s">
        <v>1543</v>
      </c>
      <c r="BL420" s="16"/>
      <c r="BM420" s="15" t="s">
        <v>698</v>
      </c>
      <c r="BN420" s="15" t="s">
        <v>698</v>
      </c>
      <c r="BO420" s="164" t="s">
        <v>698</v>
      </c>
      <c r="BP420" s="17" t="s">
        <v>1543</v>
      </c>
      <c r="BQ420" s="13" t="str">
        <f t="shared" si="34"/>
        <v>Produção e Intervalo</v>
      </c>
      <c r="BR420" s="19">
        <f t="shared" si="35"/>
        <v>0</v>
      </c>
      <c r="BS420" s="19">
        <f t="shared" si="36"/>
        <v>0</v>
      </c>
      <c r="BT420" s="218" t="str">
        <f t="shared" si="37"/>
        <v>SemOportunidadeSemOportunidade</v>
      </c>
    </row>
    <row r="421" spans="1:72" hidden="1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611</v>
      </c>
      <c r="E421" s="272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0">
        <v>56</v>
      </c>
      <c r="K421" s="210">
        <v>168</v>
      </c>
      <c r="L421" s="84" t="s">
        <v>317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4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4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3" t="s">
        <v>926</v>
      </c>
      <c r="W421" s="247" t="s">
        <v>937</v>
      </c>
      <c r="X421" s="211" t="s">
        <v>668</v>
      </c>
      <c r="Y421" s="158" t="s">
        <v>671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4" t="str">
        <f>IF(BS_CONTROLE[[#This Row],[Local - Partida]]=0, "-", BS_CONTROLE[[#This Row],[Local - Partida]])</f>
        <v>-</v>
      </c>
      <c r="AL421" s="244" t="str">
        <f>IF(BS_CONTROLE[[#This Row],[Local - Encerramento]]=0, "-", BS_CONTROLE[[#This Row],[Local - Encerramento]])</f>
        <v>-</v>
      </c>
      <c r="AM421" s="244" t="str">
        <f>IF(BS_CONTROLE[[#This Row],[Entre - Estações]]=0, "-", BS_CONTROLE[[#This Row],[Entre - Estações]])</f>
        <v>ZER-170</v>
      </c>
      <c r="AN421" s="244" t="str">
        <f>IF(BS_CONTROLE[[#This Row],[SB]]=0, "-", BS_CONTROLE[[#This Row],[SB]])</f>
        <v>ZER169</v>
      </c>
      <c r="AO421" s="245">
        <f>IF(BS_CONTROLE[[#This Row],[SUB]]=0, "-", BS_CONTROLE[[#This Row],[SUB]])</f>
        <v>56</v>
      </c>
      <c r="AP421" s="246">
        <f>IF(BS_CONTROLE[[#This Row],[KM - Inicio]]=0, "-", BS_CONTROLE[[#This Row],[KM - Inicio]])</f>
        <v>168</v>
      </c>
      <c r="AQ421" s="246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1">
        <f>IF(D421="","*",IFERROR(IF(ISODD(COUNT(AS421:AX1015)),"ERRO",SUM((AT421-AS421),(AV421-AU421),(AX421-AW421))),"ERRO"))</f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7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1544</v>
      </c>
      <c r="BK421" s="17" t="s">
        <v>1544</v>
      </c>
      <c r="BL421" s="16"/>
      <c r="BM421" s="15" t="s">
        <v>698</v>
      </c>
      <c r="BN421" s="15" t="s">
        <v>698</v>
      </c>
      <c r="BO421" s="164" t="s">
        <v>698</v>
      </c>
      <c r="BP421" s="17" t="s">
        <v>1544</v>
      </c>
      <c r="BQ421" s="13" t="str">
        <f t="shared" si="34"/>
        <v>Produção e Intervalo</v>
      </c>
      <c r="BR421" s="19">
        <f t="shared" si="35"/>
        <v>0</v>
      </c>
      <c r="BS421" s="19">
        <f t="shared" si="36"/>
        <v>0</v>
      </c>
      <c r="BT421" s="218" t="str">
        <f t="shared" si="37"/>
        <v>SemOportunidadeSemOportunidade</v>
      </c>
    </row>
    <row r="422" spans="1:72" hidden="1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640</v>
      </c>
      <c r="E422" s="272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0">
        <v>49</v>
      </c>
      <c r="K422" s="210">
        <v>153.30000000000001</v>
      </c>
      <c r="L422" s="84" t="s">
        <v>317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4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4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3" t="s">
        <v>926</v>
      </c>
      <c r="W422" s="172" t="s">
        <v>1113</v>
      </c>
      <c r="X422" s="211" t="s">
        <v>668</v>
      </c>
      <c r="Y422" s="158" t="s">
        <v>671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4" t="str">
        <f>IF(BS_CONTROLE[[#This Row],[Local - Partida]]=0, "-", BS_CONTROLE[[#This Row],[Local - Partida]])</f>
        <v>-</v>
      </c>
      <c r="AL422" s="244" t="str">
        <f>IF(BS_CONTROLE[[#This Row],[Local - Encerramento]]=0, "-", BS_CONTROLE[[#This Row],[Local - Encerramento]])</f>
        <v>-</v>
      </c>
      <c r="AM422" s="244" t="str">
        <f>IF(BS_CONTROLE[[#This Row],[Entre - Estações]]=0, "-", BS_CONTROLE[[#This Row],[Entre - Estações]])</f>
        <v>ZGA</v>
      </c>
      <c r="AN422" s="244" t="str">
        <f>IF(BS_CONTROLE[[#This Row],[SB]]=0, "-", BS_CONTROLE[[#This Row],[SB]])</f>
        <v>ZGA1541</v>
      </c>
      <c r="AO422" s="245">
        <f>IF(BS_CONTROLE[[#This Row],[SUB]]=0, "-", BS_CONTROLE[[#This Row],[SUB]])</f>
        <v>49</v>
      </c>
      <c r="AP422" s="246">
        <f>IF(BS_CONTROLE[[#This Row],[KM - Inicio]]=0, "-", BS_CONTROLE[[#This Row],[KM - Inicio]])</f>
        <v>153.30000000000001</v>
      </c>
      <c r="AQ422" s="246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1">
        <f>IF(D422="","*",IFERROR(IF(ISODD(COUNT(AS422:AX1016)),"ERRO",SUM((AT422-AS422),(AV422-AU422),(AX422-AW422))),"ERRO"))</f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7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1545</v>
      </c>
      <c r="BK422" s="17" t="s">
        <v>1545</v>
      </c>
      <c r="BL422" s="16"/>
      <c r="BM422" s="15" t="s">
        <v>694</v>
      </c>
      <c r="BN422" s="15" t="s">
        <v>719</v>
      </c>
      <c r="BO422" s="164" t="s">
        <v>719</v>
      </c>
      <c r="BP422" s="17" t="s">
        <v>1545</v>
      </c>
      <c r="BQ422" s="13" t="str">
        <f t="shared" si="34"/>
        <v>Produção e Intervalo</v>
      </c>
      <c r="BR422" s="19">
        <f t="shared" si="35"/>
        <v>0</v>
      </c>
      <c r="BS422" s="19">
        <f t="shared" si="36"/>
        <v>0</v>
      </c>
      <c r="BT422" s="218" t="str">
        <f t="shared" si="37"/>
        <v>CondiçõesClimáticaChuva</v>
      </c>
    </row>
    <row r="423" spans="1:72" hidden="1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439</v>
      </c>
      <c r="E423" s="272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1472</v>
      </c>
      <c r="J423" s="210">
        <v>49</v>
      </c>
      <c r="K423" s="210">
        <v>147</v>
      </c>
      <c r="L423" s="84">
        <v>253</v>
      </c>
      <c r="M423" s="199" t="s">
        <v>1231</v>
      </c>
      <c r="N423" s="199" t="s">
        <v>1232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4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4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7" t="s">
        <v>959</v>
      </c>
      <c r="W423" s="172" t="s">
        <v>1170</v>
      </c>
      <c r="X423" s="211" t="s">
        <v>668</v>
      </c>
      <c r="Y423" s="158" t="s">
        <v>671</v>
      </c>
      <c r="Z423" s="158"/>
      <c r="AA423" s="84">
        <v>1</v>
      </c>
      <c r="AB423" s="71" t="s">
        <v>660</v>
      </c>
      <c r="AC423" s="71" t="s">
        <v>655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4" t="s">
        <v>1546</v>
      </c>
      <c r="AL423" s="244" t="str">
        <f>IF(BS_CONTROLE[[#This Row],[Local - Encerramento]]=0, "-", BS_CONTROLE[[#This Row],[Local - Encerramento]])</f>
        <v>ZQBZBV</v>
      </c>
      <c r="AM423" s="244" t="s">
        <v>1547</v>
      </c>
      <c r="AN423" s="244" t="s">
        <v>1547</v>
      </c>
      <c r="AO423" s="245">
        <f>IF(BS_CONTROLE[[#This Row],[SUB]]=0, "-", BS_CONTROLE[[#This Row],[SUB]])</f>
        <v>49</v>
      </c>
      <c r="AP423" s="246">
        <v>203</v>
      </c>
      <c r="AQ423" s="246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1">
        <f>IF(D423="","*",IFERROR(IF(ISODD(COUNT(AS423:AX1017)),"ERRO",SUM((AT423-AS423),(AV423-AU423),(AX423-AW423))),"ERRO"))</f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7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1548</v>
      </c>
      <c r="BK423" s="17" t="s">
        <v>1549</v>
      </c>
      <c r="BL423" s="16"/>
      <c r="BM423" s="15" t="s">
        <v>692</v>
      </c>
      <c r="BN423" s="15" t="s">
        <v>692</v>
      </c>
      <c r="BO423" s="164" t="s">
        <v>692</v>
      </c>
      <c r="BP423" s="17" t="s">
        <v>317</v>
      </c>
      <c r="BQ423" s="13" t="str">
        <f t="shared" si="34"/>
        <v>Aderente</v>
      </c>
      <c r="BR423" s="19">
        <f t="shared" si="35"/>
        <v>1</v>
      </c>
      <c r="BS423" s="19">
        <f t="shared" si="36"/>
        <v>1</v>
      </c>
      <c r="BT423" s="218" t="str">
        <f t="shared" si="37"/>
        <v>OKOK</v>
      </c>
    </row>
    <row r="424" spans="1:72" hidden="1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2">
        <v>418</v>
      </c>
      <c r="F424" s="171"/>
      <c r="G424" s="9" t="str">
        <f>IF(D424="","*",VLOOKUP(F424,BS_ATIVIDADE[#All],3,FALSE))</f>
        <v>*</v>
      </c>
      <c r="H424" s="172"/>
      <c r="I424" s="172"/>
      <c r="J424" s="210"/>
      <c r="K424" s="210"/>
      <c r="L424" s="84" t="s">
        <v>317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4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4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3"/>
      <c r="W424" s="172"/>
      <c r="X424" s="211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4" t="str">
        <f>IF(BS_CONTROLE[[#This Row],[Local - Partida]]=0, "-", BS_CONTROLE[[#This Row],[Local - Partida]])</f>
        <v>-</v>
      </c>
      <c r="AL424" s="244" t="str">
        <f>IF(BS_CONTROLE[[#This Row],[Local - Encerramento]]=0, "-", BS_CONTROLE[[#This Row],[Local - Encerramento]])</f>
        <v>-</v>
      </c>
      <c r="AM424" s="244" t="str">
        <f>IF(BS_CONTROLE[[#This Row],[Entre - Estações]]=0, "-", BS_CONTROLE[[#This Row],[Entre - Estações]])</f>
        <v>-</v>
      </c>
      <c r="AN424" s="244" t="str">
        <f>IF(BS_CONTROLE[[#This Row],[SB]]=0, "-", BS_CONTROLE[[#This Row],[SB]])</f>
        <v>-</v>
      </c>
      <c r="AO424" s="245" t="str">
        <f>IF(BS_CONTROLE[[#This Row],[SUB]]=0, "-", BS_CONTROLE[[#This Row],[SUB]])</f>
        <v>-</v>
      </c>
      <c r="AP424" s="246" t="str">
        <f>IF(BS_CONTROLE[[#This Row],[KM - Inicio]]=0, "-", BS_CONTROLE[[#This Row],[KM - Inicio]])</f>
        <v>-</v>
      </c>
      <c r="AQ424" s="246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1" t="str">
        <f>IF(D424="","*",IFERROR(IF(ISODD(COUNT(AS424:AX1018)),"ERRO",SUM((AT424-AS424),(AV424-AU424),(AX424-AW424))),"ERRO"))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7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8" t="str">
        <f t="shared" si="37"/>
        <v/>
      </c>
    </row>
    <row r="425" spans="1:72" hidden="1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645</v>
      </c>
      <c r="E425" s="272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0">
        <v>55</v>
      </c>
      <c r="K425" s="210">
        <v>77</v>
      </c>
      <c r="L425" s="84">
        <v>76.06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4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4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3" t="s">
        <v>939</v>
      </c>
      <c r="W425" s="172" t="s">
        <v>1550</v>
      </c>
      <c r="X425" s="211" t="s">
        <v>668</v>
      </c>
      <c r="Y425" s="158" t="s">
        <v>671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4" t="str">
        <f>IF(BS_CONTROLE[[#This Row],[Local - Partida]]=0, "-", BS_CONTROLE[[#This Row],[Local - Partida]])</f>
        <v>-</v>
      </c>
      <c r="AL425" s="244" t="str">
        <f>IF(BS_CONTROLE[[#This Row],[Local - Encerramento]]=0, "-", BS_CONTROLE[[#This Row],[Local - Encerramento]])</f>
        <v>-</v>
      </c>
      <c r="AM425" s="244" t="str">
        <f>IF(BS_CONTROLE[[#This Row],[Entre - Estações]]=0, "-", BS_CONTROLE[[#This Row],[Entre - Estações]])</f>
        <v>ZKE</v>
      </c>
      <c r="AN425" s="244" t="str">
        <f>IF(BS_CONTROLE[[#This Row],[SB]]=0, "-", BS_CONTROLE[[#This Row],[SB]])</f>
        <v>ZKE2</v>
      </c>
      <c r="AO425" s="245">
        <f>IF(BS_CONTROLE[[#This Row],[SUB]]=0, "-", BS_CONTROLE[[#This Row],[SUB]])</f>
        <v>55</v>
      </c>
      <c r="AP425" s="246">
        <f>IF(BS_CONTROLE[[#This Row],[KM - Inicio]]=0, "-", BS_CONTROLE[[#This Row],[KM - Inicio]])</f>
        <v>77</v>
      </c>
      <c r="AQ425" s="246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1">
        <f>IF(D425="","*",IFERROR(IF(ISODD(COUNT(AS425:AX1019)),"ERRO",SUM((AT425-AS425),(AV425-AU425),(AX425-AW425))),"ERRO"))</f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7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1551</v>
      </c>
      <c r="BK425" s="17" t="s">
        <v>1551</v>
      </c>
      <c r="BL425" s="16"/>
      <c r="BM425" s="15" t="s">
        <v>694</v>
      </c>
      <c r="BN425" s="15" t="s">
        <v>719</v>
      </c>
      <c r="BO425" s="164" t="s">
        <v>719</v>
      </c>
      <c r="BP425" s="17" t="s">
        <v>1551</v>
      </c>
      <c r="BQ425" s="13" t="str">
        <f t="shared" si="34"/>
        <v>Produção e Intervalo</v>
      </c>
      <c r="BR425" s="19">
        <f t="shared" si="35"/>
        <v>0</v>
      </c>
      <c r="BS425" s="19">
        <f t="shared" si="36"/>
        <v>0</v>
      </c>
      <c r="BT425" s="218" t="str">
        <f t="shared" si="37"/>
        <v>CondiçõesClimáticaChuva</v>
      </c>
    </row>
    <row r="426" spans="1:72" hidden="1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379</v>
      </c>
      <c r="E426" s="339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0">
        <v>55</v>
      </c>
      <c r="K426" s="210">
        <v>97.843000000000004</v>
      </c>
      <c r="L426" s="210">
        <v>108.22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0" t="s">
        <v>942</v>
      </c>
      <c r="O426" s="172">
        <v>0.375</v>
      </c>
      <c r="P426" s="172">
        <v>0.125</v>
      </c>
      <c r="Q426" s="210">
        <v>1</v>
      </c>
      <c r="R426" s="10" t="str">
        <f>IFERROR(_xlfn.XLOOKUP(F426, BS_ATIVIDADE[ATIVIDADE],BS_ATIVIDADE[UNIDADE] ), "*")</f>
        <v>BINÁRIO</v>
      </c>
      <c r="S426" s="24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4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3" t="s">
        <v>939</v>
      </c>
      <c r="W426" s="172" t="s">
        <v>1113</v>
      </c>
      <c r="X426" s="211" t="s">
        <v>663</v>
      </c>
      <c r="Y426" s="158" t="s">
        <v>662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4" t="str">
        <f>IF(BS_CONTROLE[[#This Row],[Local - Partida]]=0, "-", BS_CONTROLE[[#This Row],[Local - Partida]])</f>
        <v>-</v>
      </c>
      <c r="AL426" s="244" t="str">
        <f>IF(BS_CONTROLE[[#This Row],[Local - Encerramento]]=0, "-", BS_CONTROLE[[#This Row],[Local - Encerramento]])</f>
        <v>-</v>
      </c>
      <c r="AM426" s="244" t="str">
        <f>IF(BS_CONTROLE[[#This Row],[Entre - Estações]]=0, "-", BS_CONTROLE[[#This Row],[Entre - Estações]])</f>
        <v>ZKW</v>
      </c>
      <c r="AN426" s="244" t="str">
        <f>IF(BS_CONTROLE[[#This Row],[SB]]=0, "-", BS_CONTROLE[[#This Row],[SB]])</f>
        <v>ZKWZLU</v>
      </c>
      <c r="AO426" s="245">
        <f>IF(BS_CONTROLE[[#This Row],[SUB]]=0, "-", BS_CONTROLE[[#This Row],[SUB]])</f>
        <v>55</v>
      </c>
      <c r="AP426" s="246">
        <f>IF(BS_CONTROLE[[#This Row],[KM - Inicio]]=0, "-", BS_CONTROLE[[#This Row],[KM - Inicio]])</f>
        <v>97.843000000000004</v>
      </c>
      <c r="AQ426" s="246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1">
        <f>IF(D426="","*",IFERROR(IF(ISODD(COUNT(AS426:AX1020)),"ERRO",SUM((AT426-AS426),(AV426-AU426),(AX426-AW426))),"ERRO"))</f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7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1552</v>
      </c>
      <c r="BK426" s="17" t="s">
        <v>1552</v>
      </c>
      <c r="BL426" s="16"/>
      <c r="BM426" s="15" t="s">
        <v>694</v>
      </c>
      <c r="BN426" s="15" t="s">
        <v>719</v>
      </c>
      <c r="BO426" s="164" t="s">
        <v>719</v>
      </c>
      <c r="BP426" s="17" t="s">
        <v>1552</v>
      </c>
      <c r="BQ426" s="13" t="str">
        <f t="shared" si="34"/>
        <v>Produção e Intervalo</v>
      </c>
      <c r="BR426" s="19">
        <f t="shared" si="35"/>
        <v>0</v>
      </c>
      <c r="BS426" s="19">
        <f t="shared" si="36"/>
        <v>0</v>
      </c>
      <c r="BT426" s="218" t="str">
        <f t="shared" si="37"/>
        <v>CondiçõesClimáticaChuva</v>
      </c>
    </row>
    <row r="427" spans="1:72" hidden="1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579</v>
      </c>
      <c r="E427" s="272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0">
        <v>55</v>
      </c>
      <c r="K427" s="210">
        <v>98.16</v>
      </c>
      <c r="L427" s="84" t="s">
        <v>317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4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4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3" t="s">
        <v>939</v>
      </c>
      <c r="W427" s="172" t="s">
        <v>1113</v>
      </c>
      <c r="X427" s="211" t="s">
        <v>663</v>
      </c>
      <c r="Y427" s="158" t="s">
        <v>662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4" t="str">
        <f>IF(BS_CONTROLE[[#This Row],[Local - Partida]]=0, "-", BS_CONTROLE[[#This Row],[Local - Partida]])</f>
        <v>-</v>
      </c>
      <c r="AL427" s="244" t="str">
        <f>IF(BS_CONTROLE[[#This Row],[Local - Encerramento]]=0, "-", BS_CONTROLE[[#This Row],[Local - Encerramento]])</f>
        <v>-</v>
      </c>
      <c r="AM427" s="244" t="str">
        <f>IF(BS_CONTROLE[[#This Row],[Entre - Estações]]=0, "-", BS_CONTROLE[[#This Row],[Entre - Estações]])</f>
        <v>ZKW</v>
      </c>
      <c r="AN427" s="244" t="str">
        <f>IF(BS_CONTROLE[[#This Row],[SB]]=0, "-", BS_CONTROLE[[#This Row],[SB]])</f>
        <v>102ZKW2</v>
      </c>
      <c r="AO427" s="245">
        <f>IF(BS_CONTROLE[[#This Row],[SUB]]=0, "-", BS_CONTROLE[[#This Row],[SUB]])</f>
        <v>55</v>
      </c>
      <c r="AP427" s="246">
        <f>IF(BS_CONTROLE[[#This Row],[KM - Inicio]]=0, "-", BS_CONTROLE[[#This Row],[KM - Inicio]])</f>
        <v>98.16</v>
      </c>
      <c r="AQ427" s="246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1">
        <f>IF(D427="","*",IFERROR(IF(ISODD(COUNT(AS427:AX1021)),"ERRO",SUM((AT427-AS427),(AV427-AU427),(AX427-AW427))),"ERRO"))</f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7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1552</v>
      </c>
      <c r="BK427" s="17" t="s">
        <v>1552</v>
      </c>
      <c r="BL427" s="16"/>
      <c r="BM427" s="15" t="s">
        <v>694</v>
      </c>
      <c r="BN427" s="15" t="s">
        <v>719</v>
      </c>
      <c r="BO427" s="164" t="s">
        <v>719</v>
      </c>
      <c r="BP427" s="17" t="s">
        <v>1552</v>
      </c>
      <c r="BQ427" s="13" t="str">
        <f t="shared" si="34"/>
        <v>Produção e Intervalo</v>
      </c>
      <c r="BR427" s="19">
        <f t="shared" si="35"/>
        <v>0</v>
      </c>
      <c r="BS427" s="19">
        <f t="shared" si="36"/>
        <v>0</v>
      </c>
      <c r="BT427" s="218" t="str">
        <f t="shared" si="37"/>
        <v>CondiçõesClimáticaChuva</v>
      </c>
    </row>
    <row r="428" spans="1:72" hidden="1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564</v>
      </c>
      <c r="E428" s="272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0">
        <v>55</v>
      </c>
      <c r="K428" s="210">
        <v>106.02</v>
      </c>
      <c r="L428" s="84">
        <v>106.42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4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4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3" t="s">
        <v>939</v>
      </c>
      <c r="W428" s="172" t="s">
        <v>1113</v>
      </c>
      <c r="X428" s="211" t="s">
        <v>663</v>
      </c>
      <c r="Y428" s="158" t="s">
        <v>662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4" t="str">
        <f>IF(BS_CONTROLE[[#This Row],[Local - Partida]]=0, "-", BS_CONTROLE[[#This Row],[Local - Partida]])</f>
        <v>-</v>
      </c>
      <c r="AL428" s="244" t="str">
        <f>IF(BS_CONTROLE[[#This Row],[Local - Encerramento]]=0, "-", BS_CONTROLE[[#This Row],[Local - Encerramento]])</f>
        <v>-</v>
      </c>
      <c r="AM428" s="244" t="str">
        <f>IF(BS_CONTROLE[[#This Row],[Entre - Estações]]=0, "-", BS_CONTROLE[[#This Row],[Entre - Estações]])</f>
        <v>ZLU</v>
      </c>
      <c r="AN428" s="244" t="str">
        <f>IF(BS_CONTROLE[[#This Row],[SB]]=0, "-", BS_CONTROLE[[#This Row],[SB]])</f>
        <v>ZLU1052</v>
      </c>
      <c r="AO428" s="245">
        <f>IF(BS_CONTROLE[[#This Row],[SUB]]=0, "-", BS_CONTROLE[[#This Row],[SUB]])</f>
        <v>55</v>
      </c>
      <c r="AP428" s="246">
        <f>IF(BS_CONTROLE[[#This Row],[KM - Inicio]]=0, "-", BS_CONTROLE[[#This Row],[KM - Inicio]])</f>
        <v>106.02</v>
      </c>
      <c r="AQ428" s="246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1">
        <f>IF(D428="","*",IFERROR(IF(ISODD(COUNT(AS428:AX1022)),"ERRO",SUM((AT428-AS428),(AV428-AU428),(AX428-AW428))),"ERRO"))</f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7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1552</v>
      </c>
      <c r="BK428" s="17" t="s">
        <v>1552</v>
      </c>
      <c r="BL428" s="16"/>
      <c r="BM428" s="15" t="s">
        <v>694</v>
      </c>
      <c r="BN428" s="15" t="s">
        <v>719</v>
      </c>
      <c r="BO428" s="164" t="s">
        <v>719</v>
      </c>
      <c r="BP428" s="17" t="s">
        <v>1552</v>
      </c>
      <c r="BQ428" s="13" t="str">
        <f t="shared" si="34"/>
        <v>Produção e Intervalo</v>
      </c>
      <c r="BR428" s="19">
        <f t="shared" si="35"/>
        <v>0</v>
      </c>
      <c r="BS428" s="19">
        <f t="shared" si="36"/>
        <v>0</v>
      </c>
      <c r="BT428" s="218" t="str">
        <f t="shared" si="37"/>
        <v>CondiçõesClimáticaChuva</v>
      </c>
    </row>
    <row r="429" spans="1:72" hidden="1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627</v>
      </c>
      <c r="E429" s="272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0">
        <v>55</v>
      </c>
      <c r="K429" s="210">
        <v>107.25</v>
      </c>
      <c r="L429" s="84" t="s">
        <v>317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4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4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3" t="s">
        <v>939</v>
      </c>
      <c r="W429" s="172" t="s">
        <v>1113</v>
      </c>
      <c r="X429" s="211" t="s">
        <v>663</v>
      </c>
      <c r="Y429" s="158" t="s">
        <v>662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4" t="str">
        <f>IF(BS_CONTROLE[[#This Row],[Local - Partida]]=0, "-", BS_CONTROLE[[#This Row],[Local - Partida]])</f>
        <v>-</v>
      </c>
      <c r="AL429" s="244" t="str">
        <f>IF(BS_CONTROLE[[#This Row],[Local - Encerramento]]=0, "-", BS_CONTROLE[[#This Row],[Local - Encerramento]])</f>
        <v>-</v>
      </c>
      <c r="AM429" s="244" t="str">
        <f>IF(BS_CONTROLE[[#This Row],[Entre - Estações]]=0, "-", BS_CONTROLE[[#This Row],[Entre - Estações]])</f>
        <v>ZLU</v>
      </c>
      <c r="AN429" s="244" t="str">
        <f>IF(BS_CONTROLE[[#This Row],[SB]]=0, "-", BS_CONTROLE[[#This Row],[SB]])</f>
        <v>ZLU1052</v>
      </c>
      <c r="AO429" s="245">
        <f>IF(BS_CONTROLE[[#This Row],[SUB]]=0, "-", BS_CONTROLE[[#This Row],[SUB]])</f>
        <v>55</v>
      </c>
      <c r="AP429" s="246">
        <f>IF(BS_CONTROLE[[#This Row],[KM - Inicio]]=0, "-", BS_CONTROLE[[#This Row],[KM - Inicio]])</f>
        <v>107.25</v>
      </c>
      <c r="AQ429" s="246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1">
        <f>IF(D429="","*",IFERROR(IF(ISODD(COUNT(AS429:AX1023)),"ERRO",SUM((AT429-AS429),(AV429-AU429),(AX429-AW429))),"ERRO"))</f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7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1552</v>
      </c>
      <c r="BK429" s="17" t="s">
        <v>1552</v>
      </c>
      <c r="BL429" s="16"/>
      <c r="BM429" s="15" t="s">
        <v>694</v>
      </c>
      <c r="BN429" s="15" t="s">
        <v>719</v>
      </c>
      <c r="BO429" s="164" t="s">
        <v>719</v>
      </c>
      <c r="BP429" s="17" t="s">
        <v>1552</v>
      </c>
      <c r="BQ429" s="13" t="str">
        <f t="shared" si="34"/>
        <v>Produção e Intervalo</v>
      </c>
      <c r="BR429" s="19">
        <f t="shared" si="35"/>
        <v>0</v>
      </c>
      <c r="BS429" s="19">
        <f t="shared" si="36"/>
        <v>0</v>
      </c>
      <c r="BT429" s="218" t="str">
        <f t="shared" si="37"/>
        <v>CondiçõesClimáticaChuva</v>
      </c>
    </row>
    <row r="430" spans="1:72" hidden="1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578</v>
      </c>
      <c r="E430" s="272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0">
        <v>55</v>
      </c>
      <c r="K430" s="210">
        <v>107.5</v>
      </c>
      <c r="L430" s="84" t="s">
        <v>317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4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4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3" t="s">
        <v>939</v>
      </c>
      <c r="W430" s="172" t="s">
        <v>1113</v>
      </c>
      <c r="X430" s="211" t="s">
        <v>663</v>
      </c>
      <c r="Y430" s="158" t="s">
        <v>662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4" t="str">
        <f>IF(BS_CONTROLE[[#This Row],[Local - Partida]]=0, "-", BS_CONTROLE[[#This Row],[Local - Partida]])</f>
        <v>-</v>
      </c>
      <c r="AL430" s="244" t="str">
        <f>IF(BS_CONTROLE[[#This Row],[Local - Encerramento]]=0, "-", BS_CONTROLE[[#This Row],[Local - Encerramento]])</f>
        <v>-</v>
      </c>
      <c r="AM430" s="244" t="str">
        <f>IF(BS_CONTROLE[[#This Row],[Entre - Estações]]=0, "-", BS_CONTROLE[[#This Row],[Entre - Estações]])</f>
        <v>ZLU</v>
      </c>
      <c r="AN430" s="244" t="str">
        <f>IF(BS_CONTROLE[[#This Row],[SB]]=0, "-", BS_CONTROLE[[#This Row],[SB]])</f>
        <v>ZLU1052</v>
      </c>
      <c r="AO430" s="245">
        <f>IF(BS_CONTROLE[[#This Row],[SUB]]=0, "-", BS_CONTROLE[[#This Row],[SUB]])</f>
        <v>55</v>
      </c>
      <c r="AP430" s="246">
        <f>IF(BS_CONTROLE[[#This Row],[KM - Inicio]]=0, "-", BS_CONTROLE[[#This Row],[KM - Inicio]])</f>
        <v>107.5</v>
      </c>
      <c r="AQ430" s="246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1">
        <f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7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1552</v>
      </c>
      <c r="BK430" s="17" t="s">
        <v>1552</v>
      </c>
      <c r="BL430" s="16"/>
      <c r="BM430" s="15" t="s">
        <v>694</v>
      </c>
      <c r="BN430" s="15" t="s">
        <v>719</v>
      </c>
      <c r="BO430" s="164" t="s">
        <v>719</v>
      </c>
      <c r="BP430" s="17" t="s">
        <v>1552</v>
      </c>
      <c r="BQ430" s="13" t="str">
        <f t="shared" si="34"/>
        <v>Produção e Intervalo</v>
      </c>
      <c r="BR430" s="19">
        <f t="shared" si="35"/>
        <v>0</v>
      </c>
      <c r="BS430" s="19">
        <f t="shared" si="36"/>
        <v>0</v>
      </c>
      <c r="BT430" s="218" t="str">
        <f t="shared" si="37"/>
        <v>CondiçõesClimáticaChuva</v>
      </c>
    </row>
    <row r="431" spans="1:72" hidden="1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575</v>
      </c>
      <c r="E431" s="273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0">
        <v>55</v>
      </c>
      <c r="K431" s="210">
        <v>107.78</v>
      </c>
      <c r="L431" s="84" t="s">
        <v>317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4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4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3" t="s">
        <v>939</v>
      </c>
      <c r="W431" s="172" t="s">
        <v>1113</v>
      </c>
      <c r="X431" s="211" t="s">
        <v>663</v>
      </c>
      <c r="Y431" s="158" t="s">
        <v>662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4" t="str">
        <f>IF(BS_CONTROLE[[#This Row],[Local - Partida]]=0, "-", BS_CONTROLE[[#This Row],[Local - Partida]])</f>
        <v>-</v>
      </c>
      <c r="AL431" s="244" t="str">
        <f>IF(BS_CONTROLE[[#This Row],[Local - Encerramento]]=0, "-", BS_CONTROLE[[#This Row],[Local - Encerramento]])</f>
        <v>-</v>
      </c>
      <c r="AM431" s="244" t="str">
        <f>IF(BS_CONTROLE[[#This Row],[Entre - Estações]]=0, "-", BS_CONTROLE[[#This Row],[Entre - Estações]])</f>
        <v>ZLU</v>
      </c>
      <c r="AN431" s="244" t="str">
        <f>IF(BS_CONTROLE[[#This Row],[SB]]=0, "-", BS_CONTROLE[[#This Row],[SB]])</f>
        <v>ZLU1052</v>
      </c>
      <c r="AO431" s="245">
        <f>IF(BS_CONTROLE[[#This Row],[SUB]]=0, "-", BS_CONTROLE[[#This Row],[SUB]])</f>
        <v>55</v>
      </c>
      <c r="AP431" s="246">
        <f>IF(BS_CONTROLE[[#This Row],[KM - Inicio]]=0, "-", BS_CONTROLE[[#This Row],[KM - Inicio]])</f>
        <v>107.78</v>
      </c>
      <c r="AQ431" s="246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1">
        <f>IF(D431="","*",IFERROR(IF(ISODD(COUNT(AS431:AX1025)),"ERRO",SUM((AT431-AS431),(AV431-AU431),(AX431-AW431))),"ERRO"))</f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7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1552</v>
      </c>
      <c r="BK431" s="17" t="s">
        <v>1552</v>
      </c>
      <c r="BL431" s="16"/>
      <c r="BM431" s="15" t="s">
        <v>694</v>
      </c>
      <c r="BN431" s="15" t="s">
        <v>719</v>
      </c>
      <c r="BO431" s="164" t="s">
        <v>719</v>
      </c>
      <c r="BP431" s="17" t="s">
        <v>1552</v>
      </c>
      <c r="BQ431" s="13" t="str">
        <f t="shared" si="34"/>
        <v>Produção e Intervalo</v>
      </c>
      <c r="BR431" s="19">
        <f t="shared" si="35"/>
        <v>0</v>
      </c>
      <c r="BS431" s="19">
        <f t="shared" si="36"/>
        <v>0</v>
      </c>
      <c r="BT431" s="218" t="str">
        <f t="shared" si="37"/>
        <v>CondiçõesClimáticaChuva</v>
      </c>
    </row>
    <row r="432" spans="1:72" hidden="1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543</v>
      </c>
      <c r="E432" s="272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0">
        <v>55</v>
      </c>
      <c r="K432" s="210">
        <v>118.16</v>
      </c>
      <c r="L432" s="84" t="s">
        <v>317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4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4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3" t="s">
        <v>939</v>
      </c>
      <c r="W432" s="172" t="s">
        <v>1484</v>
      </c>
      <c r="X432" s="211" t="s">
        <v>668</v>
      </c>
      <c r="Y432" s="158" t="s">
        <v>671</v>
      </c>
      <c r="Z432" s="158"/>
      <c r="AA432" s="84" t="s">
        <v>1449</v>
      </c>
      <c r="AB432" s="71" t="s">
        <v>660</v>
      </c>
      <c r="AC432" s="71" t="s">
        <v>655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4" t="str">
        <f>IF(BS_CONTROLE[[#This Row],[Local - Partida]]=0, "-", BS_CONTROLE[[#This Row],[Local - Partida]])</f>
        <v>ZEM1302</v>
      </c>
      <c r="AL432" s="244" t="str">
        <f>IF(BS_CONTROLE[[#This Row],[Local - Encerramento]]=0, "-", BS_CONTROLE[[#This Row],[Local - Encerramento]])</f>
        <v>ZEM1302</v>
      </c>
      <c r="AM432" s="244" t="str">
        <f>IF(BS_CONTROLE[[#This Row],[Entre - Estações]]=0, "-", BS_CONTROLE[[#This Row],[Entre - Estações]])</f>
        <v>ZLU-ZWI</v>
      </c>
      <c r="AN432" s="244" t="str">
        <f>IF(BS_CONTROLE[[#This Row],[SB]]=0, "-", BS_CONTROLE[[#This Row],[SB]])</f>
        <v>ZWI1132</v>
      </c>
      <c r="AO432" s="245">
        <f>IF(BS_CONTROLE[[#This Row],[SUB]]=0, "-", BS_CONTROLE[[#This Row],[SUB]])</f>
        <v>55</v>
      </c>
      <c r="AP432" s="246">
        <f>IF(BS_CONTROLE[[#This Row],[KM - Inicio]]=0, "-", BS_CONTROLE[[#This Row],[KM - Inicio]])</f>
        <v>118.16</v>
      </c>
      <c r="AQ432" s="246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1">
        <f>IF(D432="","*",IFERROR(IF(ISODD(COUNT(AS432:AX1026)),"ERRO",SUM((AT432-AS432),(AV432-AU432),(AX432-AW432))),"ERRO"))</f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7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1553</v>
      </c>
      <c r="BK432" s="17" t="s">
        <v>1554</v>
      </c>
      <c r="BL432" s="16"/>
      <c r="BM432" s="15" t="s">
        <v>698</v>
      </c>
      <c r="BN432" s="15" t="s">
        <v>698</v>
      </c>
      <c r="BO432" s="164" t="s">
        <v>698</v>
      </c>
      <c r="BP432" s="17" t="s">
        <v>1554</v>
      </c>
      <c r="BQ432" s="13" t="str">
        <f t="shared" si="34"/>
        <v>Produção e Intervalo</v>
      </c>
      <c r="BR432" s="19">
        <f t="shared" si="35"/>
        <v>0</v>
      </c>
      <c r="BS432" s="19">
        <f t="shared" si="36"/>
        <v>0</v>
      </c>
      <c r="BT432" s="218"/>
    </row>
    <row r="433" spans="1:72" hidden="1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2">
        <v>427</v>
      </c>
      <c r="F433" s="171"/>
      <c r="G433" s="9" t="str">
        <f>IF(D433="","*",VLOOKUP(F433,BS_ATIVIDADE[#All],3,FALSE))</f>
        <v>*</v>
      </c>
      <c r="H433" s="172"/>
      <c r="I433" s="172"/>
      <c r="J433" s="210"/>
      <c r="K433" s="210"/>
      <c r="L433" s="84" t="s">
        <v>317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4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4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3"/>
      <c r="W433" s="172"/>
      <c r="X433" s="211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4" t="str">
        <f>IF(BS_CONTROLE[[#This Row],[Local - Partida]]=0, "-", BS_CONTROLE[[#This Row],[Local - Partida]])</f>
        <v>-</v>
      </c>
      <c r="AL433" s="244" t="str">
        <f>IF(BS_CONTROLE[[#This Row],[Local - Encerramento]]=0, "-", BS_CONTROLE[[#This Row],[Local - Encerramento]])</f>
        <v>-</v>
      </c>
      <c r="AM433" s="244" t="str">
        <f>IF(BS_CONTROLE[[#This Row],[Entre - Estações]]=0, "-", BS_CONTROLE[[#This Row],[Entre - Estações]])</f>
        <v>-</v>
      </c>
      <c r="AN433" s="244" t="str">
        <f>IF(BS_CONTROLE[[#This Row],[SB]]=0, "-", BS_CONTROLE[[#This Row],[SB]])</f>
        <v>-</v>
      </c>
      <c r="AO433" s="245" t="str">
        <f>IF(BS_CONTROLE[[#This Row],[SUB]]=0, "-", BS_CONTROLE[[#This Row],[SUB]])</f>
        <v>-</v>
      </c>
      <c r="AP433" s="246" t="str">
        <f>IF(BS_CONTROLE[[#This Row],[KM - Inicio]]=0, "-", BS_CONTROLE[[#This Row],[KM - Inicio]])</f>
        <v>-</v>
      </c>
      <c r="AQ433" s="246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1" t="str">
        <f>IF(D433="","*",IFERROR(IF(ISODD(COUNT(AS433:AX1027)),"ERRO",SUM((AT433-AS433),(AV433-AU433),(AX433-AW433))),"ERRO"))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7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8" t="str">
        <f t="shared" si="37"/>
        <v/>
      </c>
    </row>
    <row r="434" spans="1:72" hidden="1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2">
        <v>428</v>
      </c>
      <c r="F434" s="171"/>
      <c r="G434" s="9" t="str">
        <f>IF(D434="","*",VLOOKUP(F434,BS_ATIVIDADE[#All],3,FALSE))</f>
        <v>*</v>
      </c>
      <c r="H434" s="172"/>
      <c r="I434" s="172"/>
      <c r="J434" s="210"/>
      <c r="K434" s="210"/>
      <c r="L434" s="84" t="s">
        <v>317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4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4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3"/>
      <c r="W434" s="172"/>
      <c r="X434" s="211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4" t="str">
        <f>IF(BS_CONTROLE[[#This Row],[Local - Partida]]=0, "-", BS_CONTROLE[[#This Row],[Local - Partida]])</f>
        <v>-</v>
      </c>
      <c r="AL434" s="244" t="str">
        <f>IF(BS_CONTROLE[[#This Row],[Local - Encerramento]]=0, "-", BS_CONTROLE[[#This Row],[Local - Encerramento]])</f>
        <v>-</v>
      </c>
      <c r="AM434" s="244" t="str">
        <f>IF(BS_CONTROLE[[#This Row],[Entre - Estações]]=0, "-", BS_CONTROLE[[#This Row],[Entre - Estações]])</f>
        <v>-</v>
      </c>
      <c r="AN434" s="244" t="str">
        <f>IF(BS_CONTROLE[[#This Row],[SB]]=0, "-", BS_CONTROLE[[#This Row],[SB]])</f>
        <v>-</v>
      </c>
      <c r="AO434" s="245" t="str">
        <f>IF(BS_CONTROLE[[#This Row],[SUB]]=0, "-", BS_CONTROLE[[#This Row],[SUB]])</f>
        <v>-</v>
      </c>
      <c r="AP434" s="246" t="str">
        <f>IF(BS_CONTROLE[[#This Row],[KM - Inicio]]=0, "-", BS_CONTROLE[[#This Row],[KM - Inicio]])</f>
        <v>-</v>
      </c>
      <c r="AQ434" s="246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1" t="str">
        <f>IF(D434="","*",IFERROR(IF(ISODD(COUNT(AS434:AX1028)),"ERRO",SUM((AT434-AS434),(AV434-AU434),(AX434-AW434))),"ERRO"))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7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8" t="str">
        <f t="shared" si="37"/>
        <v/>
      </c>
    </row>
    <row r="435" spans="1:72" hidden="1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574</v>
      </c>
      <c r="E435" s="272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0">
        <v>55</v>
      </c>
      <c r="K435" s="210">
        <v>122.199</v>
      </c>
      <c r="L435" s="84" t="s">
        <v>317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199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4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4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3" t="s">
        <v>1015</v>
      </c>
      <c r="W435" s="172" t="s">
        <v>1113</v>
      </c>
      <c r="X435" s="211" t="s">
        <v>668</v>
      </c>
      <c r="Y435" s="158" t="s">
        <v>671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4" t="str">
        <f>IF(BS_CONTROLE[[#This Row],[Local - Partida]]=0, "-", BS_CONTROLE[[#This Row],[Local - Partida]])</f>
        <v>-</v>
      </c>
      <c r="AL435" s="244" t="str">
        <f>IF(BS_CONTROLE[[#This Row],[Local - Encerramento]]=0, "-", BS_CONTROLE[[#This Row],[Local - Encerramento]])</f>
        <v>-</v>
      </c>
      <c r="AM435" s="244" t="str">
        <f>IF(BS_CONTROLE[[#This Row],[Entre - Estações]]=0, "-", BS_CONTROLE[[#This Row],[Entre - Estações]])</f>
        <v>ZWI-ZYQ</v>
      </c>
      <c r="AN435" s="244">
        <f>IF(BS_CONTROLE[[#This Row],[SB]]=0, "-", BS_CONTROLE[[#This Row],[SB]])</f>
        <v>1231212</v>
      </c>
      <c r="AO435" s="245">
        <f>IF(BS_CONTROLE[[#This Row],[SUB]]=0, "-", BS_CONTROLE[[#This Row],[SUB]])</f>
        <v>55</v>
      </c>
      <c r="AP435" s="246">
        <f>IF(BS_CONTROLE[[#This Row],[KM - Inicio]]=0, "-", BS_CONTROLE[[#This Row],[KM - Inicio]])</f>
        <v>122.199</v>
      </c>
      <c r="AQ435" s="246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1">
        <f>IF(D435="","*",IFERROR(IF(ISODD(COUNT(AS435:AX1029)),"ERRO",SUM((AT435-AS435),(AV435-AU435),(AX435-AW435))),"ERRO"))</f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7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1545</v>
      </c>
      <c r="BK435" s="17" t="s">
        <v>1545</v>
      </c>
      <c r="BL435" s="16"/>
      <c r="BM435" s="15" t="s">
        <v>694</v>
      </c>
      <c r="BN435" s="15" t="s">
        <v>719</v>
      </c>
      <c r="BO435" s="164" t="s">
        <v>719</v>
      </c>
      <c r="BP435" s="17" t="s">
        <v>1545</v>
      </c>
      <c r="BQ435" s="13" t="str">
        <f t="shared" si="34"/>
        <v>Produção e Intervalo</v>
      </c>
      <c r="BR435" s="19">
        <f t="shared" si="35"/>
        <v>0</v>
      </c>
      <c r="BS435" s="19">
        <f t="shared" si="36"/>
        <v>0</v>
      </c>
      <c r="BT435" s="218" t="str">
        <f t="shared" ref="BT435:BT475" si="39">IF(BN435="","",SUBSTITUTE(BM435," ","")&amp;SUBSTITUTE(BN435," ",""))</f>
        <v>CondiçõesClimáticaChuva</v>
      </c>
    </row>
    <row r="436" spans="1:72" hidden="1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2">
        <v>430</v>
      </c>
      <c r="F436" s="171"/>
      <c r="G436" s="9" t="str">
        <f>IF(D436="","*",VLOOKUP(F436,BS_ATIVIDADE[#All],3,FALSE))</f>
        <v>*</v>
      </c>
      <c r="H436" s="172"/>
      <c r="I436" s="172"/>
      <c r="J436" s="210"/>
      <c r="K436" s="210"/>
      <c r="L436" s="84" t="s">
        <v>317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4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4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3"/>
      <c r="W436" s="172"/>
      <c r="X436" s="211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4" t="str">
        <f>IF(BS_CONTROLE[[#This Row],[Local - Partida]]=0, "-", BS_CONTROLE[[#This Row],[Local - Partida]])</f>
        <v>-</v>
      </c>
      <c r="AL436" s="244" t="str">
        <f>IF(BS_CONTROLE[[#This Row],[Local - Encerramento]]=0, "-", BS_CONTROLE[[#This Row],[Local - Encerramento]])</f>
        <v>-</v>
      </c>
      <c r="AM436" s="244" t="str">
        <f>IF(BS_CONTROLE[[#This Row],[Entre - Estações]]=0, "-", BS_CONTROLE[[#This Row],[Entre - Estações]])</f>
        <v>-</v>
      </c>
      <c r="AN436" s="244" t="str">
        <f>IF(BS_CONTROLE[[#This Row],[SB]]=0, "-", BS_CONTROLE[[#This Row],[SB]])</f>
        <v>-</v>
      </c>
      <c r="AO436" s="245" t="str">
        <f>IF(BS_CONTROLE[[#This Row],[SUB]]=0, "-", BS_CONTROLE[[#This Row],[SUB]])</f>
        <v>-</v>
      </c>
      <c r="AP436" s="246" t="str">
        <f>IF(BS_CONTROLE[[#This Row],[KM - Inicio]]=0, "-", BS_CONTROLE[[#This Row],[KM - Inicio]])</f>
        <v>-</v>
      </c>
      <c r="AQ436" s="246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1" t="str">
        <f>IF(D436="","*",IFERROR(IF(ISODD(COUNT(AS436:AX1030)),"ERRO",SUM((AT436-AS436),(AV436-AU436),(AX436-AW436))),"ERRO"))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7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8" t="str">
        <f t="shared" si="39"/>
        <v/>
      </c>
    </row>
    <row r="437" spans="1:72" hidden="1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605</v>
      </c>
      <c r="E437" s="272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0">
        <v>92</v>
      </c>
      <c r="K437" s="210">
        <v>73.400000000000006</v>
      </c>
      <c r="L437" s="84" t="s">
        <v>317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4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4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3" t="s">
        <v>969</v>
      </c>
      <c r="W437" s="172" t="s">
        <v>937</v>
      </c>
      <c r="X437" s="211" t="s">
        <v>668</v>
      </c>
      <c r="Y437" s="158" t="s">
        <v>671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4" t="str">
        <f>IF(BS_CONTROLE[[#This Row],[Local - Partida]]=0, "-", BS_CONTROLE[[#This Row],[Local - Partida]])</f>
        <v>-</v>
      </c>
      <c r="AL437" s="244" t="str">
        <f>IF(BS_CONTROLE[[#This Row],[Local - Encerramento]]=0, "-", BS_CONTROLE[[#This Row],[Local - Encerramento]])</f>
        <v>-</v>
      </c>
      <c r="AM437" s="244" t="str">
        <f>IF(BS_CONTROLE[[#This Row],[Entre - Estações]]=0, "-", BS_CONTROLE[[#This Row],[Entre - Estações]])</f>
        <v>ZEZ-069</v>
      </c>
      <c r="AN437" s="244" t="str">
        <f>IF(BS_CONTROLE[[#This Row],[SB]]=0, "-", BS_CONTROLE[[#This Row],[SB]])</f>
        <v>ZEZK732</v>
      </c>
      <c r="AO437" s="245">
        <f>IF(BS_CONTROLE[[#This Row],[SUB]]=0, "-", BS_CONTROLE[[#This Row],[SUB]])</f>
        <v>92</v>
      </c>
      <c r="AP437" s="246">
        <f>IF(BS_CONTROLE[[#This Row],[KM - Inicio]]=0, "-", BS_CONTROLE[[#This Row],[KM - Inicio]])</f>
        <v>73.400000000000006</v>
      </c>
      <c r="AQ437" s="246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1">
        <f>IF(D437="","*",IFERROR(IF(ISODD(COUNT(AS437:AX1031)),"ERRO",SUM((AT437-AS437),(AV437-AU437),(AX437-AW437))),"ERRO"))</f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7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995</v>
      </c>
      <c r="BK437" s="17" t="s">
        <v>1555</v>
      </c>
      <c r="BL437" s="16"/>
      <c r="BM437" s="15" t="s">
        <v>698</v>
      </c>
      <c r="BN437" s="15" t="s">
        <v>698</v>
      </c>
      <c r="BO437" s="164" t="s">
        <v>698</v>
      </c>
      <c r="BP437" s="17" t="s">
        <v>1555</v>
      </c>
      <c r="BQ437" s="13" t="str">
        <f t="shared" si="34"/>
        <v>Produção e Intervalo</v>
      </c>
      <c r="BR437" s="19">
        <f t="shared" si="35"/>
        <v>0</v>
      </c>
      <c r="BS437" s="19">
        <f t="shared" si="36"/>
        <v>0</v>
      </c>
      <c r="BT437" s="218" t="str">
        <f t="shared" si="39"/>
        <v>SemOportunidadeSemOportunidade</v>
      </c>
    </row>
    <row r="438" spans="1:72" hidden="1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569</v>
      </c>
      <c r="E438" s="272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0">
        <v>54</v>
      </c>
      <c r="K438" s="210">
        <v>79.7</v>
      </c>
      <c r="L438" s="84" t="s">
        <v>317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4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4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3" t="s">
        <v>969</v>
      </c>
      <c r="W438" s="172" t="s">
        <v>1490</v>
      </c>
      <c r="X438" s="211" t="s">
        <v>668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4" t="str">
        <f>IF(BS_CONTROLE[[#This Row],[Local - Partida]]=0, "-", BS_CONTROLE[[#This Row],[Local - Partida]])</f>
        <v>-</v>
      </c>
      <c r="AL438" s="244" t="str">
        <f>IF(BS_CONTROLE[[#This Row],[Local - Encerramento]]=0, "-", BS_CONTROLE[[#This Row],[Local - Encerramento]])</f>
        <v>-</v>
      </c>
      <c r="AM438" s="244" t="str">
        <f>IF(BS_CONTROLE[[#This Row],[Entre - Estações]]=0, "-", BS_CONTROLE[[#This Row],[Entre - Estações]])</f>
        <v>ZXW-ZEZ</v>
      </c>
      <c r="AN438" s="244" t="str">
        <f>IF(BS_CONTROLE[[#This Row],[SB]]=0, "-", BS_CONTROLE[[#This Row],[SB]])</f>
        <v>ZXWK791</v>
      </c>
      <c r="AO438" s="245">
        <f>IF(BS_CONTROLE[[#This Row],[SUB]]=0, "-", BS_CONTROLE[[#This Row],[SUB]])</f>
        <v>54</v>
      </c>
      <c r="AP438" s="246">
        <f>IF(BS_CONTROLE[[#This Row],[KM - Inicio]]=0, "-", BS_CONTROLE[[#This Row],[KM - Inicio]])</f>
        <v>79.7</v>
      </c>
      <c r="AQ438" s="246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1">
        <f>IF(D438="","*",IFERROR(IF(ISODD(COUNT(AS438:AX1032)),"ERRO",SUM((AT438-AS438),(AV438-AU438),(AX438-AW438))),"ERRO"))</f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7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8" t="str">
        <f t="shared" si="39"/>
        <v/>
      </c>
    </row>
    <row r="439" spans="1:72" hidden="1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467</v>
      </c>
      <c r="E439" s="272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0">
        <v>92</v>
      </c>
      <c r="K439" s="210">
        <v>86.94</v>
      </c>
      <c r="L439" s="210">
        <v>87.554000000000002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0">
        <v>1248</v>
      </c>
      <c r="R439" s="10" t="str">
        <f>IFERROR(_xlfn.XLOOKUP(F439, BS_ATIVIDADE[ATIVIDADE],BS_ATIVIDADE[UNIDADE] ), "*")</f>
        <v>M</v>
      </c>
      <c r="S439" s="24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4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3" t="s">
        <v>964</v>
      </c>
      <c r="W439" s="302" t="s">
        <v>1556</v>
      </c>
      <c r="X439" s="211" t="s">
        <v>668</v>
      </c>
      <c r="Y439" s="158" t="s">
        <v>671</v>
      </c>
      <c r="Z439" s="158"/>
      <c r="AA439" s="84">
        <v>2</v>
      </c>
      <c r="AB439" s="71" t="s">
        <v>660</v>
      </c>
      <c r="AC439" s="71" t="s">
        <v>655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4" t="str">
        <f>IF(BS_CONTROLE[[#This Row],[Local - Partida]]=0, "-", BS_CONTROLE[[#This Row],[Local - Partida]])</f>
        <v>Z3VZEV</v>
      </c>
      <c r="AL439" s="244" t="str">
        <f>IF(BS_CONTROLE[[#This Row],[Local - Encerramento]]=0, "-", BS_CONTROLE[[#This Row],[Local - Encerramento]])</f>
        <v>Z3VZEV</v>
      </c>
      <c r="AM439" s="244" t="str">
        <f>IF(BS_CONTROLE[[#This Row],[Entre - Estações]]=0, "-", BS_CONTROLE[[#This Row],[Entre - Estações]])</f>
        <v>ZDC-ZXW</v>
      </c>
      <c r="AN439" s="244" t="str">
        <f>IF(BS_CONTROLE[[#This Row],[SB]]=0, "-", BS_CONTROLE[[#This Row],[SB]])</f>
        <v>K89ZES2</v>
      </c>
      <c r="AO439" s="245">
        <f>IF(BS_CONTROLE[[#This Row],[SUB]]=0, "-", BS_CONTROLE[[#This Row],[SUB]])</f>
        <v>92</v>
      </c>
      <c r="AP439" s="246">
        <f>IF(BS_CONTROLE[[#This Row],[KM - Inicio]]=0, "-", BS_CONTROLE[[#This Row],[KM - Inicio]])</f>
        <v>86.94</v>
      </c>
      <c r="AQ439" s="246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1">
        <f>IF(D439="","*",IFERROR(IF(ISODD(COUNT(AS439:AX1033)),"ERRO",SUM((AT439-AS439),(AV439-AU439),(AX439-AW439))),"ERRO"))</f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7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1557</v>
      </c>
      <c r="BK439" s="17" t="s">
        <v>1558</v>
      </c>
      <c r="BL439" s="16"/>
      <c r="BM439" s="15" t="s">
        <v>692</v>
      </c>
      <c r="BN439" s="15" t="s">
        <v>692</v>
      </c>
      <c r="BO439" s="164" t="s">
        <v>692</v>
      </c>
      <c r="BP439" s="17"/>
      <c r="BQ439" s="13" t="str">
        <f t="shared" si="34"/>
        <v>Aderente</v>
      </c>
      <c r="BR439" s="19">
        <f t="shared" si="35"/>
        <v>1</v>
      </c>
      <c r="BS439" s="19">
        <f t="shared" si="36"/>
        <v>1</v>
      </c>
      <c r="BT439" s="218" t="str">
        <f t="shared" si="39"/>
        <v>OKOK</v>
      </c>
    </row>
    <row r="440" spans="1:72" hidden="1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556</v>
      </c>
      <c r="E440" s="272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0">
        <v>92</v>
      </c>
      <c r="K440" s="210">
        <v>87</v>
      </c>
      <c r="L440" s="84" t="s">
        <v>317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4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4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3" t="s">
        <v>964</v>
      </c>
      <c r="W440" s="172" t="s">
        <v>1559</v>
      </c>
      <c r="X440" s="211" t="s">
        <v>668</v>
      </c>
      <c r="Y440" s="158"/>
      <c r="Z440" s="158"/>
      <c r="AA440" s="84">
        <v>1</v>
      </c>
      <c r="AB440" s="71" t="s">
        <v>660</v>
      </c>
      <c r="AC440" s="71" t="s">
        <v>655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4" t="str">
        <f>IF(BS_CONTROLE[[#This Row],[Local - Partida]]=0, "-", BS_CONTROLE[[#This Row],[Local - Partida]])</f>
        <v>-</v>
      </c>
      <c r="AL440" s="244" t="str">
        <f>IF(BS_CONTROLE[[#This Row],[Local - Encerramento]]=0, "-", BS_CONTROLE[[#This Row],[Local - Encerramento]])</f>
        <v>-</v>
      </c>
      <c r="AM440" s="244" t="str">
        <f>IF(BS_CONTROLE[[#This Row],[Entre - Estações]]=0, "-", BS_CONTROLE[[#This Row],[Entre - Estações]])</f>
        <v>ZDC-ZXW</v>
      </c>
      <c r="AN440" s="244" t="str">
        <f>IF(BS_CONTROLE[[#This Row],[SB]]=0, "-", BS_CONTROLE[[#This Row],[SB]])</f>
        <v>K89ZES2</v>
      </c>
      <c r="AO440" s="245">
        <f>IF(BS_CONTROLE[[#This Row],[SUB]]=0, "-", BS_CONTROLE[[#This Row],[SUB]])</f>
        <v>92</v>
      </c>
      <c r="AP440" s="246">
        <f>IF(BS_CONTROLE[[#This Row],[KM - Inicio]]=0, "-", BS_CONTROLE[[#This Row],[KM - Inicio]])</f>
        <v>87</v>
      </c>
      <c r="AQ440" s="246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1">
        <f>IF(D440="","*",IFERROR(IF(ISODD(COUNT(AS440:AX1034)),"ERRO",SUM((AT440-AS440),(AV440-AU440),(AX440-AW440))),"ERRO"))</f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7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8" t="str">
        <f t="shared" si="39"/>
        <v/>
      </c>
    </row>
    <row r="441" spans="1:72" hidden="1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589</v>
      </c>
      <c r="E441" s="272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0">
        <v>92</v>
      </c>
      <c r="K441" s="210">
        <v>101.7</v>
      </c>
      <c r="L441" s="84" t="s">
        <v>317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4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4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3" t="s">
        <v>964</v>
      </c>
      <c r="W441" s="172" t="s">
        <v>1028</v>
      </c>
      <c r="X441" s="211" t="s">
        <v>668</v>
      </c>
      <c r="Y441" s="158" t="s">
        <v>671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4" t="str">
        <f>IF(BS_CONTROLE[[#This Row],[Local - Partida]]=0, "-", BS_CONTROLE[[#This Row],[Local - Partida]])</f>
        <v>-</v>
      </c>
      <c r="AL441" s="244" t="str">
        <f>IF(BS_CONTROLE[[#This Row],[Local - Encerramento]]=0, "-", BS_CONTROLE[[#This Row],[Local - Encerramento]])</f>
        <v>-</v>
      </c>
      <c r="AM441" s="244" t="str">
        <f>IF(BS_CONTROLE[[#This Row],[Entre - Estações]]=0, "-", BS_CONTROLE[[#This Row],[Entre - Estações]])</f>
        <v>ZGP-ZWU</v>
      </c>
      <c r="AN441" s="244" t="str">
        <f>IF(BS_CONTROLE[[#This Row],[SB]]=0, "-", BS_CONTROLE[[#This Row],[SB]])</f>
        <v>ZGP1002</v>
      </c>
      <c r="AO441" s="245">
        <f>IF(BS_CONTROLE[[#This Row],[SUB]]=0, "-", BS_CONTROLE[[#This Row],[SUB]])</f>
        <v>92</v>
      </c>
      <c r="AP441" s="246">
        <f>IF(BS_CONTROLE[[#This Row],[KM - Inicio]]=0, "-", BS_CONTROLE[[#This Row],[KM - Inicio]])</f>
        <v>101.7</v>
      </c>
      <c r="AQ441" s="246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1">
        <f>IF(D441="","*",IFERROR(IF(ISODD(COUNT(AS441:AX1035)),"ERRO",SUM((AT441-AS441),(AV441-AU441),(AX441-AW441))),"ERRO"))</f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7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1560</v>
      </c>
      <c r="BK441" s="17" t="s">
        <v>1561</v>
      </c>
      <c r="BL441" s="16"/>
      <c r="BM441" s="15" t="s">
        <v>698</v>
      </c>
      <c r="BN441" s="15" t="s">
        <v>698</v>
      </c>
      <c r="BO441" s="164" t="s">
        <v>698</v>
      </c>
      <c r="BP441" s="17" t="s">
        <v>1561</v>
      </c>
      <c r="BQ441" s="13" t="str">
        <f t="shared" si="34"/>
        <v>Produção e Intervalo</v>
      </c>
      <c r="BR441" s="19">
        <f t="shared" si="35"/>
        <v>0</v>
      </c>
      <c r="BS441" s="19">
        <f t="shared" si="36"/>
        <v>0</v>
      </c>
      <c r="BT441" s="218" t="str">
        <f t="shared" si="39"/>
        <v>SemOportunidadeSemOportunidade</v>
      </c>
    </row>
    <row r="442" spans="1:72" hidden="1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621</v>
      </c>
      <c r="E442" s="272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0">
        <v>54</v>
      </c>
      <c r="K442" s="210">
        <v>106.5</v>
      </c>
      <c r="L442" s="84" t="s">
        <v>317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4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4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3" t="s">
        <v>969</v>
      </c>
      <c r="W442" s="172" t="s">
        <v>1490</v>
      </c>
      <c r="X442" s="211" t="s">
        <v>668</v>
      </c>
      <c r="Y442" s="158" t="s">
        <v>671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4" t="str">
        <f>IF(BS_CONTROLE[[#This Row],[Local - Partida]]=0, "-", BS_CONTROLE[[#This Row],[Local - Partida]])</f>
        <v>-</v>
      </c>
      <c r="AL442" s="244" t="str">
        <f>IF(BS_CONTROLE[[#This Row],[Local - Encerramento]]=0, "-", BS_CONTROLE[[#This Row],[Local - Encerramento]])</f>
        <v>-</v>
      </c>
      <c r="AM442" s="244" t="str">
        <f>IF(BS_CONTROLE[[#This Row],[Entre - Estações]]=0, "-", BS_CONTROLE[[#This Row],[Entre - Estações]])</f>
        <v>ZPT</v>
      </c>
      <c r="AN442" s="244" t="str">
        <f>IF(BS_CONTROLE[[#This Row],[SB]]=0, "-", BS_CONTROLE[[#This Row],[SB]])</f>
        <v>ZDR1</v>
      </c>
      <c r="AO442" s="245">
        <f>IF(BS_CONTROLE[[#This Row],[SUB]]=0, "-", BS_CONTROLE[[#This Row],[SUB]])</f>
        <v>54</v>
      </c>
      <c r="AP442" s="246">
        <f>IF(BS_CONTROLE[[#This Row],[KM - Inicio]]=0, "-", BS_CONTROLE[[#This Row],[KM - Inicio]])</f>
        <v>106.5</v>
      </c>
      <c r="AQ442" s="246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1">
        <f>IF(D442="","*",IFERROR(IF(ISODD(COUNT(AS442:AX1036)),"ERRO",SUM((AT442-AS442),(AV442-AU442),(AX442-AW442))),"ERRO"))</f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7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1562</v>
      </c>
      <c r="BK442" s="17" t="s">
        <v>1562</v>
      </c>
      <c r="BL442" s="16"/>
      <c r="BM442" s="15" t="s">
        <v>688</v>
      </c>
      <c r="BN442" s="15" t="s">
        <v>718</v>
      </c>
      <c r="BO442" s="164" t="s">
        <v>770</v>
      </c>
      <c r="BP442" s="17" t="s">
        <v>1562</v>
      </c>
      <c r="BQ442" s="13" t="str">
        <f t="shared" si="34"/>
        <v>Produção e Intervalo</v>
      </c>
      <c r="BR442" s="19">
        <f t="shared" si="35"/>
        <v>0</v>
      </c>
      <c r="BS442" s="19">
        <f t="shared" si="36"/>
        <v>0</v>
      </c>
      <c r="BT442" s="218" t="str">
        <f t="shared" si="39"/>
        <v>SuperExecução</v>
      </c>
    </row>
    <row r="443" spans="1:72" hidden="1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514</v>
      </c>
      <c r="E443" s="272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989</v>
      </c>
      <c r="I443" s="172" t="s">
        <v>957</v>
      </c>
      <c r="J443" s="210">
        <v>53</v>
      </c>
      <c r="K443" s="210">
        <v>114.3</v>
      </c>
      <c r="L443" s="210">
        <v>115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0">
        <v>700</v>
      </c>
      <c r="R443" s="10" t="str">
        <f>IFERROR(_xlfn.XLOOKUP(F443, BS_ATIVIDADE[ATIVIDADE],BS_ATIVIDADE[UNIDADE] ), "*")</f>
        <v>M</v>
      </c>
      <c r="S443" s="24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4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3" t="s">
        <v>930</v>
      </c>
      <c r="W443" s="247" t="s">
        <v>1099</v>
      </c>
      <c r="X443" s="211" t="s">
        <v>668</v>
      </c>
      <c r="Y443" s="158" t="s">
        <v>671</v>
      </c>
      <c r="Z443" s="158"/>
      <c r="AA443" s="84">
        <v>1</v>
      </c>
      <c r="AB443" s="71" t="s">
        <v>660</v>
      </c>
      <c r="AC443" s="71" t="s">
        <v>655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4" t="str">
        <f>IF(BS_CONTROLE[[#This Row],[Local - Partida]]=0, "-", BS_CONTROLE[[#This Row],[Local - Partida]])</f>
        <v>109ZPT2</v>
      </c>
      <c r="AL443" s="244" t="str">
        <f>IF(BS_CONTROLE[[#This Row],[Local - Encerramento]]=0, "-", BS_CONTROLE[[#This Row],[Local - Encerramento]])</f>
        <v>ZPTZDR</v>
      </c>
      <c r="AM443" s="244" t="str">
        <f>IF(BS_CONTROLE[[#This Row],[Entre - Estações]]=0, "-", BS_CONTROLE[[#This Row],[Entre - Estações]])</f>
        <v>ZGM-109</v>
      </c>
      <c r="AN443" s="244" t="str">
        <f>IF(BS_CONTROLE[[#This Row],[SB]]=0, "-", BS_CONTROLE[[#This Row],[SB]])</f>
        <v>ZGM2</v>
      </c>
      <c r="AO443" s="245">
        <f>IF(BS_CONTROLE[[#This Row],[SUB]]=0, "-", BS_CONTROLE[[#This Row],[SUB]])</f>
        <v>53</v>
      </c>
      <c r="AP443" s="246">
        <f>IF(BS_CONTROLE[[#This Row],[KM - Inicio]]=0, "-", BS_CONTROLE[[#This Row],[KM - Inicio]])</f>
        <v>114.3</v>
      </c>
      <c r="AQ443" s="246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1">
        <f>IF(D443="","*",IFERROR(IF(ISODD(COUNT(AS443:AX1037)),"ERRO",SUM((AT443-AS443),(AV443-AU443),(AX443-AW443))),"ERRO"))</f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7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1563</v>
      </c>
      <c r="BK443" s="17" t="s">
        <v>1563</v>
      </c>
      <c r="BL443" s="16"/>
      <c r="BM443" s="15" t="s">
        <v>684</v>
      </c>
      <c r="BN443" s="15" t="s">
        <v>715</v>
      </c>
      <c r="BO443" s="164" t="s">
        <v>804</v>
      </c>
      <c r="BP443" s="17" t="s">
        <v>1563</v>
      </c>
      <c r="BQ443" s="13" t="str">
        <f t="shared" si="34"/>
        <v>Produção e Intervalo</v>
      </c>
      <c r="BR443" s="19">
        <f t="shared" si="35"/>
        <v>0</v>
      </c>
      <c r="BS443" s="19">
        <f t="shared" si="36"/>
        <v>0</v>
      </c>
      <c r="BT443" s="218" t="str">
        <f t="shared" si="39"/>
        <v>MecanizaçãoAtivos</v>
      </c>
    </row>
    <row r="444" spans="1:72" hidden="1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584</v>
      </c>
      <c r="E444" s="292">
        <v>46</v>
      </c>
      <c r="F444" s="171" t="s">
        <v>994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0">
        <v>53</v>
      </c>
      <c r="K444" s="210">
        <v>115.5</v>
      </c>
      <c r="L444" s="84" t="s">
        <v>317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4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4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7" t="s">
        <v>964</v>
      </c>
      <c r="W444" s="172" t="s">
        <v>934</v>
      </c>
      <c r="X444" s="211" t="s">
        <v>668</v>
      </c>
      <c r="Y444" s="158" t="s">
        <v>671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4" t="str">
        <f>IF(BS_CONTROLE[[#This Row],[Local - Partida]]=0, "-", BS_CONTROLE[[#This Row],[Local - Partida]])</f>
        <v>-</v>
      </c>
      <c r="AL444" s="244" t="str">
        <f>IF(BS_CONTROLE[[#This Row],[Local - Encerramento]]=0, "-", BS_CONTROLE[[#This Row],[Local - Encerramento]])</f>
        <v>-</v>
      </c>
      <c r="AM444" s="244" t="str">
        <f>IF(BS_CONTROLE[[#This Row],[Entre - Estações]]=0, "-", BS_CONTROLE[[#This Row],[Entre - Estações]])</f>
        <v>ZGM-109</v>
      </c>
      <c r="AN444" s="244" t="str">
        <f>IF(BS_CONTROLE[[#This Row],[SB]]=0, "-", BS_CONTROLE[[#This Row],[SB]])</f>
        <v>117ZGM2</v>
      </c>
      <c r="AO444" s="245">
        <f>IF(BS_CONTROLE[[#This Row],[SUB]]=0, "-", BS_CONTROLE[[#This Row],[SUB]])</f>
        <v>53</v>
      </c>
      <c r="AP444" s="246">
        <f>IF(BS_CONTROLE[[#This Row],[KM - Inicio]]=0, "-", BS_CONTROLE[[#This Row],[KM - Inicio]])</f>
        <v>115.5</v>
      </c>
      <c r="AQ444" s="246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1">
        <f>IF(D444="","*",IFERROR(IF(ISODD(COUNT(AS444:AX1038)),"ERRO",SUM((AT444-AS444),(AV444-AU444),(AX444-AW444))),"ERRO"))</f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7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1564</v>
      </c>
      <c r="BK444" s="17" t="s">
        <v>1564</v>
      </c>
      <c r="BL444" s="16"/>
      <c r="BM444" s="15" t="s">
        <v>698</v>
      </c>
      <c r="BN444" s="15" t="s">
        <v>698</v>
      </c>
      <c r="BO444" s="164" t="s">
        <v>698</v>
      </c>
      <c r="BP444" s="17" t="s">
        <v>1564</v>
      </c>
      <c r="BQ444" s="13" t="str">
        <f t="shared" si="34"/>
        <v>Produção e Intervalo</v>
      </c>
      <c r="BR444" s="19">
        <f t="shared" si="35"/>
        <v>0</v>
      </c>
      <c r="BS444" s="19">
        <f t="shared" si="36"/>
        <v>0</v>
      </c>
      <c r="BT444" s="218" t="str">
        <f t="shared" si="39"/>
        <v>SemOportunidadeSemOportunidade</v>
      </c>
    </row>
    <row r="445" spans="1:72" hidden="1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2">
        <v>439</v>
      </c>
      <c r="F445" s="171"/>
      <c r="G445" s="9" t="str">
        <f>IF(D445="","*",VLOOKUP(F445,BS_ATIVIDADE[#All],3,FALSE))</f>
        <v>*</v>
      </c>
      <c r="H445" s="172"/>
      <c r="I445" s="172"/>
      <c r="J445" s="210"/>
      <c r="K445" s="210"/>
      <c r="L445" s="84" t="s">
        <v>317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4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4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3"/>
      <c r="W445" s="172"/>
      <c r="X445" s="211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4" t="str">
        <f>IF(BS_CONTROLE[[#This Row],[Local - Partida]]=0, "-", BS_CONTROLE[[#This Row],[Local - Partida]])</f>
        <v>-</v>
      </c>
      <c r="AL445" s="244" t="str">
        <f>IF(BS_CONTROLE[[#This Row],[Local - Encerramento]]=0, "-", BS_CONTROLE[[#This Row],[Local - Encerramento]])</f>
        <v>-</v>
      </c>
      <c r="AM445" s="244" t="str">
        <f>IF(BS_CONTROLE[[#This Row],[Entre - Estações]]=0, "-", BS_CONTROLE[[#This Row],[Entre - Estações]])</f>
        <v>-</v>
      </c>
      <c r="AN445" s="244" t="str">
        <f>IF(BS_CONTROLE[[#This Row],[SB]]=0, "-", BS_CONTROLE[[#This Row],[SB]])</f>
        <v>-</v>
      </c>
      <c r="AO445" s="245" t="str">
        <f>IF(BS_CONTROLE[[#This Row],[SUB]]=0, "-", BS_CONTROLE[[#This Row],[SUB]])</f>
        <v>-</v>
      </c>
      <c r="AP445" s="246" t="str">
        <f>IF(BS_CONTROLE[[#This Row],[KM - Inicio]]=0, "-", BS_CONTROLE[[#This Row],[KM - Inicio]])</f>
        <v>-</v>
      </c>
      <c r="AQ445" s="246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1" t="str">
        <f>IF(D445="","*",IFERROR(IF(ISODD(COUNT(AS445:AX1039)),"ERRO",SUM((AT445-AS445),(AV445-AU445),(AX445-AW445))),"ERRO"))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7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8" t="str">
        <f t="shared" si="39"/>
        <v/>
      </c>
    </row>
    <row r="446" spans="1:72" hidden="1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8"/>
      <c r="E446" s="292"/>
      <c r="F446" s="71"/>
      <c r="G446" s="9" t="str">
        <f>IF(D446="","*",VLOOKUP(F446,BS_ATIVIDADE[#All],3,FALSE))</f>
        <v>*</v>
      </c>
      <c r="H446" s="172"/>
      <c r="I446" s="172"/>
      <c r="J446" s="210"/>
      <c r="K446" s="210"/>
      <c r="L446" s="210"/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4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4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7"/>
      <c r="W446" s="247"/>
      <c r="X446" s="211"/>
      <c r="Y446" s="158"/>
      <c r="Z446" s="158"/>
      <c r="AA446" s="210"/>
      <c r="AB446" s="71"/>
      <c r="AC446" s="71"/>
      <c r="AD446" s="294"/>
      <c r="AE446" s="210"/>
      <c r="AF446" s="210"/>
      <c r="AG446" s="210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4" t="str">
        <f>IF(BS_CONTROLE[[#This Row],[Local - Partida]]=0, "-", BS_CONTROLE[[#This Row],[Local - Partida]])</f>
        <v>-</v>
      </c>
      <c r="AL446" s="244" t="str">
        <f>IF(BS_CONTROLE[[#This Row],[Local - Encerramento]]=0, "-", BS_CONTROLE[[#This Row],[Local - Encerramento]])</f>
        <v>-</v>
      </c>
      <c r="AM446" s="244" t="str">
        <f>IF(BS_CONTROLE[[#This Row],[Entre - Estações]]=0, "-", BS_CONTROLE[[#This Row],[Entre - Estações]])</f>
        <v>-</v>
      </c>
      <c r="AN446" s="244" t="str">
        <f>IF(BS_CONTROLE[[#This Row],[SB]]=0, "-", BS_CONTROLE[[#This Row],[SB]])</f>
        <v>-</v>
      </c>
      <c r="AO446" s="245" t="str">
        <f>IF(BS_CONTROLE[[#This Row],[SUB]]=0, "-", BS_CONTROLE[[#This Row],[SUB]])</f>
        <v>-</v>
      </c>
      <c r="AP446" s="246" t="str">
        <f>IF(BS_CONTROLE[[#This Row],[KM - Inicio]]=0, "-", BS_CONTROLE[[#This Row],[KM - Inicio]])</f>
        <v>-</v>
      </c>
      <c r="AQ446" s="246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1" t="str">
        <f>IF(D446="","*",IFERROR(IF(ISODD(COUNT(AS446:AX1040)),"ERRO",SUM((AT446-AS446),(AV446-AU446),(AX446-AW446))),"ERRO"))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7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8" t="str">
        <f t="shared" si="39"/>
        <v/>
      </c>
    </row>
    <row r="447" spans="1:72" hidden="1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1"/>
      <c r="E447" s="292"/>
      <c r="F447" s="171"/>
      <c r="G447" s="9" t="str">
        <f>IF(D447="","*",VLOOKUP(F447,BS_ATIVIDADE[#All],3,FALSE))</f>
        <v>*</v>
      </c>
      <c r="H447" s="172"/>
      <c r="I447" s="172"/>
      <c r="J447" s="210"/>
      <c r="K447" s="210"/>
      <c r="L447" s="84"/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4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4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3"/>
      <c r="W447" s="247"/>
      <c r="X447" s="211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4" t="str">
        <f>IF(BS_CONTROLE[[#This Row],[Local - Partida]]=0, "-", BS_CONTROLE[[#This Row],[Local - Partida]])</f>
        <v>-</v>
      </c>
      <c r="AL447" s="244" t="str">
        <f>IF(BS_CONTROLE[[#This Row],[Local - Encerramento]]=0, "-", BS_CONTROLE[[#This Row],[Local - Encerramento]])</f>
        <v>-</v>
      </c>
      <c r="AM447" s="244" t="str">
        <f>IF(BS_CONTROLE[[#This Row],[Entre - Estações]]=0, "-", BS_CONTROLE[[#This Row],[Entre - Estações]])</f>
        <v>-</v>
      </c>
      <c r="AN447" s="244" t="str">
        <f>IF(BS_CONTROLE[[#This Row],[SB]]=0, "-", BS_CONTROLE[[#This Row],[SB]])</f>
        <v>-</v>
      </c>
      <c r="AO447" s="245" t="str">
        <f>IF(BS_CONTROLE[[#This Row],[SUB]]=0, "-", BS_CONTROLE[[#This Row],[SUB]])</f>
        <v>-</v>
      </c>
      <c r="AP447" s="246" t="str">
        <f>IF(BS_CONTROLE[[#This Row],[KM - Inicio]]=0, "-", BS_CONTROLE[[#This Row],[KM - Inicio]])</f>
        <v>-</v>
      </c>
      <c r="AQ447" s="246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1" t="str">
        <f>IF(D447="","*",IFERROR(IF(ISODD(COUNT(AS447:AX1041)),"ERRO",SUM((AT447-AS447),(AV447-AU447),(AX447-AW447))),"ERRO"))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7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8" t="str">
        <f t="shared" si="39"/>
        <v/>
      </c>
    </row>
    <row r="448" spans="1:72" hidden="1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8" t="s">
        <v>524</v>
      </c>
      <c r="E448" s="292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1210</v>
      </c>
      <c r="J448" s="210">
        <v>49</v>
      </c>
      <c r="K448" s="210">
        <v>203</v>
      </c>
      <c r="L448" s="210" t="s">
        <v>317</v>
      </c>
      <c r="M448" s="199" t="s">
        <v>1565</v>
      </c>
      <c r="N448" s="199" t="s">
        <v>1566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4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4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7" t="s">
        <v>930</v>
      </c>
      <c r="W448" s="247" t="s">
        <v>952</v>
      </c>
      <c r="X448" s="211" t="s">
        <v>668</v>
      </c>
      <c r="Y448" s="158" t="s">
        <v>671</v>
      </c>
      <c r="Z448" s="158"/>
      <c r="AA448" s="210">
        <v>1</v>
      </c>
      <c r="AB448" s="71" t="s">
        <v>660</v>
      </c>
      <c r="AC448" s="71" t="s">
        <v>655</v>
      </c>
      <c r="AD448" s="294">
        <v>0.33333333333333331</v>
      </c>
      <c r="AE448" s="210">
        <v>6809</v>
      </c>
      <c r="AF448" s="210">
        <v>6239</v>
      </c>
      <c r="AG448" s="210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4" t="str">
        <f>IF(BS_CONTROLE[[#This Row],[Local - Partida]]=0, "-", BS_CONTROLE[[#This Row],[Local - Partida]])</f>
        <v>ZYU1</v>
      </c>
      <c r="AL448" s="244" t="str">
        <f>IF(BS_CONTROLE[[#This Row],[Local - Encerramento]]=0, "-", BS_CONTROLE[[#This Row],[Local - Encerramento]])</f>
        <v>ZEM-1</v>
      </c>
      <c r="AM448" s="244" t="str">
        <f>IF(BS_CONTROLE[[#This Row],[Entre - Estações]]=0, "-", BS_CONTROLE[[#This Row],[Entre - Estações]])</f>
        <v>ZYU-ZEM</v>
      </c>
      <c r="AN448" s="244" t="str">
        <f>IF(BS_CONTROLE[[#This Row],[SB]]=0, "-", BS_CONTROLE[[#This Row],[SB]])</f>
        <v>ZYUZEM</v>
      </c>
      <c r="AO448" s="245">
        <f>IF(BS_CONTROLE[[#This Row],[SUB]]=0, "-", BS_CONTROLE[[#This Row],[SUB]])</f>
        <v>49</v>
      </c>
      <c r="AP448" s="246">
        <f>IF(BS_CONTROLE[[#This Row],[KM - Inicio]]=0, "-", BS_CONTROLE[[#This Row],[KM - Inicio]])</f>
        <v>203</v>
      </c>
      <c r="AQ448" s="246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7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1567</v>
      </c>
      <c r="BK448" s="17" t="s">
        <v>1568</v>
      </c>
      <c r="BL448" s="16"/>
      <c r="BM448" s="15" t="s">
        <v>698</v>
      </c>
      <c r="BN448" s="15" t="s">
        <v>698</v>
      </c>
      <c r="BO448" s="164" t="s">
        <v>698</v>
      </c>
      <c r="BP448" s="17" t="s">
        <v>1568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8" t="str">
        <f t="shared" si="39"/>
        <v>SemOportunidadeSemOportunidade</v>
      </c>
    </row>
    <row r="449" spans="1:72" hidden="1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1" t="s">
        <v>591</v>
      </c>
      <c r="E449" s="292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0">
        <v>49</v>
      </c>
      <c r="K449" s="210">
        <v>203.1</v>
      </c>
      <c r="L449" s="84" t="s">
        <v>317</v>
      </c>
      <c r="M449" s="19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19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4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4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3" t="s">
        <v>926</v>
      </c>
      <c r="W449" s="247" t="s">
        <v>937</v>
      </c>
      <c r="X449" s="211" t="s">
        <v>668</v>
      </c>
      <c r="Y449" s="158" t="s">
        <v>671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4" t="str">
        <f>IF(BS_CONTROLE[[#This Row],[Local - Partida]]=0, "-", BS_CONTROLE[[#This Row],[Local - Partida]])</f>
        <v>-</v>
      </c>
      <c r="AL449" s="244" t="str">
        <f>IF(BS_CONTROLE[[#This Row],[Local - Encerramento]]=0, "-", BS_CONTROLE[[#This Row],[Local - Encerramento]])</f>
        <v>-</v>
      </c>
      <c r="AM449" s="244" t="str">
        <f>IF(BS_CONTROLE[[#This Row],[Entre - Estações]]=0, "-", BS_CONTROLE[[#This Row],[Entre - Estações]])</f>
        <v>ZYU</v>
      </c>
      <c r="AN449" s="244" t="str">
        <f>IF(BS_CONTROLE[[#This Row],[SB]]=0, "-", BS_CONTROLE[[#This Row],[SB]])</f>
        <v>ZYU1</v>
      </c>
      <c r="AO449" s="245">
        <f>IF(BS_CONTROLE[[#This Row],[SUB]]=0, "-", BS_CONTROLE[[#This Row],[SUB]])</f>
        <v>49</v>
      </c>
      <c r="AP449" s="246">
        <f>IF(BS_CONTROLE[[#This Row],[KM - Inicio]]=0, "-", BS_CONTROLE[[#This Row],[KM - Inicio]])</f>
        <v>203.1</v>
      </c>
      <c r="AQ449" s="246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7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1569</v>
      </c>
      <c r="BK449" s="17" t="s">
        <v>1570</v>
      </c>
      <c r="BL449" s="16"/>
      <c r="BM449" s="15" t="s">
        <v>692</v>
      </c>
      <c r="BN449" s="15" t="s">
        <v>692</v>
      </c>
      <c r="BO449" s="164" t="s">
        <v>692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8" t="str">
        <f t="shared" si="39"/>
        <v>OKOK</v>
      </c>
    </row>
    <row r="450" spans="1:72" hidden="1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638</v>
      </c>
      <c r="E450" s="292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0">
        <v>56</v>
      </c>
      <c r="K450" s="210">
        <v>195.5</v>
      </c>
      <c r="L450" s="84" t="s">
        <v>317</v>
      </c>
      <c r="M450" s="19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19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4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4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3" t="s">
        <v>926</v>
      </c>
      <c r="W450" s="172" t="s">
        <v>1362</v>
      </c>
      <c r="X450" s="211" t="s">
        <v>668</v>
      </c>
      <c r="Y450" s="158" t="s">
        <v>671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4" t="str">
        <f>IF(BS_CONTROLE[[#This Row],[Local - Partida]]=0, "-", BS_CONTROLE[[#This Row],[Local - Partida]])</f>
        <v>-</v>
      </c>
      <c r="AL450" s="244" t="str">
        <f>IF(BS_CONTROLE[[#This Row],[Local - Encerramento]]=0, "-", BS_CONTROLE[[#This Row],[Local - Encerramento]])</f>
        <v>-</v>
      </c>
      <c r="AM450" s="244" t="str">
        <f>IF(BS_CONTROLE[[#This Row],[Entre - Estações]]=0, "-", BS_CONTROLE[[#This Row],[Entre - Estações]])</f>
        <v>ZFY</v>
      </c>
      <c r="AN450" s="244" t="str">
        <f>IF(BS_CONTROLE[[#This Row],[SB]]=0, "-", BS_CONTROLE[[#This Row],[SB]])</f>
        <v>ZFY1982</v>
      </c>
      <c r="AO450" s="245">
        <f>IF(BS_CONTROLE[[#This Row],[SUB]]=0, "-", BS_CONTROLE[[#This Row],[SUB]])</f>
        <v>56</v>
      </c>
      <c r="AP450" s="246">
        <f>IF(BS_CONTROLE[[#This Row],[KM - Inicio]]=0, "-", BS_CONTROLE[[#This Row],[KM - Inicio]])</f>
        <v>195.5</v>
      </c>
      <c r="AQ450" s="246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7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1571</v>
      </c>
      <c r="BK450" s="17" t="s">
        <v>1571</v>
      </c>
      <c r="BL450" s="16"/>
      <c r="BM450" s="15" t="s">
        <v>692</v>
      </c>
      <c r="BN450" s="15" t="s">
        <v>692</v>
      </c>
      <c r="BO450" s="164" t="s">
        <v>692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8" t="str">
        <f t="shared" si="39"/>
        <v>OKOK</v>
      </c>
    </row>
    <row r="451" spans="1:72" hidden="1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542</v>
      </c>
      <c r="E451" s="272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0">
        <v>56</v>
      </c>
      <c r="K451" s="210">
        <v>183</v>
      </c>
      <c r="L451" s="84">
        <v>158</v>
      </c>
      <c r="M451" s="19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19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49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49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3" t="s">
        <v>926</v>
      </c>
      <c r="W451" s="172" t="s">
        <v>1572</v>
      </c>
      <c r="X451" s="211" t="s">
        <v>668</v>
      </c>
      <c r="Y451" s="158" t="s">
        <v>671</v>
      </c>
      <c r="Z451" s="158"/>
      <c r="AA451" s="210">
        <v>1</v>
      </c>
      <c r="AB451" s="71" t="s">
        <v>670</v>
      </c>
      <c r="AC451" s="71" t="s">
        <v>666</v>
      </c>
      <c r="AD451" s="294">
        <v>0.33333333333333331</v>
      </c>
      <c r="AE451" s="210">
        <v>9347</v>
      </c>
      <c r="AF451" s="210" t="s">
        <v>317</v>
      </c>
      <c r="AG451" s="210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4" t="str">
        <f>IF(BS_CONTROLE[[#This Row],[Local - Partida]]=0, "-", BS_CONTROLE[[#This Row],[Local - Partida]])</f>
        <v>ZYU1</v>
      </c>
      <c r="AL451" s="244" t="str">
        <f>IF(BS_CONTROLE[[#This Row],[Local - Encerramento]]=0, "-", BS_CONTROLE[[#This Row],[Local - Encerramento]])</f>
        <v>ZYU1</v>
      </c>
      <c r="AM451" s="244" t="str">
        <f>IF(BS_CONTROLE[[#This Row],[Entre - Estações]]=0, "-", BS_CONTROLE[[#This Row],[Entre - Estações]])</f>
        <v>ZDY-ZXP</v>
      </c>
      <c r="AN451" s="244" t="str">
        <f>IF(BS_CONTROLE[[#This Row],[SB]]=0, "-", BS_CONTROLE[[#This Row],[SB]])</f>
        <v>ZDY1832</v>
      </c>
      <c r="AO451" s="245">
        <f>IF(BS_CONTROLE[[#This Row],[SUB]]=0, "-", BS_CONTROLE[[#This Row],[SUB]])</f>
        <v>56</v>
      </c>
      <c r="AP451" s="246">
        <f>IF(BS_CONTROLE[[#This Row],[KM - Inicio]]=0, "-", BS_CONTROLE[[#This Row],[KM - Inicio]])</f>
        <v>183</v>
      </c>
      <c r="AQ451" s="246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7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1573</v>
      </c>
      <c r="BK451" s="17" t="s">
        <v>1574</v>
      </c>
      <c r="BL451" s="16"/>
      <c r="BM451" s="15" t="s">
        <v>698</v>
      </c>
      <c r="BN451" s="15" t="s">
        <v>698</v>
      </c>
      <c r="BO451" s="164" t="s">
        <v>698</v>
      </c>
      <c r="BP451" s="17" t="s">
        <v>1574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8" t="str">
        <f t="shared" si="39"/>
        <v>SemOportunidadeSemOportunidade</v>
      </c>
    </row>
    <row r="452" spans="1:72" hidden="1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611</v>
      </c>
      <c r="E452" s="272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0">
        <v>56</v>
      </c>
      <c r="K452" s="210">
        <v>168</v>
      </c>
      <c r="L452" s="84" t="s">
        <v>317</v>
      </c>
      <c r="M452" s="19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19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49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49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3" t="s">
        <v>926</v>
      </c>
      <c r="W452" s="247" t="s">
        <v>937</v>
      </c>
      <c r="X452" s="52" t="s">
        <v>668</v>
      </c>
      <c r="Y452" s="158" t="s">
        <v>671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3" t="str">
        <f>IF(BS_CONTROLE[[#This Row],[Local - Partida]]=0, "-", BS_CONTROLE[[#This Row],[Local - Partida]])</f>
        <v>-</v>
      </c>
      <c r="AL452" s="263" t="str">
        <f>IF(BS_CONTROLE[[#This Row],[Local - Encerramento]]=0, "-", BS_CONTROLE[[#This Row],[Local - Encerramento]])</f>
        <v>-</v>
      </c>
      <c r="AM452" s="263" t="str">
        <f>IF(BS_CONTROLE[[#This Row],[Entre - Estações]]=0, "-", BS_CONTROLE[[#This Row],[Entre - Estações]])</f>
        <v>ZER-170</v>
      </c>
      <c r="AN452" s="263" t="str">
        <f>IF(BS_CONTROLE[[#This Row],[SB]]=0, "-", BS_CONTROLE[[#This Row],[SB]])</f>
        <v>ZER169</v>
      </c>
      <c r="AO452" s="245">
        <f>IF(BS_CONTROLE[[#This Row],[SUB]]=0, "-", BS_CONTROLE[[#This Row],[SUB]])</f>
        <v>56</v>
      </c>
      <c r="AP452" s="246">
        <f>IF(BS_CONTROLE[[#This Row],[KM - Inicio]]=0, "-", BS_CONTROLE[[#This Row],[KM - Inicio]])</f>
        <v>168</v>
      </c>
      <c r="AQ452" s="246" t="str">
        <f>IF(BS_CONTROLE[[#This Row],[KM - Fim]]=0, "-", BS_CONTROLE[[#This Row],[KM - Fim]])</f>
        <v>-</v>
      </c>
      <c r="AR452" s="228">
        <v>0.41319444444444442</v>
      </c>
      <c r="AS452" s="228">
        <v>0</v>
      </c>
      <c r="AT452" s="228">
        <v>0</v>
      </c>
      <c r="AU452" s="228"/>
      <c r="AV452" s="228"/>
      <c r="AW452" s="228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7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1575</v>
      </c>
      <c r="BK452" s="17" t="s">
        <v>1576</v>
      </c>
      <c r="BL452" s="16"/>
      <c r="BM452" s="15" t="s">
        <v>698</v>
      </c>
      <c r="BN452" s="15" t="s">
        <v>698</v>
      </c>
      <c r="BO452" s="164" t="s">
        <v>698</v>
      </c>
      <c r="BP452" s="303" t="s">
        <v>1576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8" t="str">
        <f t="shared" si="39"/>
        <v>SemOportunidadeSemOportunidade</v>
      </c>
    </row>
    <row r="453" spans="1:72" hidden="1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640</v>
      </c>
      <c r="E453" s="272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0">
        <v>49</v>
      </c>
      <c r="K453" s="210">
        <v>153.30000000000001</v>
      </c>
      <c r="L453" s="84" t="s">
        <v>317</v>
      </c>
      <c r="M453" s="19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19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49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49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3" t="s">
        <v>926</v>
      </c>
      <c r="W453" s="172" t="s">
        <v>1113</v>
      </c>
      <c r="X453" s="52" t="s">
        <v>668</v>
      </c>
      <c r="Y453" s="158" t="s">
        <v>671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3" t="str">
        <f>IF(BS_CONTROLE[[#This Row],[Local - Partida]]=0, "-", BS_CONTROLE[[#This Row],[Local - Partida]])</f>
        <v>-</v>
      </c>
      <c r="AL453" s="263" t="str">
        <f>IF(BS_CONTROLE[[#This Row],[Local - Encerramento]]=0, "-", BS_CONTROLE[[#This Row],[Local - Encerramento]])</f>
        <v>-</v>
      </c>
      <c r="AM453" s="263" t="str">
        <f>IF(BS_CONTROLE[[#This Row],[Entre - Estações]]=0, "-", BS_CONTROLE[[#This Row],[Entre - Estações]])</f>
        <v>ZGA</v>
      </c>
      <c r="AN453" s="263" t="str">
        <f>IF(BS_CONTROLE[[#This Row],[SB]]=0, "-", BS_CONTROLE[[#This Row],[SB]])</f>
        <v>ZGA1541</v>
      </c>
      <c r="AO453" s="245">
        <f>IF(BS_CONTROLE[[#This Row],[SUB]]=0, "-", BS_CONTROLE[[#This Row],[SUB]])</f>
        <v>49</v>
      </c>
      <c r="AP453" s="246">
        <f>IF(BS_CONTROLE[[#This Row],[KM - Inicio]]=0, "-", BS_CONTROLE[[#This Row],[KM - Inicio]])</f>
        <v>153.30000000000001</v>
      </c>
      <c r="AQ453" s="246" t="str">
        <f>IF(BS_CONTROLE[[#This Row],[KM - Fim]]=0, "-", BS_CONTROLE[[#This Row],[KM - Fim]])</f>
        <v>-</v>
      </c>
      <c r="AR453" s="228">
        <v>0.4236111111111111</v>
      </c>
      <c r="AS453" s="228">
        <v>0.52013888888888893</v>
      </c>
      <c r="AT453" s="228">
        <v>0.61111111111111116</v>
      </c>
      <c r="AU453" s="228"/>
      <c r="AV453" s="228"/>
      <c r="AW453" s="228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7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1577</v>
      </c>
      <c r="BK453" s="17" t="s">
        <v>1578</v>
      </c>
      <c r="BL453" s="16"/>
      <c r="BM453" s="15" t="s">
        <v>692</v>
      </c>
      <c r="BN453" s="15" t="s">
        <v>692</v>
      </c>
      <c r="BO453" s="164" t="s">
        <v>692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8" t="str">
        <f t="shared" si="39"/>
        <v>OKOK</v>
      </c>
    </row>
    <row r="454" spans="1:72" hidden="1">
      <c r="A454" s="166" t="str">
        <f t="shared" si="41"/>
        <v>TURMA FIXA VIA 46010</v>
      </c>
      <c r="B454" s="170">
        <v>46010</v>
      </c>
      <c r="C454" s="8"/>
      <c r="D454" s="52" t="s">
        <v>562</v>
      </c>
      <c r="E454" s="272">
        <v>448</v>
      </c>
      <c r="F454" s="171" t="s">
        <v>472</v>
      </c>
      <c r="G454" s="9" t="str">
        <f>IF(D454="","*",VLOOKUP(F454,BS_ATIVIDADE[#All],3,FALSE))</f>
        <v>AMV</v>
      </c>
      <c r="H454" s="199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19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19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49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49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59" t="s">
        <v>926</v>
      </c>
      <c r="W454" s="261" t="s">
        <v>1579</v>
      </c>
      <c r="X454" s="52" t="s">
        <v>668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3" t="str">
        <f>IF(BS_CONTROLE[[#This Row],[Local - Partida]]=0, "-", BS_CONTROLE[[#This Row],[Local - Partida]])</f>
        <v>189ZFY</v>
      </c>
      <c r="AL454" s="263" t="str">
        <f>IF(BS_CONTROLE[[#This Row],[Local - Encerramento]]=0, "-", BS_CONTROLE[[#This Row],[Local - Encerramento]])</f>
        <v>-</v>
      </c>
      <c r="AM454" s="263" t="str">
        <f>IF(BS_CONTROLE[[#This Row],[Entre - Estações]]=0, "-", BS_CONTROLE[[#This Row],[Entre - Estações]])</f>
        <v>ZXP-ZFY</v>
      </c>
      <c r="AN454" s="263" t="str">
        <f>IF(BS_CONTROLE[[#This Row],[SB]]=0, "-", BS_CONTROLE[[#This Row],[SB]])</f>
        <v>189ZFY</v>
      </c>
      <c r="AO454" s="245">
        <f>IF(BS_CONTROLE[[#This Row],[SUB]]=0, "-", BS_CONTROLE[[#This Row],[SUB]])</f>
        <v>56</v>
      </c>
      <c r="AP454" s="246">
        <f>IF(BS_CONTROLE[[#This Row],[KM - Inicio]]=0, "-", BS_CONTROLE[[#This Row],[KM - Inicio]])</f>
        <v>192.50700000000001</v>
      </c>
      <c r="AQ454" s="246">
        <f>IF(BS_CONTROLE[[#This Row],[KM - Fim]]=0, "-", BS_CONTROLE[[#This Row],[KM - Fim]])</f>
        <v>192.63200000000001</v>
      </c>
      <c r="AR454" s="228">
        <v>0.40625</v>
      </c>
      <c r="AS454" s="228">
        <v>0.47013888888888888</v>
      </c>
      <c r="AT454" s="228">
        <v>0.55347222222222225</v>
      </c>
      <c r="AU454" s="228"/>
      <c r="AV454" s="228"/>
      <c r="AW454" s="228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7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7" t="s">
        <v>1580</v>
      </c>
      <c r="BK454" s="17" t="s">
        <v>1581</v>
      </c>
      <c r="BL454" s="16"/>
      <c r="BM454" s="15" t="s">
        <v>692</v>
      </c>
      <c r="BN454" s="15" t="s">
        <v>692</v>
      </c>
      <c r="BO454" s="164" t="s">
        <v>692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8" t="str">
        <f t="shared" si="39"/>
        <v>OKOK</v>
      </c>
    </row>
    <row r="455" spans="1:72" hidden="1">
      <c r="A455" s="166" t="str">
        <f t="shared" ref="A455:A518" si="42">D455&amp;B455</f>
        <v>TURMA FIXA VIA 46010</v>
      </c>
      <c r="B455" s="341">
        <v>46010</v>
      </c>
      <c r="C455" s="8"/>
      <c r="D455" s="52" t="s">
        <v>562</v>
      </c>
      <c r="E455" s="292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0">
        <v>49</v>
      </c>
      <c r="K455" s="210">
        <v>153.30000000000001</v>
      </c>
      <c r="L455" s="84" t="s">
        <v>317</v>
      </c>
      <c r="M455" s="19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19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49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49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59" t="s">
        <v>926</v>
      </c>
      <c r="W455" s="261" t="s">
        <v>1113</v>
      </c>
      <c r="X455" s="52" t="s">
        <v>668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3" t="str">
        <f>IF(BS_CONTROLE[[#This Row],[Local - Partida]]=0, "-", BS_CONTROLE[[#This Row],[Local - Partida]])</f>
        <v>-</v>
      </c>
      <c r="AL455" s="263" t="str">
        <f>IF(BS_CONTROLE[[#This Row],[Local - Encerramento]]=0, "-", BS_CONTROLE[[#This Row],[Local - Encerramento]])</f>
        <v>-</v>
      </c>
      <c r="AM455" s="263" t="str">
        <f>IF(BS_CONTROLE[[#This Row],[Entre - Estações]]=0, "-", BS_CONTROLE[[#This Row],[Entre - Estações]])</f>
        <v>ZGA</v>
      </c>
      <c r="AN455" s="263" t="str">
        <f>IF(BS_CONTROLE[[#This Row],[SB]]=0, "-", BS_CONTROLE[[#This Row],[SB]])</f>
        <v>ZGA1541</v>
      </c>
      <c r="AO455" s="245">
        <f>IF(BS_CONTROLE[[#This Row],[SUB]]=0, "-", BS_CONTROLE[[#This Row],[SUB]])</f>
        <v>49</v>
      </c>
      <c r="AP455" s="246">
        <f>IF(BS_CONTROLE[[#This Row],[KM - Inicio]]=0, "-", BS_CONTROLE[[#This Row],[KM - Inicio]])</f>
        <v>153.30000000000001</v>
      </c>
      <c r="AQ455" s="246" t="str">
        <f>IF(BS_CONTROLE[[#This Row],[KM - Fim]]=0, "-", BS_CONTROLE[[#This Row],[KM - Fim]])</f>
        <v>-</v>
      </c>
      <c r="AR455" s="228">
        <v>0.4236111111111111</v>
      </c>
      <c r="AS455" s="228">
        <v>0.52013888888888893</v>
      </c>
      <c r="AT455" s="228">
        <v>0.61111111111111116</v>
      </c>
      <c r="AU455" s="228"/>
      <c r="AV455" s="228"/>
      <c r="AW455" s="228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7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7" t="s">
        <v>1580</v>
      </c>
      <c r="BK455" s="17" t="s">
        <v>1582</v>
      </c>
      <c r="BL455" s="16"/>
      <c r="BM455" s="15" t="s">
        <v>692</v>
      </c>
      <c r="BN455" s="15" t="s">
        <v>692</v>
      </c>
      <c r="BO455" s="164" t="s">
        <v>692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8" t="str">
        <f t="shared" si="39"/>
        <v>OKOK</v>
      </c>
    </row>
    <row r="456" spans="1:72" ht="23.25" hidden="1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543</v>
      </c>
      <c r="E456" s="272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0">
        <v>55</v>
      </c>
      <c r="K456" s="210">
        <v>118.16</v>
      </c>
      <c r="L456" s="84" t="s">
        <v>317</v>
      </c>
      <c r="M456" s="19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19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4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4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3" t="s">
        <v>939</v>
      </c>
      <c r="W456" s="172" t="s">
        <v>1484</v>
      </c>
      <c r="X456" s="52" t="s">
        <v>668</v>
      </c>
      <c r="Y456" s="158" t="s">
        <v>671</v>
      </c>
      <c r="Z456" s="158"/>
      <c r="AA456" s="84" t="s">
        <v>1449</v>
      </c>
      <c r="AB456" s="71" t="s">
        <v>660</v>
      </c>
      <c r="AC456" s="71" t="s">
        <v>655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3" t="str">
        <f>IF(BS_CONTROLE[[#This Row],[Local - Partida]]=0, "-", BS_CONTROLE[[#This Row],[Local - Partida]])</f>
        <v>ZEM1302</v>
      </c>
      <c r="AL456" s="263" t="str">
        <f>IF(BS_CONTROLE[[#This Row],[Local - Encerramento]]=0, "-", BS_CONTROLE[[#This Row],[Local - Encerramento]])</f>
        <v>ZEM1302</v>
      </c>
      <c r="AM456" s="263" t="str">
        <f>IF(BS_CONTROLE[[#This Row],[Entre - Estações]]=0, "-", BS_CONTROLE[[#This Row],[Entre - Estações]])</f>
        <v>ZLU-ZWI</v>
      </c>
      <c r="AN456" s="263" t="str">
        <f>IF(BS_CONTROLE[[#This Row],[SB]]=0, "-", BS_CONTROLE[[#This Row],[SB]])</f>
        <v>ZWI1132</v>
      </c>
      <c r="AO456" s="245">
        <f>IF(BS_CONTROLE[[#This Row],[SUB]]=0, "-", BS_CONTROLE[[#This Row],[SUB]])</f>
        <v>55</v>
      </c>
      <c r="AP456" s="246">
        <f>IF(BS_CONTROLE[[#This Row],[KM - Inicio]]=0, "-", BS_CONTROLE[[#This Row],[KM - Inicio]])</f>
        <v>118.16</v>
      </c>
      <c r="AQ456" s="246" t="str">
        <f>IF(BS_CONTROLE[[#This Row],[KM - Fim]]=0, "-", BS_CONTROLE[[#This Row],[KM - Fim]])</f>
        <v>-</v>
      </c>
      <c r="AR456" s="228">
        <v>0.3125</v>
      </c>
      <c r="AS456" s="228">
        <v>0</v>
      </c>
      <c r="AT456" s="228">
        <v>0</v>
      </c>
      <c r="AU456" s="228"/>
      <c r="AV456" s="228"/>
      <c r="AW456" s="228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7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7" t="s">
        <v>1583</v>
      </c>
      <c r="BK456" s="17" t="s">
        <v>1584</v>
      </c>
      <c r="BL456" s="16"/>
      <c r="BM456" s="15" t="s">
        <v>698</v>
      </c>
      <c r="BN456" s="15" t="s">
        <v>698</v>
      </c>
      <c r="BO456" s="164" t="s">
        <v>698</v>
      </c>
      <c r="BP456" s="17" t="s">
        <v>1584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8" t="str">
        <f t="shared" si="39"/>
        <v>SemOportunidadeSemOportunidade</v>
      </c>
    </row>
    <row r="457" spans="1:72" hidden="1">
      <c r="A457" s="166" t="str">
        <f t="shared" si="42"/>
        <v/>
      </c>
      <c r="B457" s="167"/>
      <c r="C457" s="8"/>
      <c r="D457" s="52"/>
      <c r="E457" s="272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199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19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4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4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59"/>
      <c r="W457" s="261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3" t="str">
        <f>IF(BS_CONTROLE[[#This Row],[Local - Partida]]=0, "-", BS_CONTROLE[[#This Row],[Local - Partida]])</f>
        <v>-</v>
      </c>
      <c r="AL457" s="263" t="str">
        <f>IF(BS_CONTROLE[[#This Row],[Local - Encerramento]]=0, "-", BS_CONTROLE[[#This Row],[Local - Encerramento]])</f>
        <v>-</v>
      </c>
      <c r="AM457" s="263" t="str">
        <f>IF(BS_CONTROLE[[#This Row],[Entre - Estações]]=0, "-", BS_CONTROLE[[#This Row],[Entre - Estações]])</f>
        <v>-</v>
      </c>
      <c r="AN457" s="263" t="str">
        <f>IF(BS_CONTROLE[[#This Row],[SB]]=0, "-", BS_CONTROLE[[#This Row],[SB]])</f>
        <v>-</v>
      </c>
      <c r="AO457" s="245" t="str">
        <f>IF(BS_CONTROLE[[#This Row],[SUB]]=0, "-", BS_CONTROLE[[#This Row],[SUB]])</f>
        <v>-</v>
      </c>
      <c r="AP457" s="246" t="str">
        <f>IF(BS_CONTROLE[[#This Row],[KM - Inicio]]=0, "-", BS_CONTROLE[[#This Row],[KM - Inicio]])</f>
        <v>-</v>
      </c>
      <c r="AQ457" s="246" t="str">
        <f>IF(BS_CONTROLE[[#This Row],[KM - Fim]]=0, "-", BS_CONTROLE[[#This Row],[KM - Fim]])</f>
        <v>-</v>
      </c>
      <c r="AR457" s="228"/>
      <c r="AS457" s="228"/>
      <c r="AT457" s="228"/>
      <c r="AU457" s="228"/>
      <c r="AV457" s="228"/>
      <c r="AW457" s="228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7" t="str">
        <f>IF(BS_CONTROLE[[#This Row],[Responsavel pelo boletim]]=0, "-", BS_CONTROLE[[#This Row],[Responsavel pelo boletim]])</f>
        <v>-</v>
      </c>
      <c r="BG457" s="16"/>
      <c r="BH457" s="17"/>
      <c r="BI457" s="17"/>
      <c r="BJ457" s="267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8" t="str">
        <f t="shared" si="39"/>
        <v/>
      </c>
    </row>
    <row r="458" spans="1:72" ht="44.25" hidden="1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8" t="s">
        <v>1013</v>
      </c>
      <c r="E458" s="292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0">
        <v>48</v>
      </c>
      <c r="K458" s="210">
        <v>152.04599999999999</v>
      </c>
      <c r="L458" s="210">
        <v>159</v>
      </c>
      <c r="M458" s="210" t="s">
        <v>73</v>
      </c>
      <c r="N458" s="210" t="s">
        <v>1014</v>
      </c>
      <c r="O458" s="172">
        <v>0.33333333333333331</v>
      </c>
      <c r="P458" s="172">
        <v>0.41666666666666669</v>
      </c>
      <c r="Q458" s="210">
        <v>1</v>
      </c>
      <c r="R458" s="10" t="str">
        <f>IFERROR(_xlfn.XLOOKUP(F458, BS_ATIVIDADE[ATIVIDADE],BS_ATIVIDADE[UNIDADE] ), "*")</f>
        <v>BINÁRIO</v>
      </c>
      <c r="S458" s="249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49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59" t="s">
        <v>1453</v>
      </c>
      <c r="W458" s="261" t="s">
        <v>1585</v>
      </c>
      <c r="X458" s="52" t="s">
        <v>663</v>
      </c>
      <c r="Y458" s="158" t="s">
        <v>662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1586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3" t="str">
        <f>IF(BS_CONTROLE[[#This Row],[Local - Partida]]=0, "-", BS_CONTROLE[[#This Row],[Local - Partida]])</f>
        <v>-</v>
      </c>
      <c r="AL458" s="263" t="str">
        <f>IF(BS_CONTROLE[[#This Row],[Local - Encerramento]]=0, "-", BS_CONTROLE[[#This Row],[Local - Encerramento]])</f>
        <v>-</v>
      </c>
      <c r="AM458" s="263" t="str">
        <f>IF(BS_CONTROLE[[#This Row],[Entre - Estações]]=0, "-", BS_CONTROLE[[#This Row],[Entre - Estações]])</f>
        <v>ZRB-ZEV</v>
      </c>
      <c r="AN458" s="263" t="str">
        <f>IF(BS_CONTROLE[[#This Row],[SB]]=0, "-", BS_CONTROLE[[#This Row],[SB]])</f>
        <v>ZRBZEV</v>
      </c>
      <c r="AO458" s="245">
        <f>IF(BS_CONTROLE[[#This Row],[SUB]]=0, "-", BS_CONTROLE[[#This Row],[SUB]])</f>
        <v>48</v>
      </c>
      <c r="AP458" s="246">
        <f>IF(BS_CONTROLE[[#This Row],[KM - Inicio]]=0, "-", BS_CONTROLE[[#This Row],[KM - Inicio]])</f>
        <v>152.04599999999999</v>
      </c>
      <c r="AQ458" s="246">
        <f>IF(BS_CONTROLE[[#This Row],[KM - Fim]]=0, "-", BS_CONTROLE[[#This Row],[KM - Fim]])</f>
        <v>159</v>
      </c>
      <c r="AR458" s="228" t="s">
        <v>317</v>
      </c>
      <c r="AS458" s="228">
        <v>0.375</v>
      </c>
      <c r="AT458" s="228">
        <v>0.54166666666666663</v>
      </c>
      <c r="AU458" s="228"/>
      <c r="AV458" s="228"/>
      <c r="AW458" s="228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7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7" t="s">
        <v>1587</v>
      </c>
      <c r="BK458" s="267" t="s">
        <v>1588</v>
      </c>
      <c r="BL458" s="16"/>
      <c r="BM458" s="15" t="s">
        <v>690</v>
      </c>
      <c r="BN458" s="15" t="s">
        <v>709</v>
      </c>
      <c r="BO458" s="164" t="s">
        <v>782</v>
      </c>
      <c r="BP458" s="267" t="s">
        <v>1588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8" t="str">
        <f t="shared" si="39"/>
        <v>ModernizaçãoEquipamento</v>
      </c>
    </row>
    <row r="459" spans="1:72" ht="23.25" hidden="1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8" t="s">
        <v>534</v>
      </c>
      <c r="E459" s="272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0">
        <v>48</v>
      </c>
      <c r="K459" s="210">
        <v>156.9</v>
      </c>
      <c r="L459" s="210" t="s">
        <v>317</v>
      </c>
      <c r="M459" s="19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199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0">
        <v>1900</v>
      </c>
      <c r="R459" s="10" t="str">
        <f>IFERROR(_xlfn.XLOOKUP(F459, BS_ATIVIDADE[ATIVIDADE],BS_ATIVIDADE[UNIDADE] ), "*")</f>
        <v>M</v>
      </c>
      <c r="S459" s="249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49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59" t="s">
        <v>1453</v>
      </c>
      <c r="W459" s="261" t="s">
        <v>1589</v>
      </c>
      <c r="X459" s="52" t="s">
        <v>663</v>
      </c>
      <c r="Y459" s="158" t="s">
        <v>662</v>
      </c>
      <c r="Z459" s="158"/>
      <c r="AA459" s="210">
        <v>1</v>
      </c>
      <c r="AB459" s="71" t="s">
        <v>660</v>
      </c>
      <c r="AC459" s="71" t="s">
        <v>655</v>
      </c>
      <c r="AD459" s="294">
        <v>0.29166666666666669</v>
      </c>
      <c r="AE459" s="210">
        <v>7641</v>
      </c>
      <c r="AF459" s="210">
        <v>6966</v>
      </c>
      <c r="AG459" s="210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3" t="str">
        <f>IF(BS_CONTROLE[[#This Row],[Local - Partida]]=0, "-", BS_CONTROLE[[#This Row],[Local - Partida]])</f>
        <v>K67ZEV2</v>
      </c>
      <c r="AL459" s="263" t="str">
        <f>IF(BS_CONTROLE[[#This Row],[Local - Encerramento]]=0, "-", BS_CONTROLE[[#This Row],[Local - Encerramento]])</f>
        <v>K67ZEV2</v>
      </c>
      <c r="AM459" s="263" t="str">
        <f>IF(BS_CONTROLE[[#This Row],[Entre - Estações]]=0, "-", BS_CONTROLE[[#This Row],[Entre - Estações]])</f>
        <v>ZEJ-ZEV</v>
      </c>
      <c r="AN459" s="263">
        <f>IF(BS_CONTROLE[[#This Row],[SB]]=0, "-", BS_CONTROLE[[#This Row],[SB]])</f>
        <v>1571561</v>
      </c>
      <c r="AO459" s="245">
        <f>IF(BS_CONTROLE[[#This Row],[SUB]]=0, "-", BS_CONTROLE[[#This Row],[SUB]])</f>
        <v>48</v>
      </c>
      <c r="AP459" s="246">
        <f>IF(BS_CONTROLE[[#This Row],[KM - Inicio]]=0, "-", BS_CONTROLE[[#This Row],[KM - Inicio]])</f>
        <v>156.9</v>
      </c>
      <c r="AQ459" s="246" t="str">
        <f>IF(BS_CONTROLE[[#This Row],[KM - Fim]]=0, "-", BS_CONTROLE[[#This Row],[KM - Fim]])</f>
        <v>-</v>
      </c>
      <c r="AR459" s="228">
        <v>0.31180555555555556</v>
      </c>
      <c r="AS459" s="228">
        <v>0</v>
      </c>
      <c r="AT459" s="228">
        <v>6.9444444444444447E-4</v>
      </c>
      <c r="AU459" s="228"/>
      <c r="AV459" s="228"/>
      <c r="AW459" s="228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7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7" t="s">
        <v>1587</v>
      </c>
      <c r="BK459" s="267" t="s">
        <v>1588</v>
      </c>
      <c r="BL459" s="16"/>
      <c r="BM459" s="15" t="s">
        <v>690</v>
      </c>
      <c r="BN459" s="15" t="s">
        <v>709</v>
      </c>
      <c r="BO459" s="164" t="s">
        <v>782</v>
      </c>
      <c r="BP459" s="267" t="s">
        <v>1588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8" t="str">
        <f t="shared" si="39"/>
        <v>ModernizaçãoEquipamento</v>
      </c>
    </row>
    <row r="460" spans="1:72" ht="23.25" hidden="1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8" t="s">
        <v>558</v>
      </c>
      <c r="E460" s="272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0">
        <v>48</v>
      </c>
      <c r="K460" s="210">
        <v>154.35</v>
      </c>
      <c r="L460" s="210" t="s">
        <v>317</v>
      </c>
      <c r="M460" s="19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199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0">
        <v>24</v>
      </c>
      <c r="R460" s="10" t="str">
        <f>IFERROR(_xlfn.XLOOKUP(F460, BS_ATIVIDADE[ATIVIDADE],BS_ATIVIDADE[UNIDADE] ), "*")</f>
        <v>VAGÕES</v>
      </c>
      <c r="S460" s="249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49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59" t="s">
        <v>1453</v>
      </c>
      <c r="W460" s="261" t="s">
        <v>1590</v>
      </c>
      <c r="X460" s="52" t="s">
        <v>663</v>
      </c>
      <c r="Y460" s="158" t="s">
        <v>662</v>
      </c>
      <c r="Z460" s="158"/>
      <c r="AA460" s="210">
        <v>2</v>
      </c>
      <c r="AB460" s="71" t="s">
        <v>660</v>
      </c>
      <c r="AC460" s="71" t="s">
        <v>655</v>
      </c>
      <c r="AD460" s="294">
        <v>0.2638888888888889</v>
      </c>
      <c r="AE460" s="210">
        <v>9318</v>
      </c>
      <c r="AF460" s="210">
        <v>7660</v>
      </c>
      <c r="AG460" s="210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3" t="str">
        <f>IF(BS_CONTROLE[[#This Row],[Local - Partida]]=0, "-", BS_CONTROLE[[#This Row],[Local - Partida]])</f>
        <v>ZEM1</v>
      </c>
      <c r="AL460" s="263" t="str">
        <f>IF(BS_CONTROLE[[#This Row],[Local - Encerramento]]=0, "-", BS_CONTROLE[[#This Row],[Local - Encerramento]])</f>
        <v>ZEM1</v>
      </c>
      <c r="AM460" s="263" t="str">
        <f>IF(BS_CONTROLE[[#This Row],[Entre - Estações]]=0, "-", BS_CONTROLE[[#This Row],[Entre - Estações]])</f>
        <v>ZEJ-ZEV</v>
      </c>
      <c r="AN460" s="263">
        <f>IF(BS_CONTROLE[[#This Row],[SB]]=0, "-", BS_CONTROLE[[#This Row],[SB]])</f>
        <v>1551541</v>
      </c>
      <c r="AO460" s="245">
        <f>IF(BS_CONTROLE[[#This Row],[SUB]]=0, "-", BS_CONTROLE[[#This Row],[SUB]])</f>
        <v>48</v>
      </c>
      <c r="AP460" s="246">
        <f>IF(BS_CONTROLE[[#This Row],[KM - Inicio]]=0, "-", BS_CONTROLE[[#This Row],[KM - Inicio]])</f>
        <v>154.35</v>
      </c>
      <c r="AQ460" s="246" t="str">
        <f>IF(BS_CONTROLE[[#This Row],[KM - Fim]]=0, "-", BS_CONTROLE[[#This Row],[KM - Fim]])</f>
        <v>-</v>
      </c>
      <c r="AR460" s="228">
        <v>0.29444444444444445</v>
      </c>
      <c r="AS460" s="228">
        <v>0</v>
      </c>
      <c r="AT460" s="228">
        <v>6.9444444444444447E-4</v>
      </c>
      <c r="AU460" s="228"/>
      <c r="AV460" s="228"/>
      <c r="AW460" s="228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7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7" t="s">
        <v>1587</v>
      </c>
      <c r="BK460" s="267" t="s">
        <v>1588</v>
      </c>
      <c r="BL460" s="16"/>
      <c r="BM460" s="15" t="s">
        <v>690</v>
      </c>
      <c r="BN460" s="15" t="s">
        <v>709</v>
      </c>
      <c r="BO460" s="164" t="s">
        <v>782</v>
      </c>
      <c r="BP460" s="267" t="s">
        <v>1588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8" t="str">
        <f t="shared" si="39"/>
        <v>ModernizaçãoEquipamento</v>
      </c>
    </row>
    <row r="461" spans="1:72" hidden="1">
      <c r="A461" s="166" t="str">
        <f t="shared" si="42"/>
        <v/>
      </c>
      <c r="B461" s="167"/>
      <c r="C461" s="8"/>
      <c r="D461" s="52"/>
      <c r="E461" s="272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199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199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49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49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59"/>
      <c r="W461" s="261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3" t="str">
        <f>IF(BS_CONTROLE[[#This Row],[Local - Partida]]=0, "-", BS_CONTROLE[[#This Row],[Local - Partida]])</f>
        <v>-</v>
      </c>
      <c r="AL461" s="263" t="str">
        <f>IF(BS_CONTROLE[[#This Row],[Local - Encerramento]]=0, "-", BS_CONTROLE[[#This Row],[Local - Encerramento]])</f>
        <v>-</v>
      </c>
      <c r="AM461" s="263" t="str">
        <f>IF(BS_CONTROLE[[#This Row],[Entre - Estações]]=0, "-", BS_CONTROLE[[#This Row],[Entre - Estações]])</f>
        <v>-</v>
      </c>
      <c r="AN461" s="263" t="str">
        <f>IF(BS_CONTROLE[[#This Row],[SB]]=0, "-", BS_CONTROLE[[#This Row],[SB]])</f>
        <v>-</v>
      </c>
      <c r="AO461" s="245" t="str">
        <f>IF(BS_CONTROLE[[#This Row],[SUB]]=0, "-", BS_CONTROLE[[#This Row],[SUB]])</f>
        <v>-</v>
      </c>
      <c r="AP461" s="246" t="str">
        <f>IF(BS_CONTROLE[[#This Row],[KM - Inicio]]=0, "-", BS_CONTROLE[[#This Row],[KM - Inicio]])</f>
        <v>-</v>
      </c>
      <c r="AQ461" s="246" t="str">
        <f>IF(BS_CONTROLE[[#This Row],[KM - Fim]]=0, "-", BS_CONTROLE[[#This Row],[KM - Fim]])</f>
        <v>-</v>
      </c>
      <c r="AR461" s="228"/>
      <c r="AS461" s="228"/>
      <c r="AT461" s="228"/>
      <c r="AU461" s="228"/>
      <c r="AV461" s="228"/>
      <c r="AW461" s="228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7" t="str">
        <f>IF(BS_CONTROLE[[#This Row],[Responsavel pelo boletim]]=0, "-", BS_CONTROLE[[#This Row],[Responsavel pelo boletim]])</f>
        <v>-</v>
      </c>
      <c r="BG461" s="16"/>
      <c r="BH461" s="17"/>
      <c r="BI461" s="17"/>
      <c r="BJ461" s="267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8" t="str">
        <f t="shared" si="39"/>
        <v/>
      </c>
    </row>
    <row r="462" spans="1:72" hidden="1">
      <c r="A462" s="166" t="str">
        <f t="shared" si="42"/>
        <v/>
      </c>
      <c r="B462" s="170"/>
      <c r="C462" s="8"/>
      <c r="D462" s="52"/>
      <c r="E462" s="292"/>
      <c r="F462" s="171"/>
      <c r="G462" s="9" t="str">
        <f>IF(D462="","*",VLOOKUP(F462,BS_ATIVIDADE[#All],3,FALSE))</f>
        <v>*</v>
      </c>
      <c r="H462" s="172"/>
      <c r="I462" s="172"/>
      <c r="J462" s="210"/>
      <c r="K462" s="210"/>
      <c r="L462" s="210"/>
      <c r="M462" s="199"/>
      <c r="N462" s="199"/>
      <c r="O462" s="172"/>
      <c r="P462" s="172"/>
      <c r="Q462" s="210"/>
      <c r="R462" s="10" t="str">
        <f>IFERROR(_xlfn.XLOOKUP(F462, BS_ATIVIDADE[ATIVIDADE],BS_ATIVIDADE[UNIDADE] ), "*")</f>
        <v>*</v>
      </c>
      <c r="S462" s="24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4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3"/>
      <c r="W462" s="247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3" t="str">
        <f>IF(BS_CONTROLE[[#This Row],[Local - Partida]]=0, "-", BS_CONTROLE[[#This Row],[Local - Partida]])</f>
        <v>-</v>
      </c>
      <c r="AL462" s="263" t="str">
        <f>IF(BS_CONTROLE[[#This Row],[Local - Encerramento]]=0, "-", BS_CONTROLE[[#This Row],[Local - Encerramento]])</f>
        <v>-</v>
      </c>
      <c r="AM462" s="263" t="str">
        <f>IF(BS_CONTROLE[[#This Row],[Entre - Estações]]=0, "-", BS_CONTROLE[[#This Row],[Entre - Estações]])</f>
        <v>-</v>
      </c>
      <c r="AN462" s="263" t="str">
        <f>IF(BS_CONTROLE[[#This Row],[SB]]=0, "-", BS_CONTROLE[[#This Row],[SB]])</f>
        <v>-</v>
      </c>
      <c r="AO462" s="245" t="str">
        <f>IF(BS_CONTROLE[[#This Row],[SUB]]=0, "-", BS_CONTROLE[[#This Row],[SUB]])</f>
        <v>-</v>
      </c>
      <c r="AP462" s="246" t="str">
        <f>IF(BS_CONTROLE[[#This Row],[KM - Inicio]]=0, "-", BS_CONTROLE[[#This Row],[KM - Inicio]])</f>
        <v>-</v>
      </c>
      <c r="AQ462" s="246" t="str">
        <f>IF(BS_CONTROLE[[#This Row],[KM - Fim]]=0, "-", BS_CONTROLE[[#This Row],[KM - Fim]])</f>
        <v>-</v>
      </c>
      <c r="AR462" s="228"/>
      <c r="AS462" s="228"/>
      <c r="AT462" s="228"/>
      <c r="AU462" s="228"/>
      <c r="AV462" s="228"/>
      <c r="AW462" s="228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7" t="str">
        <f>IF(BS_CONTROLE[[#This Row],[Responsavel pelo boletim]]=0, "-", BS_CONTROLE[[#This Row],[Responsavel pelo boletim]])</f>
        <v>-</v>
      </c>
      <c r="BG462" s="16"/>
      <c r="BH462" s="17"/>
      <c r="BI462" s="17"/>
      <c r="BJ462" s="267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8" t="str">
        <f t="shared" si="39"/>
        <v/>
      </c>
    </row>
    <row r="463" spans="1:72" hidden="1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605</v>
      </c>
      <c r="E463" s="272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0">
        <v>92</v>
      </c>
      <c r="K463" s="210">
        <v>73.400000000000006</v>
      </c>
      <c r="L463" s="84" t="s">
        <v>317</v>
      </c>
      <c r="M463" s="19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19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4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4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3" t="s">
        <v>969</v>
      </c>
      <c r="W463" s="172" t="s">
        <v>937</v>
      </c>
      <c r="X463" s="52" t="s">
        <v>668</v>
      </c>
      <c r="Y463" s="158" t="s">
        <v>671</v>
      </c>
      <c r="Z463" s="158"/>
      <c r="AA463" s="84" t="s">
        <v>317</v>
      </c>
      <c r="AB463" s="71" t="s">
        <v>317</v>
      </c>
      <c r="AC463" s="71" t="s">
        <v>655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3" t="str">
        <f>IF(BS_CONTROLE[[#This Row],[Local - Partida]]=0, "-", BS_CONTROLE[[#This Row],[Local - Partida]])</f>
        <v>-</v>
      </c>
      <c r="AL463" s="263" t="str">
        <f>IF(BS_CONTROLE[[#This Row],[Local - Encerramento]]=0, "-", BS_CONTROLE[[#This Row],[Local - Encerramento]])</f>
        <v>-</v>
      </c>
      <c r="AM463" s="263" t="str">
        <f>IF(BS_CONTROLE[[#This Row],[Entre - Estações]]=0, "-", BS_CONTROLE[[#This Row],[Entre - Estações]])</f>
        <v>ZEZ-069</v>
      </c>
      <c r="AN463" s="263" t="str">
        <f>IF(BS_CONTROLE[[#This Row],[SB]]=0, "-", BS_CONTROLE[[#This Row],[SB]])</f>
        <v>ZEZK732</v>
      </c>
      <c r="AO463" s="245">
        <f>IF(BS_CONTROLE[[#This Row],[SUB]]=0, "-", BS_CONTROLE[[#This Row],[SUB]])</f>
        <v>92</v>
      </c>
      <c r="AP463" s="246">
        <f>IF(BS_CONTROLE[[#This Row],[KM - Inicio]]=0, "-", BS_CONTROLE[[#This Row],[KM - Inicio]])</f>
        <v>73.400000000000006</v>
      </c>
      <c r="AQ463" s="246" t="str">
        <f>IF(BS_CONTROLE[[#This Row],[KM - Fim]]=0, "-", BS_CONTROLE[[#This Row],[KM - Fim]])</f>
        <v>-</v>
      </c>
      <c r="AR463" s="228">
        <v>0.38541666666666669</v>
      </c>
      <c r="AS463" s="228">
        <v>0</v>
      </c>
      <c r="AT463" s="228">
        <v>0</v>
      </c>
      <c r="AU463" s="228"/>
      <c r="AV463" s="228"/>
      <c r="AW463" s="228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7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1591</v>
      </c>
      <c r="BK463" s="17" t="s">
        <v>1592</v>
      </c>
      <c r="BL463" s="16"/>
      <c r="BM463" s="15" t="s">
        <v>698</v>
      </c>
      <c r="BN463" s="15" t="s">
        <v>698</v>
      </c>
      <c r="BO463" s="164" t="s">
        <v>698</v>
      </c>
      <c r="BP463" s="303" t="s">
        <v>1592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8" t="str">
        <f t="shared" si="39"/>
        <v>SemOportunidadeSemOportunidade</v>
      </c>
    </row>
    <row r="464" spans="1:72" ht="23.25" hidden="1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544</v>
      </c>
      <c r="E464" s="292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0">
        <v>92</v>
      </c>
      <c r="K464" s="210">
        <v>83.7</v>
      </c>
      <c r="L464" s="210" t="s">
        <v>317</v>
      </c>
      <c r="M464" s="19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19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0">
        <v>1</v>
      </c>
      <c r="R464" s="10" t="str">
        <f>IFERROR(_xlfn.XLOOKUP(F464, BS_ATIVIDADE[ATIVIDADE],BS_ATIVIDADE[UNIDADE] ), "*")</f>
        <v>BINÁRIO</v>
      </c>
      <c r="S464" s="24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4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3" t="s">
        <v>964</v>
      </c>
      <c r="W464" s="247" t="s">
        <v>965</v>
      </c>
      <c r="X464" s="52" t="s">
        <v>668</v>
      </c>
      <c r="Y464" s="158" t="s">
        <v>671</v>
      </c>
      <c r="Z464" s="158"/>
      <c r="AA464" s="84" t="s">
        <v>1128</v>
      </c>
      <c r="AB464" s="71" t="s">
        <v>660</v>
      </c>
      <c r="AC464" s="71" t="s">
        <v>655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3" t="str">
        <f>IF(BS_CONTROLE[[#This Row],[Local - Partida]]=0, "-", BS_CONTROLE[[#This Row],[Local - Partida]])</f>
        <v>K67ZEV1</v>
      </c>
      <c r="AL464" s="263" t="str">
        <f>IF(BS_CONTROLE[[#This Row],[Local - Encerramento]]=0, "-", BS_CONTROLE[[#This Row],[Local - Encerramento]])</f>
        <v>K67ZEV1</v>
      </c>
      <c r="AM464" s="263" t="str">
        <f>IF(BS_CONTROLE[[#This Row],[Entre - Estações]]=0, "-", BS_CONTROLE[[#This Row],[Entre - Estações]])</f>
        <v>ZXW</v>
      </c>
      <c r="AN464" s="263" t="str">
        <f>IF(BS_CONTROLE[[#This Row],[SB]]=0, "-", BS_CONTROLE[[#This Row],[SB]])</f>
        <v>K84ZXW2</v>
      </c>
      <c r="AO464" s="245">
        <f>IF(BS_CONTROLE[[#This Row],[SUB]]=0, "-", BS_CONTROLE[[#This Row],[SUB]])</f>
        <v>92</v>
      </c>
      <c r="AP464" s="246">
        <f>IF(BS_CONTROLE[[#This Row],[KM - Inicio]]=0, "-", BS_CONTROLE[[#This Row],[KM - Inicio]])</f>
        <v>83.7</v>
      </c>
      <c r="AQ464" s="246" t="str">
        <f>IF(BS_CONTROLE[[#This Row],[KM - Fim]]=0, "-", BS_CONTROLE[[#This Row],[KM - Fim]])</f>
        <v>-</v>
      </c>
      <c r="AR464" s="228">
        <v>0.32847222222222222</v>
      </c>
      <c r="AS464" s="228">
        <v>0.37916666666666665</v>
      </c>
      <c r="AT464" s="228">
        <v>0.42083333333333334</v>
      </c>
      <c r="AU464" s="228"/>
      <c r="AV464" s="228"/>
      <c r="AW464" s="228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7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7" t="s">
        <v>1593</v>
      </c>
      <c r="BK464" s="267" t="s">
        <v>1594</v>
      </c>
      <c r="BL464" s="16"/>
      <c r="BM464" s="15" t="s">
        <v>692</v>
      </c>
      <c r="BN464" s="15" t="s">
        <v>692</v>
      </c>
      <c r="BO464" s="164" t="s">
        <v>692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8" t="str">
        <f t="shared" si="39"/>
        <v>OKOK</v>
      </c>
    </row>
    <row r="465" spans="1:72" ht="27.75" hidden="1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1030</v>
      </c>
      <c r="E465" s="272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0">
        <v>54</v>
      </c>
      <c r="K465" s="210">
        <v>102</v>
      </c>
      <c r="L465" s="84">
        <v>106</v>
      </c>
      <c r="M465" s="19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19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49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49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59" t="s">
        <v>1032</v>
      </c>
      <c r="W465" s="261" t="s">
        <v>1595</v>
      </c>
      <c r="X465" s="52" t="s">
        <v>663</v>
      </c>
      <c r="Y465" s="158" t="s">
        <v>662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3" t="str">
        <f>IF(BS_CONTROLE[[#This Row],[Local - Partida]]=0, "-", BS_CONTROLE[[#This Row],[Local - Partida]])</f>
        <v>-</v>
      </c>
      <c r="AL465" s="263" t="str">
        <f>IF(BS_CONTROLE[[#This Row],[Local - Encerramento]]=0, "-", BS_CONTROLE[[#This Row],[Local - Encerramento]])</f>
        <v>-</v>
      </c>
      <c r="AM465" s="263" t="str">
        <f>IF(BS_CONTROLE[[#This Row],[Entre - Estações]]=0, "-", BS_CONTROLE[[#This Row],[Entre - Estações]])</f>
        <v>105-ZGP</v>
      </c>
      <c r="AN465" s="263" t="str">
        <f>IF(BS_CONTROLE[[#This Row],[SB]]=0, "-", BS_CONTROLE[[#This Row],[SB]])</f>
        <v>ZGP1</v>
      </c>
      <c r="AO465" s="245">
        <f>IF(BS_CONTROLE[[#This Row],[SUB]]=0, "-", BS_CONTROLE[[#This Row],[SUB]])</f>
        <v>54</v>
      </c>
      <c r="AP465" s="246">
        <f>IF(BS_CONTROLE[[#This Row],[KM - Inicio]]=0, "-", BS_CONTROLE[[#This Row],[KM - Inicio]])</f>
        <v>102</v>
      </c>
      <c r="AQ465" s="246">
        <f>IF(BS_CONTROLE[[#This Row],[KM - Fim]]=0, "-", BS_CONTROLE[[#This Row],[KM - Fim]])</f>
        <v>106</v>
      </c>
      <c r="AR465" s="228" t="s">
        <v>317</v>
      </c>
      <c r="AS465" s="228">
        <v>0.33888888888888891</v>
      </c>
      <c r="AT465" s="228">
        <v>0.57361111111111107</v>
      </c>
      <c r="AU465" s="228"/>
      <c r="AV465" s="228"/>
      <c r="AW465" s="228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7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7" t="s">
        <v>1596</v>
      </c>
      <c r="BK465" s="267" t="s">
        <v>1597</v>
      </c>
      <c r="BL465" s="16"/>
      <c r="BM465" s="15" t="s">
        <v>687</v>
      </c>
      <c r="BN465" s="15" t="s">
        <v>708</v>
      </c>
      <c r="BO465" s="164" t="s">
        <v>796</v>
      </c>
      <c r="BP465" s="340" t="s">
        <v>1597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8" t="str">
        <f t="shared" si="39"/>
        <v>CCOCirculaçãoIntervaloContrato</v>
      </c>
    </row>
    <row r="466" spans="1:72" hidden="1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514</v>
      </c>
      <c r="E466" s="292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957</v>
      </c>
      <c r="J466" s="210">
        <v>54</v>
      </c>
      <c r="K466" s="210">
        <v>103.1</v>
      </c>
      <c r="L466" s="84">
        <v>105.94</v>
      </c>
      <c r="M466" s="19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19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49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49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59" t="s">
        <v>1032</v>
      </c>
      <c r="W466" s="172" t="s">
        <v>1099</v>
      </c>
      <c r="X466" s="52" t="s">
        <v>663</v>
      </c>
      <c r="Y466" s="158" t="s">
        <v>662</v>
      </c>
      <c r="Z466" s="158"/>
      <c r="AA466" s="84">
        <v>1</v>
      </c>
      <c r="AB466" s="71" t="s">
        <v>660</v>
      </c>
      <c r="AC466" s="71" t="s">
        <v>655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3" t="str">
        <f>IF(BS_CONTROLE[[#This Row],[Local - Partida]]=0, "-", BS_CONTROLE[[#This Row],[Local - Partida]])</f>
        <v>ZPT1051</v>
      </c>
      <c r="AL466" s="263" t="str">
        <f>IF(BS_CONTROLE[[#This Row],[Local - Encerramento]]=0, "-", BS_CONTROLE[[#This Row],[Local - Encerramento]])</f>
        <v>ZPTZDR</v>
      </c>
      <c r="AM466" s="263" t="str">
        <f>IF(BS_CONTROLE[[#This Row],[Entre - Estações]]=0, "-", BS_CONTROLE[[#This Row],[Entre - Estações]])</f>
        <v>105-ZGP</v>
      </c>
      <c r="AN466" s="263" t="str">
        <f>IF(BS_CONTROLE[[#This Row],[SB]]=0, "-", BS_CONTROLE[[#This Row],[SB]])</f>
        <v>ZGP1</v>
      </c>
      <c r="AO466" s="245">
        <f>IF(BS_CONTROLE[[#This Row],[SUB]]=0, "-", BS_CONTROLE[[#This Row],[SUB]])</f>
        <v>54</v>
      </c>
      <c r="AP466" s="246">
        <f>IF(BS_CONTROLE[[#This Row],[KM - Inicio]]=0, "-", BS_CONTROLE[[#This Row],[KM - Inicio]])</f>
        <v>103.1</v>
      </c>
      <c r="AQ466" s="246">
        <f>IF(BS_CONTROLE[[#This Row],[KM - Fim]]=0, "-", BS_CONTROLE[[#This Row],[KM - Fim]])</f>
        <v>105.94</v>
      </c>
      <c r="AR466" s="228" t="s">
        <v>317</v>
      </c>
      <c r="AS466" s="228">
        <v>0</v>
      </c>
      <c r="AT466" s="228">
        <v>6.9444444444444447E-4</v>
      </c>
      <c r="AU466" s="228"/>
      <c r="AV466" s="228"/>
      <c r="AW466" s="228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7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7" t="s">
        <v>1596</v>
      </c>
      <c r="BK466" s="267" t="s">
        <v>1598</v>
      </c>
      <c r="BL466" s="16"/>
      <c r="BM466" s="15" t="s">
        <v>692</v>
      </c>
      <c r="BN466" s="15" t="s">
        <v>692</v>
      </c>
      <c r="BO466" s="164" t="s">
        <v>692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8" t="str">
        <f t="shared" si="39"/>
        <v>OKOK</v>
      </c>
    </row>
    <row r="467" spans="1:72" hidden="1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545</v>
      </c>
      <c r="E467" s="272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957</v>
      </c>
      <c r="J467" s="210">
        <v>54</v>
      </c>
      <c r="K467" s="210">
        <v>103</v>
      </c>
      <c r="L467" s="84">
        <v>105.94</v>
      </c>
      <c r="M467" s="19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19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4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4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59" t="s">
        <v>1032</v>
      </c>
      <c r="W467" s="172" t="s">
        <v>1036</v>
      </c>
      <c r="X467" s="52" t="s">
        <v>663</v>
      </c>
      <c r="Y467" s="158" t="s">
        <v>662</v>
      </c>
      <c r="Z467" s="158"/>
      <c r="AA467" s="210">
        <v>1</v>
      </c>
      <c r="AB467" s="171" t="s">
        <v>660</v>
      </c>
      <c r="AC467" s="171" t="s">
        <v>655</v>
      </c>
      <c r="AD467" s="294">
        <v>0.27083333333333331</v>
      </c>
      <c r="AE467" s="210">
        <v>9038</v>
      </c>
      <c r="AF467" s="210" t="s">
        <v>317</v>
      </c>
      <c r="AG467" s="210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3" t="str">
        <f>IF(BS_CONTROLE[[#This Row],[Local - Partida]]=0, "-", BS_CONTROLE[[#This Row],[Local - Partida]])</f>
        <v>ZPT1051</v>
      </c>
      <c r="AL467" s="263" t="str">
        <f>IF(BS_CONTROLE[[#This Row],[Local - Encerramento]]=0, "-", BS_CONTROLE[[#This Row],[Local - Encerramento]])</f>
        <v>ZPTZDR</v>
      </c>
      <c r="AM467" s="263" t="str">
        <f>IF(BS_CONTROLE[[#This Row],[Entre - Estações]]=0, "-", BS_CONTROLE[[#This Row],[Entre - Estações]])</f>
        <v>105-ZGP</v>
      </c>
      <c r="AN467" s="263" t="str">
        <f>IF(BS_CONTROLE[[#This Row],[SB]]=0, "-", BS_CONTROLE[[#This Row],[SB]])</f>
        <v>ZGP1</v>
      </c>
      <c r="AO467" s="245">
        <f>IF(BS_CONTROLE[[#This Row],[SUB]]=0, "-", BS_CONTROLE[[#This Row],[SUB]])</f>
        <v>54</v>
      </c>
      <c r="AP467" s="246">
        <f>IF(BS_CONTROLE[[#This Row],[KM - Inicio]]=0, "-", BS_CONTROLE[[#This Row],[KM - Inicio]])</f>
        <v>103</v>
      </c>
      <c r="AQ467" s="246">
        <f>IF(BS_CONTROLE[[#This Row],[KM - Fim]]=0, "-", BS_CONTROLE[[#This Row],[KM - Fim]])</f>
        <v>105.94</v>
      </c>
      <c r="AR467" s="228" t="s">
        <v>317</v>
      </c>
      <c r="AS467" s="228">
        <v>0</v>
      </c>
      <c r="AT467" s="228">
        <v>6.9444444444444447E-4</v>
      </c>
      <c r="AU467" s="228"/>
      <c r="AV467" s="228"/>
      <c r="AW467" s="228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7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7" t="s">
        <v>1596</v>
      </c>
      <c r="BK467" s="267" t="s">
        <v>1599</v>
      </c>
      <c r="BL467" s="16"/>
      <c r="BM467" s="15" t="s">
        <v>692</v>
      </c>
      <c r="BN467" s="15" t="s">
        <v>692</v>
      </c>
      <c r="BO467" s="164" t="s">
        <v>692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8" t="str">
        <f t="shared" si="39"/>
        <v>OKOK</v>
      </c>
    </row>
    <row r="468" spans="1:72" ht="23.25" hidden="1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446</v>
      </c>
      <c r="E468" s="272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199" t="s">
        <v>1044</v>
      </c>
      <c r="N468" s="199" t="s">
        <v>1045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4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4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7" t="s">
        <v>959</v>
      </c>
      <c r="W468" s="172" t="s">
        <v>1058</v>
      </c>
      <c r="X468" s="52" t="s">
        <v>668</v>
      </c>
      <c r="Y468" s="158" t="s">
        <v>671</v>
      </c>
      <c r="Z468" s="158"/>
      <c r="AA468" s="144" t="s">
        <v>1600</v>
      </c>
      <c r="AB468" s="71" t="s">
        <v>660</v>
      </c>
      <c r="AC468" s="71" t="s">
        <v>655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3" t="str">
        <f>IF(BS_CONTROLE[[#This Row],[Local - Partida]]=0, "-", BS_CONTROLE[[#This Row],[Local - Partida]])</f>
        <v>ZPT1051</v>
      </c>
      <c r="AL468" s="263" t="str">
        <f>IF(BS_CONTROLE[[#This Row],[Local - Encerramento]]=0, "-", BS_CONTROLE[[#This Row],[Local - Encerramento]])</f>
        <v>ZEM1</v>
      </c>
      <c r="AM468" s="263" t="str">
        <f>IF(BS_CONTROLE[[#This Row],[Entre - Estações]]=0, "-", BS_CONTROLE[[#This Row],[Entre - Estações]])</f>
        <v>ZPT-ZEV</v>
      </c>
      <c r="AN468" s="263" t="str">
        <f>IF(BS_CONTROLE[[#This Row],[SB]]=0, "-", BS_CONTROLE[[#This Row],[SB]])</f>
        <v>ZPTZEV</v>
      </c>
      <c r="AO468" s="245">
        <f>IF(BS_CONTROLE[[#This Row],[SUB]]=0, "-", BS_CONTROLE[[#This Row],[SUB]])</f>
        <v>54</v>
      </c>
      <c r="AP468" s="246">
        <f>IF(BS_CONTROLE[[#This Row],[KM - Inicio]]=0, "-", BS_CONTROLE[[#This Row],[KM - Inicio]])</f>
        <v>105</v>
      </c>
      <c r="AQ468" s="246">
        <f>IF(BS_CONTROLE[[#This Row],[KM - Fim]]=0, "-", BS_CONTROLE[[#This Row],[KM - Fim]])</f>
        <v>65</v>
      </c>
      <c r="AR468" s="228">
        <v>0.28055555555555556</v>
      </c>
      <c r="AS468" s="228">
        <v>0.2986111111111111</v>
      </c>
      <c r="AT468" s="228">
        <v>0.34027777777777779</v>
      </c>
      <c r="AU468" s="228"/>
      <c r="AV468" s="228"/>
      <c r="AW468" s="228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7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7" t="s">
        <v>1601</v>
      </c>
      <c r="BK468" s="267" t="s">
        <v>1602</v>
      </c>
      <c r="BL468" s="16"/>
      <c r="BM468" s="15" t="s">
        <v>692</v>
      </c>
      <c r="BN468" s="15" t="s">
        <v>692</v>
      </c>
      <c r="BO468" s="164" t="s">
        <v>692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8" t="str">
        <f t="shared" si="39"/>
        <v>OKOK</v>
      </c>
    </row>
    <row r="469" spans="1:72" hidden="1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589</v>
      </c>
      <c r="E469" s="272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19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19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4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4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59" t="s">
        <v>969</v>
      </c>
      <c r="W469" s="261" t="s">
        <v>1028</v>
      </c>
      <c r="X469" s="52" t="s">
        <v>668</v>
      </c>
      <c r="Y469" s="158" t="s">
        <v>671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3" t="str">
        <f>IF(BS_CONTROLE[[#This Row],[Local - Partida]]=0, "-", BS_CONTROLE[[#This Row],[Local - Partida]])</f>
        <v>-</v>
      </c>
      <c r="AL469" s="263" t="str">
        <f>IF(BS_CONTROLE[[#This Row],[Local - Encerramento]]=0, "-", BS_CONTROLE[[#This Row],[Local - Encerramento]])</f>
        <v>-</v>
      </c>
      <c r="AM469" s="263" t="str">
        <f>IF(BS_CONTROLE[[#This Row],[Entre - Estações]]=0, "-", BS_CONTROLE[[#This Row],[Entre - Estações]])</f>
        <v>105-ZGP</v>
      </c>
      <c r="AN469" s="263" t="str">
        <f>IF(BS_CONTROLE[[#This Row],[SB]]=0, "-", BS_CONTROLE[[#This Row],[SB]])</f>
        <v>ZGP1</v>
      </c>
      <c r="AO469" s="245">
        <f>IF(BS_CONTROLE[[#This Row],[SUB]]=0, "-", BS_CONTROLE[[#This Row],[SUB]])</f>
        <v>54</v>
      </c>
      <c r="AP469" s="246">
        <f>IF(BS_CONTROLE[[#This Row],[KM - Inicio]]=0, "-", BS_CONTROLE[[#This Row],[KM - Inicio]])</f>
        <v>102.1</v>
      </c>
      <c r="AQ469" s="246" t="str">
        <f>IF(BS_CONTROLE[[#This Row],[KM - Fim]]=0, "-", BS_CONTROLE[[#This Row],[KM - Fim]])</f>
        <v>-</v>
      </c>
      <c r="AR469" s="228" t="s">
        <v>317</v>
      </c>
      <c r="AS469" s="228">
        <v>0.41666666666666669</v>
      </c>
      <c r="AT469" s="228">
        <v>0.5</v>
      </c>
      <c r="AU469" s="228"/>
      <c r="AV469" s="228"/>
      <c r="AW469" s="228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7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7" t="s">
        <v>1603</v>
      </c>
      <c r="BK469" s="267" t="s">
        <v>1604</v>
      </c>
      <c r="BL469" s="16"/>
      <c r="BM469" s="15" t="s">
        <v>692</v>
      </c>
      <c r="BN469" s="15" t="s">
        <v>692</v>
      </c>
      <c r="BO469" s="164" t="s">
        <v>692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8" t="str">
        <f t="shared" si="39"/>
        <v>OKOK</v>
      </c>
    </row>
    <row r="470" spans="1:72" hidden="1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602</v>
      </c>
      <c r="E470" s="272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19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19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4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4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59" t="s">
        <v>969</v>
      </c>
      <c r="W470" s="172" t="s">
        <v>1113</v>
      </c>
      <c r="X470" s="52" t="s">
        <v>668</v>
      </c>
      <c r="Y470" s="158" t="s">
        <v>671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3" t="str">
        <f>IF(BS_CONTROLE[[#This Row],[Local - Partida]]=0, "-", BS_CONTROLE[[#This Row],[Local - Partida]])</f>
        <v>-</v>
      </c>
      <c r="AL470" s="263" t="str">
        <f>IF(BS_CONTROLE[[#This Row],[Local - Encerramento]]=0, "-", BS_CONTROLE[[#This Row],[Local - Encerramento]])</f>
        <v>-</v>
      </c>
      <c r="AM470" s="263" t="str">
        <f>IF(BS_CONTROLE[[#This Row],[Entre - Estações]]=0, "-", BS_CONTROLE[[#This Row],[Entre - Estações]])</f>
        <v>105-ZGP</v>
      </c>
      <c r="AN470" s="263" t="str">
        <f>IF(BS_CONTROLE[[#This Row],[SB]]=0, "-", BS_CONTROLE[[#This Row],[SB]])</f>
        <v>ZGP1</v>
      </c>
      <c r="AO470" s="245">
        <f>IF(BS_CONTROLE[[#This Row],[SUB]]=0, "-", BS_CONTROLE[[#This Row],[SUB]])</f>
        <v>54</v>
      </c>
      <c r="AP470" s="246">
        <f>IF(BS_CONTROLE[[#This Row],[KM - Inicio]]=0, "-", BS_CONTROLE[[#This Row],[KM - Inicio]])</f>
        <v>103.1</v>
      </c>
      <c r="AQ470" s="246" t="str">
        <f>IF(BS_CONTROLE[[#This Row],[KM - Fim]]=0, "-", BS_CONTROLE[[#This Row],[KM - Fim]])</f>
        <v>-</v>
      </c>
      <c r="AR470" s="228" t="s">
        <v>317</v>
      </c>
      <c r="AS470" s="228">
        <v>0.41666666666666669</v>
      </c>
      <c r="AT470" s="228">
        <v>0.5</v>
      </c>
      <c r="AU470" s="228"/>
      <c r="AV470" s="228"/>
      <c r="AW470" s="228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7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7" t="s">
        <v>1603</v>
      </c>
      <c r="BK470" s="267" t="s">
        <v>1605</v>
      </c>
      <c r="BL470" s="16"/>
      <c r="BM470" s="15" t="s">
        <v>692</v>
      </c>
      <c r="BN470" s="15" t="s">
        <v>692</v>
      </c>
      <c r="BO470" s="164" t="s">
        <v>692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8" t="str">
        <f t="shared" si="39"/>
        <v>OKOK</v>
      </c>
    </row>
    <row r="471" spans="1:72" ht="23.25" hidden="1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584</v>
      </c>
      <c r="E471" s="272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19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19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49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49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59" t="s">
        <v>964</v>
      </c>
      <c r="W471" s="261" t="s">
        <v>934</v>
      </c>
      <c r="X471" s="52" t="s">
        <v>668</v>
      </c>
      <c r="Y471" s="158" t="s">
        <v>671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3" t="str">
        <f>IF(BS_CONTROLE[[#This Row],[Local - Partida]]=0, "-", BS_CONTROLE[[#This Row],[Local - Partida]])</f>
        <v>-</v>
      </c>
      <c r="AL471" s="263" t="str">
        <f>IF(BS_CONTROLE[[#This Row],[Local - Encerramento]]=0, "-", BS_CONTROLE[[#This Row],[Local - Encerramento]])</f>
        <v>-</v>
      </c>
      <c r="AM471" s="263" t="str">
        <f>IF(BS_CONTROLE[[#This Row],[Entre - Estações]]=0, "-", BS_CONTROLE[[#This Row],[Entre - Estações]])</f>
        <v>ZGM-109</v>
      </c>
      <c r="AN471" s="263" t="str">
        <f>IF(BS_CONTROLE[[#This Row],[SB]]=0, "-", BS_CONTROLE[[#This Row],[SB]])</f>
        <v>117ZGM2</v>
      </c>
      <c r="AO471" s="245">
        <f>IF(BS_CONTROLE[[#This Row],[SUB]]=0, "-", BS_CONTROLE[[#This Row],[SUB]])</f>
        <v>53</v>
      </c>
      <c r="AP471" s="246">
        <f>IF(BS_CONTROLE[[#This Row],[KM - Inicio]]=0, "-", BS_CONTROLE[[#This Row],[KM - Inicio]])</f>
        <v>115.5</v>
      </c>
      <c r="AQ471" s="246" t="str">
        <f>IF(BS_CONTROLE[[#This Row],[KM - Fim]]=0, "-", BS_CONTROLE[[#This Row],[KM - Fim]])</f>
        <v>-</v>
      </c>
      <c r="AR471" s="228">
        <v>0.4375</v>
      </c>
      <c r="AS471" s="228">
        <v>0</v>
      </c>
      <c r="AT471" s="228">
        <v>0</v>
      </c>
      <c r="AU471" s="228"/>
      <c r="AV471" s="228"/>
      <c r="AW471" s="228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7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7" t="s">
        <v>1606</v>
      </c>
      <c r="BK471" s="267" t="s">
        <v>1607</v>
      </c>
      <c r="BL471" s="16"/>
      <c r="BM471" s="15" t="s">
        <v>698</v>
      </c>
      <c r="BN471" s="15" t="s">
        <v>698</v>
      </c>
      <c r="BO471" s="164" t="s">
        <v>698</v>
      </c>
      <c r="BP471" s="340" t="s">
        <v>1607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8" t="str">
        <f t="shared" si="39"/>
        <v>SemOportunidadeSemOportunidade</v>
      </c>
    </row>
    <row r="472" spans="1:72" hidden="1">
      <c r="A472" s="166" t="str">
        <f t="shared" si="42"/>
        <v/>
      </c>
      <c r="B472" s="167"/>
      <c r="C472" s="8" t="str">
        <f>IF(BS_CONTROLE[[#This Row],[DATA]]="","",WEEKNUM(BS_CONTROLE[[#This Row],[DATA]]))</f>
        <v/>
      </c>
      <c r="D472" s="52"/>
      <c r="E472" s="272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19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9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49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49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59"/>
      <c r="W472" s="261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3" t="str">
        <f>IF(BS_CONTROLE[[#This Row],[Local - Partida]]=0, "-", BS_CONTROLE[[#This Row],[Local - Partida]])</f>
        <v>-</v>
      </c>
      <c r="AL472" s="263" t="str">
        <f>IF(BS_CONTROLE[[#This Row],[Local - Encerramento]]=0, "-", BS_CONTROLE[[#This Row],[Local - Encerramento]])</f>
        <v>-</v>
      </c>
      <c r="AM472" s="263" t="str">
        <f>IF(BS_CONTROLE[[#This Row],[Entre - Estações]]=0, "-", BS_CONTROLE[[#This Row],[Entre - Estações]])</f>
        <v>-</v>
      </c>
      <c r="AN472" s="263" t="str">
        <f>IF(BS_CONTROLE[[#This Row],[SB]]=0, "-", BS_CONTROLE[[#This Row],[SB]])</f>
        <v>-</v>
      </c>
      <c r="AO472" s="245" t="str">
        <f>IF(BS_CONTROLE[[#This Row],[SUB]]=0, "-", BS_CONTROLE[[#This Row],[SUB]])</f>
        <v>-</v>
      </c>
      <c r="AP472" s="246" t="str">
        <f>IF(BS_CONTROLE[[#This Row],[KM - Inicio]]=0, "-", BS_CONTROLE[[#This Row],[KM - Inicio]])</f>
        <v>-</v>
      </c>
      <c r="AQ472" s="246" t="str">
        <f>IF(BS_CONTROLE[[#This Row],[KM - Fim]]=0, "-", BS_CONTROLE[[#This Row],[KM - Fim]])</f>
        <v>-</v>
      </c>
      <c r="AR472" s="228"/>
      <c r="AS472" s="228"/>
      <c r="AT472" s="228"/>
      <c r="AU472" s="228"/>
      <c r="AV472" s="228"/>
      <c r="AW472" s="228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7" t="str">
        <f>IF(BS_CONTROLE[[#This Row],[Responsavel pelo boletim]]=0, "-", BS_CONTROLE[[#This Row],[Responsavel pelo boletim]])</f>
        <v>-</v>
      </c>
      <c r="BG472" s="16"/>
      <c r="BH472" s="17"/>
      <c r="BI472" s="17"/>
      <c r="BJ472" s="267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8" t="str">
        <f t="shared" si="39"/>
        <v/>
      </c>
    </row>
    <row r="473" spans="1:72" hidden="1">
      <c r="A473" s="166" t="str">
        <f t="shared" si="42"/>
        <v/>
      </c>
      <c r="B473" s="167"/>
      <c r="C473" s="8" t="str">
        <f>IF(BS_CONTROLE[[#This Row],[DATA]]="","",WEEKNUM(BS_CONTROLE[[#This Row],[DATA]]))</f>
        <v/>
      </c>
      <c r="D473" s="52"/>
      <c r="E473" s="272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19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9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49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49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59"/>
      <c r="W473" s="261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3" t="str">
        <f>IF(BS_CONTROLE[[#This Row],[Local - Partida]]=0, "-", BS_CONTROLE[[#This Row],[Local - Partida]])</f>
        <v>-</v>
      </c>
      <c r="AL473" s="263" t="str">
        <f>IF(BS_CONTROLE[[#This Row],[Local - Encerramento]]=0, "-", BS_CONTROLE[[#This Row],[Local - Encerramento]])</f>
        <v>-</v>
      </c>
      <c r="AM473" s="263" t="str">
        <f>IF(BS_CONTROLE[[#This Row],[Entre - Estações]]=0, "-", BS_CONTROLE[[#This Row],[Entre - Estações]])</f>
        <v>-</v>
      </c>
      <c r="AN473" s="263" t="str">
        <f>IF(BS_CONTROLE[[#This Row],[SB]]=0, "-", BS_CONTROLE[[#This Row],[SB]])</f>
        <v>-</v>
      </c>
      <c r="AO473" s="245" t="str">
        <f>IF(BS_CONTROLE[[#This Row],[SUB]]=0, "-", BS_CONTROLE[[#This Row],[SUB]])</f>
        <v>-</v>
      </c>
      <c r="AP473" s="246" t="str">
        <f>IF(BS_CONTROLE[[#This Row],[KM - Inicio]]=0, "-", BS_CONTROLE[[#This Row],[KM - Inicio]])</f>
        <v>-</v>
      </c>
      <c r="AQ473" s="246" t="str">
        <f>IF(BS_CONTROLE[[#This Row],[KM - Fim]]=0, "-", BS_CONTROLE[[#This Row],[KM - Fim]])</f>
        <v>-</v>
      </c>
      <c r="AR473" s="228"/>
      <c r="AS473" s="228"/>
      <c r="AT473" s="228"/>
      <c r="AU473" s="228"/>
      <c r="AV473" s="228"/>
      <c r="AW473" s="228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7" t="str">
        <f>IF(BS_CONTROLE[[#This Row],[Responsavel pelo boletim]]=0, "-", BS_CONTROLE[[#This Row],[Responsavel pelo boletim]])</f>
        <v>-</v>
      </c>
      <c r="BG473" s="16"/>
      <c r="BH473" s="17"/>
      <c r="BI473" s="17"/>
      <c r="BJ473" s="267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8" t="str">
        <f t="shared" si="39"/>
        <v/>
      </c>
    </row>
    <row r="474" spans="1:72" ht="57.75" hidden="1">
      <c r="A474" s="166" t="str">
        <f t="shared" si="42"/>
        <v>EDSON (TP-780)46011</v>
      </c>
      <c r="B474" s="167">
        <v>46011</v>
      </c>
      <c r="C474" s="8">
        <f>IF(BS_CONTROLE[[#This Row],[DATA]]="","",WEEKNUM(BS_CONTROLE[[#This Row],[DATA]]))</f>
        <v>51</v>
      </c>
      <c r="D474" s="211" t="s">
        <v>591</v>
      </c>
      <c r="E474" s="292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0">
        <v>49</v>
      </c>
      <c r="K474" s="210">
        <v>202.4</v>
      </c>
      <c r="L474" s="84" t="s">
        <v>317</v>
      </c>
      <c r="M474" s="19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19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49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49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59" t="s">
        <v>1105</v>
      </c>
      <c r="W474" s="247" t="s">
        <v>937</v>
      </c>
      <c r="X474" s="52" t="s">
        <v>668</v>
      </c>
      <c r="Y474" s="158" t="s">
        <v>671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3" t="str">
        <f>IF(BS_CONTROLE[[#This Row],[Local - Partida]]=0, "-", BS_CONTROLE[[#This Row],[Local - Partida]])</f>
        <v>-</v>
      </c>
      <c r="AL474" s="263" t="str">
        <f>IF(BS_CONTROLE[[#This Row],[Local - Encerramento]]=0, "-", BS_CONTROLE[[#This Row],[Local - Encerramento]])</f>
        <v>-</v>
      </c>
      <c r="AM474" s="263" t="str">
        <f>IF(BS_CONTROLE[[#This Row],[Entre - Estações]]=0, "-", BS_CONTROLE[[#This Row],[Entre - Estações]])</f>
        <v>ZYU</v>
      </c>
      <c r="AN474" s="263" t="str">
        <f>IF(BS_CONTROLE[[#This Row],[SB]]=0, "-", BS_CONTROLE[[#This Row],[SB]])</f>
        <v>ZYU1</v>
      </c>
      <c r="AO474" s="245">
        <f>IF(BS_CONTROLE[[#This Row],[SUB]]=0, "-", BS_CONTROLE[[#This Row],[SUB]])</f>
        <v>49</v>
      </c>
      <c r="AP474" s="246">
        <f>IF(BS_CONTROLE[[#This Row],[KM - Inicio]]=0, "-", BS_CONTROLE[[#This Row],[KM - Inicio]])</f>
        <v>202.4</v>
      </c>
      <c r="AQ474" s="246" t="str">
        <f>IF(BS_CONTROLE[[#This Row],[KM - Fim]]=0, "-", BS_CONTROLE[[#This Row],[KM - Fim]])</f>
        <v>-</v>
      </c>
      <c r="AR474" s="228">
        <v>0.40625</v>
      </c>
      <c r="AS474" s="228">
        <v>0</v>
      </c>
      <c r="AT474" s="228">
        <v>0</v>
      </c>
      <c r="AU474" s="228"/>
      <c r="AV474" s="228"/>
      <c r="AW474" s="228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7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7" t="s">
        <v>1608</v>
      </c>
      <c r="BK474" s="267" t="s">
        <v>1609</v>
      </c>
      <c r="BL474" s="16"/>
      <c r="BM474" s="15" t="s">
        <v>698</v>
      </c>
      <c r="BN474" s="15" t="s">
        <v>698</v>
      </c>
      <c r="BO474" s="164" t="s">
        <v>698</v>
      </c>
      <c r="BP474" s="267" t="s">
        <v>1609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8" t="str">
        <f t="shared" si="39"/>
        <v>SemOportunidadeSemOportunidade</v>
      </c>
    </row>
    <row r="475" spans="1:72" ht="23.25" hidden="1">
      <c r="A475" s="166" t="str">
        <f t="shared" si="42"/>
        <v>ROGÉRIO (TP-730)46011</v>
      </c>
      <c r="B475" s="167">
        <v>46011</v>
      </c>
      <c r="C475" s="8">
        <f>IF(BS_CONTROLE[[#This Row],[DATA]]="","",WEEKNUM(BS_CONTROLE[[#This Row],[DATA]]))</f>
        <v>51</v>
      </c>
      <c r="D475" s="52" t="s">
        <v>640</v>
      </c>
      <c r="E475" s="272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19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19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49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49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59" t="s">
        <v>1102</v>
      </c>
      <c r="W475" s="247" t="s">
        <v>937</v>
      </c>
      <c r="X475" s="52" t="s">
        <v>668</v>
      </c>
      <c r="Y475" s="158" t="s">
        <v>671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3" t="str">
        <f>IF(BS_CONTROLE[[#This Row],[Local - Partida]]=0, "-", BS_CONTROLE[[#This Row],[Local - Partida]])</f>
        <v>-</v>
      </c>
      <c r="AL475" s="263" t="str">
        <f>IF(BS_CONTROLE[[#This Row],[Local - Encerramento]]=0, "-", BS_CONTROLE[[#This Row],[Local - Encerramento]])</f>
        <v>-</v>
      </c>
      <c r="AM475" s="263" t="str">
        <f>IF(BS_CONTROLE[[#This Row],[Entre - Estações]]=0, "-", BS_CONTROLE[[#This Row],[Entre - Estações]])</f>
        <v>ZYU</v>
      </c>
      <c r="AN475" s="263" t="str">
        <f>IF(BS_CONTROLE[[#This Row],[SB]]=0, "-", BS_CONTROLE[[#This Row],[SB]])</f>
        <v>198ZYU1</v>
      </c>
      <c r="AO475" s="245">
        <f>IF(BS_CONTROLE[[#This Row],[SUB]]=0, "-", BS_CONTROLE[[#This Row],[SUB]])</f>
        <v>49</v>
      </c>
      <c r="AP475" s="246">
        <f>IF(BS_CONTROLE[[#This Row],[KM - Inicio]]=0, "-", BS_CONTROLE[[#This Row],[KM - Inicio]])</f>
        <v>199.9</v>
      </c>
      <c r="AQ475" s="246" t="str">
        <f>IF(BS_CONTROLE[[#This Row],[KM - Fim]]=0, "-", BS_CONTROLE[[#This Row],[KM - Fim]])</f>
        <v>-</v>
      </c>
      <c r="AR475" s="228">
        <v>0</v>
      </c>
      <c r="AS475" s="228">
        <v>0</v>
      </c>
      <c r="AT475" s="228">
        <v>0</v>
      </c>
      <c r="AU475" s="228"/>
      <c r="AV475" s="228"/>
      <c r="AW475" s="228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7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7" t="s">
        <v>1610</v>
      </c>
      <c r="BK475" s="267" t="s">
        <v>1611</v>
      </c>
      <c r="BL475" s="16"/>
      <c r="BM475" s="15" t="s">
        <v>688</v>
      </c>
      <c r="BN475" s="15" t="s">
        <v>718</v>
      </c>
      <c r="BO475" s="164" t="s">
        <v>770</v>
      </c>
      <c r="BP475" s="267" t="s">
        <v>1611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8" t="str">
        <f t="shared" si="39"/>
        <v>SuperExecução</v>
      </c>
    </row>
    <row r="476" spans="1:72" hidden="1">
      <c r="A476" s="166" t="str">
        <f t="shared" si="42"/>
        <v>JOSÉ  (TF-521)46011</v>
      </c>
      <c r="B476" s="167">
        <v>46011</v>
      </c>
      <c r="C476" s="8">
        <f>IF(BS_CONTROLE[[#This Row],[DATA]]="","",WEEKNUM(BS_CONTROLE[[#This Row],[DATA]]))</f>
        <v>51</v>
      </c>
      <c r="D476" s="52" t="s">
        <v>611</v>
      </c>
      <c r="E476" s="272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19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19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49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49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59" t="s">
        <v>926</v>
      </c>
      <c r="W476" s="247" t="s">
        <v>937</v>
      </c>
      <c r="X476" s="52" t="s">
        <v>668</v>
      </c>
      <c r="Y476" s="158" t="s">
        <v>671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3" t="str">
        <f>IF(BS_CONTROLE[[#This Row],[Local - Partida]]=0, "-", BS_CONTROLE[[#This Row],[Local - Partida]])</f>
        <v>-</v>
      </c>
      <c r="AL476" s="263" t="str">
        <f>IF(BS_CONTROLE[[#This Row],[Local - Encerramento]]=0, "-", BS_CONTROLE[[#This Row],[Local - Encerramento]])</f>
        <v>-</v>
      </c>
      <c r="AM476" s="263" t="str">
        <f>IF(BS_CONTROLE[[#This Row],[Entre - Estações]]=0, "-", BS_CONTROLE[[#This Row],[Entre - Estações]])</f>
        <v>ZER-170</v>
      </c>
      <c r="AN476" s="263" t="str">
        <f>IF(BS_CONTROLE[[#This Row],[SB]]=0, "-", BS_CONTROLE[[#This Row],[SB]])</f>
        <v>ZER169</v>
      </c>
      <c r="AO476" s="245">
        <f>IF(BS_CONTROLE[[#This Row],[SUB]]=0, "-", BS_CONTROLE[[#This Row],[SUB]])</f>
        <v>56</v>
      </c>
      <c r="AP476" s="246">
        <f>IF(BS_CONTROLE[[#This Row],[KM - Inicio]]=0, "-", BS_CONTROLE[[#This Row],[KM - Inicio]])</f>
        <v>168</v>
      </c>
      <c r="AQ476" s="246" t="str">
        <f>IF(BS_CONTROLE[[#This Row],[KM - Fim]]=0, "-", BS_CONTROLE[[#This Row],[KM - Fim]])</f>
        <v>-</v>
      </c>
      <c r="AR476" s="228">
        <v>0.40972222222222221</v>
      </c>
      <c r="AS476" s="228">
        <v>0</v>
      </c>
      <c r="AT476" s="228">
        <v>6.25E-2</v>
      </c>
      <c r="AU476" s="228"/>
      <c r="AV476" s="228"/>
      <c r="AW476" s="228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7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7" t="s">
        <v>1612</v>
      </c>
      <c r="BK476" s="17" t="s">
        <v>1613</v>
      </c>
      <c r="BL476" s="16"/>
      <c r="BM476" s="15" t="s">
        <v>692</v>
      </c>
      <c r="BN476" s="15" t="s">
        <v>692</v>
      </c>
      <c r="BO476" s="164" t="s">
        <v>692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8" t="str">
        <f t="shared" ref="BT476" si="46">IF(BN476="","",SUBSTITUTE(BM476," ","")&amp;SUBSTITUTE(BN476," ",""))</f>
        <v>OKOK</v>
      </c>
    </row>
    <row r="477" spans="1:72" hidden="1">
      <c r="A477" s="166" t="str">
        <f t="shared" si="42"/>
        <v>CARLOS (TP-722)46011</v>
      </c>
      <c r="B477" s="167">
        <v>46011</v>
      </c>
      <c r="C477" s="8">
        <f>IF(BS_CONTROLE[[#This Row],[DATA]]="","",WEEKNUM(BS_CONTROLE[[#This Row],[DATA]]))</f>
        <v>51</v>
      </c>
      <c r="D477" s="52" t="s">
        <v>575</v>
      </c>
      <c r="E477" s="272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19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19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49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49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59" t="s">
        <v>926</v>
      </c>
      <c r="W477" s="247" t="s">
        <v>1113</v>
      </c>
      <c r="X477" s="52" t="s">
        <v>668</v>
      </c>
      <c r="Y477" s="158" t="s">
        <v>671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3" t="str">
        <f>IF(BS_CONTROLE[[#This Row],[Local - Partida]]=0, "-", BS_CONTROLE[[#This Row],[Local - Partida]])</f>
        <v>-</v>
      </c>
      <c r="AL477" s="263" t="str">
        <f>IF(BS_CONTROLE[[#This Row],[Local - Encerramento]]=0, "-", BS_CONTROLE[[#This Row],[Local - Encerramento]])</f>
        <v>-</v>
      </c>
      <c r="AM477" s="263" t="str">
        <f>IF(BS_CONTROLE[[#This Row],[Entre - Estações]]=0, "-", BS_CONTROLE[[#This Row],[Entre - Estações]])</f>
        <v>ZGA</v>
      </c>
      <c r="AN477" s="263" t="str">
        <f>IF(BS_CONTROLE[[#This Row],[SB]]=0, "-", BS_CONTROLE[[#This Row],[SB]])</f>
        <v>ZGA1541</v>
      </c>
      <c r="AO477" s="245">
        <f>IF(BS_CONTROLE[[#This Row],[SUB]]=0, "-", BS_CONTROLE[[#This Row],[SUB]])</f>
        <v>49</v>
      </c>
      <c r="AP477" s="246">
        <f>IF(BS_CONTROLE[[#This Row],[KM - Inicio]]=0, "-", BS_CONTROLE[[#This Row],[KM - Inicio]])</f>
        <v>153.19999999999999</v>
      </c>
      <c r="AQ477" s="246" t="str">
        <f>IF(BS_CONTROLE[[#This Row],[KM - Fim]]=0, "-", BS_CONTROLE[[#This Row],[KM - Fim]])</f>
        <v>-</v>
      </c>
      <c r="AR477" s="228">
        <v>0.35416666666666669</v>
      </c>
      <c r="AS477" s="228">
        <v>0</v>
      </c>
      <c r="AT477" s="228">
        <v>6.25E-2</v>
      </c>
      <c r="AU477" s="228"/>
      <c r="AV477" s="228"/>
      <c r="AW477" s="228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7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7" t="s">
        <v>1612</v>
      </c>
      <c r="BK477" s="17" t="s">
        <v>1614</v>
      </c>
      <c r="BL477" s="16"/>
      <c r="BM477" s="15" t="s">
        <v>692</v>
      </c>
      <c r="BN477" s="15" t="s">
        <v>692</v>
      </c>
      <c r="BO477" s="164" t="s">
        <v>692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8" t="str">
        <f t="shared" ref="BT477:BT540" si="47">IF(BN477="","",SUBSTITUTE(BM477," ","")&amp;SUBSTITUTE(BN477," ",""))</f>
        <v>OKOK</v>
      </c>
    </row>
    <row r="478" spans="1:72" hidden="1">
      <c r="A478" s="166" t="str">
        <f t="shared" si="42"/>
        <v/>
      </c>
      <c r="B478" s="167"/>
      <c r="C478" s="8" t="str">
        <f>IF(BS_CONTROLE[[#This Row],[DATA]]="","",WEEKNUM(BS_CONTROLE[[#This Row],[DATA]]))</f>
        <v/>
      </c>
      <c r="D478" s="52"/>
      <c r="E478" s="272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19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49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49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59"/>
      <c r="W478" s="247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3" t="str">
        <f>IF(BS_CONTROLE[[#This Row],[Local - Partida]]=0, "-", BS_CONTROLE[[#This Row],[Local - Partida]])</f>
        <v>-</v>
      </c>
      <c r="AL478" s="263" t="str">
        <f>IF(BS_CONTROLE[[#This Row],[Local - Encerramento]]=0, "-", BS_CONTROLE[[#This Row],[Local - Encerramento]])</f>
        <v>-</v>
      </c>
      <c r="AM478" s="263" t="str">
        <f>IF(BS_CONTROLE[[#This Row],[Entre - Estações]]=0, "-", BS_CONTROLE[[#This Row],[Entre - Estações]])</f>
        <v>-</v>
      </c>
      <c r="AN478" s="263" t="str">
        <f>IF(BS_CONTROLE[[#This Row],[SB]]=0, "-", BS_CONTROLE[[#This Row],[SB]])</f>
        <v>-</v>
      </c>
      <c r="AO478" s="245" t="str">
        <f>IF(BS_CONTROLE[[#This Row],[SUB]]=0, "-", BS_CONTROLE[[#This Row],[SUB]])</f>
        <v>-</v>
      </c>
      <c r="AP478" s="246" t="str">
        <f>IF(BS_CONTROLE[[#This Row],[KM - Inicio]]=0, "-", BS_CONTROLE[[#This Row],[KM - Inicio]])</f>
        <v>-</v>
      </c>
      <c r="AQ478" s="246" t="str">
        <f>IF(BS_CONTROLE[[#This Row],[KM - Fim]]=0, "-", BS_CONTROLE[[#This Row],[KM - Fim]])</f>
        <v>-</v>
      </c>
      <c r="AR478" s="228"/>
      <c r="AS478" s="228"/>
      <c r="AT478" s="228"/>
      <c r="AU478" s="228"/>
      <c r="AV478" s="228"/>
      <c r="AW478" s="228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7" t="str">
        <f>IF(BS_CONTROLE[[#This Row],[Responsavel pelo boletim]]=0, "-", BS_CONTROLE[[#This Row],[Responsavel pelo boletim]])</f>
        <v>-</v>
      </c>
      <c r="BG478" s="16"/>
      <c r="BH478" s="17"/>
      <c r="BI478" s="17"/>
      <c r="BJ478" s="267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8" t="str">
        <f t="shared" si="47"/>
        <v/>
      </c>
    </row>
    <row r="479" spans="1:72" ht="23.25" hidden="1">
      <c r="A479" s="166" t="str">
        <f t="shared" si="42"/>
        <v>VALMIR (TF-678)46011</v>
      </c>
      <c r="B479" s="167">
        <v>46011</v>
      </c>
      <c r="C479" s="8">
        <f>IF(BS_CONTROLE[[#This Row],[DATA]]="","",WEEKNUM(BS_CONTROLE[[#This Row],[DATA]]))</f>
        <v>51</v>
      </c>
      <c r="D479" s="52" t="s">
        <v>645</v>
      </c>
      <c r="E479" s="273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19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19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49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49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59" t="s">
        <v>1615</v>
      </c>
      <c r="W479" s="247" t="s">
        <v>1616</v>
      </c>
      <c r="X479" s="52" t="s">
        <v>668</v>
      </c>
      <c r="Y479" s="158" t="s">
        <v>671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3" t="str">
        <f>IF(BS_CONTROLE[[#This Row],[Local - Partida]]=0, "-", BS_CONTROLE[[#This Row],[Local - Partida]])</f>
        <v>-</v>
      </c>
      <c r="AL479" s="263" t="str">
        <f>IF(BS_CONTROLE[[#This Row],[Local - Encerramento]]=0, "-", BS_CONTROLE[[#This Row],[Local - Encerramento]])</f>
        <v>-</v>
      </c>
      <c r="AM479" s="263" t="str">
        <f>IF(BS_CONTROLE[[#This Row],[Entre - Estações]]=0, "-", BS_CONTROLE[[#This Row],[Entre - Estações]])</f>
        <v>ZEM-ZEJ</v>
      </c>
      <c r="AN479" s="263" t="str">
        <f>IF(BS_CONTROLE[[#This Row],[SB]]=0, "-", BS_CONTROLE[[#This Row],[SB]])</f>
        <v>ZEJ2</v>
      </c>
      <c r="AO479" s="245">
        <f>IF(BS_CONTROLE[[#This Row],[SUB]]=0, "-", BS_CONTROLE[[#This Row],[SUB]])</f>
        <v>55</v>
      </c>
      <c r="AP479" s="246">
        <f>IF(BS_CONTROLE[[#This Row],[KM - Inicio]]=0, "-", BS_CONTROLE[[#This Row],[KM - Inicio]])</f>
        <v>145.69999999999999</v>
      </c>
      <c r="AQ479" s="246" t="str">
        <f>IF(BS_CONTROLE[[#This Row],[KM - Fim]]=0, "-", BS_CONTROLE[[#This Row],[KM - Fim]])</f>
        <v>-</v>
      </c>
      <c r="AR479" s="228">
        <v>0</v>
      </c>
      <c r="AS479" s="228">
        <v>0</v>
      </c>
      <c r="AT479" s="228">
        <v>0</v>
      </c>
      <c r="AU479" s="228"/>
      <c r="AV479" s="228"/>
      <c r="AW479" s="228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7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7" t="s">
        <v>1617</v>
      </c>
      <c r="BK479" s="17" t="s">
        <v>1618</v>
      </c>
      <c r="BL479" s="16"/>
      <c r="BM479" s="15" t="s">
        <v>688</v>
      </c>
      <c r="BN479" s="15" t="s">
        <v>718</v>
      </c>
      <c r="BO479" s="164" t="s">
        <v>770</v>
      </c>
      <c r="BP479" s="17" t="s">
        <v>1619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8" t="str">
        <f t="shared" si="47"/>
        <v>SuperExecução</v>
      </c>
    </row>
    <row r="480" spans="1:72" hidden="1">
      <c r="A480" s="166" t="str">
        <f t="shared" si="42"/>
        <v/>
      </c>
      <c r="B480" s="167"/>
      <c r="C480" s="8" t="str">
        <f>IF(BS_CONTROLE[[#This Row],[DATA]]="","",WEEKNUM(BS_CONTROLE[[#This Row],[DATA]]))</f>
        <v/>
      </c>
      <c r="D480" s="52"/>
      <c r="E480" s="272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19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4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4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59"/>
      <c r="W480" s="247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3" t="str">
        <f>IF(BS_CONTROLE[[#This Row],[Local - Partida]]=0, "-", BS_CONTROLE[[#This Row],[Local - Partida]])</f>
        <v>-</v>
      </c>
      <c r="AL480" s="263" t="str">
        <f>IF(BS_CONTROLE[[#This Row],[Local - Encerramento]]=0, "-", BS_CONTROLE[[#This Row],[Local - Encerramento]])</f>
        <v>-</v>
      </c>
      <c r="AM480" s="263" t="str">
        <f>IF(BS_CONTROLE[[#This Row],[Entre - Estações]]=0, "-", BS_CONTROLE[[#This Row],[Entre - Estações]])</f>
        <v>-</v>
      </c>
      <c r="AN480" s="263" t="str">
        <f>IF(BS_CONTROLE[[#This Row],[SB]]=0, "-", BS_CONTROLE[[#This Row],[SB]])</f>
        <v>-</v>
      </c>
      <c r="AO480" s="245" t="str">
        <f>IF(BS_CONTROLE[[#This Row],[SUB]]=0, "-", BS_CONTROLE[[#This Row],[SUB]])</f>
        <v>-</v>
      </c>
      <c r="AP480" s="246" t="str">
        <f>IF(BS_CONTROLE[[#This Row],[KM - Inicio]]=0, "-", BS_CONTROLE[[#This Row],[KM - Inicio]])</f>
        <v>-</v>
      </c>
      <c r="AQ480" s="246" t="str">
        <f>IF(BS_CONTROLE[[#This Row],[KM - Fim]]=0, "-", BS_CONTROLE[[#This Row],[KM - Fim]])</f>
        <v>-</v>
      </c>
      <c r="AR480" s="228"/>
      <c r="AS480" s="228"/>
      <c r="AT480" s="228"/>
      <c r="AU480" s="228"/>
      <c r="AV480" s="228"/>
      <c r="AW480" s="228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7" t="str">
        <f>IF(BS_CONTROLE[[#This Row],[Responsavel pelo boletim]]=0, "-", BS_CONTROLE[[#This Row],[Responsavel pelo boletim]])</f>
        <v>-</v>
      </c>
      <c r="BG480" s="16"/>
      <c r="BH480" s="17"/>
      <c r="BI480" s="17"/>
      <c r="BJ480" s="267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8" t="str">
        <f t="shared" si="47"/>
        <v/>
      </c>
    </row>
    <row r="481" spans="1:72" hidden="1">
      <c r="A481" s="166" t="str">
        <f t="shared" si="42"/>
        <v>JACIANO (TF-674)46011</v>
      </c>
      <c r="B481" s="167">
        <v>46011</v>
      </c>
      <c r="C481" s="8">
        <f>IF(BS_CONTROLE[[#This Row],[DATA]]="","",WEEKNUM(BS_CONTROLE[[#This Row],[DATA]]))</f>
        <v>51</v>
      </c>
      <c r="D481" s="52" t="s">
        <v>605</v>
      </c>
      <c r="E481" s="272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0">
        <v>92</v>
      </c>
      <c r="K481" s="210">
        <v>73.400000000000006</v>
      </c>
      <c r="L481" s="84" t="s">
        <v>317</v>
      </c>
      <c r="M481" s="19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19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49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49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3" t="s">
        <v>969</v>
      </c>
      <c r="W481" s="247" t="s">
        <v>937</v>
      </c>
      <c r="X481" s="52" t="s">
        <v>668</v>
      </c>
      <c r="Y481" s="158" t="s">
        <v>671</v>
      </c>
      <c r="Z481" s="158"/>
      <c r="AA481" s="84" t="s">
        <v>317</v>
      </c>
      <c r="AB481" s="71" t="s">
        <v>317</v>
      </c>
      <c r="AC481" s="71" t="s">
        <v>655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3" t="str">
        <f>IF(BS_CONTROLE[[#This Row],[Local - Partida]]=0, "-", BS_CONTROLE[[#This Row],[Local - Partida]])</f>
        <v>-</v>
      </c>
      <c r="AL481" s="263" t="str">
        <f>IF(BS_CONTROLE[[#This Row],[Local - Encerramento]]=0, "-", BS_CONTROLE[[#This Row],[Local - Encerramento]])</f>
        <v>-</v>
      </c>
      <c r="AM481" s="263" t="str">
        <f>IF(BS_CONTROLE[[#This Row],[Entre - Estações]]=0, "-", BS_CONTROLE[[#This Row],[Entre - Estações]])</f>
        <v>ZEZ-069</v>
      </c>
      <c r="AN481" s="263" t="str">
        <f>IF(BS_CONTROLE[[#This Row],[SB]]=0, "-", BS_CONTROLE[[#This Row],[SB]])</f>
        <v>ZEZK732</v>
      </c>
      <c r="AO481" s="245">
        <f>IF(BS_CONTROLE[[#This Row],[SUB]]=0, "-", BS_CONTROLE[[#This Row],[SUB]])</f>
        <v>92</v>
      </c>
      <c r="AP481" s="246">
        <f>IF(BS_CONTROLE[[#This Row],[KM - Inicio]]=0, "-", BS_CONTROLE[[#This Row],[KM - Inicio]])</f>
        <v>73.400000000000006</v>
      </c>
      <c r="AQ481" s="246" t="str">
        <f>IF(BS_CONTROLE[[#This Row],[KM - Fim]]=0, "-", BS_CONTROLE[[#This Row],[KM - Fim]])</f>
        <v>-</v>
      </c>
      <c r="AR481" s="228">
        <v>0</v>
      </c>
      <c r="AS481" s="228">
        <v>0</v>
      </c>
      <c r="AT481" s="228">
        <v>0</v>
      </c>
      <c r="AU481" s="228"/>
      <c r="AV481" s="228"/>
      <c r="AW481" s="228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7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7" t="s">
        <v>1617</v>
      </c>
      <c r="BK481" s="17" t="s">
        <v>1620</v>
      </c>
      <c r="BL481" s="16"/>
      <c r="BM481" s="15" t="s">
        <v>688</v>
      </c>
      <c r="BN481" s="15" t="s">
        <v>718</v>
      </c>
      <c r="BO481" s="164" t="s">
        <v>770</v>
      </c>
      <c r="BP481" s="17" t="s">
        <v>1620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8" t="str">
        <f t="shared" si="47"/>
        <v>SuperExecução</v>
      </c>
    </row>
    <row r="482" spans="1:72" ht="23.25" hidden="1">
      <c r="A482" s="166" t="str">
        <f t="shared" si="42"/>
        <v>W6146011</v>
      </c>
      <c r="B482" s="167">
        <v>46011</v>
      </c>
      <c r="C482" s="8">
        <f>IF(BS_CONTROLE[[#This Row],[DATA]]="","",WEEKNUM(BS_CONTROLE[[#This Row],[DATA]]))</f>
        <v>51</v>
      </c>
      <c r="D482" s="52" t="s">
        <v>544</v>
      </c>
      <c r="E482" s="292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0">
        <v>92</v>
      </c>
      <c r="K482" s="210">
        <v>83.7</v>
      </c>
      <c r="L482" s="210" t="s">
        <v>317</v>
      </c>
      <c r="M482" s="199" t="s">
        <v>963</v>
      </c>
      <c r="N482" s="19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0">
        <v>1</v>
      </c>
      <c r="R482" s="10" t="str">
        <f>IFERROR(_xlfn.XLOOKUP(F482, BS_ATIVIDADE[ATIVIDADE],BS_ATIVIDADE[UNIDADE] ), "*")</f>
        <v>BINÁRIO</v>
      </c>
      <c r="S482" s="249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49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3" t="s">
        <v>964</v>
      </c>
      <c r="W482" s="247" t="s">
        <v>1127</v>
      </c>
      <c r="X482" s="211" t="s">
        <v>663</v>
      </c>
      <c r="Y482" s="158" t="s">
        <v>662</v>
      </c>
      <c r="Z482" s="158"/>
      <c r="AA482" s="84">
        <v>1</v>
      </c>
      <c r="AB482" s="71" t="s">
        <v>660</v>
      </c>
      <c r="AC482" s="71" t="s">
        <v>655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3" t="str">
        <f>IF(BS_CONTROLE[[#This Row],[Local - Partida]]=0, "-", BS_CONTROLE[[#This Row],[Local - Partida]])</f>
        <v>K67ZEV1</v>
      </c>
      <c r="AL482" s="263" t="str">
        <f>IF(BS_CONTROLE[[#This Row],[Local - Encerramento]]=0, "-", BS_CONTROLE[[#This Row],[Local - Encerramento]])</f>
        <v>K67ZEV1</v>
      </c>
      <c r="AM482" s="263" t="str">
        <f>IF(BS_CONTROLE[[#This Row],[Entre - Estações]]=0, "-", BS_CONTROLE[[#This Row],[Entre - Estações]])</f>
        <v>ZEV-ZXW</v>
      </c>
      <c r="AN482" s="263" t="str">
        <f>IF(BS_CONTROLE[[#This Row],[SB]]=0, "-", BS_CONTROLE[[#This Row],[SB]])</f>
        <v>K84ZXW2</v>
      </c>
      <c r="AO482" s="245">
        <f>IF(BS_CONTROLE[[#This Row],[SUB]]=0, "-", BS_CONTROLE[[#This Row],[SUB]])</f>
        <v>92</v>
      </c>
      <c r="AP482" s="246">
        <f>IF(BS_CONTROLE[[#This Row],[KM - Inicio]]=0, "-", BS_CONTROLE[[#This Row],[KM - Inicio]])</f>
        <v>83.7</v>
      </c>
      <c r="AQ482" s="246" t="str">
        <f>IF(BS_CONTROLE[[#This Row],[KM - Fim]]=0, "-", BS_CONTROLE[[#This Row],[KM - Fim]])</f>
        <v>-</v>
      </c>
      <c r="AR482" s="228">
        <v>0.3527777777777778</v>
      </c>
      <c r="AS482" s="228">
        <v>0.39583333333333331</v>
      </c>
      <c r="AT482" s="228">
        <v>0.4375</v>
      </c>
      <c r="AU482" s="228"/>
      <c r="AV482" s="228"/>
      <c r="AW482" s="228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7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7" t="s">
        <v>1621</v>
      </c>
      <c r="BK482" s="267" t="s">
        <v>1622</v>
      </c>
      <c r="BL482" s="16"/>
      <c r="BM482" s="15" t="s">
        <v>692</v>
      </c>
      <c r="BN482" s="15" t="s">
        <v>692</v>
      </c>
      <c r="BO482" s="164" t="s">
        <v>692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8" t="str">
        <f t="shared" si="47"/>
        <v>OKOK</v>
      </c>
    </row>
    <row r="483" spans="1:72" ht="23.25" hidden="1">
      <c r="A483" s="166" t="str">
        <f t="shared" si="42"/>
        <v>W6246011</v>
      </c>
      <c r="B483" s="167">
        <v>46011</v>
      </c>
      <c r="C483" s="8">
        <f>IF(BS_CONTROLE[[#This Row],[DATA]]="","",WEEKNUM(BS_CONTROLE[[#This Row],[DATA]]))</f>
        <v>51</v>
      </c>
      <c r="D483" s="52" t="s">
        <v>545</v>
      </c>
      <c r="E483" s="272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957</v>
      </c>
      <c r="J483" s="210">
        <v>54</v>
      </c>
      <c r="K483" s="210">
        <v>83.7</v>
      </c>
      <c r="L483" s="210" t="s">
        <v>317</v>
      </c>
      <c r="M483" s="199" t="s">
        <v>982</v>
      </c>
      <c r="N483" s="19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0">
        <v>1</v>
      </c>
      <c r="R483" s="10" t="str">
        <f>IFERROR(_xlfn.XLOOKUP(F483, BS_ATIVIDADE[ATIVIDADE],BS_ATIVIDADE[UNIDADE] ), "*")</f>
        <v>BINÁRIO</v>
      </c>
      <c r="S483" s="249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49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3" t="s">
        <v>964</v>
      </c>
      <c r="W483" s="247" t="s">
        <v>1127</v>
      </c>
      <c r="X483" s="211" t="s">
        <v>663</v>
      </c>
      <c r="Y483" s="158" t="s">
        <v>662</v>
      </c>
      <c r="Z483" s="158"/>
      <c r="AA483" s="210">
        <v>1</v>
      </c>
      <c r="AB483" s="171" t="s">
        <v>660</v>
      </c>
      <c r="AC483" s="171" t="s">
        <v>655</v>
      </c>
      <c r="AD483" s="294">
        <v>0.27083333333333331</v>
      </c>
      <c r="AE483" s="210">
        <v>9038</v>
      </c>
      <c r="AF483" s="210" t="s">
        <v>317</v>
      </c>
      <c r="AG483" s="210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3" t="str">
        <f>IF(BS_CONTROLE[[#This Row],[Local - Partida]]=0, "-", BS_CONTROLE[[#This Row],[Local - Partida]])</f>
        <v>ZPT1051</v>
      </c>
      <c r="AL483" s="263" t="str">
        <f>IF(BS_CONTROLE[[#This Row],[Local - Encerramento]]=0, "-", BS_CONTROLE[[#This Row],[Local - Encerramento]])</f>
        <v>ZPTZDR</v>
      </c>
      <c r="AM483" s="263" t="str">
        <f>IF(BS_CONTROLE[[#This Row],[Entre - Estações]]=0, "-", BS_CONTROLE[[#This Row],[Entre - Estações]])</f>
        <v>ZPT-ZXW</v>
      </c>
      <c r="AN483" s="263" t="str">
        <f>IF(BS_CONTROLE[[#This Row],[SB]]=0, "-", BS_CONTROLE[[#This Row],[SB]])</f>
        <v>K84ZXW1</v>
      </c>
      <c r="AO483" s="245">
        <f>IF(BS_CONTROLE[[#This Row],[SUB]]=0, "-", BS_CONTROLE[[#This Row],[SUB]])</f>
        <v>54</v>
      </c>
      <c r="AP483" s="246">
        <f>IF(BS_CONTROLE[[#This Row],[KM - Inicio]]=0, "-", BS_CONTROLE[[#This Row],[KM - Inicio]])</f>
        <v>83.7</v>
      </c>
      <c r="AQ483" s="246" t="str">
        <f>IF(BS_CONTROLE[[#This Row],[KM - Fim]]=0, "-", BS_CONTROLE[[#This Row],[KM - Fim]])</f>
        <v>-</v>
      </c>
      <c r="AR483" s="228">
        <v>0.3215277777777778</v>
      </c>
      <c r="AS483" s="228">
        <v>0.3576388888888889</v>
      </c>
      <c r="AT483" s="228">
        <v>0.39930555555555558</v>
      </c>
      <c r="AU483" s="228"/>
      <c r="AV483" s="228"/>
      <c r="AW483" s="228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7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7" t="s">
        <v>1623</v>
      </c>
      <c r="BK483" s="267" t="s">
        <v>1624</v>
      </c>
      <c r="BL483" s="16"/>
      <c r="BM483" s="15" t="s">
        <v>692</v>
      </c>
      <c r="BN483" s="15" t="s">
        <v>692</v>
      </c>
      <c r="BO483" s="164" t="s">
        <v>692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8" t="str">
        <f t="shared" si="47"/>
        <v>OKOK</v>
      </c>
    </row>
    <row r="484" spans="1:72" ht="57.75" hidden="1">
      <c r="A484" s="166" t="str">
        <f t="shared" si="42"/>
        <v>EDSON (TP-719)46011</v>
      </c>
      <c r="B484" s="167">
        <v>46011</v>
      </c>
      <c r="C484" s="8">
        <f>IF(BS_CONTROLE[[#This Row],[DATA]]="","",WEEKNUM(BS_CONTROLE[[#This Row],[DATA]]))</f>
        <v>51</v>
      </c>
      <c r="D484" s="52" t="s">
        <v>589</v>
      </c>
      <c r="E484" s="272">
        <v>478</v>
      </c>
      <c r="F484" s="171" t="s">
        <v>468</v>
      </c>
      <c r="G484" s="9" t="str">
        <f>IF(D484="","*",VLOOKUP(F484,BS_ATIVIDADE[#All],3,FALSE))</f>
        <v>ALÍVIO</v>
      </c>
      <c r="H484" s="199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19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19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49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49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59" t="s">
        <v>1105</v>
      </c>
      <c r="W484" s="247" t="s">
        <v>1625</v>
      </c>
      <c r="X484" s="52" t="s">
        <v>668</v>
      </c>
      <c r="Y484" s="158" t="s">
        <v>671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3" t="str">
        <f>IF(BS_CONTROLE[[#This Row],[Local - Partida]]=0, "-", BS_CONTROLE[[#This Row],[Local - Partida]])</f>
        <v>-</v>
      </c>
      <c r="AL484" s="263" t="str">
        <f>IF(BS_CONTROLE[[#This Row],[Local - Encerramento]]=0, "-", BS_CONTROLE[[#This Row],[Local - Encerramento]])</f>
        <v>-</v>
      </c>
      <c r="AM484" s="263" t="str">
        <f>IF(BS_CONTROLE[[#This Row],[Entre - Estações]]=0, "-", BS_CONTROLE[[#This Row],[Entre - Estações]])</f>
        <v>ZGP-ZWU</v>
      </c>
      <c r="AN484" s="263" t="str">
        <f>IF(BS_CONTROLE[[#This Row],[SB]]=0, "-", BS_CONTROLE[[#This Row],[SB]])</f>
        <v>ZGP1002</v>
      </c>
      <c r="AO484" s="245">
        <f>IF(BS_CONTROLE[[#This Row],[SUB]]=0, "-", BS_CONTROLE[[#This Row],[SUB]])</f>
        <v>92</v>
      </c>
      <c r="AP484" s="246">
        <f>IF(BS_CONTROLE[[#This Row],[KM - Inicio]]=0, "-", BS_CONTROLE[[#This Row],[KM - Inicio]])</f>
        <v>101.7</v>
      </c>
      <c r="AQ484" s="246" t="str">
        <f>IF(BS_CONTROLE[[#This Row],[KM - Fim]]=0, "-", BS_CONTROLE[[#This Row],[KM - Fim]])</f>
        <v>-</v>
      </c>
      <c r="AR484" s="228">
        <v>0.34513888888888888</v>
      </c>
      <c r="AS484" s="228">
        <v>0</v>
      </c>
      <c r="AT484" s="228">
        <v>0</v>
      </c>
      <c r="AU484" s="228"/>
      <c r="AV484" s="228"/>
      <c r="AW484" s="228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7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7" t="s">
        <v>1626</v>
      </c>
      <c r="BK484" s="267" t="s">
        <v>1627</v>
      </c>
      <c r="BL484" s="16"/>
      <c r="BM484" s="15" t="s">
        <v>698</v>
      </c>
      <c r="BN484" s="15" t="s">
        <v>698</v>
      </c>
      <c r="BO484" s="164" t="s">
        <v>698</v>
      </c>
      <c r="BP484" s="267" t="s">
        <v>1627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8" t="str">
        <f t="shared" si="47"/>
        <v>SemOportunidadeSemOportunidade</v>
      </c>
    </row>
    <row r="485" spans="1:72" ht="34.5" hidden="1">
      <c r="A485" s="166" t="str">
        <f t="shared" si="42"/>
        <v>V9846011</v>
      </c>
      <c r="B485" s="167">
        <v>46011</v>
      </c>
      <c r="C485" s="8">
        <f>IF(BS_CONTROLE[[#This Row],[DATA]]="","",WEEKNUM(BS_CONTROLE[[#This Row],[DATA]]))</f>
        <v>51</v>
      </c>
      <c r="D485" s="52" t="s">
        <v>1379</v>
      </c>
      <c r="E485" s="272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199" t="s">
        <v>1044</v>
      </c>
      <c r="N485" s="199" t="s">
        <v>1045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49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49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7" t="s">
        <v>959</v>
      </c>
      <c r="W485" s="172" t="s">
        <v>1628</v>
      </c>
      <c r="X485" s="52" t="s">
        <v>668</v>
      </c>
      <c r="Y485" s="158" t="s">
        <v>671</v>
      </c>
      <c r="Z485" s="158"/>
      <c r="AA485" s="144">
        <v>1</v>
      </c>
      <c r="AB485" s="71" t="s">
        <v>660</v>
      </c>
      <c r="AC485" s="71" t="s">
        <v>655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3" t="str">
        <f>IF(BS_CONTROLE[[#This Row],[Local - Partida]]=0, "-", BS_CONTROLE[[#This Row],[Local - Partida]])</f>
        <v>ZPT1051</v>
      </c>
      <c r="AL485" s="263" t="str">
        <f>IF(BS_CONTROLE[[#This Row],[Local - Encerramento]]=0, "-", BS_CONTROLE[[#This Row],[Local - Encerramento]])</f>
        <v>ZEM1</v>
      </c>
      <c r="AM485" s="263" t="str">
        <f>IF(BS_CONTROLE[[#This Row],[Entre - Estações]]=0, "-", BS_CONTROLE[[#This Row],[Entre - Estações]])</f>
        <v>ZPT-ZEV</v>
      </c>
      <c r="AN485" s="263" t="str">
        <f>IF(BS_CONTROLE[[#This Row],[SB]]=0, "-", BS_CONTROLE[[#This Row],[SB]])</f>
        <v>ZPTZEV</v>
      </c>
      <c r="AO485" s="245">
        <f>IF(BS_CONTROLE[[#This Row],[SUB]]=0, "-", BS_CONTROLE[[#This Row],[SUB]])</f>
        <v>54</v>
      </c>
      <c r="AP485" s="246">
        <f>IF(BS_CONTROLE[[#This Row],[KM - Inicio]]=0, "-", BS_CONTROLE[[#This Row],[KM - Inicio]])</f>
        <v>105</v>
      </c>
      <c r="AQ485" s="246">
        <f>IF(BS_CONTROLE[[#This Row],[KM - Fim]]=0, "-", BS_CONTROLE[[#This Row],[KM - Fim]])</f>
        <v>65</v>
      </c>
      <c r="AR485" s="228">
        <v>0.31180555555555556</v>
      </c>
      <c r="AS485" s="228">
        <v>0</v>
      </c>
      <c r="AT485" s="228">
        <v>0</v>
      </c>
      <c r="AU485" s="228"/>
      <c r="AV485" s="228"/>
      <c r="AW485" s="228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7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7" t="s">
        <v>1629</v>
      </c>
      <c r="BK485" s="267" t="s">
        <v>1630</v>
      </c>
      <c r="BL485" s="16"/>
      <c r="BM485" s="15" t="s">
        <v>698</v>
      </c>
      <c r="BN485" s="15" t="s">
        <v>698</v>
      </c>
      <c r="BO485" s="164" t="s">
        <v>698</v>
      </c>
      <c r="BP485" s="267" t="s">
        <v>1630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8" t="str">
        <f t="shared" si="47"/>
        <v>SemOportunidadeSemOportunidade</v>
      </c>
    </row>
    <row r="486" spans="1:72" hidden="1">
      <c r="A486" s="166" t="str">
        <f t="shared" si="42"/>
        <v>V8546011</v>
      </c>
      <c r="B486" s="167">
        <v>46011</v>
      </c>
      <c r="C486" s="8">
        <f>IF(BS_CONTROLE[[#This Row],[DATA]]="","",WEEKNUM(BS_CONTROLE[[#This Row],[DATA]]))</f>
        <v>51</v>
      </c>
      <c r="D486" s="52" t="s">
        <v>514</v>
      </c>
      <c r="E486" s="272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989</v>
      </c>
      <c r="I486" s="172" t="s">
        <v>957</v>
      </c>
      <c r="J486" s="210">
        <v>30</v>
      </c>
      <c r="K486" s="210">
        <v>114.3</v>
      </c>
      <c r="L486" s="210">
        <v>115</v>
      </c>
      <c r="M486" s="19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19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0">
        <v>700</v>
      </c>
      <c r="R486" s="10" t="str">
        <f>IFERROR(_xlfn.XLOOKUP(F486, BS_ATIVIDADE[ATIVIDADE],BS_ATIVIDADE[UNIDADE] ), "*")</f>
        <v>M</v>
      </c>
      <c r="S486" s="24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4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3" t="s">
        <v>930</v>
      </c>
      <c r="W486" s="247" t="s">
        <v>1099</v>
      </c>
      <c r="X486" s="211" t="s">
        <v>668</v>
      </c>
      <c r="Y486" s="158" t="s">
        <v>671</v>
      </c>
      <c r="Z486" s="158"/>
      <c r="AA486" s="84">
        <v>1</v>
      </c>
      <c r="AB486" s="71" t="s">
        <v>660</v>
      </c>
      <c r="AC486" s="71" t="s">
        <v>655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3" t="str">
        <f>IF(BS_CONTROLE[[#This Row],[Local - Partida]]=0, "-", BS_CONTROLE[[#This Row],[Local - Partida]])</f>
        <v>109ZPT2</v>
      </c>
      <c r="AL486" s="263" t="str">
        <f>IF(BS_CONTROLE[[#This Row],[Local - Encerramento]]=0, "-", BS_CONTROLE[[#This Row],[Local - Encerramento]])</f>
        <v>ZPTZDR</v>
      </c>
      <c r="AM486" s="263" t="str">
        <f>IF(BS_CONTROLE[[#This Row],[Entre - Estações]]=0, "-", BS_CONTROLE[[#This Row],[Entre - Estações]])</f>
        <v>ZGM1</v>
      </c>
      <c r="AN486" s="263" t="str">
        <f>IF(BS_CONTROLE[[#This Row],[SB]]=0, "-", BS_CONTROLE[[#This Row],[SB]])</f>
        <v>ZGM1</v>
      </c>
      <c r="AO486" s="245">
        <f>IF(BS_CONTROLE[[#This Row],[SUB]]=0, "-", BS_CONTROLE[[#This Row],[SUB]])</f>
        <v>30</v>
      </c>
      <c r="AP486" s="246">
        <f>IF(BS_CONTROLE[[#This Row],[KM - Inicio]]=0, "-", BS_CONTROLE[[#This Row],[KM - Inicio]])</f>
        <v>114.3</v>
      </c>
      <c r="AQ486" s="246">
        <f>IF(BS_CONTROLE[[#This Row],[KM - Fim]]=0, "-", BS_CONTROLE[[#This Row],[KM - Fim]])</f>
        <v>115</v>
      </c>
      <c r="AR486" s="228">
        <v>0</v>
      </c>
      <c r="AS486" s="228">
        <v>0</v>
      </c>
      <c r="AT486" s="228">
        <v>0</v>
      </c>
      <c r="AU486" s="228"/>
      <c r="AV486" s="228"/>
      <c r="AW486" s="228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7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7" t="s">
        <v>1631</v>
      </c>
      <c r="BK486" s="17" t="s">
        <v>1632</v>
      </c>
      <c r="BL486" s="16"/>
      <c r="BM486" s="15" t="s">
        <v>684</v>
      </c>
      <c r="BN486" s="15" t="s">
        <v>715</v>
      </c>
      <c r="BO486" s="164" t="s">
        <v>804</v>
      </c>
      <c r="BP486" s="17" t="s">
        <v>1632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8" t="str">
        <f t="shared" si="47"/>
        <v>MecanizaçãoAtivos</v>
      </c>
    </row>
    <row r="487" spans="1:72" hidden="1">
      <c r="A487" s="166" t="str">
        <f t="shared" si="42"/>
        <v>DIEGO (TF-42)46011</v>
      </c>
      <c r="B487" s="167">
        <v>46011</v>
      </c>
      <c r="C487" s="8">
        <f>IF(BS_CONTROLE[[#This Row],[DATA]]="","",WEEKNUM(BS_CONTROLE[[#This Row],[DATA]]))</f>
        <v>51</v>
      </c>
      <c r="D487" s="52" t="s">
        <v>584</v>
      </c>
      <c r="E487" s="272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19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19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49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49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59" t="s">
        <v>964</v>
      </c>
      <c r="W487" s="247" t="s">
        <v>934</v>
      </c>
      <c r="X487" s="52" t="s">
        <v>668</v>
      </c>
      <c r="Y487" s="158" t="s">
        <v>671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3" t="str">
        <f>IF(BS_CONTROLE[[#This Row],[Local - Partida]]=0, "-", BS_CONTROLE[[#This Row],[Local - Partida]])</f>
        <v>-</v>
      </c>
      <c r="AL487" s="263" t="str">
        <f>IF(BS_CONTROLE[[#This Row],[Local - Encerramento]]=0, "-", BS_CONTROLE[[#This Row],[Local - Encerramento]])</f>
        <v>-</v>
      </c>
      <c r="AM487" s="263" t="str">
        <f>IF(BS_CONTROLE[[#This Row],[Entre - Estações]]=0, "-", BS_CONTROLE[[#This Row],[Entre - Estações]])</f>
        <v>ZGM-109</v>
      </c>
      <c r="AN487" s="263" t="str">
        <f>IF(BS_CONTROLE[[#This Row],[SB]]=0, "-", BS_CONTROLE[[#This Row],[SB]])</f>
        <v>117ZGM2</v>
      </c>
      <c r="AO487" s="245">
        <f>IF(BS_CONTROLE[[#This Row],[SUB]]=0, "-", BS_CONTROLE[[#This Row],[SUB]])</f>
        <v>53</v>
      </c>
      <c r="AP487" s="246">
        <f>IF(BS_CONTROLE[[#This Row],[KM - Inicio]]=0, "-", BS_CONTROLE[[#This Row],[KM - Inicio]])</f>
        <v>115.6</v>
      </c>
      <c r="AQ487" s="246" t="str">
        <f>IF(BS_CONTROLE[[#This Row],[KM - Fim]]=0, "-", BS_CONTROLE[[#This Row],[KM - Fim]])</f>
        <v>-</v>
      </c>
      <c r="AR487" s="228">
        <v>0.45833333333333331</v>
      </c>
      <c r="AS487" s="228">
        <v>0</v>
      </c>
      <c r="AT487" s="228">
        <v>6.25E-2</v>
      </c>
      <c r="AU487" s="228"/>
      <c r="AV487" s="228"/>
      <c r="AW487" s="228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7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7" t="s">
        <v>1617</v>
      </c>
      <c r="BK487" s="17" t="s">
        <v>1633</v>
      </c>
      <c r="BL487" s="16"/>
      <c r="BM487" s="15" t="s">
        <v>692</v>
      </c>
      <c r="BN487" s="15" t="s">
        <v>692</v>
      </c>
      <c r="BO487" s="164" t="s">
        <v>692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8" t="str">
        <f t="shared" si="47"/>
        <v>OKOK</v>
      </c>
    </row>
    <row r="488" spans="1:72" hidden="1">
      <c r="A488" s="166" t="str">
        <f t="shared" si="42"/>
        <v/>
      </c>
      <c r="B488" s="167"/>
      <c r="C488" s="8" t="str">
        <f>IF(BS_CONTROLE[[#This Row],[DATA]]="","",WEEKNUM(BS_CONTROLE[[#This Row],[DATA]]))</f>
        <v/>
      </c>
      <c r="D488" s="52"/>
      <c r="E488" s="272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19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0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49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49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59"/>
      <c r="W488" s="261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3" t="str">
        <f>IF(BS_CONTROLE[[#This Row],[Local - Partida]]=0, "-", BS_CONTROLE[[#This Row],[Local - Partida]])</f>
        <v>-</v>
      </c>
      <c r="AL488" s="263" t="str">
        <f>IF(BS_CONTROLE[[#This Row],[Local - Encerramento]]=0, "-", BS_CONTROLE[[#This Row],[Local - Encerramento]])</f>
        <v>-</v>
      </c>
      <c r="AM488" s="263" t="str">
        <f>IF(BS_CONTROLE[[#This Row],[Entre - Estações]]=0, "-", BS_CONTROLE[[#This Row],[Entre - Estações]])</f>
        <v>-</v>
      </c>
      <c r="AN488" s="263" t="str">
        <f>IF(BS_CONTROLE[[#This Row],[SB]]=0, "-", BS_CONTROLE[[#This Row],[SB]])</f>
        <v>-</v>
      </c>
      <c r="AO488" s="245" t="str">
        <f>IF(BS_CONTROLE[[#This Row],[SUB]]=0, "-", BS_CONTROLE[[#This Row],[SUB]])</f>
        <v>-</v>
      </c>
      <c r="AP488" s="246" t="str">
        <f>IF(BS_CONTROLE[[#This Row],[KM - Inicio]]=0, "-", BS_CONTROLE[[#This Row],[KM - Inicio]])</f>
        <v>-</v>
      </c>
      <c r="AQ488" s="246" t="str">
        <f>IF(BS_CONTROLE[[#This Row],[KM - Fim]]=0, "-", BS_CONTROLE[[#This Row],[KM - Fim]])</f>
        <v>-</v>
      </c>
      <c r="AR488" s="228"/>
      <c r="AS488" s="228"/>
      <c r="AT488" s="228"/>
      <c r="AU488" s="228"/>
      <c r="AV488" s="228"/>
      <c r="AW488" s="228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7" t="str">
        <f>IF(BS_CONTROLE[[#This Row],[Responsavel pelo boletim]]=0, "-", BS_CONTROLE[[#This Row],[Responsavel pelo boletim]])</f>
        <v>-</v>
      </c>
      <c r="BG488" s="16"/>
      <c r="BH488" s="17"/>
      <c r="BI488" s="17"/>
      <c r="BJ488" s="267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8" t="str">
        <f t="shared" si="47"/>
        <v/>
      </c>
    </row>
    <row r="489" spans="1:72" ht="23.25" hidden="1">
      <c r="A489" s="166" t="str">
        <f t="shared" si="42"/>
        <v>V9846012</v>
      </c>
      <c r="B489" s="167">
        <v>46012</v>
      </c>
      <c r="C489" s="8">
        <f>IF(BS_CONTROLE[[#This Row],[DATA]]="","",WEEKNUM(BS_CONTROLE[[#This Row],[DATA]]))</f>
        <v>52</v>
      </c>
      <c r="D489" s="52" t="s">
        <v>1379</v>
      </c>
      <c r="E489" s="272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199" t="s">
        <v>1044</v>
      </c>
      <c r="N489" s="199" t="s">
        <v>1045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4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4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7" t="s">
        <v>959</v>
      </c>
      <c r="W489" s="172" t="s">
        <v>1628</v>
      </c>
      <c r="X489" s="52" t="s">
        <v>668</v>
      </c>
      <c r="Y489" s="158"/>
      <c r="Z489" s="158"/>
      <c r="AA489" s="144">
        <v>1</v>
      </c>
      <c r="AB489" s="71" t="s">
        <v>660</v>
      </c>
      <c r="AC489" s="71" t="s">
        <v>655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3" t="str">
        <f>IF(BS_CONTROLE[[#This Row],[Local - Partida]]=0, "-", BS_CONTROLE[[#This Row],[Local - Partida]])</f>
        <v>ZPT1051</v>
      </c>
      <c r="AL489" s="263" t="str">
        <f>IF(BS_CONTROLE[[#This Row],[Local - Encerramento]]=0, "-", BS_CONTROLE[[#This Row],[Local - Encerramento]])</f>
        <v>ZEM1</v>
      </c>
      <c r="AM489" s="263" t="str">
        <f>IF(BS_CONTROLE[[#This Row],[Entre - Estações]]=0, "-", BS_CONTROLE[[#This Row],[Entre - Estações]])</f>
        <v>ZPT-ZEV</v>
      </c>
      <c r="AN489" s="263" t="str">
        <f>IF(BS_CONTROLE[[#This Row],[SB]]=0, "-", BS_CONTROLE[[#This Row],[SB]])</f>
        <v>ZPTZEV</v>
      </c>
      <c r="AO489" s="245">
        <f>IF(BS_CONTROLE[[#This Row],[SUB]]=0, "-", BS_CONTROLE[[#This Row],[SUB]])</f>
        <v>54</v>
      </c>
      <c r="AP489" s="246">
        <f>IF(BS_CONTROLE[[#This Row],[KM - Inicio]]=0, "-", BS_CONTROLE[[#This Row],[KM - Inicio]])</f>
        <v>105</v>
      </c>
      <c r="AQ489" s="246">
        <f>IF(BS_CONTROLE[[#This Row],[KM - Fim]]=0, "-", BS_CONTROLE[[#This Row],[KM - Fim]])</f>
        <v>65</v>
      </c>
      <c r="AR489" s="228">
        <v>0.32777777777777778</v>
      </c>
      <c r="AS489" s="228">
        <v>0.36180555555555555</v>
      </c>
      <c r="AT489" s="228">
        <v>0.40347222222222223</v>
      </c>
      <c r="AU489" s="228"/>
      <c r="AV489" s="228"/>
      <c r="AW489" s="228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7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7" t="s">
        <v>1634</v>
      </c>
      <c r="BK489" s="267" t="s">
        <v>1635</v>
      </c>
      <c r="BL489" s="16"/>
      <c r="BM489" s="15" t="s">
        <v>692</v>
      </c>
      <c r="BN489" s="15" t="s">
        <v>692</v>
      </c>
      <c r="BO489" s="164" t="s">
        <v>692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8" t="str">
        <f t="shared" si="47"/>
        <v>OKOK</v>
      </c>
    </row>
    <row r="490" spans="1:72" ht="23.25" hidden="1">
      <c r="A490" s="166" t="str">
        <f t="shared" si="42"/>
        <v>V8546012</v>
      </c>
      <c r="B490" s="167">
        <v>46012</v>
      </c>
      <c r="C490" s="8">
        <f>IF(BS_CONTROLE[[#This Row],[DATA]]="","",WEEKNUM(BS_CONTROLE[[#This Row],[DATA]]))</f>
        <v>52</v>
      </c>
      <c r="D490" s="52" t="s">
        <v>514</v>
      </c>
      <c r="E490" s="272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989</v>
      </c>
      <c r="I490" s="172" t="s">
        <v>957</v>
      </c>
      <c r="J490" s="210">
        <v>53</v>
      </c>
      <c r="K490" s="210">
        <v>114.3</v>
      </c>
      <c r="L490" s="210">
        <v>115</v>
      </c>
      <c r="M490" s="19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19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0">
        <v>700</v>
      </c>
      <c r="R490" s="10" t="str">
        <f>IFERROR(_xlfn.XLOOKUP(F490, BS_ATIVIDADE[ATIVIDADE],BS_ATIVIDADE[UNIDADE] ), "*")</f>
        <v>M</v>
      </c>
      <c r="S490" s="249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49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3" t="s">
        <v>930</v>
      </c>
      <c r="W490" s="247" t="s">
        <v>1099</v>
      </c>
      <c r="X490" s="211" t="s">
        <v>668</v>
      </c>
      <c r="Y490" s="158"/>
      <c r="Z490" s="158"/>
      <c r="AA490" s="84">
        <v>1</v>
      </c>
      <c r="AB490" s="71" t="s">
        <v>660</v>
      </c>
      <c r="AC490" s="71" t="s">
        <v>655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3" t="str">
        <f>IF(BS_CONTROLE[[#This Row],[Local - Partida]]=0, "-", BS_CONTROLE[[#This Row],[Local - Partida]])</f>
        <v>109ZPT2</v>
      </c>
      <c r="AL490" s="263" t="str">
        <f>IF(BS_CONTROLE[[#This Row],[Local - Encerramento]]=0, "-", BS_CONTROLE[[#This Row],[Local - Encerramento]])</f>
        <v>ZPTZDR</v>
      </c>
      <c r="AM490" s="263" t="str">
        <f>IF(BS_CONTROLE[[#This Row],[Entre - Estações]]=0, "-", BS_CONTROLE[[#This Row],[Entre - Estações]])</f>
        <v>ZGM-109</v>
      </c>
      <c r="AN490" s="263" t="str">
        <f>IF(BS_CONTROLE[[#This Row],[SB]]=0, "-", BS_CONTROLE[[#This Row],[SB]])</f>
        <v>ZGM2</v>
      </c>
      <c r="AO490" s="245">
        <f>IF(BS_CONTROLE[[#This Row],[SUB]]=0, "-", BS_CONTROLE[[#This Row],[SUB]])</f>
        <v>53</v>
      </c>
      <c r="AP490" s="246">
        <f>IF(BS_CONTROLE[[#This Row],[KM - Inicio]]=0, "-", BS_CONTROLE[[#This Row],[KM - Inicio]])</f>
        <v>114.3</v>
      </c>
      <c r="AQ490" s="246">
        <f>IF(BS_CONTROLE[[#This Row],[KM - Fim]]=0, "-", BS_CONTROLE[[#This Row],[KM - Fim]])</f>
        <v>115</v>
      </c>
      <c r="AR490" s="228">
        <v>0</v>
      </c>
      <c r="AS490" s="228">
        <v>0</v>
      </c>
      <c r="AT490" s="228">
        <v>0</v>
      </c>
      <c r="AU490" s="228"/>
      <c r="AV490" s="228"/>
      <c r="AW490" s="228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7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7" t="s">
        <v>1636</v>
      </c>
      <c r="BK490" s="267" t="s">
        <v>1636</v>
      </c>
      <c r="BL490" s="16"/>
      <c r="BM490" s="15" t="s">
        <v>684</v>
      </c>
      <c r="BN490" s="15" t="s">
        <v>715</v>
      </c>
      <c r="BO490" s="164" t="s">
        <v>804</v>
      </c>
      <c r="BP490" s="267" t="s">
        <v>1636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8" t="str">
        <f t="shared" si="47"/>
        <v>MecanizaçãoAtivos</v>
      </c>
    </row>
    <row r="491" spans="1:72" hidden="1">
      <c r="A491" s="166" t="str">
        <f t="shared" si="42"/>
        <v/>
      </c>
      <c r="B491" s="167"/>
      <c r="C491" s="8" t="str">
        <f>IF(BS_CONTROLE[[#This Row],[DATA]]="","",WEEKNUM(BS_CONTROLE[[#This Row],[DATA]]))</f>
        <v/>
      </c>
      <c r="D491" s="52"/>
      <c r="E491" s="272">
        <v>46</v>
      </c>
      <c r="F491" s="171"/>
      <c r="G491" s="9" t="str">
        <f>IF(D491="","*",VLOOKUP(F491,BS_ATIVIDADE[#All],3,FALSE))</f>
        <v>*</v>
      </c>
      <c r="H491" s="172"/>
      <c r="I491" s="172"/>
      <c r="J491" s="210"/>
      <c r="K491" s="210"/>
      <c r="L491" s="210"/>
      <c r="M491" s="19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0"/>
      <c r="R491" s="10" t="str">
        <f>IFERROR(_xlfn.XLOOKUP(F491, BS_ATIVIDADE[ATIVIDADE],BS_ATIVIDADE[UNIDADE] ), "*")</f>
        <v>*</v>
      </c>
      <c r="S491" s="249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49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3"/>
      <c r="W491" s="247"/>
      <c r="X491" s="211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3" t="str">
        <f>IF(BS_CONTROLE[[#This Row],[Local - Partida]]=0, "-", BS_CONTROLE[[#This Row],[Local - Partida]])</f>
        <v>-</v>
      </c>
      <c r="AL491" s="263" t="str">
        <f>IF(BS_CONTROLE[[#This Row],[Local - Encerramento]]=0, "-", BS_CONTROLE[[#This Row],[Local - Encerramento]])</f>
        <v>-</v>
      </c>
      <c r="AM491" s="263" t="str">
        <f>IF(BS_CONTROLE[[#This Row],[Entre - Estações]]=0, "-", BS_CONTROLE[[#This Row],[Entre - Estações]])</f>
        <v>-</v>
      </c>
      <c r="AN491" s="263" t="str">
        <f>IF(BS_CONTROLE[[#This Row],[SB]]=0, "-", BS_CONTROLE[[#This Row],[SB]])</f>
        <v>-</v>
      </c>
      <c r="AO491" s="245" t="str">
        <f>IF(BS_CONTROLE[[#This Row],[SUB]]=0, "-", BS_CONTROLE[[#This Row],[SUB]])</f>
        <v>-</v>
      </c>
      <c r="AP491" s="246" t="str">
        <f>IF(BS_CONTROLE[[#This Row],[KM - Inicio]]=0, "-", BS_CONTROLE[[#This Row],[KM - Inicio]])</f>
        <v>-</v>
      </c>
      <c r="AQ491" s="246" t="str">
        <f>IF(BS_CONTROLE[[#This Row],[KM - Fim]]=0, "-", BS_CONTROLE[[#This Row],[KM - Fim]])</f>
        <v>-</v>
      </c>
      <c r="AR491" s="228"/>
      <c r="AS491" s="228"/>
      <c r="AT491" s="228"/>
      <c r="AU491" s="228"/>
      <c r="AV491" s="228"/>
      <c r="AW491" s="228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7" t="str">
        <f>IF(BS_CONTROLE[[#This Row],[Responsavel pelo boletim]]=0, "-", BS_CONTROLE[[#This Row],[Responsavel pelo boletim]])</f>
        <v>-</v>
      </c>
      <c r="BG491" s="16"/>
      <c r="BH491" s="17"/>
      <c r="BI491" s="17"/>
      <c r="BJ491" s="267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8" t="str">
        <f t="shared" si="47"/>
        <v/>
      </c>
    </row>
    <row r="492" spans="1:72" hidden="1">
      <c r="A492" s="166" t="str">
        <f t="shared" si="42"/>
        <v>TURMA FIXA VIA 46013</v>
      </c>
      <c r="B492" s="167">
        <v>46013</v>
      </c>
      <c r="C492" s="8">
        <f>IF(BS_CONTROLE[[#This Row],[DATA]]="","",WEEKNUM(BS_CONTROLE[[#This Row],[DATA]]))</f>
        <v>52</v>
      </c>
      <c r="D492" s="52" t="s">
        <v>562</v>
      </c>
      <c r="E492" s="272">
        <v>486</v>
      </c>
      <c r="F492" s="171" t="s">
        <v>476</v>
      </c>
      <c r="G492" s="9" t="str">
        <f>IF(D492="","*",VLOOKUP(F492,BS_ATIVIDADE[#All],3,FALSE))</f>
        <v>AMV</v>
      </c>
      <c r="H492" s="199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19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19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49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49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59" t="s">
        <v>926</v>
      </c>
      <c r="W492" s="247" t="s">
        <v>1550</v>
      </c>
      <c r="X492" s="211" t="s">
        <v>668</v>
      </c>
      <c r="Y492" s="158" t="s">
        <v>671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3" t="str">
        <f>IF(BS_CONTROLE[[#This Row],[Local - Partida]]=0, "-", BS_CONTROLE[[#This Row],[Local - Partida]])</f>
        <v>ZQBZBL</v>
      </c>
      <c r="AL492" s="263" t="str">
        <f>IF(BS_CONTROLE[[#This Row],[Local - Encerramento]]=0, "-", BS_CONTROLE[[#This Row],[Local - Encerramento]])</f>
        <v>-</v>
      </c>
      <c r="AM492" s="263" t="str">
        <f>IF(BS_CONTROLE[[#This Row],[Entre - Estações]]=0, "-", BS_CONTROLE[[#This Row],[Entre - Estações]])</f>
        <v>ZQB-ZBV</v>
      </c>
      <c r="AN492" s="263" t="str">
        <f>IF(BS_CONTROLE[[#This Row],[SB]]=0, "-", BS_CONTROLE[[#This Row],[SB]])</f>
        <v>ZQBZBL</v>
      </c>
      <c r="AO492" s="245">
        <f>IF(BS_CONTROLE[[#This Row],[SUB]]=0, "-", BS_CONTROLE[[#This Row],[SUB]])</f>
        <v>56</v>
      </c>
      <c r="AP492" s="246">
        <f>IF(BS_CONTROLE[[#This Row],[KM - Inicio]]=0, "-", BS_CONTROLE[[#This Row],[KM - Inicio]])</f>
        <v>253.9</v>
      </c>
      <c r="AQ492" s="246" t="str">
        <f>IF(BS_CONTROLE[[#This Row],[KM - Fim]]=0, "-", BS_CONTROLE[[#This Row],[KM - Fim]])</f>
        <v>-</v>
      </c>
      <c r="AR492" s="228">
        <v>0.51180555555555551</v>
      </c>
      <c r="AS492" s="228">
        <v>0.58263888888888893</v>
      </c>
      <c r="AT492" s="228">
        <v>0.70763888888888893</v>
      </c>
      <c r="AU492" s="228"/>
      <c r="AV492" s="228"/>
      <c r="AW492" s="228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7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7" t="s">
        <v>995</v>
      </c>
      <c r="BK492" s="17" t="s">
        <v>1637</v>
      </c>
      <c r="BL492" s="16"/>
      <c r="BM492" s="15" t="s">
        <v>692</v>
      </c>
      <c r="BN492" s="15" t="s">
        <v>692</v>
      </c>
      <c r="BO492" s="164" t="s">
        <v>692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8" t="str">
        <f t="shared" si="47"/>
        <v>OKOK</v>
      </c>
    </row>
    <row r="493" spans="1:72" hidden="1">
      <c r="A493" s="166" t="str">
        <f t="shared" si="42"/>
        <v>V8946013</v>
      </c>
      <c r="B493" s="167">
        <v>46013</v>
      </c>
      <c r="C493" s="8">
        <f>IF(BS_CONTROLE[[#This Row],[DATA]]="","",WEEKNUM(BS_CONTROLE[[#This Row],[DATA]]))</f>
        <v>52</v>
      </c>
      <c r="D493" s="298" t="s">
        <v>524</v>
      </c>
      <c r="E493" s="292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1210</v>
      </c>
      <c r="J493" s="210">
        <v>49</v>
      </c>
      <c r="K493" s="210">
        <v>203</v>
      </c>
      <c r="L493" s="210" t="s">
        <v>317</v>
      </c>
      <c r="M493" s="199" t="s">
        <v>1565</v>
      </c>
      <c r="N493" s="199" t="s">
        <v>1566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49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49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3" t="s">
        <v>930</v>
      </c>
      <c r="W493" s="247" t="s">
        <v>952</v>
      </c>
      <c r="X493" s="211" t="s">
        <v>668</v>
      </c>
      <c r="Y493" s="158" t="s">
        <v>671</v>
      </c>
      <c r="Z493" s="158"/>
      <c r="AA493" s="210">
        <v>1</v>
      </c>
      <c r="AB493" s="71" t="s">
        <v>660</v>
      </c>
      <c r="AC493" s="71" t="s">
        <v>655</v>
      </c>
      <c r="AD493" s="294">
        <v>0.33333333333333331</v>
      </c>
      <c r="AE493" s="210">
        <v>6809</v>
      </c>
      <c r="AF493" s="210">
        <v>6239</v>
      </c>
      <c r="AG493" s="210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3" t="str">
        <f>IF(BS_CONTROLE[[#This Row],[Local - Partida]]=0, "-", BS_CONTROLE[[#This Row],[Local - Partida]])</f>
        <v>ZYU1</v>
      </c>
      <c r="AL493" s="263" t="s">
        <v>196</v>
      </c>
      <c r="AM493" s="263" t="s">
        <v>1638</v>
      </c>
      <c r="AN493" s="263" t="s">
        <v>1639</v>
      </c>
      <c r="AO493" s="245">
        <f>IF(BS_CONTROLE[[#This Row],[SUB]]=0, "-", BS_CONTROLE[[#This Row],[SUB]])</f>
        <v>49</v>
      </c>
      <c r="AP493" s="246">
        <f>IF(BS_CONTROLE[[#This Row],[KM - Inicio]]=0, "-", BS_CONTROLE[[#This Row],[KM - Inicio]])</f>
        <v>203</v>
      </c>
      <c r="AQ493" s="246" t="str">
        <f>IF(BS_CONTROLE[[#This Row],[KM - Fim]]=0, "-", BS_CONTROLE[[#This Row],[KM - Fim]])</f>
        <v>-</v>
      </c>
      <c r="AR493" s="228">
        <v>0.35069444444444442</v>
      </c>
      <c r="AS493" s="228">
        <v>0</v>
      </c>
      <c r="AT493" s="228">
        <v>4.1666666666666664E-2</v>
      </c>
      <c r="AU493" s="228"/>
      <c r="AV493" s="228"/>
      <c r="AW493" s="228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7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7" t="s">
        <v>1640</v>
      </c>
      <c r="BK493" s="17" t="s">
        <v>1641</v>
      </c>
      <c r="BL493" s="16"/>
      <c r="BM493" s="15" t="s">
        <v>684</v>
      </c>
      <c r="BN493" s="15" t="s">
        <v>705</v>
      </c>
      <c r="BO493" s="164" t="s">
        <v>818</v>
      </c>
      <c r="BP493" s="314" t="s">
        <v>1642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8" t="str">
        <f t="shared" si="47"/>
        <v>MecanizaçãoOperação</v>
      </c>
    </row>
    <row r="494" spans="1:72" hidden="1">
      <c r="A494" s="166" t="str">
        <f t="shared" si="42"/>
        <v>EDSON (TP-780)46013</v>
      </c>
      <c r="B494" s="167">
        <v>46013</v>
      </c>
      <c r="C494" s="8">
        <f>IF(BS_CONTROLE[[#This Row],[DATA]]="","",WEEKNUM(BS_CONTROLE[[#This Row],[DATA]]))</f>
        <v>52</v>
      </c>
      <c r="D494" s="211" t="s">
        <v>591</v>
      </c>
      <c r="E494" s="292">
        <v>78</v>
      </c>
      <c r="F494" s="171" t="s">
        <v>502</v>
      </c>
      <c r="G494" s="9" t="str">
        <f>IF(D494="","*",VLOOKUP(F494,BS_ATIVIDADE[#All],3,FALSE))</f>
        <v>DORMENTE - SUBSTITUIÇÂO</v>
      </c>
      <c r="H494" s="199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0">
        <v>49</v>
      </c>
      <c r="K494" s="210">
        <v>202.4</v>
      </c>
      <c r="L494" s="84" t="s">
        <v>317</v>
      </c>
      <c r="M494" s="19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19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4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4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59" t="s">
        <v>1105</v>
      </c>
      <c r="W494" s="247" t="s">
        <v>937</v>
      </c>
      <c r="X494" s="52" t="s">
        <v>668</v>
      </c>
      <c r="Y494" s="158" t="s">
        <v>671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3" t="str">
        <f>IF(BS_CONTROLE[[#This Row],[Local - Partida]]=0, "-", BS_CONTROLE[[#This Row],[Local - Partida]])</f>
        <v>ZYU1</v>
      </c>
      <c r="AL494" s="263" t="str">
        <f>IF(BS_CONTROLE[[#This Row],[Local - Encerramento]]=0, "-", BS_CONTROLE[[#This Row],[Local - Encerramento]])</f>
        <v>-</v>
      </c>
      <c r="AM494" s="263" t="str">
        <f>IF(BS_CONTROLE[[#This Row],[Entre - Estações]]=0, "-", BS_CONTROLE[[#This Row],[Entre - Estações]])</f>
        <v>ZYU</v>
      </c>
      <c r="AN494" s="263" t="str">
        <f>IF(BS_CONTROLE[[#This Row],[SB]]=0, "-", BS_CONTROLE[[#This Row],[SB]])</f>
        <v>ZYU1</v>
      </c>
      <c r="AO494" s="245">
        <f>IF(BS_CONTROLE[[#This Row],[SUB]]=0, "-", BS_CONTROLE[[#This Row],[SUB]])</f>
        <v>49</v>
      </c>
      <c r="AP494" s="246">
        <f>IF(BS_CONTROLE[[#This Row],[KM - Inicio]]=0, "-", BS_CONTROLE[[#This Row],[KM - Inicio]])</f>
        <v>202.4</v>
      </c>
      <c r="AQ494" s="246" t="str">
        <f>IF(BS_CONTROLE[[#This Row],[KM - Fim]]=0, "-", BS_CONTROLE[[#This Row],[KM - Fim]])</f>
        <v>-</v>
      </c>
      <c r="AR494" s="228">
        <v>0</v>
      </c>
      <c r="AS494" s="228">
        <v>0</v>
      </c>
      <c r="AT494" s="228">
        <v>0</v>
      </c>
      <c r="AU494" s="228"/>
      <c r="AV494" s="228"/>
      <c r="AW494" s="228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7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7" t="s">
        <v>1643</v>
      </c>
      <c r="BK494" s="17" t="s">
        <v>1643</v>
      </c>
      <c r="BL494" s="16"/>
      <c r="BM494" s="15" t="s">
        <v>688</v>
      </c>
      <c r="BN494" s="15" t="s">
        <v>718</v>
      </c>
      <c r="BO494" s="164" t="s">
        <v>770</v>
      </c>
      <c r="BP494" s="18" t="s">
        <v>1643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8" t="str">
        <f t="shared" si="47"/>
        <v>SuperExecução</v>
      </c>
    </row>
    <row r="495" spans="1:72" hidden="1">
      <c r="A495" s="166" t="str">
        <f t="shared" si="42"/>
        <v>ROGÉRIO (TP-730)46013</v>
      </c>
      <c r="B495" s="167">
        <v>46013</v>
      </c>
      <c r="C495" s="8">
        <f>IF(BS_CONTROLE[[#This Row],[DATA]]="","",WEEKNUM(BS_CONTROLE[[#This Row],[DATA]]))</f>
        <v>52</v>
      </c>
      <c r="D495" s="52" t="s">
        <v>640</v>
      </c>
      <c r="E495" s="272">
        <v>469</v>
      </c>
      <c r="F495" s="171" t="s">
        <v>502</v>
      </c>
      <c r="G495" s="9" t="str">
        <f>IF(D495="","*",VLOOKUP(F495,BS_ATIVIDADE[#All],3,FALSE))</f>
        <v>DORMENTE - SUBSTITUIÇÂO</v>
      </c>
      <c r="H495" s="199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19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19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4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4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59" t="s">
        <v>1102</v>
      </c>
      <c r="W495" s="247" t="s">
        <v>937</v>
      </c>
      <c r="X495" s="52" t="s">
        <v>668</v>
      </c>
      <c r="Y495" s="158" t="s">
        <v>671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3" t="str">
        <f>IF(BS_CONTROLE[[#This Row],[Local - Partida]]=0, "-", BS_CONTROLE[[#This Row],[Local - Partida]])</f>
        <v>198ZYU1</v>
      </c>
      <c r="AL495" s="263" t="str">
        <f>IF(BS_CONTROLE[[#This Row],[Local - Encerramento]]=0, "-", BS_CONTROLE[[#This Row],[Local - Encerramento]])</f>
        <v>-</v>
      </c>
      <c r="AM495" s="263" t="str">
        <f>IF(BS_CONTROLE[[#This Row],[Entre - Estações]]=0, "-", BS_CONTROLE[[#This Row],[Entre - Estações]])</f>
        <v>ZYU</v>
      </c>
      <c r="AN495" s="263" t="str">
        <f>IF(BS_CONTROLE[[#This Row],[SB]]=0, "-", BS_CONTROLE[[#This Row],[SB]])</f>
        <v>198ZYU1</v>
      </c>
      <c r="AO495" s="245">
        <f>IF(BS_CONTROLE[[#This Row],[SUB]]=0, "-", BS_CONTROLE[[#This Row],[SUB]])</f>
        <v>49</v>
      </c>
      <c r="AP495" s="246">
        <f>IF(BS_CONTROLE[[#This Row],[KM - Inicio]]=0, "-", BS_CONTROLE[[#This Row],[KM - Inicio]])</f>
        <v>199.9</v>
      </c>
      <c r="AQ495" s="246" t="str">
        <f>IF(BS_CONTROLE[[#This Row],[KM - Fim]]=0, "-", BS_CONTROLE[[#This Row],[KM - Fim]])</f>
        <v>-</v>
      </c>
      <c r="AR495" s="228">
        <v>0.3888888888888889</v>
      </c>
      <c r="AS495" s="228">
        <v>0</v>
      </c>
      <c r="AT495" s="228">
        <v>0</v>
      </c>
      <c r="AU495" s="228"/>
      <c r="AV495" s="228"/>
      <c r="AW495" s="228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7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7" t="s">
        <v>1644</v>
      </c>
      <c r="BK495" s="17" t="s">
        <v>1644</v>
      </c>
      <c r="BL495" s="16"/>
      <c r="BM495" s="15" t="s">
        <v>698</v>
      </c>
      <c r="BN495" s="15" t="s">
        <v>698</v>
      </c>
      <c r="BO495" s="164" t="s">
        <v>698</v>
      </c>
      <c r="BP495" s="18" t="s">
        <v>1644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8" t="str">
        <f t="shared" si="47"/>
        <v>SemOportunidadeSemOportunidade</v>
      </c>
    </row>
    <row r="496" spans="1:72" hidden="1">
      <c r="A496" s="166" t="str">
        <f t="shared" si="42"/>
        <v>W5946013</v>
      </c>
      <c r="B496" s="167">
        <v>46013</v>
      </c>
      <c r="C496" s="8">
        <f>IF(BS_CONTROLE[[#This Row],[DATA]]="","",WEEKNUM(BS_CONTROLE[[#This Row],[DATA]]))</f>
        <v>52</v>
      </c>
      <c r="D496" s="52" t="s">
        <v>542</v>
      </c>
      <c r="E496" s="272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0">
        <v>56</v>
      </c>
      <c r="K496" s="210">
        <v>183</v>
      </c>
      <c r="L496" s="84">
        <v>158</v>
      </c>
      <c r="M496" s="19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19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4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4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3" t="s">
        <v>926</v>
      </c>
      <c r="W496" s="172" t="s">
        <v>1645</v>
      </c>
      <c r="X496" s="211" t="s">
        <v>668</v>
      </c>
      <c r="Y496" s="158" t="s">
        <v>671</v>
      </c>
      <c r="Z496" s="158"/>
      <c r="AA496" s="210">
        <v>1</v>
      </c>
      <c r="AB496" s="71" t="s">
        <v>670</v>
      </c>
      <c r="AC496" s="71" t="s">
        <v>666</v>
      </c>
      <c r="AD496" s="294">
        <v>0.33333333333333331</v>
      </c>
      <c r="AE496" s="210">
        <v>9347</v>
      </c>
      <c r="AF496" s="210" t="s">
        <v>317</v>
      </c>
      <c r="AG496" s="210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3" t="str">
        <f>IF(BS_CONTROLE[[#This Row],[Local - Partida]]=0, "-", BS_CONTROLE[[#This Row],[Local - Partida]])</f>
        <v>ZYU1</v>
      </c>
      <c r="AL496" s="263" t="str">
        <f>IF(BS_CONTROLE[[#This Row],[Local - Encerramento]]=0, "-", BS_CONTROLE[[#This Row],[Local - Encerramento]])</f>
        <v>ZYU1</v>
      </c>
      <c r="AM496" s="263" t="str">
        <f>IF(BS_CONTROLE[[#This Row],[Entre - Estações]]=0, "-", BS_CONTROLE[[#This Row],[Entre - Estações]])</f>
        <v>ZDY-ZXP</v>
      </c>
      <c r="AN496" s="263" t="str">
        <f>IF(BS_CONTROLE[[#This Row],[SB]]=0, "-", BS_CONTROLE[[#This Row],[SB]])</f>
        <v>ZDY1832</v>
      </c>
      <c r="AO496" s="245">
        <f>IF(BS_CONTROLE[[#This Row],[SUB]]=0, "-", BS_CONTROLE[[#This Row],[SUB]])</f>
        <v>56</v>
      </c>
      <c r="AP496" s="246">
        <f>IF(BS_CONTROLE[[#This Row],[KM - Inicio]]=0, "-", BS_CONTROLE[[#This Row],[KM - Inicio]])</f>
        <v>183</v>
      </c>
      <c r="AQ496" s="246">
        <f>IF(BS_CONTROLE[[#This Row],[KM - Fim]]=0, "-", BS_CONTROLE[[#This Row],[KM - Fim]])</f>
        <v>158</v>
      </c>
      <c r="AR496" s="228">
        <v>0</v>
      </c>
      <c r="AS496" s="228">
        <v>0</v>
      </c>
      <c r="AT496" s="228">
        <v>0</v>
      </c>
      <c r="AU496" s="228"/>
      <c r="AV496" s="228"/>
      <c r="AW496" s="228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7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7" t="s">
        <v>1646</v>
      </c>
      <c r="BK496" s="17" t="s">
        <v>1647</v>
      </c>
      <c r="BL496" s="16"/>
      <c r="BM496" s="15" t="s">
        <v>681</v>
      </c>
      <c r="BN496" s="15" t="s">
        <v>703</v>
      </c>
      <c r="BO496" s="164" t="s">
        <v>769</v>
      </c>
      <c r="BP496" s="18" t="s">
        <v>1647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8" t="str">
        <f t="shared" si="47"/>
        <v>TraçãoOperação</v>
      </c>
    </row>
    <row r="497" spans="1:72" hidden="1">
      <c r="A497" s="166" t="str">
        <f t="shared" si="42"/>
        <v>JOSÉ  (TF-521)46013</v>
      </c>
      <c r="B497" s="167">
        <v>46013</v>
      </c>
      <c r="C497" s="8">
        <f>IF(BS_CONTROLE[[#This Row],[DATA]]="","",WEEKNUM(BS_CONTROLE[[#This Row],[DATA]]))</f>
        <v>52</v>
      </c>
      <c r="D497" s="52" t="s">
        <v>611</v>
      </c>
      <c r="E497" s="272">
        <v>363</v>
      </c>
      <c r="F497" s="171" t="s">
        <v>502</v>
      </c>
      <c r="G497" s="9" t="str">
        <f>IF(D497="","*",VLOOKUP(F497,BS_ATIVIDADE[#All],3,FALSE))</f>
        <v>DORMENTE - SUBSTITUIÇÂO</v>
      </c>
      <c r="H497" s="199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0">
        <v>56</v>
      </c>
      <c r="K497" s="210">
        <v>168</v>
      </c>
      <c r="L497" s="84" t="s">
        <v>317</v>
      </c>
      <c r="M497" s="19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19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49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49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59" t="s">
        <v>926</v>
      </c>
      <c r="W497" s="247" t="s">
        <v>937</v>
      </c>
      <c r="X497" s="211" t="s">
        <v>668</v>
      </c>
      <c r="Y497" s="158" t="s">
        <v>671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3" t="str">
        <f>IF(BS_CONTROLE[[#This Row],[Local - Partida]]=0, "-", BS_CONTROLE[[#This Row],[Local - Partida]])</f>
        <v>ZER169</v>
      </c>
      <c r="AL497" s="263" t="str">
        <f>IF(BS_CONTROLE[[#This Row],[Local - Encerramento]]=0, "-", BS_CONTROLE[[#This Row],[Local - Encerramento]])</f>
        <v>-</v>
      </c>
      <c r="AM497" s="263" t="str">
        <f>IF(BS_CONTROLE[[#This Row],[Entre - Estações]]=0, "-", BS_CONTROLE[[#This Row],[Entre - Estações]])</f>
        <v>ZER-170</v>
      </c>
      <c r="AN497" s="263" t="str">
        <f>IF(BS_CONTROLE[[#This Row],[SB]]=0, "-", BS_CONTROLE[[#This Row],[SB]])</f>
        <v>ZER169</v>
      </c>
      <c r="AO497" s="245">
        <f>IF(BS_CONTROLE[[#This Row],[SUB]]=0, "-", BS_CONTROLE[[#This Row],[SUB]])</f>
        <v>56</v>
      </c>
      <c r="AP497" s="246">
        <f>IF(BS_CONTROLE[[#This Row],[KM - Inicio]]=0, "-", BS_CONTROLE[[#This Row],[KM - Inicio]])</f>
        <v>168</v>
      </c>
      <c r="AQ497" s="246" t="str">
        <f>IF(BS_CONTROLE[[#This Row],[KM - Fim]]=0, "-", BS_CONTROLE[[#This Row],[KM - Fim]])</f>
        <v>-</v>
      </c>
      <c r="AR497" s="228">
        <v>0.54166666666666663</v>
      </c>
      <c r="AS497" s="228">
        <v>0</v>
      </c>
      <c r="AT497" s="228">
        <v>0</v>
      </c>
      <c r="AU497" s="228"/>
      <c r="AV497" s="228"/>
      <c r="AW497" s="228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7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7" t="s">
        <v>995</v>
      </c>
      <c r="BK497" s="17" t="s">
        <v>1648</v>
      </c>
      <c r="BL497" s="16"/>
      <c r="BM497" s="15" t="s">
        <v>698</v>
      </c>
      <c r="BN497" s="15" t="s">
        <v>698</v>
      </c>
      <c r="BO497" s="164" t="s">
        <v>698</v>
      </c>
      <c r="BP497" s="18" t="s">
        <v>1648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8" t="str">
        <f t="shared" si="47"/>
        <v>SemOportunidadeSemOportunidade</v>
      </c>
    </row>
    <row r="498" spans="1:72" hidden="1">
      <c r="A498" s="166" t="str">
        <f t="shared" si="42"/>
        <v>CARLOS (TP-722)46013</v>
      </c>
      <c r="B498" s="167">
        <v>46013</v>
      </c>
      <c r="C498" s="8">
        <f>IF(BS_CONTROLE[[#This Row],[DATA]]="","",WEEKNUM(BS_CONTROLE[[#This Row],[DATA]]))</f>
        <v>52</v>
      </c>
      <c r="D498" s="52" t="s">
        <v>575</v>
      </c>
      <c r="E498" s="272">
        <v>471</v>
      </c>
      <c r="F498" s="171" t="s">
        <v>498</v>
      </c>
      <c r="G498" s="9" t="str">
        <f>IF(D498="","*",VLOOKUP(F498,BS_ATIVIDADE[#All],3,FALSE))</f>
        <v>SOLDA</v>
      </c>
      <c r="H498" s="199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19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19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49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49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59" t="s">
        <v>926</v>
      </c>
      <c r="W498" s="247" t="s">
        <v>1113</v>
      </c>
      <c r="X498" s="52" t="s">
        <v>668</v>
      </c>
      <c r="Y498" s="158" t="s">
        <v>671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3" t="str">
        <f>IF(BS_CONTROLE[[#This Row],[Local - Partida]]=0, "-", BS_CONTROLE[[#This Row],[Local - Partida]])</f>
        <v>ZGA1541</v>
      </c>
      <c r="AL498" s="263" t="str">
        <f>IF(BS_CONTROLE[[#This Row],[Local - Encerramento]]=0, "-", BS_CONTROLE[[#This Row],[Local - Encerramento]])</f>
        <v>-</v>
      </c>
      <c r="AM498" s="263" t="str">
        <f>IF(BS_CONTROLE[[#This Row],[Entre - Estações]]=0, "-", BS_CONTROLE[[#This Row],[Entre - Estações]])</f>
        <v>ZGA</v>
      </c>
      <c r="AN498" s="263" t="str">
        <f>IF(BS_CONTROLE[[#This Row],[SB]]=0, "-", BS_CONTROLE[[#This Row],[SB]])</f>
        <v>ZGA1541</v>
      </c>
      <c r="AO498" s="245">
        <f>IF(BS_CONTROLE[[#This Row],[SUB]]=0, "-", BS_CONTROLE[[#This Row],[SUB]])</f>
        <v>49</v>
      </c>
      <c r="AP498" s="246">
        <f>IF(BS_CONTROLE[[#This Row],[KM - Inicio]]=0, "-", BS_CONTROLE[[#This Row],[KM - Inicio]])</f>
        <v>153.19999999999999</v>
      </c>
      <c r="AQ498" s="246" t="str">
        <f>IF(BS_CONTROLE[[#This Row],[KM - Fim]]=0, "-", BS_CONTROLE[[#This Row],[KM - Fim]])</f>
        <v>-</v>
      </c>
      <c r="AR498" s="228">
        <v>0</v>
      </c>
      <c r="AS498" s="228">
        <v>0</v>
      </c>
      <c r="AT498" s="228">
        <v>0</v>
      </c>
      <c r="AU498" s="228"/>
      <c r="AV498" s="228"/>
      <c r="AW498" s="228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7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7" t="s">
        <v>1649</v>
      </c>
      <c r="BK498" s="17" t="s">
        <v>1649</v>
      </c>
      <c r="BL498" s="16"/>
      <c r="BM498" s="15" t="s">
        <v>688</v>
      </c>
      <c r="BN498" s="15" t="s">
        <v>718</v>
      </c>
      <c r="BO498" s="164" t="s">
        <v>770</v>
      </c>
      <c r="BP498" s="18" t="s">
        <v>1649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8" t="str">
        <f t="shared" si="47"/>
        <v>SuperExecução</v>
      </c>
    </row>
    <row r="499" spans="1:72" hidden="1">
      <c r="A499" s="166" t="str">
        <f t="shared" si="42"/>
        <v/>
      </c>
      <c r="B499" s="167"/>
      <c r="C499" s="8" t="str">
        <f>IF(BS_CONTROLE[[#This Row],[DATA]]="","",WEEKNUM(BS_CONTROLE[[#This Row],[DATA]]))</f>
        <v/>
      </c>
      <c r="D499" s="52"/>
      <c r="E499" s="272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19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0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49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49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59"/>
      <c r="W499" s="261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3" t="str">
        <f>IF(BS_CONTROLE[[#This Row],[Local - Partida]]=0, "-", BS_CONTROLE[[#This Row],[Local - Partida]])</f>
        <v>-</v>
      </c>
      <c r="AL499" s="263" t="str">
        <f>IF(BS_CONTROLE[[#This Row],[Local - Encerramento]]=0, "-", BS_CONTROLE[[#This Row],[Local - Encerramento]])</f>
        <v>-</v>
      </c>
      <c r="AM499" s="263" t="str">
        <f>IF(BS_CONTROLE[[#This Row],[Entre - Estações]]=0, "-", BS_CONTROLE[[#This Row],[Entre - Estações]])</f>
        <v>-</v>
      </c>
      <c r="AN499" s="263" t="str">
        <f>IF(BS_CONTROLE[[#This Row],[SB]]=0, "-", BS_CONTROLE[[#This Row],[SB]])</f>
        <v>-</v>
      </c>
      <c r="AO499" s="245" t="str">
        <f>IF(BS_CONTROLE[[#This Row],[SUB]]=0, "-", BS_CONTROLE[[#This Row],[SUB]])</f>
        <v>-</v>
      </c>
      <c r="AP499" s="246" t="str">
        <f>IF(BS_CONTROLE[[#This Row],[KM - Inicio]]=0, "-", BS_CONTROLE[[#This Row],[KM - Inicio]])</f>
        <v>-</v>
      </c>
      <c r="AQ499" s="246" t="str">
        <f>IF(BS_CONTROLE[[#This Row],[KM - Fim]]=0, "-", BS_CONTROLE[[#This Row],[KM - Fim]])</f>
        <v>-</v>
      </c>
      <c r="AR499" s="228"/>
      <c r="AS499" s="228"/>
      <c r="AT499" s="228"/>
      <c r="AU499" s="228"/>
      <c r="AV499" s="228"/>
      <c r="AW499" s="228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7" t="str">
        <f>IF(BS_CONTROLE[[#This Row],[Responsavel pelo boletim]]=0, "-", BS_CONTROLE[[#This Row],[Responsavel pelo boletim]])</f>
        <v>-</v>
      </c>
      <c r="BG499" s="16"/>
      <c r="BH499" s="17"/>
      <c r="BI499" s="17"/>
      <c r="BJ499" s="267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8" t="str">
        <f t="shared" si="47"/>
        <v/>
      </c>
    </row>
    <row r="500" spans="1:72" ht="23.25" hidden="1">
      <c r="A500" s="166" t="str">
        <f t="shared" si="42"/>
        <v>SUPER ZWW46013</v>
      </c>
      <c r="B500" s="167">
        <v>46013</v>
      </c>
      <c r="C500" s="8">
        <f>IF(BS_CONTROLE[[#This Row],[DATA]]="","",WEEKNUM(BS_CONTROLE[[#This Row],[DATA]]))</f>
        <v>52</v>
      </c>
      <c r="D500" s="52" t="s">
        <v>379</v>
      </c>
      <c r="E500" s="272">
        <v>494</v>
      </c>
      <c r="F500" s="171" t="s">
        <v>306</v>
      </c>
      <c r="G500" s="9" t="str">
        <f>IF(D500="","*",VLOOKUP(F500,BS_ATIVIDADE[#All],3,FALSE))</f>
        <v>OUTROS</v>
      </c>
      <c r="H500" s="210" t="s">
        <v>942</v>
      </c>
      <c r="I500" s="172" t="s">
        <v>317</v>
      </c>
      <c r="J500" s="210">
        <v>55</v>
      </c>
      <c r="K500" s="210">
        <v>97.843000000000004</v>
      </c>
      <c r="L500" s="210">
        <v>108.22</v>
      </c>
      <c r="M500" s="19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0" t="s">
        <v>942</v>
      </c>
      <c r="O500" s="172">
        <v>0.375</v>
      </c>
      <c r="P500" s="172">
        <v>0.125</v>
      </c>
      <c r="Q500" s="210">
        <v>1</v>
      </c>
      <c r="R500" s="10" t="str">
        <f>IFERROR(_xlfn.XLOOKUP(F500, BS_ATIVIDADE[ATIVIDADE],BS_ATIVIDADE[UNIDADE] ), "*")</f>
        <v>BINÁRIO</v>
      </c>
      <c r="S500" s="24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4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3" t="s">
        <v>939</v>
      </c>
      <c r="W500" s="172" t="s">
        <v>1650</v>
      </c>
      <c r="X500" s="211" t="s">
        <v>663</v>
      </c>
      <c r="Y500" s="158" t="s">
        <v>662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3" t="str">
        <f>IF(BS_CONTROLE[[#This Row],[Local - Partida]]=0, "-", BS_CONTROLE[[#This Row],[Local - Partida]])</f>
        <v>ZKWZLU</v>
      </c>
      <c r="AL500" s="263" t="str">
        <f>IF(BS_CONTROLE[[#This Row],[Local - Encerramento]]=0, "-", BS_CONTROLE[[#This Row],[Local - Encerramento]])</f>
        <v>-</v>
      </c>
      <c r="AM500" s="263" t="str">
        <f>IF(BS_CONTROLE[[#This Row],[Entre - Estações]]=0, "-", BS_CONTROLE[[#This Row],[Entre - Estações]])</f>
        <v>ZKW</v>
      </c>
      <c r="AN500" s="263" t="str">
        <f>IF(BS_CONTROLE[[#This Row],[SB]]=0, "-", BS_CONTROLE[[#This Row],[SB]])</f>
        <v>ZKWZLU</v>
      </c>
      <c r="AO500" s="245">
        <f>IF(BS_CONTROLE[[#This Row],[SUB]]=0, "-", BS_CONTROLE[[#This Row],[SUB]])</f>
        <v>55</v>
      </c>
      <c r="AP500" s="246">
        <f>IF(BS_CONTROLE[[#This Row],[KM - Inicio]]=0, "-", BS_CONTROLE[[#This Row],[KM - Inicio]])</f>
        <v>97.843000000000004</v>
      </c>
      <c r="AQ500" s="246">
        <f>IF(BS_CONTROLE[[#This Row],[KM - Fim]]=0, "-", BS_CONTROLE[[#This Row],[KM - Fim]])</f>
        <v>108.22</v>
      </c>
      <c r="AR500" s="228">
        <v>0.39305555555555555</v>
      </c>
      <c r="AS500" s="228">
        <v>0</v>
      </c>
      <c r="AT500" s="228">
        <v>0</v>
      </c>
      <c r="AU500" s="228"/>
      <c r="AV500" s="228"/>
      <c r="AW500" s="228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7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7" t="s">
        <v>1651</v>
      </c>
      <c r="BK500" s="17" t="s">
        <v>1651</v>
      </c>
      <c r="BL500" s="16"/>
      <c r="BM500" s="15" t="s">
        <v>688</v>
      </c>
      <c r="BN500" s="15" t="s">
        <v>718</v>
      </c>
      <c r="BO500" s="164" t="s">
        <v>781</v>
      </c>
      <c r="BP500" s="18" t="s">
        <v>1652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8" t="str">
        <f t="shared" si="47"/>
        <v>SuperExecução</v>
      </c>
    </row>
    <row r="501" spans="1:72" ht="23.25" hidden="1">
      <c r="A501" s="166" t="str">
        <f t="shared" si="42"/>
        <v>DANIEL (TP-647)46013</v>
      </c>
      <c r="B501" s="167">
        <v>46013</v>
      </c>
      <c r="C501" s="8">
        <f>IF(BS_CONTROLE[[#This Row],[DATA]]="","",WEEKNUM(BS_CONTROLE[[#This Row],[DATA]]))</f>
        <v>52</v>
      </c>
      <c r="D501" s="52" t="s">
        <v>579</v>
      </c>
      <c r="E501" s="272">
        <v>495</v>
      </c>
      <c r="F501" s="171" t="s">
        <v>498</v>
      </c>
      <c r="G501" s="9" t="str">
        <f>IF(D501="","*",VLOOKUP(F501,BS_ATIVIDADE[#All],3,FALSE))</f>
        <v>SOLDA</v>
      </c>
      <c r="H501" s="210" t="s">
        <v>942</v>
      </c>
      <c r="I501" s="172" t="s">
        <v>317</v>
      </c>
      <c r="J501" s="38">
        <v>55</v>
      </c>
      <c r="K501" s="38">
        <v>98.16</v>
      </c>
      <c r="L501" s="210" t="s">
        <v>317</v>
      </c>
      <c r="M501" s="19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19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49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49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59" t="s">
        <v>1653</v>
      </c>
      <c r="W501" s="172" t="s">
        <v>1113</v>
      </c>
      <c r="X501" s="211" t="s">
        <v>663</v>
      </c>
      <c r="Y501" s="158" t="s">
        <v>662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3" t="str">
        <f>IF(BS_CONTROLE[[#This Row],[Local - Partida]]=0, "-", BS_CONTROLE[[#This Row],[Local - Partida]])</f>
        <v>ZKWZLU</v>
      </c>
      <c r="AL501" s="263" t="str">
        <f>IF(BS_CONTROLE[[#This Row],[Local - Encerramento]]=0, "-", BS_CONTROLE[[#This Row],[Local - Encerramento]])</f>
        <v>-</v>
      </c>
      <c r="AM501" s="263" t="str">
        <f>IF(BS_CONTROLE[[#This Row],[Entre - Estações]]=0, "-", BS_CONTROLE[[#This Row],[Entre - Estações]])</f>
        <v>ZKW</v>
      </c>
      <c r="AN501" s="263" t="str">
        <f>IF(BS_CONTROLE[[#This Row],[SB]]=0, "-", BS_CONTROLE[[#This Row],[SB]])</f>
        <v>102ZKW2</v>
      </c>
      <c r="AO501" s="245">
        <f>IF(BS_CONTROLE[[#This Row],[SUB]]=0, "-", BS_CONTROLE[[#This Row],[SUB]])</f>
        <v>55</v>
      </c>
      <c r="AP501" s="246">
        <f>IF(BS_CONTROLE[[#This Row],[KM - Inicio]]=0, "-", BS_CONTROLE[[#This Row],[KM - Inicio]])</f>
        <v>98.16</v>
      </c>
      <c r="AQ501" s="246" t="str">
        <f>IF(BS_CONTROLE[[#This Row],[KM - Fim]]=0, "-", BS_CONTROLE[[#This Row],[KM - Fim]])</f>
        <v>-</v>
      </c>
      <c r="AR501" s="228">
        <v>0</v>
      </c>
      <c r="AS501" s="228">
        <v>0</v>
      </c>
      <c r="AT501" s="228">
        <v>0</v>
      </c>
      <c r="AU501" s="228"/>
      <c r="AV501" s="228"/>
      <c r="AW501" s="228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7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7" t="s">
        <v>1654</v>
      </c>
      <c r="BK501" s="17" t="s">
        <v>1654</v>
      </c>
      <c r="BL501" s="16"/>
      <c r="BM501" s="15" t="s">
        <v>688</v>
      </c>
      <c r="BN501" s="15" t="s">
        <v>718</v>
      </c>
      <c r="BO501" s="164" t="s">
        <v>781</v>
      </c>
      <c r="BP501" s="18" t="s">
        <v>1654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8" t="str">
        <f t="shared" si="47"/>
        <v>SuperExecução</v>
      </c>
    </row>
    <row r="502" spans="1:72" ht="23.25" hidden="1">
      <c r="A502" s="166" t="str">
        <f t="shared" si="42"/>
        <v>ADENISON (TP-810)46013</v>
      </c>
      <c r="B502" s="167">
        <v>46013</v>
      </c>
      <c r="C502" s="8">
        <f>IF(BS_CONTROLE[[#This Row],[DATA]]="","",WEEKNUM(BS_CONTROLE[[#This Row],[DATA]]))</f>
        <v>52</v>
      </c>
      <c r="D502" s="52" t="s">
        <v>564</v>
      </c>
      <c r="E502" s="272">
        <v>496</v>
      </c>
      <c r="F502" s="171" t="s">
        <v>498</v>
      </c>
      <c r="G502" s="9" t="str">
        <f>IF(D502="","*",VLOOKUP(F502,BS_ATIVIDADE[#All],3,FALSE))</f>
        <v>SOLDA</v>
      </c>
      <c r="H502" s="210" t="s">
        <v>942</v>
      </c>
      <c r="I502" s="172" t="s">
        <v>317</v>
      </c>
      <c r="J502" s="38">
        <v>55</v>
      </c>
      <c r="K502" s="38">
        <v>106.02</v>
      </c>
      <c r="L502" s="210">
        <v>106.42</v>
      </c>
      <c r="M502" s="19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19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4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4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59" t="s">
        <v>1655</v>
      </c>
      <c r="W502" s="172" t="s">
        <v>1113</v>
      </c>
      <c r="X502" s="211" t="s">
        <v>663</v>
      </c>
      <c r="Y502" s="158" t="s">
        <v>662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3" t="str">
        <f>IF(BS_CONTROLE[[#This Row],[Local - Partida]]=0, "-", BS_CONTROLE[[#This Row],[Local - Partida]])</f>
        <v>ZKWZLU</v>
      </c>
      <c r="AL502" s="263" t="str">
        <f>IF(BS_CONTROLE[[#This Row],[Local - Encerramento]]=0, "-", BS_CONTROLE[[#This Row],[Local - Encerramento]])</f>
        <v>-</v>
      </c>
      <c r="AM502" s="263" t="str">
        <f>IF(BS_CONTROLE[[#This Row],[Entre - Estações]]=0, "-", BS_CONTROLE[[#This Row],[Entre - Estações]])</f>
        <v>ZLU</v>
      </c>
      <c r="AN502" s="263" t="str">
        <f>IF(BS_CONTROLE[[#This Row],[SB]]=0, "-", BS_CONTROLE[[#This Row],[SB]])</f>
        <v>ZLU1052</v>
      </c>
      <c r="AO502" s="245">
        <f>IF(BS_CONTROLE[[#This Row],[SUB]]=0, "-", BS_CONTROLE[[#This Row],[SUB]])</f>
        <v>55</v>
      </c>
      <c r="AP502" s="246">
        <f>IF(BS_CONTROLE[[#This Row],[KM - Inicio]]=0, "-", BS_CONTROLE[[#This Row],[KM - Inicio]])</f>
        <v>106.02</v>
      </c>
      <c r="AQ502" s="246">
        <f>IF(BS_CONTROLE[[#This Row],[KM - Fim]]=0, "-", BS_CONTROLE[[#This Row],[KM - Fim]])</f>
        <v>106.42</v>
      </c>
      <c r="AR502" s="228">
        <v>0</v>
      </c>
      <c r="AS502" s="228">
        <v>0</v>
      </c>
      <c r="AT502" s="228">
        <v>0</v>
      </c>
      <c r="AU502" s="228"/>
      <c r="AV502" s="228"/>
      <c r="AW502" s="228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7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7" t="s">
        <v>1656</v>
      </c>
      <c r="BK502" s="17" t="s">
        <v>1656</v>
      </c>
      <c r="BL502" s="16"/>
      <c r="BM502" s="15" t="s">
        <v>688</v>
      </c>
      <c r="BN502" s="15" t="s">
        <v>718</v>
      </c>
      <c r="BO502" s="164" t="s">
        <v>826</v>
      </c>
      <c r="BP502" s="18" t="s">
        <v>1656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8" t="str">
        <f t="shared" si="47"/>
        <v>SuperExecução</v>
      </c>
    </row>
    <row r="503" spans="1:72" ht="23.25" hidden="1">
      <c r="A503" s="166" t="str">
        <f t="shared" si="42"/>
        <v>MATEUS (TP-809)46013</v>
      </c>
      <c r="B503" s="167">
        <v>46013</v>
      </c>
      <c r="C503" s="8">
        <f>IF(BS_CONTROLE[[#This Row],[DATA]]="","",WEEKNUM(BS_CONTROLE[[#This Row],[DATA]]))</f>
        <v>52</v>
      </c>
      <c r="D503" s="52" t="s">
        <v>627</v>
      </c>
      <c r="E503" s="273">
        <v>497</v>
      </c>
      <c r="F503" s="171" t="s">
        <v>498</v>
      </c>
      <c r="G503" s="9" t="str">
        <f>IF(D503="","*",VLOOKUP(F503,BS_ATIVIDADE[#All],3,FALSE))</f>
        <v>SOLDA</v>
      </c>
      <c r="H503" s="210" t="s">
        <v>942</v>
      </c>
      <c r="I503" s="172" t="s">
        <v>317</v>
      </c>
      <c r="J503" s="38">
        <v>55</v>
      </c>
      <c r="K503" s="38">
        <v>107.25</v>
      </c>
      <c r="L503" s="210">
        <v>107.521</v>
      </c>
      <c r="M503" s="19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19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49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49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59" t="s">
        <v>1657</v>
      </c>
      <c r="W503" s="172" t="s">
        <v>1113</v>
      </c>
      <c r="X503" s="211" t="s">
        <v>663</v>
      </c>
      <c r="Y503" s="158" t="s">
        <v>662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3" t="str">
        <f>IF(BS_CONTROLE[[#This Row],[Local - Partida]]=0, "-", BS_CONTROLE[[#This Row],[Local - Partida]])</f>
        <v>ZKWZLU</v>
      </c>
      <c r="AL503" s="263" t="str">
        <f>IF(BS_CONTROLE[[#This Row],[Local - Encerramento]]=0, "-", BS_CONTROLE[[#This Row],[Local - Encerramento]])</f>
        <v>-</v>
      </c>
      <c r="AM503" s="263" t="str">
        <f>IF(BS_CONTROLE[[#This Row],[Entre - Estações]]=0, "-", BS_CONTROLE[[#This Row],[Entre - Estações]])</f>
        <v>ZLU</v>
      </c>
      <c r="AN503" s="263" t="str">
        <f>IF(BS_CONTROLE[[#This Row],[SB]]=0, "-", BS_CONTROLE[[#This Row],[SB]])</f>
        <v>ZLU1052</v>
      </c>
      <c r="AO503" s="245">
        <f>IF(BS_CONTROLE[[#This Row],[SUB]]=0, "-", BS_CONTROLE[[#This Row],[SUB]])</f>
        <v>55</v>
      </c>
      <c r="AP503" s="246">
        <f>IF(BS_CONTROLE[[#This Row],[KM - Inicio]]=0, "-", BS_CONTROLE[[#This Row],[KM - Inicio]])</f>
        <v>107.25</v>
      </c>
      <c r="AQ503" s="246">
        <f>IF(BS_CONTROLE[[#This Row],[KM - Fim]]=0, "-", BS_CONTROLE[[#This Row],[KM - Fim]])</f>
        <v>107.521</v>
      </c>
      <c r="AR503" s="228">
        <v>0</v>
      </c>
      <c r="AS503" s="228">
        <v>0</v>
      </c>
      <c r="AT503" s="228">
        <v>0</v>
      </c>
      <c r="AU503" s="228"/>
      <c r="AV503" s="228"/>
      <c r="AW503" s="228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7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7" t="s">
        <v>1656</v>
      </c>
      <c r="BK503" s="17" t="s">
        <v>1656</v>
      </c>
      <c r="BL503" s="16"/>
      <c r="BM503" s="15" t="s">
        <v>688</v>
      </c>
      <c r="BN503" s="15" t="s">
        <v>718</v>
      </c>
      <c r="BO503" s="164" t="s">
        <v>826</v>
      </c>
      <c r="BP503" s="18" t="s">
        <v>1656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8" t="str">
        <f t="shared" si="47"/>
        <v>SuperExecução</v>
      </c>
    </row>
    <row r="504" spans="1:72" ht="23.25" hidden="1">
      <c r="A504" s="166" t="str">
        <f t="shared" si="42"/>
        <v>CLEBISON (TP-728)46013</v>
      </c>
      <c r="B504" s="167">
        <v>46013</v>
      </c>
      <c r="C504" s="8">
        <f>IF(BS_CONTROLE[[#This Row],[DATA]]="","",WEEKNUM(BS_CONTROLE[[#This Row],[DATA]]))</f>
        <v>52</v>
      </c>
      <c r="D504" s="52" t="s">
        <v>578</v>
      </c>
      <c r="E504" s="272">
        <v>498</v>
      </c>
      <c r="F504" s="171" t="s">
        <v>498</v>
      </c>
      <c r="G504" s="9" t="str">
        <f>IF(D504="","*",VLOOKUP(F504,BS_ATIVIDADE[#All],3,FALSE))</f>
        <v>SOLDA</v>
      </c>
      <c r="H504" s="210" t="s">
        <v>942</v>
      </c>
      <c r="I504" s="172" t="s">
        <v>317</v>
      </c>
      <c r="J504" s="38">
        <v>55</v>
      </c>
      <c r="K504" s="38">
        <v>107.5</v>
      </c>
      <c r="L504" s="210" t="s">
        <v>317</v>
      </c>
      <c r="M504" s="19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19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49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49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59" t="s">
        <v>1658</v>
      </c>
      <c r="W504" s="172" t="s">
        <v>1113</v>
      </c>
      <c r="X504" s="211" t="s">
        <v>663</v>
      </c>
      <c r="Y504" s="158" t="s">
        <v>662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3" t="str">
        <f>IF(BS_CONTROLE[[#This Row],[Local - Partida]]=0, "-", BS_CONTROLE[[#This Row],[Local - Partida]])</f>
        <v>ZKWZLU</v>
      </c>
      <c r="AL504" s="263" t="str">
        <f>IF(BS_CONTROLE[[#This Row],[Local - Encerramento]]=0, "-", BS_CONTROLE[[#This Row],[Local - Encerramento]])</f>
        <v>-</v>
      </c>
      <c r="AM504" s="263" t="str">
        <f>IF(BS_CONTROLE[[#This Row],[Entre - Estações]]=0, "-", BS_CONTROLE[[#This Row],[Entre - Estações]])</f>
        <v>ZLU</v>
      </c>
      <c r="AN504" s="263" t="str">
        <f>IF(BS_CONTROLE[[#This Row],[SB]]=0, "-", BS_CONTROLE[[#This Row],[SB]])</f>
        <v>ZLU1052</v>
      </c>
      <c r="AO504" s="245">
        <f>IF(BS_CONTROLE[[#This Row],[SUB]]=0, "-", BS_CONTROLE[[#This Row],[SUB]])</f>
        <v>55</v>
      </c>
      <c r="AP504" s="246">
        <v>106.5</v>
      </c>
      <c r="AQ504" s="246" t="str">
        <f>IF(BS_CONTROLE[[#This Row],[KM - Fim]]=0, "-", BS_CONTROLE[[#This Row],[KM - Fim]])</f>
        <v>-</v>
      </c>
      <c r="AR504" s="228">
        <v>0.39305555555555555</v>
      </c>
      <c r="AS504" s="228">
        <v>0</v>
      </c>
      <c r="AT504" s="228">
        <v>0</v>
      </c>
      <c r="AU504" s="228"/>
      <c r="AV504" s="228"/>
      <c r="AW504" s="228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7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7" t="s">
        <v>1651</v>
      </c>
      <c r="BK504" s="17" t="s">
        <v>1651</v>
      </c>
      <c r="BL504" s="16"/>
      <c r="BM504" s="15" t="s">
        <v>688</v>
      </c>
      <c r="BN504" s="15" t="s">
        <v>718</v>
      </c>
      <c r="BO504" s="164" t="s">
        <v>781</v>
      </c>
      <c r="BP504" s="18" t="s">
        <v>1651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8" t="str">
        <f t="shared" si="47"/>
        <v>SuperExecução</v>
      </c>
    </row>
    <row r="505" spans="1:72" ht="23.25" hidden="1">
      <c r="A505" s="166" t="str">
        <f t="shared" si="42"/>
        <v>CARLOS (TP-722)46013</v>
      </c>
      <c r="B505" s="167">
        <v>46013</v>
      </c>
      <c r="C505" s="8">
        <f>IF(BS_CONTROLE[[#This Row],[DATA]]="","",WEEKNUM(BS_CONTROLE[[#This Row],[DATA]]))</f>
        <v>52</v>
      </c>
      <c r="D505" s="52" t="s">
        <v>575</v>
      </c>
      <c r="E505" s="272">
        <v>499</v>
      </c>
      <c r="F505" s="171" t="s">
        <v>498</v>
      </c>
      <c r="G505" s="9" t="str">
        <f>IF(D505="","*",VLOOKUP(F505,BS_ATIVIDADE[#All],3,FALSE))</f>
        <v>SOLDA</v>
      </c>
      <c r="H505" s="210" t="s">
        <v>942</v>
      </c>
      <c r="I505" s="172" t="s">
        <v>317</v>
      </c>
      <c r="J505" s="38">
        <v>55</v>
      </c>
      <c r="K505" s="38">
        <v>107.78</v>
      </c>
      <c r="L505" s="210">
        <v>108.23</v>
      </c>
      <c r="M505" s="19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19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49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49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59" t="s">
        <v>1659</v>
      </c>
      <c r="W505" s="172" t="s">
        <v>1113</v>
      </c>
      <c r="X505" s="211" t="s">
        <v>663</v>
      </c>
      <c r="Y505" s="158" t="s">
        <v>662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3" t="str">
        <f>IF(BS_CONTROLE[[#This Row],[Local - Partida]]=0, "-", BS_CONTROLE[[#This Row],[Local - Partida]])</f>
        <v>ZKWZLU</v>
      </c>
      <c r="AL505" s="263" t="str">
        <f>IF(BS_CONTROLE[[#This Row],[Local - Encerramento]]=0, "-", BS_CONTROLE[[#This Row],[Local - Encerramento]])</f>
        <v>-</v>
      </c>
      <c r="AM505" s="263" t="str">
        <f>IF(BS_CONTROLE[[#This Row],[Entre - Estações]]=0, "-", BS_CONTROLE[[#This Row],[Entre - Estações]])</f>
        <v>ZLU</v>
      </c>
      <c r="AN505" s="263" t="str">
        <f>IF(BS_CONTROLE[[#This Row],[SB]]=0, "-", BS_CONTROLE[[#This Row],[SB]])</f>
        <v>ZLU1052</v>
      </c>
      <c r="AO505" s="245">
        <f>IF(BS_CONTROLE[[#This Row],[SUB]]=0, "-", BS_CONTROLE[[#This Row],[SUB]])</f>
        <v>55</v>
      </c>
      <c r="AP505" s="246">
        <f>IF(BS_CONTROLE[[#This Row],[KM - Inicio]]=0, "-", BS_CONTROLE[[#This Row],[KM - Inicio]])</f>
        <v>107.78</v>
      </c>
      <c r="AQ505" s="246">
        <f>IF(BS_CONTROLE[[#This Row],[KM - Fim]]=0, "-", BS_CONTROLE[[#This Row],[KM - Fim]])</f>
        <v>108.23</v>
      </c>
      <c r="AR505" s="228">
        <v>0</v>
      </c>
      <c r="AS505" s="228">
        <v>0</v>
      </c>
      <c r="AT505" s="228">
        <v>0</v>
      </c>
      <c r="AU505" s="228"/>
      <c r="AV505" s="228"/>
      <c r="AW505" s="228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7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7" t="s">
        <v>1656</v>
      </c>
      <c r="BK505" s="17" t="s">
        <v>1656</v>
      </c>
      <c r="BL505" s="16"/>
      <c r="BM505" s="15" t="s">
        <v>688</v>
      </c>
      <c r="BN505" s="15" t="s">
        <v>718</v>
      </c>
      <c r="BO505" s="164" t="s">
        <v>826</v>
      </c>
      <c r="BP505" s="18" t="s">
        <v>1656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8" t="str">
        <f t="shared" si="47"/>
        <v>SuperExecução</v>
      </c>
    </row>
    <row r="506" spans="1:72" hidden="1">
      <c r="A506" s="166" t="str">
        <f t="shared" si="42"/>
        <v/>
      </c>
      <c r="B506" s="167"/>
      <c r="C506" s="8" t="str">
        <f>IF(BS_CONTROLE[[#This Row],[DATA]]="","",WEEKNUM(BS_CONTROLE[[#This Row],[DATA]]))</f>
        <v/>
      </c>
      <c r="D506" s="52"/>
      <c r="E506" s="272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19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9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49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49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59"/>
      <c r="W506" s="261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3" t="str">
        <f>IF(BS_CONTROLE[[#This Row],[Local - Partida]]=0, "-", BS_CONTROLE[[#This Row],[Local - Partida]])</f>
        <v>-</v>
      </c>
      <c r="AL506" s="263" t="str">
        <f>IF(BS_CONTROLE[[#This Row],[Local - Encerramento]]=0, "-", BS_CONTROLE[[#This Row],[Local - Encerramento]])</f>
        <v>-</v>
      </c>
      <c r="AM506" s="263" t="str">
        <f>IF(BS_CONTROLE[[#This Row],[Entre - Estações]]=0, "-", BS_CONTROLE[[#This Row],[Entre - Estações]])</f>
        <v>-</v>
      </c>
      <c r="AN506" s="263" t="str">
        <f>IF(BS_CONTROLE[[#This Row],[SB]]=0, "-", BS_CONTROLE[[#This Row],[SB]])</f>
        <v>-</v>
      </c>
      <c r="AO506" s="245" t="str">
        <f>IF(BS_CONTROLE[[#This Row],[SUB]]=0, "-", BS_CONTROLE[[#This Row],[SUB]])</f>
        <v>-</v>
      </c>
      <c r="AP506" s="246" t="str">
        <f>IF(BS_CONTROLE[[#This Row],[KM - Inicio]]=0, "-", BS_CONTROLE[[#This Row],[KM - Inicio]])</f>
        <v>-</v>
      </c>
      <c r="AQ506" s="246" t="str">
        <f>IF(BS_CONTROLE[[#This Row],[KM - Fim]]=0, "-", BS_CONTROLE[[#This Row],[KM - Fim]])</f>
        <v>-</v>
      </c>
      <c r="AR506" s="228"/>
      <c r="AS506" s="228"/>
      <c r="AT506" s="228"/>
      <c r="AU506" s="228"/>
      <c r="AV506" s="228"/>
      <c r="AW506" s="228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7" t="str">
        <f>IF(BS_CONTROLE[[#This Row],[Responsavel pelo boletim]]=0, "-", BS_CONTROLE[[#This Row],[Responsavel pelo boletim]])</f>
        <v>-</v>
      </c>
      <c r="BG506" s="16"/>
      <c r="BH506" s="17"/>
      <c r="BI506" s="17"/>
      <c r="BJ506" s="267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8" t="str">
        <f t="shared" si="47"/>
        <v/>
      </c>
    </row>
    <row r="507" spans="1:72" hidden="1">
      <c r="A507" s="166" t="str">
        <f t="shared" si="42"/>
        <v>WALTER (TP-810)46013</v>
      </c>
      <c r="B507" s="167">
        <v>46013</v>
      </c>
      <c r="C507" s="8">
        <f>IF(BS_CONTROLE[[#This Row],[DATA]]="","",WEEKNUM(BS_CONTROLE[[#This Row],[DATA]]))</f>
        <v>52</v>
      </c>
      <c r="D507" s="52" t="s">
        <v>649</v>
      </c>
      <c r="E507" s="272">
        <v>501</v>
      </c>
      <c r="F507" s="171" t="s">
        <v>449</v>
      </c>
      <c r="G507" s="9" t="str">
        <f>IF(D507="","*",VLOOKUP(F507,BS_ATIVIDADE[#All],3,FALSE))</f>
        <v>MODERNIZAÇÃO</v>
      </c>
      <c r="H507" s="199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19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19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49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49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59" t="s">
        <v>1453</v>
      </c>
      <c r="W507" s="172" t="s">
        <v>1113</v>
      </c>
      <c r="X507" s="211" t="s">
        <v>668</v>
      </c>
      <c r="Y507" s="158" t="s">
        <v>671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3" t="str">
        <f>IF(BS_CONTROLE[[#This Row],[Local - Partida]]=0, "-", BS_CONTROLE[[#This Row],[Local - Partida]])</f>
        <v>121ZWI2</v>
      </c>
      <c r="AL507" s="263" t="str">
        <f>IF(BS_CONTROLE[[#This Row],[Local - Encerramento]]=0, "-", BS_CONTROLE[[#This Row],[Local - Encerramento]])</f>
        <v>-</v>
      </c>
      <c r="AM507" s="263" t="str">
        <f>IF(BS_CONTROLE[[#This Row],[Entre - Estações]]=0, "-", BS_CONTROLE[[#This Row],[Entre - Estações]])</f>
        <v>ZWI-ZYQ</v>
      </c>
      <c r="AN507" s="263" t="str">
        <f>IF(BS_CONTROLE[[#This Row],[SB]]=0, "-", BS_CONTROLE[[#This Row],[SB]])</f>
        <v>121ZWI2</v>
      </c>
      <c r="AO507" s="245">
        <f>IF(BS_CONTROLE[[#This Row],[SUB]]=0, "-", BS_CONTROLE[[#This Row],[SUB]])</f>
        <v>55</v>
      </c>
      <c r="AP507" s="246">
        <f>IF(BS_CONTROLE[[#This Row],[KM - Inicio]]=0, "-", BS_CONTROLE[[#This Row],[KM - Inicio]])</f>
        <v>120.521</v>
      </c>
      <c r="AQ507" s="246" t="str">
        <f>IF(BS_CONTROLE[[#This Row],[KM - Fim]]=0, "-", BS_CONTROLE[[#This Row],[KM - Fim]])</f>
        <v>-</v>
      </c>
      <c r="AR507" s="228">
        <v>0.3576388888888889</v>
      </c>
      <c r="AS507" s="228">
        <v>0</v>
      </c>
      <c r="AT507" s="228">
        <v>0</v>
      </c>
      <c r="AU507" s="228"/>
      <c r="AV507" s="228"/>
      <c r="AW507" s="228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7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7" t="s">
        <v>1660</v>
      </c>
      <c r="BK507" s="17" t="s">
        <v>1660</v>
      </c>
      <c r="BL507" s="16"/>
      <c r="BM507" s="15" t="s">
        <v>698</v>
      </c>
      <c r="BN507" s="15" t="s">
        <v>698</v>
      </c>
      <c r="BO507" s="164" t="s">
        <v>698</v>
      </c>
      <c r="BP507" s="18" t="s">
        <v>1660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8" t="str">
        <f t="shared" si="47"/>
        <v>SemOportunidadeSemOportunidade</v>
      </c>
    </row>
    <row r="508" spans="1:72" hidden="1">
      <c r="A508" s="166" t="str">
        <f t="shared" si="42"/>
        <v>CAIQUE (TP-869)46013</v>
      </c>
      <c r="B508" s="167">
        <v>46013</v>
      </c>
      <c r="C508" s="8">
        <f>IF(BS_CONTROLE[[#This Row],[DATA]]="","",WEEKNUM(BS_CONTROLE[[#This Row],[DATA]]))</f>
        <v>52</v>
      </c>
      <c r="D508" s="52" t="s">
        <v>574</v>
      </c>
      <c r="E508" s="272">
        <v>502</v>
      </c>
      <c r="F508" s="171" t="s">
        <v>449</v>
      </c>
      <c r="G508" s="9" t="str">
        <f>IF(D508="","*",VLOOKUP(F508,BS_ATIVIDADE[#All],3,FALSE))</f>
        <v>MODERNIZAÇÃO</v>
      </c>
      <c r="H508" s="199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19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199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49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49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59" t="s">
        <v>1453</v>
      </c>
      <c r="W508" s="172" t="s">
        <v>1113</v>
      </c>
      <c r="X508" s="211" t="s">
        <v>668</v>
      </c>
      <c r="Y508" s="158" t="s">
        <v>671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3">
        <f>IF(BS_CONTROLE[[#This Row],[Local - Partida]]=0, "-", BS_CONTROLE[[#This Row],[Local - Partida]])</f>
        <v>1231212</v>
      </c>
      <c r="AL508" s="263" t="str">
        <f>IF(BS_CONTROLE[[#This Row],[Local - Encerramento]]=0, "-", BS_CONTROLE[[#This Row],[Local - Encerramento]])</f>
        <v>-</v>
      </c>
      <c r="AM508" s="263" t="str">
        <f>IF(BS_CONTROLE[[#This Row],[Entre - Estações]]=0, "-", BS_CONTROLE[[#This Row],[Entre - Estações]])</f>
        <v>ZWI-ZYQ</v>
      </c>
      <c r="AN508" s="263">
        <f>IF(BS_CONTROLE[[#This Row],[SB]]=0, "-", BS_CONTROLE[[#This Row],[SB]])</f>
        <v>1231212</v>
      </c>
      <c r="AO508" s="245">
        <f>IF(BS_CONTROLE[[#This Row],[SUB]]=0, "-", BS_CONTROLE[[#This Row],[SUB]])</f>
        <v>55</v>
      </c>
      <c r="AP508" s="246">
        <f>IF(BS_CONTROLE[[#This Row],[KM - Inicio]]=0, "-", BS_CONTROLE[[#This Row],[KM - Inicio]])</f>
        <v>121.63</v>
      </c>
      <c r="AQ508" s="246" t="str">
        <f>IF(BS_CONTROLE[[#This Row],[KM - Fim]]=0, "-", BS_CONTROLE[[#This Row],[KM - Fim]])</f>
        <v>-</v>
      </c>
      <c r="AR508" s="228">
        <v>0.3576388888888889</v>
      </c>
      <c r="AS508" s="228">
        <v>0</v>
      </c>
      <c r="AT508" s="228">
        <v>0</v>
      </c>
      <c r="AU508" s="228"/>
      <c r="AV508" s="228"/>
      <c r="AW508" s="228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7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7" t="s">
        <v>1661</v>
      </c>
      <c r="BK508" s="17" t="s">
        <v>1660</v>
      </c>
      <c r="BL508" s="16"/>
      <c r="BM508" s="15" t="s">
        <v>698</v>
      </c>
      <c r="BN508" s="15" t="s">
        <v>698</v>
      </c>
      <c r="BO508" s="164" t="s">
        <v>698</v>
      </c>
      <c r="BP508" s="18" t="s">
        <v>1660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8" t="str">
        <f t="shared" si="47"/>
        <v>SemOportunidadeSemOportunidade</v>
      </c>
    </row>
    <row r="509" spans="1:72" ht="23.25" hidden="1">
      <c r="A509" s="166" t="str">
        <f t="shared" si="42"/>
        <v>VALMIR (TF-678)46013</v>
      </c>
      <c r="B509" s="167">
        <v>46013</v>
      </c>
      <c r="C509" s="8">
        <f>IF(BS_CONTROLE[[#This Row],[DATA]]="","",WEEKNUM(BS_CONTROLE[[#This Row],[DATA]]))</f>
        <v>52</v>
      </c>
      <c r="D509" s="52" t="s">
        <v>645</v>
      </c>
      <c r="E509" s="273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19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19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49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49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59" t="s">
        <v>1615</v>
      </c>
      <c r="W509" s="247" t="s">
        <v>1616</v>
      </c>
      <c r="X509" s="52" t="s">
        <v>668</v>
      </c>
      <c r="Y509" s="158" t="s">
        <v>671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3" t="str">
        <f>IF(BS_CONTROLE[[#This Row],[Local - Partida]]=0, "-", BS_CONTROLE[[#This Row],[Local - Partida]])</f>
        <v>-</v>
      </c>
      <c r="AL509" s="263" t="str">
        <f>IF(BS_CONTROLE[[#This Row],[Local - Encerramento]]=0, "-", BS_CONTROLE[[#This Row],[Local - Encerramento]])</f>
        <v>-</v>
      </c>
      <c r="AM509" s="263" t="str">
        <f>IF(BS_CONTROLE[[#This Row],[Entre - Estações]]=0, "-", BS_CONTROLE[[#This Row],[Entre - Estações]])</f>
        <v>ZEM-ZEJ</v>
      </c>
      <c r="AN509" s="263" t="str">
        <f>IF(BS_CONTROLE[[#This Row],[SB]]=0, "-", BS_CONTROLE[[#This Row],[SB]])</f>
        <v>ZEJ2</v>
      </c>
      <c r="AO509" s="245">
        <f>IF(BS_CONTROLE[[#This Row],[SUB]]=0, "-", BS_CONTROLE[[#This Row],[SUB]])</f>
        <v>55</v>
      </c>
      <c r="AP509" s="246">
        <f>IF(BS_CONTROLE[[#This Row],[KM - Inicio]]=0, "-", BS_CONTROLE[[#This Row],[KM - Inicio]])</f>
        <v>145.69999999999999</v>
      </c>
      <c r="AQ509" s="246" t="str">
        <f>IF(BS_CONTROLE[[#This Row],[KM - Fim]]=0, "-", BS_CONTROLE[[#This Row],[KM - Fim]])</f>
        <v>-</v>
      </c>
      <c r="AR509" s="228">
        <v>0.42083333333333334</v>
      </c>
      <c r="AS509" s="228">
        <v>0.56597222222222221</v>
      </c>
      <c r="AT509" s="228">
        <v>0.64930555555555558</v>
      </c>
      <c r="AU509" s="228"/>
      <c r="AV509" s="228"/>
      <c r="AW509" s="228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7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7" t="s">
        <v>1662</v>
      </c>
      <c r="BK509" s="17" t="s">
        <v>1663</v>
      </c>
      <c r="BL509" s="16"/>
      <c r="BM509" s="15" t="s">
        <v>692</v>
      </c>
      <c r="BN509" s="15" t="s">
        <v>692</v>
      </c>
      <c r="BO509" s="164" t="s">
        <v>692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8" t="str">
        <f t="shared" si="47"/>
        <v>OKOK</v>
      </c>
    </row>
    <row r="510" spans="1:72" hidden="1">
      <c r="A510" s="166" t="str">
        <f t="shared" si="42"/>
        <v>W6046013</v>
      </c>
      <c r="B510" s="167">
        <v>46013</v>
      </c>
      <c r="C510" s="8">
        <f>IF(BS_CONTROLE[[#This Row],[DATA]]="","",WEEKNUM(BS_CONTROLE[[#This Row],[DATA]]))</f>
        <v>52</v>
      </c>
      <c r="D510" s="52" t="s">
        <v>543</v>
      </c>
      <c r="E510" s="272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19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19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4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4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59" t="s">
        <v>939</v>
      </c>
      <c r="W510" s="172" t="s">
        <v>1664</v>
      </c>
      <c r="X510" s="211" t="s">
        <v>668</v>
      </c>
      <c r="Y510" s="158" t="s">
        <v>671</v>
      </c>
      <c r="Z510" s="158"/>
      <c r="AA510" s="84" t="s">
        <v>1449</v>
      </c>
      <c r="AB510" s="71" t="s">
        <v>660</v>
      </c>
      <c r="AC510" s="71" t="s">
        <v>655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3" t="str">
        <f>IF(BS_CONTROLE[[#This Row],[Local - Partida]]=0, "-", BS_CONTROLE[[#This Row],[Local - Partida]])</f>
        <v>ZEM1302</v>
      </c>
      <c r="AL510" s="263" t="str">
        <f>IF(BS_CONTROLE[[#This Row],[Local - Encerramento]]=0, "-", BS_CONTROLE[[#This Row],[Local - Encerramento]])</f>
        <v>ZEM1302</v>
      </c>
      <c r="AM510" s="263" t="str">
        <f>IF(BS_CONTROLE[[#This Row],[Entre - Estações]]=0, "-", BS_CONTROLE[[#This Row],[Entre - Estações]])</f>
        <v>ZEJ-ZEV</v>
      </c>
      <c r="AN510" s="263" t="str">
        <f>IF(BS_CONTROLE[[#This Row],[SB]]=0, "-", BS_CONTROLE[[#This Row],[SB]])</f>
        <v>ZRB2</v>
      </c>
      <c r="AO510" s="245">
        <f>IF(BS_CONTROLE[[#This Row],[SUB]]=0, "-", BS_CONTROLE[[#This Row],[SUB]])</f>
        <v>55</v>
      </c>
      <c r="AP510" s="246">
        <f>IF(BS_CONTROLE[[#This Row],[KM - Inicio]]=0, "-", BS_CONTROLE[[#This Row],[KM - Inicio]])</f>
        <v>152</v>
      </c>
      <c r="AQ510" s="246" t="str">
        <f>IF(BS_CONTROLE[[#This Row],[KM - Fim]]=0, "-", BS_CONTROLE[[#This Row],[KM - Fim]])</f>
        <v>-</v>
      </c>
      <c r="AR510" s="228">
        <v>0.32222222222222224</v>
      </c>
      <c r="AS510" s="228">
        <v>0</v>
      </c>
      <c r="AT510" s="228">
        <v>0</v>
      </c>
      <c r="AU510" s="228"/>
      <c r="AV510" s="228"/>
      <c r="AW510" s="228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7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7" t="s">
        <v>1665</v>
      </c>
      <c r="BK510" s="17" t="s">
        <v>1666</v>
      </c>
      <c r="BL510" s="16"/>
      <c r="BM510" s="15" t="s">
        <v>698</v>
      </c>
      <c r="BN510" s="15" t="s">
        <v>698</v>
      </c>
      <c r="BO510" s="164" t="s">
        <v>698</v>
      </c>
      <c r="BP510" s="18" t="s">
        <v>1666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8" t="str">
        <f t="shared" si="47"/>
        <v>SemOportunidadeSemOportunidade</v>
      </c>
    </row>
    <row r="511" spans="1:72" hidden="1">
      <c r="A511" s="166" t="str">
        <f t="shared" si="42"/>
        <v/>
      </c>
      <c r="B511" s="167"/>
      <c r="C511" s="8" t="str">
        <f>IF(BS_CONTROLE[[#This Row],[DATA]]="","",WEEKNUM(BS_CONTROLE[[#This Row],[DATA]]))</f>
        <v/>
      </c>
      <c r="D511" s="52"/>
      <c r="E511" s="272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19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9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49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49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59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3" t="str">
        <f>IF(BS_CONTROLE[[#This Row],[Local - Partida]]=0, "-", BS_CONTROLE[[#This Row],[Local - Partida]])</f>
        <v>-</v>
      </c>
      <c r="AL511" s="263" t="str">
        <f>IF(BS_CONTROLE[[#This Row],[Local - Encerramento]]=0, "-", BS_CONTROLE[[#This Row],[Local - Encerramento]])</f>
        <v>-</v>
      </c>
      <c r="AM511" s="263" t="str">
        <f>IF(BS_CONTROLE[[#This Row],[Entre - Estações]]=0, "-", BS_CONTROLE[[#This Row],[Entre - Estações]])</f>
        <v>-</v>
      </c>
      <c r="AN511" s="263" t="str">
        <f>IF(BS_CONTROLE[[#This Row],[SB]]=0, "-", BS_CONTROLE[[#This Row],[SB]])</f>
        <v>-</v>
      </c>
      <c r="AO511" s="245" t="str">
        <f>IF(BS_CONTROLE[[#This Row],[SUB]]=0, "-", BS_CONTROLE[[#This Row],[SUB]])</f>
        <v>-</v>
      </c>
      <c r="AP511" s="246" t="str">
        <f>IF(BS_CONTROLE[[#This Row],[KM - Inicio]]=0, "-", BS_CONTROLE[[#This Row],[KM - Inicio]])</f>
        <v>-</v>
      </c>
      <c r="AQ511" s="246" t="str">
        <f>IF(BS_CONTROLE[[#This Row],[KM - Fim]]=0, "-", BS_CONTROLE[[#This Row],[KM - Fim]])</f>
        <v>-</v>
      </c>
      <c r="AR511" s="228"/>
      <c r="AS511" s="228"/>
      <c r="AT511" s="228"/>
      <c r="AU511" s="228"/>
      <c r="AV511" s="228"/>
      <c r="AW511" s="228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7" t="str">
        <f>IF(BS_CONTROLE[[#This Row],[Responsavel pelo boletim]]=0, "-", BS_CONTROLE[[#This Row],[Responsavel pelo boletim]])</f>
        <v>-</v>
      </c>
      <c r="BG511" s="16"/>
      <c r="BH511" s="17"/>
      <c r="BI511" s="17"/>
      <c r="BJ511" s="267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8" t="str">
        <f t="shared" si="47"/>
        <v/>
      </c>
    </row>
    <row r="512" spans="1:72" ht="23.25" hidden="1">
      <c r="A512" s="166" t="str">
        <f t="shared" si="42"/>
        <v>V9846013</v>
      </c>
      <c r="B512" s="167">
        <v>46013</v>
      </c>
      <c r="C512" s="8">
        <f>IF(BS_CONTROLE[[#This Row],[DATA]]="","",WEEKNUM(BS_CONTROLE[[#This Row],[DATA]]))</f>
        <v>52</v>
      </c>
      <c r="D512" s="52" t="s">
        <v>1379</v>
      </c>
      <c r="E512" s="272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199" t="s">
        <v>1667</v>
      </c>
      <c r="N512" s="199" t="s">
        <v>1668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49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49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59" t="s">
        <v>1669</v>
      </c>
      <c r="W512" s="172" t="s">
        <v>1670</v>
      </c>
      <c r="X512" s="52" t="s">
        <v>663</v>
      </c>
      <c r="Y512" s="158" t="s">
        <v>662</v>
      </c>
      <c r="Z512" s="158"/>
      <c r="AA512" s="144">
        <v>1</v>
      </c>
      <c r="AB512" s="71" t="s">
        <v>660</v>
      </c>
      <c r="AC512" s="71" t="s">
        <v>655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3" t="str">
        <f>IF(BS_CONTROLE[[#This Row],[Local - Partida]]=0, "-", BS_CONTROLE[[#This Row],[Local - Partida]])</f>
        <v>102ZKW2</v>
      </c>
      <c r="AL512" s="263" t="str">
        <f>IF(BS_CONTROLE[[#This Row],[Local - Encerramento]]=0, "-", BS_CONTROLE[[#This Row],[Local - Encerramento]])</f>
        <v>ZEV2</v>
      </c>
      <c r="AM512" s="263" t="str">
        <f>IF(BS_CONTROLE[[#This Row],[Entre - Estações]]=0, "-", BS_CONTROLE[[#This Row],[Entre - Estações]])</f>
        <v>ZKW-ZEV</v>
      </c>
      <c r="AN512" s="263" t="str">
        <f>IF(BS_CONTROLE[[#This Row],[SB]]=0, "-", BS_CONTROLE[[#This Row],[SB]])</f>
        <v>ZKWZEV</v>
      </c>
      <c r="AO512" s="245">
        <f>IF(BS_CONTROLE[[#This Row],[SUB]]=0, "-", BS_CONTROLE[[#This Row],[SUB]])</f>
        <v>55</v>
      </c>
      <c r="AP512" s="246">
        <f>IF(BS_CONTROLE[[#This Row],[KM - Inicio]]=0, "-", BS_CONTROLE[[#This Row],[KM - Inicio]])</f>
        <v>102</v>
      </c>
      <c r="AQ512" s="246" t="str">
        <f>IF(BS_CONTROLE[[#This Row],[KM - Fim]]=0, "-", BS_CONTROLE[[#This Row],[KM - Fim]])</f>
        <v>-</v>
      </c>
      <c r="AR512" s="228">
        <v>0.31527777777777777</v>
      </c>
      <c r="AS512" s="228">
        <v>0</v>
      </c>
      <c r="AT512" s="228">
        <v>4.1666666666666664E-2</v>
      </c>
      <c r="AU512" s="228"/>
      <c r="AV512" s="228"/>
      <c r="AW512" s="228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7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7" t="s">
        <v>1671</v>
      </c>
      <c r="BK512" s="17" t="s">
        <v>1671</v>
      </c>
      <c r="BL512" s="16"/>
      <c r="BM512" s="15" t="s">
        <v>687</v>
      </c>
      <c r="BN512" s="15" t="s">
        <v>708</v>
      </c>
      <c r="BO512" s="164" t="s">
        <v>819</v>
      </c>
      <c r="BP512" s="18" t="s">
        <v>1672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8" t="str">
        <f t="shared" si="47"/>
        <v>CCOCirculaçãoIntervaloContrato</v>
      </c>
    </row>
    <row r="513" spans="1:72" hidden="1">
      <c r="A513" s="166" t="str">
        <f t="shared" si="42"/>
        <v>E4246013</v>
      </c>
      <c r="B513" s="167">
        <v>46013</v>
      </c>
      <c r="C513" s="8">
        <f>IF(BS_CONTROLE[[#This Row],[DATA]]="","",WEEKNUM(BS_CONTROLE[[#This Row],[DATA]]))</f>
        <v>52</v>
      </c>
      <c r="D513" s="52" t="s">
        <v>467</v>
      </c>
      <c r="E513" s="272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199" t="s">
        <v>949</v>
      </c>
      <c r="N513" s="199" t="s">
        <v>950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49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49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59" t="s">
        <v>951</v>
      </c>
      <c r="W513" s="172" t="s">
        <v>1673</v>
      </c>
      <c r="X513" s="211" t="s">
        <v>668</v>
      </c>
      <c r="Y513" s="158" t="s">
        <v>671</v>
      </c>
      <c r="Z513" s="158"/>
      <c r="AA513" s="144">
        <v>2</v>
      </c>
      <c r="AB513" s="71" t="s">
        <v>670</v>
      </c>
      <c r="AC513" s="71" t="s">
        <v>666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3" t="str">
        <f>IF(BS_CONTROLE[[#This Row],[Local - Partida]]=0, "-", BS_CONTROLE[[#This Row],[Local - Partida]])</f>
        <v>Z3VZEV</v>
      </c>
      <c r="AL513" s="263" t="str">
        <f>IF(BS_CONTROLE[[#This Row],[Local - Encerramento]]=0, "-", BS_CONTROLE[[#This Row],[Local - Encerramento]])</f>
        <v>102ZKW2</v>
      </c>
      <c r="AM513" s="263" t="str">
        <f>IF(BS_CONTROLE[[#This Row],[Entre - Estações]]=0, "-", BS_CONTROLE[[#This Row],[Entre - Estações]])</f>
        <v>ZEV-ZKW</v>
      </c>
      <c r="AN513" s="263" t="str">
        <f>IF(BS_CONTROLE[[#This Row],[SB]]=0, "-", BS_CONTROLE[[#This Row],[SB]])</f>
        <v>ZEVZKW</v>
      </c>
      <c r="AO513" s="245">
        <f>IF(BS_CONTROLE[[#This Row],[SUB]]=0, "-", BS_CONTROLE[[#This Row],[SUB]])</f>
        <v>54</v>
      </c>
      <c r="AP513" s="246">
        <f>IF(BS_CONTROLE[[#This Row],[KM - Inicio]]=0, "-", BS_CONTROLE[[#This Row],[KM - Inicio]])</f>
        <v>65.25</v>
      </c>
      <c r="AQ513" s="246" t="str">
        <f>IF(BS_CONTROLE[[#This Row],[KM - Fim]]=0, "-", BS_CONTROLE[[#This Row],[KM - Fim]])</f>
        <v>-</v>
      </c>
      <c r="AR513" s="228">
        <v>0.48333333333333334</v>
      </c>
      <c r="AS513" s="228">
        <v>0</v>
      </c>
      <c r="AT513" s="228">
        <v>4.1666666666666664E-2</v>
      </c>
      <c r="AU513" s="228"/>
      <c r="AV513" s="228"/>
      <c r="AW513" s="228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7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7" t="s">
        <v>1674</v>
      </c>
      <c r="BK513" s="17" t="s">
        <v>1675</v>
      </c>
      <c r="BL513" s="16"/>
      <c r="BM513" s="15" t="s">
        <v>692</v>
      </c>
      <c r="BN513" s="15" t="s">
        <v>692</v>
      </c>
      <c r="BO513" s="164" t="s">
        <v>692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8" t="str">
        <f t="shared" si="47"/>
        <v>OKOK</v>
      </c>
    </row>
    <row r="514" spans="1:72" ht="23.25" hidden="1">
      <c r="A514" s="166" t="str">
        <f t="shared" si="42"/>
        <v>EDSON (TP-719)46013</v>
      </c>
      <c r="B514" s="167">
        <v>46013</v>
      </c>
      <c r="C514" s="8">
        <f>IF(BS_CONTROLE[[#This Row],[DATA]]="","",WEEKNUM(BS_CONTROLE[[#This Row],[DATA]]))</f>
        <v>52</v>
      </c>
      <c r="D514" s="52" t="s">
        <v>589</v>
      </c>
      <c r="E514" s="272">
        <v>508</v>
      </c>
      <c r="F514" s="171" t="s">
        <v>468</v>
      </c>
      <c r="G514" s="9" t="str">
        <f>IF(D514="","*",VLOOKUP(F514,BS_ATIVIDADE[#All],3,FALSE))</f>
        <v>ALÍVIO</v>
      </c>
      <c r="H514" s="199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19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19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49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49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59" t="s">
        <v>1676</v>
      </c>
      <c r="W514" s="172" t="s">
        <v>1131</v>
      </c>
      <c r="X514" s="211" t="s">
        <v>668</v>
      </c>
      <c r="Y514" s="158" t="s">
        <v>671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3" t="str">
        <f>IF(BS_CONTROLE[[#This Row],[Local - Partida]]=0, "-", BS_CONTROLE[[#This Row],[Local - Partida]])</f>
        <v>ZEZ2</v>
      </c>
      <c r="AL514" s="263" t="str">
        <f>IF(BS_CONTROLE[[#This Row],[Local - Encerramento]]=0, "-", BS_CONTROLE[[#This Row],[Local - Encerramento]])</f>
        <v>-</v>
      </c>
      <c r="AM514" s="263" t="str">
        <f>IF(BS_CONTROLE[[#This Row],[Entre - Estações]]=0, "-", BS_CONTROLE[[#This Row],[Entre - Estações]])</f>
        <v>ZEZ-069</v>
      </c>
      <c r="AN514" s="263" t="str">
        <f>IF(BS_CONTROLE[[#This Row],[SB]]=0, "-", BS_CONTROLE[[#This Row],[SB]])</f>
        <v>ZEZ2</v>
      </c>
      <c r="AO514" s="245">
        <f>IF(BS_CONTROLE[[#This Row],[SUB]]=0, "-", BS_CONTROLE[[#This Row],[SUB]])</f>
        <v>92</v>
      </c>
      <c r="AP514" s="246">
        <f>IF(BS_CONTROLE[[#This Row],[KM - Inicio]]=0, "-", BS_CONTROLE[[#This Row],[KM - Inicio]])</f>
        <v>74.7</v>
      </c>
      <c r="AQ514" s="246" t="str">
        <f>IF(BS_CONTROLE[[#This Row],[KM - Fim]]=0, "-", BS_CONTROLE[[#This Row],[KM - Fim]])</f>
        <v>-</v>
      </c>
      <c r="AR514" s="228">
        <v>0</v>
      </c>
      <c r="AS514" s="228">
        <v>0</v>
      </c>
      <c r="AT514" s="228">
        <v>0</v>
      </c>
      <c r="AU514" s="228"/>
      <c r="AV514" s="228"/>
      <c r="AW514" s="228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7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7" t="s">
        <v>995</v>
      </c>
      <c r="BK514" s="17" t="s">
        <v>1462</v>
      </c>
      <c r="BL514" s="16"/>
      <c r="BM514" s="15" t="s">
        <v>688</v>
      </c>
      <c r="BN514" s="15" t="s">
        <v>718</v>
      </c>
      <c r="BO514" s="164" t="s">
        <v>781</v>
      </c>
      <c r="BP514" s="18" t="s">
        <v>1677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8" t="str">
        <f t="shared" si="47"/>
        <v>SuperExecução</v>
      </c>
    </row>
    <row r="515" spans="1:72" ht="23.25" hidden="1">
      <c r="A515" s="166" t="str">
        <f t="shared" si="42"/>
        <v>ANTONI  (TP-720)46013</v>
      </c>
      <c r="B515" s="167">
        <v>46013</v>
      </c>
      <c r="C515" s="8">
        <f>IF(BS_CONTROLE[[#This Row],[DATA]]="","",WEEKNUM(BS_CONTROLE[[#This Row],[DATA]]))</f>
        <v>52</v>
      </c>
      <c r="D515" s="52" t="s">
        <v>569</v>
      </c>
      <c r="E515" s="292">
        <v>91</v>
      </c>
      <c r="F515" s="171" t="s">
        <v>502</v>
      </c>
      <c r="G515" s="9" t="str">
        <f>IF(D515="","*",VLOOKUP(F515,BS_ATIVIDADE[#All],3,FALSE))</f>
        <v>DORMENTE - SUBSTITUIÇÂO</v>
      </c>
      <c r="H515" s="199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19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19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49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49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59" t="s">
        <v>1678</v>
      </c>
      <c r="W515" s="172" t="s">
        <v>1679</v>
      </c>
      <c r="X515" s="211" t="s">
        <v>668</v>
      </c>
      <c r="Y515" s="158" t="s">
        <v>671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3" t="str">
        <f>IF(BS_CONTROLE[[#This Row],[Local - Partida]]=0, "-", BS_CONTROLE[[#This Row],[Local - Partida]])</f>
        <v>K84ZXW2</v>
      </c>
      <c r="AL515" s="263" t="str">
        <f>IF(BS_CONTROLE[[#This Row],[Local - Encerramento]]=0, "-", BS_CONTROLE[[#This Row],[Local - Encerramento]])</f>
        <v>-</v>
      </c>
      <c r="AM515" s="263" t="str">
        <f>IF(BS_CONTROLE[[#This Row],[Entre - Estações]]=0, "-", BS_CONTROLE[[#This Row],[Entre - Estações]])</f>
        <v>ZXW</v>
      </c>
      <c r="AN515" s="263" t="str">
        <f>IF(BS_CONTROLE[[#This Row],[SB]]=0, "-", BS_CONTROLE[[#This Row],[SB]])</f>
        <v>K84ZXW2</v>
      </c>
      <c r="AO515" s="245">
        <f>IF(BS_CONTROLE[[#This Row],[SUB]]=0, "-", BS_CONTROLE[[#This Row],[SUB]])</f>
        <v>92</v>
      </c>
      <c r="AP515" s="246">
        <f>IF(BS_CONTROLE[[#This Row],[KM - Inicio]]=0, "-", BS_CONTROLE[[#This Row],[KM - Inicio]])</f>
        <v>83.3</v>
      </c>
      <c r="AQ515" s="246" t="str">
        <f>IF(BS_CONTROLE[[#This Row],[KM - Fim]]=0, "-", BS_CONTROLE[[#This Row],[KM - Fim]])</f>
        <v>-</v>
      </c>
      <c r="AR515" s="228">
        <v>0</v>
      </c>
      <c r="AS515" s="228">
        <v>0</v>
      </c>
      <c r="AT515" s="228">
        <v>0</v>
      </c>
      <c r="AU515" s="228"/>
      <c r="AV515" s="228"/>
      <c r="AW515" s="228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7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7" t="s">
        <v>1680</v>
      </c>
      <c r="BK515" s="17" t="s">
        <v>1680</v>
      </c>
      <c r="BL515" s="16"/>
      <c r="BM515" s="15" t="s">
        <v>688</v>
      </c>
      <c r="BN515" s="15" t="s">
        <v>718</v>
      </c>
      <c r="BO515" s="164" t="s">
        <v>770</v>
      </c>
      <c r="BP515" s="18" t="s">
        <v>1680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8" t="str">
        <f t="shared" si="47"/>
        <v>SuperExecução</v>
      </c>
    </row>
    <row r="516" spans="1:72" hidden="1">
      <c r="A516" s="166" t="str">
        <f t="shared" si="42"/>
        <v>W6146013</v>
      </c>
      <c r="B516" s="167">
        <v>46013</v>
      </c>
      <c r="C516" s="8">
        <f>IF(BS_CONTROLE[[#This Row],[DATA]]="","",WEEKNUM(BS_CONTROLE[[#This Row],[DATA]]))</f>
        <v>52</v>
      </c>
      <c r="D516" s="52" t="s">
        <v>544</v>
      </c>
      <c r="E516" s="292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0">
        <v>92</v>
      </c>
      <c r="K516" s="210">
        <v>83.7</v>
      </c>
      <c r="L516" s="210" t="s">
        <v>317</v>
      </c>
      <c r="M516" s="199" t="s">
        <v>963</v>
      </c>
      <c r="N516" s="19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0">
        <v>1</v>
      </c>
      <c r="R516" s="10" t="str">
        <f>IFERROR(_xlfn.XLOOKUP(F516, BS_ATIVIDADE[ATIVIDADE],BS_ATIVIDADE[UNIDADE] ), "*")</f>
        <v>BINÁRIO</v>
      </c>
      <c r="S516" s="249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49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3" t="s">
        <v>964</v>
      </c>
      <c r="W516" s="247" t="s">
        <v>1127</v>
      </c>
      <c r="X516" s="211" t="s">
        <v>663</v>
      </c>
      <c r="Y516" s="158" t="s">
        <v>662</v>
      </c>
      <c r="Z516" s="158"/>
      <c r="AA516" s="84">
        <v>1</v>
      </c>
      <c r="AB516" s="71" t="s">
        <v>660</v>
      </c>
      <c r="AC516" s="71" t="s">
        <v>655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3" t="str">
        <f>IF(BS_CONTROLE[[#This Row],[Local - Partida]]=0, "-", BS_CONTROLE[[#This Row],[Local - Partida]])</f>
        <v>K67ZEV1</v>
      </c>
      <c r="AL516" s="263" t="str">
        <f>IF(BS_CONTROLE[[#This Row],[Local - Encerramento]]=0, "-", BS_CONTROLE[[#This Row],[Local - Encerramento]])</f>
        <v>K67ZEV1</v>
      </c>
      <c r="AM516" s="263" t="str">
        <f>IF(BS_CONTROLE[[#This Row],[Entre - Estações]]=0, "-", BS_CONTROLE[[#This Row],[Entre - Estações]])</f>
        <v>ZEV-ZXW</v>
      </c>
      <c r="AN516" s="263" t="str">
        <f>IF(BS_CONTROLE[[#This Row],[SB]]=0, "-", BS_CONTROLE[[#This Row],[SB]])</f>
        <v>K84ZXW2</v>
      </c>
      <c r="AO516" s="245">
        <f>IF(BS_CONTROLE[[#This Row],[SUB]]=0, "-", BS_CONTROLE[[#This Row],[SUB]])</f>
        <v>92</v>
      </c>
      <c r="AP516" s="246">
        <f>IF(BS_CONTROLE[[#This Row],[KM - Inicio]]=0, "-", BS_CONTROLE[[#This Row],[KM - Inicio]])</f>
        <v>83.7</v>
      </c>
      <c r="AQ516" s="246" t="str">
        <f>IF(BS_CONTROLE[[#This Row],[KM - Fim]]=0, "-", BS_CONTROLE[[#This Row],[KM - Fim]])</f>
        <v>-</v>
      </c>
      <c r="AR516" s="228">
        <v>0.33958333333333335</v>
      </c>
      <c r="AS516" s="228">
        <v>0</v>
      </c>
      <c r="AT516" s="228">
        <v>4.1666666666666664E-2</v>
      </c>
      <c r="AU516" s="228"/>
      <c r="AV516" s="228"/>
      <c r="AW516" s="228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7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7" t="s">
        <v>1681</v>
      </c>
      <c r="BK516" s="17" t="s">
        <v>1681</v>
      </c>
      <c r="BL516" s="16"/>
      <c r="BM516" s="15" t="s">
        <v>692</v>
      </c>
      <c r="BN516" s="15" t="s">
        <v>692</v>
      </c>
      <c r="BO516" s="164" t="s">
        <v>692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8" t="str">
        <f t="shared" si="47"/>
        <v>OKOK</v>
      </c>
    </row>
    <row r="517" spans="1:72" hidden="1">
      <c r="A517" s="166" t="str">
        <f t="shared" si="42"/>
        <v>W6246013</v>
      </c>
      <c r="B517" s="167">
        <v>46013</v>
      </c>
      <c r="C517" s="8">
        <f>IF(BS_CONTROLE[[#This Row],[DATA]]="","",WEEKNUM(BS_CONTROLE[[#This Row],[DATA]]))</f>
        <v>52</v>
      </c>
      <c r="D517" s="52" t="s">
        <v>545</v>
      </c>
      <c r="E517" s="272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957</v>
      </c>
      <c r="J517" s="210">
        <v>54</v>
      </c>
      <c r="K517" s="210">
        <v>83.7</v>
      </c>
      <c r="L517" s="210" t="s">
        <v>317</v>
      </c>
      <c r="M517" s="199" t="s">
        <v>982</v>
      </c>
      <c r="N517" s="19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0">
        <v>1</v>
      </c>
      <c r="R517" s="10" t="str">
        <f>IFERROR(_xlfn.XLOOKUP(F517, BS_ATIVIDADE[ATIVIDADE],BS_ATIVIDADE[UNIDADE] ), "*")</f>
        <v>BINÁRIO</v>
      </c>
      <c r="S517" s="249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49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3" t="s">
        <v>964</v>
      </c>
      <c r="W517" s="247" t="s">
        <v>1127</v>
      </c>
      <c r="X517" s="211" t="s">
        <v>663</v>
      </c>
      <c r="Y517" s="158" t="s">
        <v>662</v>
      </c>
      <c r="Z517" s="158"/>
      <c r="AA517" s="210">
        <v>1</v>
      </c>
      <c r="AB517" s="171" t="s">
        <v>660</v>
      </c>
      <c r="AC517" s="171" t="s">
        <v>655</v>
      </c>
      <c r="AD517" s="294">
        <v>0.27083333333333331</v>
      </c>
      <c r="AE517" s="210">
        <v>9038</v>
      </c>
      <c r="AF517" s="210" t="s">
        <v>317</v>
      </c>
      <c r="AG517" s="210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3" t="str">
        <f>IF(BS_CONTROLE[[#This Row],[Local - Partida]]=0, "-", BS_CONTROLE[[#This Row],[Local - Partida]])</f>
        <v>ZPT1051</v>
      </c>
      <c r="AL517" s="263" t="str">
        <f>IF(BS_CONTROLE[[#This Row],[Local - Encerramento]]=0, "-", BS_CONTROLE[[#This Row],[Local - Encerramento]])</f>
        <v>ZPTZDR</v>
      </c>
      <c r="AM517" s="263" t="str">
        <f>IF(BS_CONTROLE[[#This Row],[Entre - Estações]]=0, "-", BS_CONTROLE[[#This Row],[Entre - Estações]])</f>
        <v>ZPT-ZXW</v>
      </c>
      <c r="AN517" s="263" t="str">
        <f>IF(BS_CONTROLE[[#This Row],[SB]]=0, "-", BS_CONTROLE[[#This Row],[SB]])</f>
        <v>K84ZXW1</v>
      </c>
      <c r="AO517" s="245">
        <f>IF(BS_CONTROLE[[#This Row],[SUB]]=0, "-", BS_CONTROLE[[#This Row],[SUB]])</f>
        <v>54</v>
      </c>
      <c r="AP517" s="246">
        <f>IF(BS_CONTROLE[[#This Row],[KM - Inicio]]=0, "-", BS_CONTROLE[[#This Row],[KM - Inicio]])</f>
        <v>83.7</v>
      </c>
      <c r="AQ517" s="246" t="str">
        <f>IF(BS_CONTROLE[[#This Row],[KM - Fim]]=0, "-", BS_CONTROLE[[#This Row],[KM - Fim]])</f>
        <v>-</v>
      </c>
      <c r="AR517" s="228">
        <v>0.3298611111111111</v>
      </c>
      <c r="AS517" s="228">
        <v>0</v>
      </c>
      <c r="AT517" s="228">
        <v>4.1666666666666664E-2</v>
      </c>
      <c r="AU517" s="228"/>
      <c r="AV517" s="228"/>
      <c r="AW517" s="228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7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7" t="s">
        <v>1682</v>
      </c>
      <c r="BK517" s="17" t="s">
        <v>1682</v>
      </c>
      <c r="BL517" s="16"/>
      <c r="BM517" s="15" t="s">
        <v>692</v>
      </c>
      <c r="BN517" s="15" t="s">
        <v>692</v>
      </c>
      <c r="BO517" s="164" t="s">
        <v>692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8" t="str">
        <f t="shared" si="47"/>
        <v>OKOK</v>
      </c>
    </row>
    <row r="518" spans="1:72" ht="23.25" hidden="1">
      <c r="A518" s="166" t="str">
        <f t="shared" si="42"/>
        <v>V8546013</v>
      </c>
      <c r="B518" s="167">
        <v>46013</v>
      </c>
      <c r="C518" s="8">
        <f>IF(BS_CONTROLE[[#This Row],[DATA]]="","",WEEKNUM(BS_CONTROLE[[#This Row],[DATA]]))</f>
        <v>52</v>
      </c>
      <c r="D518" s="52" t="s">
        <v>514</v>
      </c>
      <c r="E518" s="272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989</v>
      </c>
      <c r="I518" s="172" t="s">
        <v>957</v>
      </c>
      <c r="J518" s="210">
        <v>30</v>
      </c>
      <c r="K518" s="210">
        <v>114.3</v>
      </c>
      <c r="L518" s="210">
        <v>115</v>
      </c>
      <c r="M518" s="19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19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0">
        <v>700</v>
      </c>
      <c r="R518" s="10" t="str">
        <f>IFERROR(_xlfn.XLOOKUP(F518, BS_ATIVIDADE[ATIVIDADE],BS_ATIVIDADE[UNIDADE] ), "*")</f>
        <v>M</v>
      </c>
      <c r="S518" s="24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4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3" t="s">
        <v>930</v>
      </c>
      <c r="W518" s="247" t="s">
        <v>1099</v>
      </c>
      <c r="X518" s="211" t="s">
        <v>668</v>
      </c>
      <c r="Y518" s="158" t="s">
        <v>671</v>
      </c>
      <c r="Z518" s="158"/>
      <c r="AA518" s="84">
        <v>1</v>
      </c>
      <c r="AB518" s="71" t="s">
        <v>660</v>
      </c>
      <c r="AC518" s="71" t="s">
        <v>655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3" t="str">
        <f>IF(BS_CONTROLE[[#This Row],[Local - Partida]]=0, "-", BS_CONTROLE[[#This Row],[Local - Partida]])</f>
        <v>109ZPT2</v>
      </c>
      <c r="AL518" s="263" t="str">
        <f>IF(BS_CONTROLE[[#This Row],[Local - Encerramento]]=0, "-", BS_CONTROLE[[#This Row],[Local - Encerramento]])</f>
        <v>ZPTZDR</v>
      </c>
      <c r="AM518" s="263" t="str">
        <f>IF(BS_CONTROLE[[#This Row],[Entre - Estações]]=0, "-", BS_CONTROLE[[#This Row],[Entre - Estações]])</f>
        <v>ZGM1</v>
      </c>
      <c r="AN518" s="263" t="str">
        <f>IF(BS_CONTROLE[[#This Row],[SB]]=0, "-", BS_CONTROLE[[#This Row],[SB]])</f>
        <v>ZGM1</v>
      </c>
      <c r="AO518" s="245">
        <f>IF(BS_CONTROLE[[#This Row],[SUB]]=0, "-", BS_CONTROLE[[#This Row],[SUB]])</f>
        <v>30</v>
      </c>
      <c r="AP518" s="246">
        <f>IF(BS_CONTROLE[[#This Row],[KM - Inicio]]=0, "-", BS_CONTROLE[[#This Row],[KM - Inicio]])</f>
        <v>114.3</v>
      </c>
      <c r="AQ518" s="246">
        <f>IF(BS_CONTROLE[[#This Row],[KM - Fim]]=0, "-", BS_CONTROLE[[#This Row],[KM - Fim]])</f>
        <v>115</v>
      </c>
      <c r="AR518" s="228">
        <v>0</v>
      </c>
      <c r="AS518" s="228">
        <v>0</v>
      </c>
      <c r="AT518" s="228">
        <v>0</v>
      </c>
      <c r="AU518" s="228"/>
      <c r="AV518" s="228"/>
      <c r="AW518" s="228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7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7" t="s">
        <v>1683</v>
      </c>
      <c r="BK518" s="267" t="s">
        <v>1683</v>
      </c>
      <c r="BL518" s="16"/>
      <c r="BM518" s="15" t="s">
        <v>684</v>
      </c>
      <c r="BN518" s="15" t="s">
        <v>715</v>
      </c>
      <c r="BO518" s="164" t="s">
        <v>773</v>
      </c>
      <c r="BP518" s="267" t="s">
        <v>1683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8" t="str">
        <f t="shared" si="47"/>
        <v>MecanizaçãoAtivos</v>
      </c>
    </row>
    <row r="519" spans="1:72" hidden="1">
      <c r="A519" s="166" t="str">
        <f t="shared" ref="A519:A553" si="48">D519&amp;B519</f>
        <v>DIEGO (TF-42)</v>
      </c>
      <c r="B519" s="167"/>
      <c r="C519" s="8" t="str">
        <f>IF(BS_CONTROLE[[#This Row],[DATA]]="","",WEEKNUM(BS_CONTROLE[[#This Row],[DATA]]))</f>
        <v/>
      </c>
      <c r="D519" s="52" t="s">
        <v>584</v>
      </c>
      <c r="E519" s="272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19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19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4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4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59" t="s">
        <v>964</v>
      </c>
      <c r="W519" s="247" t="s">
        <v>934</v>
      </c>
      <c r="X519" s="52" t="s">
        <v>668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3" t="str">
        <f>IF(BS_CONTROLE[[#This Row],[Local - Partida]]=0, "-", BS_CONTROLE[[#This Row],[Local - Partida]])</f>
        <v>-</v>
      </c>
      <c r="AL519" s="263" t="str">
        <f>IF(BS_CONTROLE[[#This Row],[Local - Encerramento]]=0, "-", BS_CONTROLE[[#This Row],[Local - Encerramento]])</f>
        <v>-</v>
      </c>
      <c r="AM519" s="263" t="str">
        <f>IF(BS_CONTROLE[[#This Row],[Entre - Estações]]=0, "-", BS_CONTROLE[[#This Row],[Entre - Estações]])</f>
        <v>ZGM-109</v>
      </c>
      <c r="AN519" s="263" t="str">
        <f>IF(BS_CONTROLE[[#This Row],[SB]]=0, "-", BS_CONTROLE[[#This Row],[SB]])</f>
        <v>117ZGM2</v>
      </c>
      <c r="AO519" s="245">
        <f>IF(BS_CONTROLE[[#This Row],[SUB]]=0, "-", BS_CONTROLE[[#This Row],[SUB]])</f>
        <v>53</v>
      </c>
      <c r="AP519" s="246">
        <f>IF(BS_CONTROLE[[#This Row],[KM - Inicio]]=0, "-", BS_CONTROLE[[#This Row],[KM - Inicio]])</f>
        <v>115.6</v>
      </c>
      <c r="AQ519" s="246" t="str">
        <f>IF(BS_CONTROLE[[#This Row],[KM - Fim]]=0, "-", BS_CONTROLE[[#This Row],[KM - Fim]])</f>
        <v>-</v>
      </c>
      <c r="AR519" s="228"/>
      <c r="AS519" s="228"/>
      <c r="AT519" s="228"/>
      <c r="AU519" s="228"/>
      <c r="AV519" s="228"/>
      <c r="AW519" s="228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7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7"/>
      <c r="BK519" s="17"/>
      <c r="BL519" s="16"/>
      <c r="BM519" s="15" t="s">
        <v>688</v>
      </c>
      <c r="BN519" s="15" t="s">
        <v>718</v>
      </c>
      <c r="BO519" s="164" t="s">
        <v>823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8" t="str">
        <f t="shared" si="47"/>
        <v>SuperExecução</v>
      </c>
    </row>
    <row r="520" spans="1:72" hidden="1">
      <c r="A520" s="166" t="str">
        <f t="shared" si="48"/>
        <v/>
      </c>
      <c r="B520" s="167"/>
      <c r="C520" s="8" t="str">
        <f>IF(BS_CONTROLE[[#This Row],[DATA]]="","",WEEKNUM(BS_CONTROLE[[#This Row],[DATA]]))</f>
        <v/>
      </c>
      <c r="D520" s="52"/>
      <c r="E520" s="272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19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9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49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49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59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3" t="str">
        <f>IF(BS_CONTROLE[[#This Row],[Local - Partida]]=0, "-", BS_CONTROLE[[#This Row],[Local - Partida]])</f>
        <v>-</v>
      </c>
      <c r="AL520" s="263" t="str">
        <f>IF(BS_CONTROLE[[#This Row],[Local - Encerramento]]=0, "-", BS_CONTROLE[[#This Row],[Local - Encerramento]])</f>
        <v>-</v>
      </c>
      <c r="AM520" s="263" t="str">
        <f>IF(BS_CONTROLE[[#This Row],[Entre - Estações]]=0, "-", BS_CONTROLE[[#This Row],[Entre - Estações]])</f>
        <v>-</v>
      </c>
      <c r="AN520" s="263" t="str">
        <f>IF(BS_CONTROLE[[#This Row],[SB]]=0, "-", BS_CONTROLE[[#This Row],[SB]])</f>
        <v>-</v>
      </c>
      <c r="AO520" s="245" t="str">
        <f>IF(BS_CONTROLE[[#This Row],[SUB]]=0, "-", BS_CONTROLE[[#This Row],[SUB]])</f>
        <v>-</v>
      </c>
      <c r="AP520" s="246" t="str">
        <f>IF(BS_CONTROLE[[#This Row],[KM - Inicio]]=0, "-", BS_CONTROLE[[#This Row],[KM - Inicio]])</f>
        <v>-</v>
      </c>
      <c r="AQ520" s="246" t="str">
        <f>IF(BS_CONTROLE[[#This Row],[KM - Fim]]=0, "-", BS_CONTROLE[[#This Row],[KM - Fim]])</f>
        <v>-</v>
      </c>
      <c r="AR520" s="228"/>
      <c r="AS520" s="228"/>
      <c r="AT520" s="228"/>
      <c r="AU520" s="228"/>
      <c r="AV520" s="228"/>
      <c r="AW520" s="228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7" t="str">
        <f>IF(BS_CONTROLE[[#This Row],[Responsavel pelo boletim]]=0, "-", BS_CONTROLE[[#This Row],[Responsavel pelo boletim]])</f>
        <v>-</v>
      </c>
      <c r="BG520" s="16"/>
      <c r="BH520" s="17"/>
      <c r="BI520" s="17"/>
      <c r="BJ520" s="267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8" t="str">
        <f t="shared" si="47"/>
        <v/>
      </c>
    </row>
    <row r="521" spans="1:72" hidden="1">
      <c r="A521" s="166" t="str">
        <f t="shared" si="48"/>
        <v/>
      </c>
      <c r="B521" s="167"/>
      <c r="C521" s="8" t="str">
        <f>IF(BS_CONTROLE[[#This Row],[DATA]]="","",WEEKNUM(BS_CONTROLE[[#This Row],[DATA]]))</f>
        <v/>
      </c>
      <c r="D521" s="52"/>
      <c r="E521" s="272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19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9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49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49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59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3" t="str">
        <f>IF(BS_CONTROLE[[#This Row],[Local - Partida]]=0, "-", BS_CONTROLE[[#This Row],[Local - Partida]])</f>
        <v>-</v>
      </c>
      <c r="AL521" s="263" t="str">
        <f>IF(BS_CONTROLE[[#This Row],[Local - Encerramento]]=0, "-", BS_CONTROLE[[#This Row],[Local - Encerramento]])</f>
        <v>-</v>
      </c>
      <c r="AM521" s="263" t="str">
        <f>IF(BS_CONTROLE[[#This Row],[Entre - Estações]]=0, "-", BS_CONTROLE[[#This Row],[Entre - Estações]])</f>
        <v>-</v>
      </c>
      <c r="AN521" s="263" t="str">
        <f>IF(BS_CONTROLE[[#This Row],[SB]]=0, "-", BS_CONTROLE[[#This Row],[SB]])</f>
        <v>-</v>
      </c>
      <c r="AO521" s="245" t="str">
        <f>IF(BS_CONTROLE[[#This Row],[SUB]]=0, "-", BS_CONTROLE[[#This Row],[SUB]])</f>
        <v>-</v>
      </c>
      <c r="AP521" s="246" t="str">
        <f>IF(BS_CONTROLE[[#This Row],[KM - Inicio]]=0, "-", BS_CONTROLE[[#This Row],[KM - Inicio]])</f>
        <v>-</v>
      </c>
      <c r="AQ521" s="246" t="str">
        <f>IF(BS_CONTROLE[[#This Row],[KM - Fim]]=0, "-", BS_CONTROLE[[#This Row],[KM - Fim]])</f>
        <v>-</v>
      </c>
      <c r="AR521" s="228"/>
      <c r="AS521" s="228"/>
      <c r="AT521" s="228"/>
      <c r="AU521" s="228"/>
      <c r="AV521" s="228"/>
      <c r="AW521" s="228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7" t="str">
        <f>IF(BS_CONTROLE[[#This Row],[Responsavel pelo boletim]]=0, "-", BS_CONTROLE[[#This Row],[Responsavel pelo boletim]])</f>
        <v>-</v>
      </c>
      <c r="BG521" s="16"/>
      <c r="BH521" s="17"/>
      <c r="BI521" s="17"/>
      <c r="BJ521" s="267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8" t="str">
        <f t="shared" si="47"/>
        <v/>
      </c>
    </row>
    <row r="522" spans="1:72" ht="23.25" hidden="1">
      <c r="A522" s="166" t="str">
        <f t="shared" si="48"/>
        <v>A7446014</v>
      </c>
      <c r="B522" s="167">
        <v>46014</v>
      </c>
      <c r="C522" s="8">
        <f>IF(BS_CONTROLE[[#This Row],[DATA]]="","",WEEKNUM(BS_CONTROLE[[#This Row],[DATA]]))</f>
        <v>52</v>
      </c>
      <c r="D522" s="220" t="s">
        <v>439</v>
      </c>
      <c r="E522" s="272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1472</v>
      </c>
      <c r="I522" s="172" t="s">
        <v>27</v>
      </c>
      <c r="J522" s="210">
        <v>56</v>
      </c>
      <c r="K522" s="210">
        <v>256</v>
      </c>
      <c r="L522" s="84">
        <v>147</v>
      </c>
      <c r="M522" s="199" t="s">
        <v>1473</v>
      </c>
      <c r="N522" s="199" t="s">
        <v>1474</v>
      </c>
      <c r="O522" s="172">
        <v>0.33333333333333331</v>
      </c>
      <c r="P522" s="172">
        <v>4.1666666666666664E-2</v>
      </c>
      <c r="Q522" s="84">
        <v>109</v>
      </c>
      <c r="R522" s="177" t="str">
        <f>IFERROR(_xlfn.XLOOKUP(F522, BS_ATIVIDADE[ATIVIDADE],BS_ATIVIDADE[UNIDADE] ), "*")</f>
        <v>KM</v>
      </c>
      <c r="S522" s="24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4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3" t="s">
        <v>959</v>
      </c>
      <c r="W522" s="172" t="s">
        <v>1058</v>
      </c>
      <c r="X522" s="211" t="s">
        <v>668</v>
      </c>
      <c r="Y522" s="222" t="s">
        <v>671</v>
      </c>
      <c r="Z522" s="222"/>
      <c r="AA522" s="84">
        <v>1</v>
      </c>
      <c r="AB522" s="71" t="s">
        <v>660</v>
      </c>
      <c r="AC522" s="71" t="s">
        <v>655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3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3" t="str">
        <f>IF(BS_CONTROLE[[#This Row],[Local - Partida]]=0, "-", BS_CONTROLE[[#This Row],[Local - Partida]])</f>
        <v>ZQBZBV</v>
      </c>
      <c r="AL522" s="263" t="str">
        <f>IF(BS_CONTROLE[[#This Row],[Local - Encerramento]]=0, "-", BS_CONTROLE[[#This Row],[Local - Encerramento]])</f>
        <v>ZKE</v>
      </c>
      <c r="AM522" s="263" t="str">
        <f>IF(BS_CONTROLE[[#This Row],[Entre - Estações]]=0, "-", BS_CONTROLE[[#This Row],[Entre - Estações]])</f>
        <v>ZQBZBV-ZKE</v>
      </c>
      <c r="AN522" s="263" t="str">
        <f>IF(BS_CONTROLE[[#This Row],[SB]]=0, "-", BS_CONTROLE[[#This Row],[SB]])</f>
        <v>ZQBZBVZKE</v>
      </c>
      <c r="AO522" s="245">
        <f>IF(BS_CONTROLE[[#This Row],[SUB]]=0, "-", BS_CONTROLE[[#This Row],[SUB]])</f>
        <v>56</v>
      </c>
      <c r="AP522" s="246">
        <f>IF(BS_CONTROLE[[#This Row],[KM - Inicio]]=0, "-", BS_CONTROLE[[#This Row],[KM - Inicio]])</f>
        <v>256</v>
      </c>
      <c r="AQ522" s="246">
        <f>IF(BS_CONTROLE[[#This Row],[KM - Fim]]=0, "-", BS_CONTROLE[[#This Row],[KM - Fim]])</f>
        <v>147</v>
      </c>
      <c r="AR522" s="264">
        <v>0.30902777777777779</v>
      </c>
      <c r="AS522" s="264">
        <v>0</v>
      </c>
      <c r="AT522" s="264">
        <v>4.1666666666666664E-2</v>
      </c>
      <c r="AU522" s="264"/>
      <c r="AV522" s="264"/>
      <c r="AW522" s="264"/>
      <c r="AX522" s="163"/>
      <c r="AY522" s="181">
        <f>IF(D522="","*",IFERROR(IF(ISODD(COUNT(AS522:AX522)),"ERRO",SUM((AT522-AS522),(AV522-AU522),(AX522-AW522))),"ERRO"))</f>
        <v>4.1666666666666664E-2</v>
      </c>
      <c r="AZ522" s="161"/>
      <c r="BA522" s="224">
        <v>109</v>
      </c>
      <c r="BB522" s="177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7" t="str">
        <f>IF(BS_CONTROLE[[#This Row],[Responsavel pelo boletim]]=0, "-", BS_CONTROLE[[#This Row],[Responsavel pelo boletim]])</f>
        <v>John / Andressa</v>
      </c>
      <c r="BG522" s="183"/>
      <c r="BH522" s="184">
        <v>2</v>
      </c>
      <c r="BI522" s="184"/>
      <c r="BJ522" s="268" t="s">
        <v>1684</v>
      </c>
      <c r="BK522" s="184" t="s">
        <v>1685</v>
      </c>
      <c r="BL522" s="183"/>
      <c r="BM522" s="178" t="s">
        <v>692</v>
      </c>
      <c r="BN522" s="178" t="s">
        <v>692</v>
      </c>
      <c r="BO522" s="164" t="s">
        <v>692</v>
      </c>
      <c r="BP522" s="185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8" t="str">
        <f t="shared" si="47"/>
        <v>OKOK</v>
      </c>
    </row>
    <row r="523" spans="1:72" hidden="1">
      <c r="A523" s="166" t="str">
        <f t="shared" si="48"/>
        <v>ROGÉRIO (TP-730)46014</v>
      </c>
      <c r="B523" s="167">
        <v>46014</v>
      </c>
      <c r="C523" s="8">
        <f>IF(BS_CONTROLE[[#This Row],[DATA]]="","",WEEKNUM(BS_CONTROLE[[#This Row],[DATA]]))</f>
        <v>52</v>
      </c>
      <c r="D523" s="52" t="s">
        <v>640</v>
      </c>
      <c r="E523" s="272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19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19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49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4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59" t="s">
        <v>926</v>
      </c>
      <c r="W523" s="172" t="s">
        <v>1131</v>
      </c>
      <c r="X523" s="52" t="s">
        <v>668</v>
      </c>
      <c r="Y523" s="222" t="s">
        <v>671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3" t="str">
        <f>IF(BS_CONTROLE[[#This Row],[Local - Partida]]=0, "-", BS_CONTROLE[[#This Row],[Local - Partida]])</f>
        <v>-</v>
      </c>
      <c r="AL523" s="263" t="str">
        <f>IF(BS_CONTROLE[[#This Row],[Local - Encerramento]]=0, "-", BS_CONTROLE[[#This Row],[Local - Encerramento]])</f>
        <v>-</v>
      </c>
      <c r="AM523" s="263" t="str">
        <f>IF(BS_CONTROLE[[#This Row],[Entre - Estações]]=0, "-", BS_CONTROLE[[#This Row],[Entre - Estações]])</f>
        <v>ZVK-ZDS</v>
      </c>
      <c r="AN523" s="263" t="str">
        <f>IF(BS_CONTROLE[[#This Row],[SB]]=0, "-", BS_CONTROLE[[#This Row],[SB]])</f>
        <v>ZVK2351</v>
      </c>
      <c r="AO523" s="245">
        <f>IF(BS_CONTROLE[[#This Row],[SUB]]=0, "-", BS_CONTROLE[[#This Row],[SUB]])</f>
        <v>49</v>
      </c>
      <c r="AP523" s="246">
        <f>IF(BS_CONTROLE[[#This Row],[KM - Inicio]]=0, "-", BS_CONTROLE[[#This Row],[KM - Inicio]])</f>
        <v>232.9</v>
      </c>
      <c r="AQ523" s="246" t="str">
        <f>IF(BS_CONTROLE[[#This Row],[KM - Fim]]=0, "-", BS_CONTROLE[[#This Row],[KM - Fim]])</f>
        <v>-</v>
      </c>
      <c r="AR523" s="228">
        <v>0</v>
      </c>
      <c r="AS523" s="228">
        <v>0</v>
      </c>
      <c r="AT523" s="228">
        <v>0</v>
      </c>
      <c r="AU523" s="228"/>
      <c r="AV523" s="228"/>
      <c r="AW523" s="228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7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7" t="s">
        <v>1686</v>
      </c>
      <c r="BK523" s="17" t="s">
        <v>1686</v>
      </c>
      <c r="BL523" s="16"/>
      <c r="BM523" s="15" t="s">
        <v>688</v>
      </c>
      <c r="BN523" s="15" t="s">
        <v>718</v>
      </c>
      <c r="BO523" s="164" t="s">
        <v>770</v>
      </c>
      <c r="BP523" s="18" t="s">
        <v>1687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8" t="str">
        <f t="shared" si="47"/>
        <v>SuperExecução</v>
      </c>
    </row>
    <row r="524" spans="1:72" hidden="1">
      <c r="A524" s="166" t="str">
        <f t="shared" si="48"/>
        <v>W5946014</v>
      </c>
      <c r="B524" s="167">
        <v>46014</v>
      </c>
      <c r="C524" s="8">
        <f>IF(BS_CONTROLE[[#This Row],[DATA]]="","",WEEKNUM(BS_CONTROLE[[#This Row],[DATA]]))</f>
        <v>52</v>
      </c>
      <c r="D524" s="52" t="s">
        <v>542</v>
      </c>
      <c r="E524" s="272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19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19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49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4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59" t="s">
        <v>926</v>
      </c>
      <c r="W524" s="172" t="s">
        <v>1688</v>
      </c>
      <c r="X524" s="52" t="s">
        <v>668</v>
      </c>
      <c r="Y524" s="222" t="s">
        <v>671</v>
      </c>
      <c r="Z524" s="158"/>
      <c r="AA524" s="210">
        <v>1</v>
      </c>
      <c r="AB524" s="71" t="s">
        <v>670</v>
      </c>
      <c r="AC524" s="71" t="s">
        <v>666</v>
      </c>
      <c r="AD524" s="294">
        <v>0.33333333333333331</v>
      </c>
      <c r="AE524" s="210">
        <v>9347</v>
      </c>
      <c r="AF524" s="210" t="s">
        <v>317</v>
      </c>
      <c r="AG524" s="210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3" t="str">
        <f>IF(BS_CONTROLE[[#This Row],[Local - Partida]]=0, "-", BS_CONTROLE[[#This Row],[Local - Partida]])</f>
        <v>ZYU1</v>
      </c>
      <c r="AL524" s="263" t="str">
        <f>IF(BS_CONTROLE[[#This Row],[Local - Encerramento]]=0, "-", BS_CONTROLE[[#This Row],[Local - Encerramento]])</f>
        <v>ZYU1</v>
      </c>
      <c r="AM524" s="263" t="str">
        <f>IF(BS_CONTROLE[[#This Row],[Entre - Estações]]=0, "-", BS_CONTROLE[[#This Row],[Entre - Estações]])</f>
        <v>ZVK-ZDS</v>
      </c>
      <c r="AN524" s="263" t="str">
        <f>IF(BS_CONTROLE[[#This Row],[SB]]=0, "-", BS_CONTROLE[[#This Row],[SB]])</f>
        <v>ZVK2351</v>
      </c>
      <c r="AO524" s="245">
        <f>IF(BS_CONTROLE[[#This Row],[SUB]]=0, "-", BS_CONTROLE[[#This Row],[SUB]])</f>
        <v>49</v>
      </c>
      <c r="AP524" s="246">
        <f>IF(BS_CONTROLE[[#This Row],[KM - Inicio]]=0, "-", BS_CONTROLE[[#This Row],[KM - Inicio]])</f>
        <v>232.9</v>
      </c>
      <c r="AQ524" s="246">
        <f>IF(BS_CONTROLE[[#This Row],[KM - Fim]]=0, "-", BS_CONTROLE[[#This Row],[KM - Fim]])</f>
        <v>213</v>
      </c>
      <c r="AR524" s="264">
        <v>0.33263888888888887</v>
      </c>
      <c r="AS524" s="264">
        <v>0</v>
      </c>
      <c r="AT524" s="264">
        <v>6.25E-2</v>
      </c>
      <c r="AU524" s="228"/>
      <c r="AV524" s="228"/>
      <c r="AW524" s="228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7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7" t="s">
        <v>1689</v>
      </c>
      <c r="BK524" s="17" t="s">
        <v>1690</v>
      </c>
      <c r="BL524" s="16"/>
      <c r="BM524" s="15" t="s">
        <v>692</v>
      </c>
      <c r="BN524" s="15" t="s">
        <v>692</v>
      </c>
      <c r="BO524" s="164" t="s">
        <v>692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8" t="str">
        <f t="shared" si="47"/>
        <v>OKOK</v>
      </c>
    </row>
    <row r="525" spans="1:72" hidden="1">
      <c r="A525" s="166" t="str">
        <f t="shared" si="48"/>
        <v>ROBSON (TF-701)46014</v>
      </c>
      <c r="B525" s="167">
        <v>46014</v>
      </c>
      <c r="C525" s="8">
        <f>IF(BS_CONTROLE[[#This Row],[DATA]]="","",WEEKNUM(BS_CONTROLE[[#This Row],[DATA]]))</f>
        <v>52</v>
      </c>
      <c r="D525" s="52" t="s">
        <v>638</v>
      </c>
      <c r="E525" s="272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19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19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49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4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59" t="s">
        <v>926</v>
      </c>
      <c r="W525" s="247" t="s">
        <v>937</v>
      </c>
      <c r="X525" s="52" t="s">
        <v>668</v>
      </c>
      <c r="Y525" s="222" t="s">
        <v>671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3" t="str">
        <f>IF(BS_CONTROLE[[#This Row],[Local - Partida]]=0, "-", BS_CONTROLE[[#This Row],[Local - Partida]])</f>
        <v>-</v>
      </c>
      <c r="AL525" s="263" t="str">
        <f>IF(BS_CONTROLE[[#This Row],[Local - Encerramento]]=0, "-", BS_CONTROLE[[#This Row],[Local - Encerramento]])</f>
        <v>-</v>
      </c>
      <c r="AM525" s="263" t="str">
        <f>IF(BS_CONTROLE[[#This Row],[Entre - Estações]]=0, "-", BS_CONTROLE[[#This Row],[Entre - Estações]])</f>
        <v>ZYU</v>
      </c>
      <c r="AN525" s="263" t="str">
        <f>IF(BS_CONTROLE[[#This Row],[SB]]=0, "-", BS_CONTROLE[[#This Row],[SB]])</f>
        <v>ZYU1</v>
      </c>
      <c r="AO525" s="245">
        <f>IF(BS_CONTROLE[[#This Row],[SUB]]=0, "-", BS_CONTROLE[[#This Row],[SUB]])</f>
        <v>49</v>
      </c>
      <c r="AP525" s="246">
        <f>IF(BS_CONTROLE[[#This Row],[KM - Inicio]]=0, "-", BS_CONTROLE[[#This Row],[KM - Inicio]])</f>
        <v>202.4</v>
      </c>
      <c r="AQ525" s="246" t="str">
        <f>IF(BS_CONTROLE[[#This Row],[KM - Fim]]=0, "-", BS_CONTROLE[[#This Row],[KM - Fim]])</f>
        <v>-</v>
      </c>
      <c r="AR525" s="264">
        <v>0</v>
      </c>
      <c r="AS525" s="264">
        <v>0</v>
      </c>
      <c r="AT525" s="264">
        <v>0</v>
      </c>
      <c r="AU525" s="228"/>
      <c r="AV525" s="228"/>
      <c r="AW525" s="228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7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7" t="s">
        <v>1691</v>
      </c>
      <c r="BK525" s="17" t="s">
        <v>1691</v>
      </c>
      <c r="BL525" s="16"/>
      <c r="BM525" s="15" t="s">
        <v>688</v>
      </c>
      <c r="BN525" s="15" t="s">
        <v>718</v>
      </c>
      <c r="BO525" s="164" t="s">
        <v>770</v>
      </c>
      <c r="BP525" s="18" t="s">
        <v>1691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8" t="str">
        <f t="shared" si="47"/>
        <v>SuperExecução</v>
      </c>
    </row>
    <row r="526" spans="1:72" hidden="1">
      <c r="A526" s="166" t="str">
        <f t="shared" si="48"/>
        <v>JOSÉ  (TF-521)46014</v>
      </c>
      <c r="B526" s="167">
        <v>46014</v>
      </c>
      <c r="C526" s="8">
        <f>IF(BS_CONTROLE[[#This Row],[DATA]]="","",WEEKNUM(BS_CONTROLE[[#This Row],[DATA]]))</f>
        <v>52</v>
      </c>
      <c r="D526" s="52" t="s">
        <v>611</v>
      </c>
      <c r="E526" s="272">
        <v>363</v>
      </c>
      <c r="F526" s="171" t="s">
        <v>502</v>
      </c>
      <c r="G526" s="159" t="str">
        <f>IF(D526="","*",VLOOKUP(F526,BS_ATIVIDADE[#All],3,FALSE))</f>
        <v>DORMENTE - SUBSTITUIÇÂO</v>
      </c>
      <c r="H526" s="199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0">
        <v>56</v>
      </c>
      <c r="K526" s="210">
        <v>168</v>
      </c>
      <c r="L526" s="84" t="s">
        <v>317</v>
      </c>
      <c r="M526" s="19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19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49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4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59" t="s">
        <v>926</v>
      </c>
      <c r="W526" s="247" t="s">
        <v>937</v>
      </c>
      <c r="X526" s="52" t="s">
        <v>668</v>
      </c>
      <c r="Y526" s="222" t="s">
        <v>671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3" t="str">
        <f>IF(BS_CONTROLE[[#This Row],[Local - Partida]]=0, "-", BS_CONTROLE[[#This Row],[Local - Partida]])</f>
        <v>ZER169</v>
      </c>
      <c r="AL526" s="263" t="str">
        <f>IF(BS_CONTROLE[[#This Row],[Local - Encerramento]]=0, "-", BS_CONTROLE[[#This Row],[Local - Encerramento]])</f>
        <v>-</v>
      </c>
      <c r="AM526" s="263" t="str">
        <f>IF(BS_CONTROLE[[#This Row],[Entre - Estações]]=0, "-", BS_CONTROLE[[#This Row],[Entre - Estações]])</f>
        <v>ZER-170</v>
      </c>
      <c r="AN526" s="263" t="str">
        <f>IF(BS_CONTROLE[[#This Row],[SB]]=0, "-", BS_CONTROLE[[#This Row],[SB]])</f>
        <v>ZER169</v>
      </c>
      <c r="AO526" s="245">
        <f>IF(BS_CONTROLE[[#This Row],[SUB]]=0, "-", BS_CONTROLE[[#This Row],[SUB]])</f>
        <v>56</v>
      </c>
      <c r="AP526" s="246">
        <f>IF(BS_CONTROLE[[#This Row],[KM - Inicio]]=0, "-", BS_CONTROLE[[#This Row],[KM - Inicio]])</f>
        <v>168</v>
      </c>
      <c r="AQ526" s="246" t="str">
        <f>IF(BS_CONTROLE[[#This Row],[KM - Fim]]=0, "-", BS_CONTROLE[[#This Row],[KM - Fim]])</f>
        <v>-</v>
      </c>
      <c r="AR526" s="264">
        <v>0</v>
      </c>
      <c r="AS526" s="264">
        <v>0</v>
      </c>
      <c r="AT526" s="264">
        <v>0</v>
      </c>
      <c r="AU526" s="228"/>
      <c r="AV526" s="228"/>
      <c r="AW526" s="228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7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7" t="s">
        <v>995</v>
      </c>
      <c r="BK526" s="17" t="s">
        <v>1692</v>
      </c>
      <c r="BL526" s="16"/>
      <c r="BM526" s="15" t="s">
        <v>688</v>
      </c>
      <c r="BN526" s="15" t="s">
        <v>718</v>
      </c>
      <c r="BO526" s="164" t="s">
        <v>781</v>
      </c>
      <c r="BP526" s="18" t="s">
        <v>1692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8" t="str">
        <f t="shared" si="47"/>
        <v>SuperExecução</v>
      </c>
    </row>
    <row r="527" spans="1:72" hidden="1">
      <c r="A527" s="166" t="str">
        <f t="shared" si="48"/>
        <v>E4246014</v>
      </c>
      <c r="B527" s="167">
        <v>46014</v>
      </c>
      <c r="C527" s="8">
        <f>IF(BS_CONTROLE[[#This Row],[DATA]]="","",WEEKNUM(BS_CONTROLE[[#This Row],[DATA]]))</f>
        <v>52</v>
      </c>
      <c r="D527" s="52" t="s">
        <v>467</v>
      </c>
      <c r="E527" s="273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1693</v>
      </c>
      <c r="J527" s="38">
        <v>55</v>
      </c>
      <c r="K527" s="38">
        <v>102</v>
      </c>
      <c r="L527" s="84">
        <v>103</v>
      </c>
      <c r="M527" s="19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19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49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4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59" t="s">
        <v>939</v>
      </c>
      <c r="W527" s="172" t="s">
        <v>1694</v>
      </c>
      <c r="X527" s="52" t="s">
        <v>668</v>
      </c>
      <c r="Y527" s="222" t="s">
        <v>671</v>
      </c>
      <c r="Z527" s="158"/>
      <c r="AA527" s="144">
        <v>2</v>
      </c>
      <c r="AB527" s="71" t="s">
        <v>670</v>
      </c>
      <c r="AC527" s="71" t="s">
        <v>666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3" t="str">
        <f>IF(BS_CONTROLE[[#This Row],[Local - Partida]]=0, "-", BS_CONTROLE[[#This Row],[Local - Partida]])</f>
        <v>102ZKW2</v>
      </c>
      <c r="AL527" s="263" t="str">
        <f>IF(BS_CONTROLE[[#This Row],[Local - Encerramento]]=0, "-", BS_CONTROLE[[#This Row],[Local - Encerramento]])</f>
        <v>102ZKW</v>
      </c>
      <c r="AM527" s="263" t="str">
        <f>IF(BS_CONTROLE[[#This Row],[Entre - Estações]]=0, "-", BS_CONTROLE[[#This Row],[Entre - Estações]])</f>
        <v>ZKW</v>
      </c>
      <c r="AN527" s="263" t="str">
        <f>IF(BS_CONTROLE[[#This Row],[SB]]=0, "-", BS_CONTROLE[[#This Row],[SB]])</f>
        <v>102ZKW2</v>
      </c>
      <c r="AO527" s="245">
        <f>IF(BS_CONTROLE[[#This Row],[SUB]]=0, "-", BS_CONTROLE[[#This Row],[SUB]])</f>
        <v>55</v>
      </c>
      <c r="AP527" s="246">
        <f>IF(BS_CONTROLE[[#This Row],[KM - Inicio]]=0, "-", BS_CONTROLE[[#This Row],[KM - Inicio]])</f>
        <v>102</v>
      </c>
      <c r="AQ527" s="246">
        <f>IF(BS_CONTROLE[[#This Row],[KM - Fim]]=0, "-", BS_CONTROLE[[#This Row],[KM - Fim]])</f>
        <v>103</v>
      </c>
      <c r="AR527" s="264">
        <v>0.43958333333333333</v>
      </c>
      <c r="AS527" s="264">
        <v>0</v>
      </c>
      <c r="AT527" s="264">
        <v>0</v>
      </c>
      <c r="AU527" s="228"/>
      <c r="AV527" s="228"/>
      <c r="AW527" s="228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7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7"/>
      <c r="BK527" s="17" t="s">
        <v>1695</v>
      </c>
      <c r="BL527" s="16"/>
      <c r="BM527" s="15" t="s">
        <v>698</v>
      </c>
      <c r="BN527" s="15" t="s">
        <v>698</v>
      </c>
      <c r="BO527" s="15" t="s">
        <v>698</v>
      </c>
      <c r="BP527" s="18" t="s">
        <v>1695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8" t="str">
        <f t="shared" si="47"/>
        <v>SemOportunidadeSemOportunidade</v>
      </c>
    </row>
    <row r="528" spans="1:72" ht="23.25" hidden="1">
      <c r="A528" s="166" t="str">
        <f t="shared" si="48"/>
        <v>V8946014</v>
      </c>
      <c r="B528" s="167">
        <v>46014</v>
      </c>
      <c r="C528" s="8">
        <f>IF(BS_CONTROLE[[#This Row],[DATA]]="","",WEEKNUM(BS_CONTROLE[[#This Row],[DATA]]))</f>
        <v>52</v>
      </c>
      <c r="D528" s="52" t="s">
        <v>524</v>
      </c>
      <c r="E528" s="272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0">
        <v>135.19999999999999</v>
      </c>
      <c r="M528" s="19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19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49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4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59" t="s">
        <v>1696</v>
      </c>
      <c r="W528" s="247" t="s">
        <v>1099</v>
      </c>
      <c r="X528" s="52" t="s">
        <v>668</v>
      </c>
      <c r="Y528" s="222" t="s">
        <v>671</v>
      </c>
      <c r="Z528" s="158"/>
      <c r="AA528" s="210">
        <v>1</v>
      </c>
      <c r="AB528" s="71" t="s">
        <v>660</v>
      </c>
      <c r="AC528" s="71" t="s">
        <v>655</v>
      </c>
      <c r="AD528" s="294">
        <v>0.33333333333333331</v>
      </c>
      <c r="AE528" s="210">
        <v>6809</v>
      </c>
      <c r="AF528" s="210">
        <v>6239</v>
      </c>
      <c r="AG528" s="210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3" t="s">
        <v>195</v>
      </c>
      <c r="AL528" s="263" t="str">
        <f>IF(BS_CONTROLE[[#This Row],[Local - Encerramento]]=0, "-", BS_CONTROLE[[#This Row],[Local - Encerramento]])</f>
        <v>ZEM1302</v>
      </c>
      <c r="AM528" s="263" t="s">
        <v>1697</v>
      </c>
      <c r="AN528" s="263" t="s">
        <v>1698</v>
      </c>
      <c r="AO528" s="245">
        <f>IF(BS_CONTROLE[[#This Row],[SUB]]=0, "-", BS_CONTROLE[[#This Row],[SUB]])</f>
        <v>55</v>
      </c>
      <c r="AP528" s="246">
        <v>102</v>
      </c>
      <c r="AQ528" s="246" t="s">
        <v>317</v>
      </c>
      <c r="AR528" s="264">
        <v>0.39027777777777778</v>
      </c>
      <c r="AS528" s="264">
        <v>0</v>
      </c>
      <c r="AT528" s="264">
        <v>4.1666666666666664E-2</v>
      </c>
      <c r="AU528" s="228"/>
      <c r="AV528" s="228"/>
      <c r="AW528" s="228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7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7" t="s">
        <v>1699</v>
      </c>
      <c r="BK528" s="17" t="s">
        <v>1700</v>
      </c>
      <c r="BL528" s="16"/>
      <c r="BM528" s="15" t="s">
        <v>687</v>
      </c>
      <c r="BN528" s="15" t="s">
        <v>717</v>
      </c>
      <c r="BO528" s="164" t="s">
        <v>819</v>
      </c>
      <c r="BP528" s="18" t="s">
        <v>1701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8" t="str">
        <f t="shared" si="47"/>
        <v>CCOCirculaçãoIntervaloOportunidade</v>
      </c>
    </row>
    <row r="529" spans="1:72" hidden="1">
      <c r="A529" s="166" t="str">
        <f t="shared" si="48"/>
        <v>DIEGO (TP-681)46014</v>
      </c>
      <c r="B529" s="167">
        <v>46014</v>
      </c>
      <c r="C529" s="8">
        <f>IF(BS_CONTROLE[[#This Row],[DATA]]="","",WEEKNUM(BS_CONTROLE[[#This Row],[DATA]]))</f>
        <v>52</v>
      </c>
      <c r="D529" s="52" t="s">
        <v>585</v>
      </c>
      <c r="E529" s="272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19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19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49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49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59" t="s">
        <v>939</v>
      </c>
      <c r="W529" s="247" t="s">
        <v>937</v>
      </c>
      <c r="X529" s="52" t="s">
        <v>668</v>
      </c>
      <c r="Y529" s="222" t="s">
        <v>671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3" t="str">
        <f>IF(BS_CONTROLE[[#This Row],[Local - Partida]]=0, "-", BS_CONTROLE[[#This Row],[Local - Partida]])</f>
        <v>-</v>
      </c>
      <c r="AL529" s="263" t="str">
        <f>IF(BS_CONTROLE[[#This Row],[Local - Encerramento]]=0, "-", BS_CONTROLE[[#This Row],[Local - Encerramento]])</f>
        <v>-</v>
      </c>
      <c r="AM529" s="263" t="str">
        <f>IF(BS_CONTROLE[[#This Row],[Entre - Estações]]=0, "-", BS_CONTROLE[[#This Row],[Entre - Estações]])</f>
        <v>ZEM-ZEJ</v>
      </c>
      <c r="AN529" s="263" t="str">
        <f>IF(BS_CONTROLE[[#This Row],[SB]]=0, "-", BS_CONTROLE[[#This Row],[SB]])</f>
        <v>144ZMS2</v>
      </c>
      <c r="AO529" s="245">
        <f>IF(BS_CONTROLE[[#This Row],[SUB]]=0, "-", BS_CONTROLE[[#This Row],[SUB]])</f>
        <v>55</v>
      </c>
      <c r="AP529" s="246">
        <f>IF(BS_CONTROLE[[#This Row],[KM - Inicio]]=0, "-", BS_CONTROLE[[#This Row],[KM - Inicio]])</f>
        <v>143</v>
      </c>
      <c r="AQ529" s="246" t="str">
        <f>IF(BS_CONTROLE[[#This Row],[KM - Fim]]=0, "-", BS_CONTROLE[[#This Row],[KM - Fim]])</f>
        <v>-</v>
      </c>
      <c r="AR529" s="264">
        <v>0</v>
      </c>
      <c r="AS529" s="264">
        <v>0</v>
      </c>
      <c r="AT529" s="264">
        <v>0</v>
      </c>
      <c r="AU529" s="228"/>
      <c r="AV529" s="228"/>
      <c r="AW529" s="228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7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7" t="s">
        <v>1702</v>
      </c>
      <c r="BK529" s="17" t="s">
        <v>1702</v>
      </c>
      <c r="BL529" s="16"/>
      <c r="BM529" s="15" t="s">
        <v>688</v>
      </c>
      <c r="BN529" s="15" t="s">
        <v>709</v>
      </c>
      <c r="BO529" s="164" t="s">
        <v>823</v>
      </c>
      <c r="BP529" s="18" t="s">
        <v>1702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8" t="str">
        <f t="shared" si="47"/>
        <v>SuperEquipamento</v>
      </c>
    </row>
    <row r="530" spans="1:72" hidden="1">
      <c r="A530" s="166" t="str">
        <f t="shared" si="48"/>
        <v>W6046014</v>
      </c>
      <c r="B530" s="167">
        <v>46014</v>
      </c>
      <c r="C530" s="8">
        <f>IF(BS_CONTROLE[[#This Row],[DATA]]="","",WEEKNUM(BS_CONTROLE[[#This Row],[DATA]]))</f>
        <v>52</v>
      </c>
      <c r="D530" s="52" t="s">
        <v>543</v>
      </c>
      <c r="E530" s="272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19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19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49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4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59" t="s">
        <v>939</v>
      </c>
      <c r="W530" s="172" t="s">
        <v>1664</v>
      </c>
      <c r="X530" s="52" t="s">
        <v>668</v>
      </c>
      <c r="Y530" s="222" t="s">
        <v>671</v>
      </c>
      <c r="Z530" s="158"/>
      <c r="AA530" s="84" t="s">
        <v>1449</v>
      </c>
      <c r="AB530" s="71" t="s">
        <v>660</v>
      </c>
      <c r="AC530" s="71" t="s">
        <v>655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3" t="str">
        <f>IF(BS_CONTROLE[[#This Row],[Local - Partida]]=0, "-", BS_CONTROLE[[#This Row],[Local - Partida]])</f>
        <v>ZEM1302</v>
      </c>
      <c r="AL530" s="263" t="str">
        <f>IF(BS_CONTROLE[[#This Row],[Local - Encerramento]]=0, "-", BS_CONTROLE[[#This Row],[Local - Encerramento]])</f>
        <v>ZEM1302</v>
      </c>
      <c r="AM530" s="263" t="str">
        <f>IF(BS_CONTROLE[[#This Row],[Entre - Estações]]=0, "-", BS_CONTROLE[[#This Row],[Entre - Estações]])</f>
        <v>ZEJ-ZEV</v>
      </c>
      <c r="AN530" s="263" t="str">
        <f>IF(BS_CONTROLE[[#This Row],[SB]]=0, "-", BS_CONTROLE[[#This Row],[SB]])</f>
        <v>ZRB1502</v>
      </c>
      <c r="AO530" s="245">
        <f>IF(BS_CONTROLE[[#This Row],[SUB]]=0, "-", BS_CONTROLE[[#This Row],[SUB]])</f>
        <v>55</v>
      </c>
      <c r="AP530" s="246">
        <f>IF(BS_CONTROLE[[#This Row],[KM - Inicio]]=0, "-", BS_CONTROLE[[#This Row],[KM - Inicio]])</f>
        <v>151.6</v>
      </c>
      <c r="AQ530" s="246" t="str">
        <f>IF(BS_CONTROLE[[#This Row],[KM - Fim]]=0, "-", BS_CONTROLE[[#This Row],[KM - Fim]])</f>
        <v>-</v>
      </c>
      <c r="AR530" s="264">
        <v>0</v>
      </c>
      <c r="AS530" s="264">
        <v>0</v>
      </c>
      <c r="AT530" s="264">
        <v>0</v>
      </c>
      <c r="AU530" s="228"/>
      <c r="AV530" s="228"/>
      <c r="AW530" s="228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7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7" t="s">
        <v>1703</v>
      </c>
      <c r="BK530" s="17" t="s">
        <v>1704</v>
      </c>
      <c r="BL530" s="16"/>
      <c r="BM530" s="178" t="s">
        <v>677</v>
      </c>
      <c r="BN530" s="178" t="s">
        <v>700</v>
      </c>
      <c r="BO530" s="164" t="s">
        <v>764</v>
      </c>
      <c r="BP530" s="18" t="s">
        <v>1704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8" t="str">
        <f t="shared" si="47"/>
        <v>TOEmbarcado</v>
      </c>
    </row>
    <row r="531" spans="1:72" hidden="1">
      <c r="A531" s="166" t="str">
        <f t="shared" si="48"/>
        <v/>
      </c>
      <c r="B531" s="167"/>
      <c r="C531" s="8" t="str">
        <f>IF(BS_CONTROLE[[#This Row],[DATA]]="","",WEEKNUM(BS_CONTROLE[[#This Row],[DATA]]))</f>
        <v/>
      </c>
      <c r="D531" s="52"/>
      <c r="E531" s="272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19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9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49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49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59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3" t="str">
        <f>IF(BS_CONTROLE[[#This Row],[Local - Partida]]=0, "-", BS_CONTROLE[[#This Row],[Local - Partida]])</f>
        <v>-</v>
      </c>
      <c r="AL531" s="263" t="str">
        <f>IF(BS_CONTROLE[[#This Row],[Local - Encerramento]]=0, "-", BS_CONTROLE[[#This Row],[Local - Encerramento]])</f>
        <v>-</v>
      </c>
      <c r="AM531" s="263" t="str">
        <f>IF(BS_CONTROLE[[#This Row],[Entre - Estações]]=0, "-", BS_CONTROLE[[#This Row],[Entre - Estações]])</f>
        <v>-</v>
      </c>
      <c r="AN531" s="263" t="str">
        <f>IF(BS_CONTROLE[[#This Row],[SB]]=0, "-", BS_CONTROLE[[#This Row],[SB]])</f>
        <v>-</v>
      </c>
      <c r="AO531" s="245" t="str">
        <f>IF(BS_CONTROLE[[#This Row],[SUB]]=0, "-", BS_CONTROLE[[#This Row],[SUB]])</f>
        <v>-</v>
      </c>
      <c r="AP531" s="246" t="str">
        <f>IF(BS_CONTROLE[[#This Row],[KM - Inicio]]=0, "-", BS_CONTROLE[[#This Row],[KM - Inicio]])</f>
        <v>-</v>
      </c>
      <c r="AQ531" s="246" t="str">
        <f>IF(BS_CONTROLE[[#This Row],[KM - Fim]]=0, "-", BS_CONTROLE[[#This Row],[KM - Fim]])</f>
        <v>-</v>
      </c>
      <c r="AR531" s="264"/>
      <c r="AS531" s="264"/>
      <c r="AT531" s="264"/>
      <c r="AU531" s="228"/>
      <c r="AV531" s="228"/>
      <c r="AW531" s="228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7" t="str">
        <f>IF(BS_CONTROLE[[#This Row],[Responsavel pelo boletim]]=0, "-", BS_CONTROLE[[#This Row],[Responsavel pelo boletim]])</f>
        <v>-</v>
      </c>
      <c r="BG531" s="16"/>
      <c r="BH531" s="17"/>
      <c r="BI531" s="17"/>
      <c r="BJ531" s="267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8" t="str">
        <f t="shared" si="47"/>
        <v/>
      </c>
    </row>
    <row r="532" spans="1:72" hidden="1">
      <c r="A532" s="166" t="str">
        <f t="shared" si="48"/>
        <v>W9746014</v>
      </c>
      <c r="B532" s="167">
        <v>46014</v>
      </c>
      <c r="C532" s="8">
        <f>IF(BS_CONTROLE[[#This Row],[DATA]]="","",WEEKNUM(BS_CONTROLE[[#This Row],[DATA]]))</f>
        <v>52</v>
      </c>
      <c r="D532" s="52" t="s">
        <v>558</v>
      </c>
      <c r="E532" s="272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199" t="s">
        <v>1705</v>
      </c>
      <c r="N532" s="199" t="s">
        <v>1706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49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4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59" t="s">
        <v>1453</v>
      </c>
      <c r="W532" s="172" t="s">
        <v>952</v>
      </c>
      <c r="X532" s="52" t="s">
        <v>668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974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3" t="str">
        <f>IF(BS_CONTROLE[[#This Row],[Local - Partida]]=0, "-", BS_CONTROLE[[#This Row],[Local - Partida]])</f>
        <v>ZEM1</v>
      </c>
      <c r="AL532" s="263" t="str">
        <f>IF(BS_CONTROLE[[#This Row],[Local - Encerramento]]=0, "-", BS_CONTROLE[[#This Row],[Local - Encerramento]])</f>
        <v>ZKEZGA1</v>
      </c>
      <c r="AM532" s="263" t="str">
        <f>IF(BS_CONTROLE[[#This Row],[Entre - Estações]]=0, "-", BS_CONTROLE[[#This Row],[Entre - Estações]])</f>
        <v>ZEM-ZKEZGA</v>
      </c>
      <c r="AN532" s="263" t="str">
        <f>IF(BS_CONTROLE[[#This Row],[SB]]=0, "-", BS_CONTROLE[[#This Row],[SB]])</f>
        <v>ZEMZKEZGA</v>
      </c>
      <c r="AO532" s="245">
        <f>IF(BS_CONTROLE[[#This Row],[SUB]]=0, "-", BS_CONTROLE[[#This Row],[SUB]])</f>
        <v>48</v>
      </c>
      <c r="AP532" s="246">
        <f>IF(BS_CONTROLE[[#This Row],[KM - Inicio]]=0, "-", BS_CONTROLE[[#This Row],[KM - Inicio]])</f>
        <v>132</v>
      </c>
      <c r="AQ532" s="246" t="str">
        <f>IF(BS_CONTROLE[[#This Row],[KM - Fim]]=0, "-", BS_CONTROLE[[#This Row],[KM - Fim]])</f>
        <v>-</v>
      </c>
      <c r="AR532" s="264">
        <v>0.375</v>
      </c>
      <c r="AS532" s="264">
        <v>0</v>
      </c>
      <c r="AT532" s="264">
        <v>4.1666666666666664E-2</v>
      </c>
      <c r="AU532" s="228"/>
      <c r="AV532" s="228"/>
      <c r="AW532" s="228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7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7" t="s">
        <v>1707</v>
      </c>
      <c r="BK532" s="17" t="s">
        <v>1708</v>
      </c>
      <c r="BL532" s="16"/>
      <c r="BM532" s="15" t="s">
        <v>692</v>
      </c>
      <c r="BN532" s="15" t="s">
        <v>692</v>
      </c>
      <c r="BO532" s="164" t="s">
        <v>692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8" t="str">
        <f t="shared" si="47"/>
        <v>OKOK</v>
      </c>
    </row>
    <row r="533" spans="1:72" hidden="1">
      <c r="A533" s="166" t="str">
        <f t="shared" si="48"/>
        <v>DANILO (TP-837)46014</v>
      </c>
      <c r="B533" s="167">
        <v>46014</v>
      </c>
      <c r="C533" s="8">
        <f>IF(BS_CONTROLE[[#This Row],[DATA]]="","",WEEKNUM(BS_CONTROLE[[#This Row],[DATA]]))</f>
        <v>52</v>
      </c>
      <c r="D533" s="52" t="s">
        <v>581</v>
      </c>
      <c r="E533" s="272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19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19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49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4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59" t="s">
        <v>1453</v>
      </c>
      <c r="W533" s="172" t="s">
        <v>1113</v>
      </c>
      <c r="X533" s="52" t="s">
        <v>668</v>
      </c>
      <c r="Y533" s="222" t="s">
        <v>671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3" t="str">
        <f>IF(BS_CONTROLE[[#This Row],[Local - Partida]]=0, "-", BS_CONTROLE[[#This Row],[Local - Partida]])</f>
        <v>-</v>
      </c>
      <c r="AL533" s="263" t="str">
        <f>IF(BS_CONTROLE[[#This Row],[Local - Encerramento]]=0, "-", BS_CONTROLE[[#This Row],[Local - Encerramento]])</f>
        <v>-</v>
      </c>
      <c r="AM533" s="263" t="str">
        <f>IF(BS_CONTROLE[[#This Row],[Entre - Estações]]=0, "-", BS_CONTROLE[[#This Row],[Entre - Estações]])</f>
        <v>ZLU-ZWI</v>
      </c>
      <c r="AN533" s="263" t="str">
        <f>IF(BS_CONTROLE[[#This Row],[SB]]=0, "-", BS_CONTROLE[[#This Row],[SB]])</f>
        <v>ZWI2</v>
      </c>
      <c r="AO533" s="245">
        <f>IF(BS_CONTROLE[[#This Row],[SUB]]=0, "-", BS_CONTROLE[[#This Row],[SUB]])</f>
        <v>55</v>
      </c>
      <c r="AP533" s="246">
        <f>IF(BS_CONTROLE[[#This Row],[KM - Inicio]]=0, "-", BS_CONTROLE[[#This Row],[KM - Inicio]])</f>
        <v>118.61799999999999</v>
      </c>
      <c r="AQ533" s="246" t="str">
        <f>IF(BS_CONTROLE[[#This Row],[KM - Fim]]=0, "-", BS_CONTROLE[[#This Row],[KM - Fim]])</f>
        <v>-</v>
      </c>
      <c r="AR533" s="264">
        <v>0.3125</v>
      </c>
      <c r="AS533" s="264">
        <v>0</v>
      </c>
      <c r="AT533" s="264">
        <v>0</v>
      </c>
      <c r="AU533" s="228"/>
      <c r="AV533" s="228"/>
      <c r="AW533" s="228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7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7" t="s">
        <v>1709</v>
      </c>
      <c r="BK533" s="17" t="s">
        <v>1710</v>
      </c>
      <c r="BL533" s="16"/>
      <c r="BM533" s="15" t="s">
        <v>698</v>
      </c>
      <c r="BN533" s="15" t="s">
        <v>698</v>
      </c>
      <c r="BO533" s="164" t="s">
        <v>1711</v>
      </c>
      <c r="BP533" s="18" t="s">
        <v>1710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8" t="str">
        <f t="shared" si="47"/>
        <v>SemOportunidadeSemOportunidade</v>
      </c>
    </row>
    <row r="534" spans="1:72" hidden="1">
      <c r="A534" s="166" t="str">
        <f t="shared" si="48"/>
        <v>WALTER (TP-810)46014</v>
      </c>
      <c r="B534" s="167">
        <v>46014</v>
      </c>
      <c r="C534" s="8">
        <f>IF(BS_CONTROLE[[#This Row],[DATA]]="","",WEEKNUM(BS_CONTROLE[[#This Row],[DATA]]))</f>
        <v>52</v>
      </c>
      <c r="D534" s="52" t="s">
        <v>649</v>
      </c>
      <c r="E534" s="272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19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19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49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4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59" t="s">
        <v>1453</v>
      </c>
      <c r="W534" s="172" t="s">
        <v>1113</v>
      </c>
      <c r="X534" s="52" t="s">
        <v>668</v>
      </c>
      <c r="Y534" s="222" t="s">
        <v>671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3" t="str">
        <f>IF(BS_CONTROLE[[#This Row],[Local - Partida]]=0, "-", BS_CONTROLE[[#This Row],[Local - Partida]])</f>
        <v>-</v>
      </c>
      <c r="AL534" s="263" t="str">
        <f>IF(BS_CONTROLE[[#This Row],[Local - Encerramento]]=0, "-", BS_CONTROLE[[#This Row],[Local - Encerramento]])</f>
        <v>-</v>
      </c>
      <c r="AM534" s="263" t="str">
        <f>IF(BS_CONTROLE[[#This Row],[Entre - Estações]]=0, "-", BS_CONTROLE[[#This Row],[Entre - Estações]])</f>
        <v>ZWI-ZYQ</v>
      </c>
      <c r="AN534" s="263" t="str">
        <f>IF(BS_CONTROLE[[#This Row],[SB]]=0, "-", BS_CONTROLE[[#This Row],[SB]])</f>
        <v>121ZWI2</v>
      </c>
      <c r="AO534" s="245">
        <f>IF(BS_CONTROLE[[#This Row],[SUB]]=0, "-", BS_CONTROLE[[#This Row],[SUB]])</f>
        <v>55</v>
      </c>
      <c r="AP534" s="246">
        <f>IF(BS_CONTROLE[[#This Row],[KM - Inicio]]=0, "-", BS_CONTROLE[[#This Row],[KM - Inicio]])</f>
        <v>120.521</v>
      </c>
      <c r="AQ534" s="246" t="str">
        <f>IF(BS_CONTROLE[[#This Row],[KM - Fim]]=0, "-", BS_CONTROLE[[#This Row],[KM - Fim]])</f>
        <v>-</v>
      </c>
      <c r="AR534" s="264">
        <v>0.3125</v>
      </c>
      <c r="AS534" s="264">
        <v>0</v>
      </c>
      <c r="AT534" s="264">
        <v>0</v>
      </c>
      <c r="AU534" s="228"/>
      <c r="AV534" s="228"/>
      <c r="AW534" s="228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7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7" t="s">
        <v>1709</v>
      </c>
      <c r="BK534" s="17" t="s">
        <v>1710</v>
      </c>
      <c r="BL534" s="16"/>
      <c r="BM534" s="15" t="s">
        <v>698</v>
      </c>
      <c r="BN534" s="15" t="s">
        <v>698</v>
      </c>
      <c r="BO534" s="164" t="s">
        <v>1711</v>
      </c>
      <c r="BP534" s="18" t="s">
        <v>1710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8" t="str">
        <f t="shared" si="47"/>
        <v>SemOportunidadeSemOportunidade</v>
      </c>
    </row>
    <row r="535" spans="1:72" hidden="1">
      <c r="A535" s="166" t="str">
        <f t="shared" si="48"/>
        <v>CAIQUE (TP-869)46014</v>
      </c>
      <c r="B535" s="167">
        <v>46014</v>
      </c>
      <c r="C535" s="8">
        <f>IF(BS_CONTROLE[[#This Row],[DATA]]="","",WEEKNUM(BS_CONTROLE[[#This Row],[DATA]]))</f>
        <v>52</v>
      </c>
      <c r="D535" s="52" t="s">
        <v>574</v>
      </c>
      <c r="E535" s="272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19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199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49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4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59" t="s">
        <v>1453</v>
      </c>
      <c r="W535" s="172" t="s">
        <v>1113</v>
      </c>
      <c r="X535" s="52" t="s">
        <v>668</v>
      </c>
      <c r="Y535" s="222" t="s">
        <v>671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3" t="str">
        <f>IF(BS_CONTROLE[[#This Row],[Local - Partida]]=0, "-", BS_CONTROLE[[#This Row],[Local - Partida]])</f>
        <v>-</v>
      </c>
      <c r="AL535" s="263" t="str">
        <f>IF(BS_CONTROLE[[#This Row],[Local - Encerramento]]=0, "-", BS_CONTROLE[[#This Row],[Local - Encerramento]])</f>
        <v>-</v>
      </c>
      <c r="AM535" s="263" t="str">
        <f>IF(BS_CONTROLE[[#This Row],[Entre - Estações]]=0, "-", BS_CONTROLE[[#This Row],[Entre - Estações]])</f>
        <v>ZWI-ZYQ</v>
      </c>
      <c r="AN535" s="263">
        <f>IF(BS_CONTROLE[[#This Row],[SB]]=0, "-", BS_CONTROLE[[#This Row],[SB]])</f>
        <v>1231212</v>
      </c>
      <c r="AO535" s="245">
        <f>IF(BS_CONTROLE[[#This Row],[SUB]]=0, "-", BS_CONTROLE[[#This Row],[SUB]])</f>
        <v>55</v>
      </c>
      <c r="AP535" s="246">
        <f>IF(BS_CONTROLE[[#This Row],[KM - Inicio]]=0, "-", BS_CONTROLE[[#This Row],[KM - Inicio]])</f>
        <v>121.70699999999999</v>
      </c>
      <c r="AQ535" s="246" t="str">
        <f>IF(BS_CONTROLE[[#This Row],[KM - Fim]]=0, "-", BS_CONTROLE[[#This Row],[KM - Fim]])</f>
        <v>-</v>
      </c>
      <c r="AR535" s="264">
        <v>0.3125</v>
      </c>
      <c r="AS535" s="264">
        <v>0</v>
      </c>
      <c r="AT535" s="264">
        <v>0</v>
      </c>
      <c r="AU535" s="228"/>
      <c r="AV535" s="228"/>
      <c r="AW535" s="228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7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7" t="s">
        <v>1709</v>
      </c>
      <c r="BK535" s="17" t="s">
        <v>1710</v>
      </c>
      <c r="BL535" s="16"/>
      <c r="BM535" s="15" t="s">
        <v>698</v>
      </c>
      <c r="BN535" s="15" t="s">
        <v>698</v>
      </c>
      <c r="BO535" s="164" t="s">
        <v>1711</v>
      </c>
      <c r="BP535" s="18" t="s">
        <v>1710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8" t="str">
        <f t="shared" si="47"/>
        <v>SemOportunidadeSemOportunidade</v>
      </c>
    </row>
    <row r="536" spans="1:72" hidden="1">
      <c r="A536" s="166" t="str">
        <f t="shared" si="48"/>
        <v/>
      </c>
      <c r="B536" s="167"/>
      <c r="C536" s="8" t="str">
        <f>IF(BS_CONTROLE[[#This Row],[DATA]]="","",WEEKNUM(BS_CONTROLE[[#This Row],[DATA]]))</f>
        <v/>
      </c>
      <c r="D536" s="52"/>
      <c r="E536" s="272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19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9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49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4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59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3" t="str">
        <f>IF(BS_CONTROLE[[#This Row],[Local - Partida]]=0, "-", BS_CONTROLE[[#This Row],[Local - Partida]])</f>
        <v>-</v>
      </c>
      <c r="AL536" s="263" t="str">
        <f>IF(BS_CONTROLE[[#This Row],[Local - Encerramento]]=0, "-", BS_CONTROLE[[#This Row],[Local - Encerramento]])</f>
        <v>-</v>
      </c>
      <c r="AM536" s="263" t="str">
        <f>IF(BS_CONTROLE[[#This Row],[Entre - Estações]]=0, "-", BS_CONTROLE[[#This Row],[Entre - Estações]])</f>
        <v>-</v>
      </c>
      <c r="AN536" s="263" t="str">
        <f>IF(BS_CONTROLE[[#This Row],[SB]]=0, "-", BS_CONTROLE[[#This Row],[SB]])</f>
        <v>-</v>
      </c>
      <c r="AO536" s="245" t="str">
        <f>IF(BS_CONTROLE[[#This Row],[SUB]]=0, "-", BS_CONTROLE[[#This Row],[SUB]])</f>
        <v>-</v>
      </c>
      <c r="AP536" s="246" t="str">
        <f>IF(BS_CONTROLE[[#This Row],[KM - Inicio]]=0, "-", BS_CONTROLE[[#This Row],[KM - Inicio]])</f>
        <v>-</v>
      </c>
      <c r="AQ536" s="246" t="str">
        <f>IF(BS_CONTROLE[[#This Row],[KM - Fim]]=0, "-", BS_CONTROLE[[#This Row],[KM - Fim]])</f>
        <v>-</v>
      </c>
      <c r="AR536" s="264"/>
      <c r="AS536" s="264"/>
      <c r="AT536" s="264"/>
      <c r="AU536" s="228"/>
      <c r="AV536" s="228"/>
      <c r="AW536" s="228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7" t="str">
        <f>IF(BS_CONTROLE[[#This Row],[Responsavel pelo boletim]]=0, "-", BS_CONTROLE[[#This Row],[Responsavel pelo boletim]])</f>
        <v>-</v>
      </c>
      <c r="BG536" s="16"/>
      <c r="BH536" s="17"/>
      <c r="BI536" s="17"/>
      <c r="BJ536" s="267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8" t="str">
        <f t="shared" si="47"/>
        <v/>
      </c>
    </row>
    <row r="537" spans="1:72" ht="23.25" hidden="1">
      <c r="A537" s="166" t="str">
        <f t="shared" si="48"/>
        <v>V9846014</v>
      </c>
      <c r="B537" s="167">
        <v>46014</v>
      </c>
      <c r="C537" s="8">
        <f>IF(BS_CONTROLE[[#This Row],[DATA]]="","",WEEKNUM(BS_CONTROLE[[#This Row],[DATA]]))</f>
        <v>52</v>
      </c>
      <c r="D537" s="52" t="s">
        <v>1379</v>
      </c>
      <c r="E537" s="272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199" t="s">
        <v>1712</v>
      </c>
      <c r="N537" s="199" t="s">
        <v>1713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49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4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59" t="s">
        <v>1669</v>
      </c>
      <c r="W537" s="172" t="s">
        <v>1670</v>
      </c>
      <c r="X537" s="52" t="s">
        <v>668</v>
      </c>
      <c r="Y537" s="222" t="s">
        <v>671</v>
      </c>
      <c r="Z537" s="158"/>
      <c r="AA537" s="144">
        <v>1</v>
      </c>
      <c r="AB537" s="71" t="s">
        <v>660</v>
      </c>
      <c r="AC537" s="71" t="s">
        <v>655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3" t="str">
        <f>IF(BS_CONTROLE[[#This Row],[Local - Partida]]=0, "-", BS_CONTROLE[[#This Row],[Local - Partida]])</f>
        <v>ZEV2</v>
      </c>
      <c r="AL537" s="263" t="str">
        <f>IF(BS_CONTROLE[[#This Row],[Local - Encerramento]]=0, "-", BS_CONTROLE[[#This Row],[Local - Encerramento]])</f>
        <v>ZPG</v>
      </c>
      <c r="AM537" s="263" t="str">
        <f>IF(BS_CONTROLE[[#This Row],[Entre - Estações]]=0, "-", BS_CONTROLE[[#This Row],[Entre - Estações]])</f>
        <v>ZEV-ZPG</v>
      </c>
      <c r="AN537" s="263" t="str">
        <f>IF(BS_CONTROLE[[#This Row],[SB]]=0, "-", BS_CONTROLE[[#This Row],[SB]])</f>
        <v>ZEVZPG</v>
      </c>
      <c r="AO537" s="245">
        <f>IF(BS_CONTROLE[[#This Row],[SUB]]=0, "-", BS_CONTROLE[[#This Row],[SUB]])</f>
        <v>92</v>
      </c>
      <c r="AP537" s="246">
        <f>IF(BS_CONTROLE[[#This Row],[KM - Inicio]]=0, "-", BS_CONTROLE[[#This Row],[KM - Inicio]])</f>
        <v>66</v>
      </c>
      <c r="AQ537" s="246" t="str">
        <f>IF(BS_CONTROLE[[#This Row],[KM - Fim]]=0, "-", BS_CONTROLE[[#This Row],[KM - Fim]])</f>
        <v>-</v>
      </c>
      <c r="AR537" s="264">
        <v>0.30555555555555558</v>
      </c>
      <c r="AS537" s="264">
        <v>0</v>
      </c>
      <c r="AT537" s="264">
        <v>4.1666666666666664E-2</v>
      </c>
      <c r="AU537" s="228"/>
      <c r="AV537" s="228"/>
      <c r="AW537" s="228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7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7" t="s">
        <v>1714</v>
      </c>
      <c r="BK537" s="17" t="s">
        <v>1715</v>
      </c>
      <c r="BL537" s="16"/>
      <c r="BM537" s="15" t="s">
        <v>695</v>
      </c>
      <c r="BN537" s="15" t="s">
        <v>703</v>
      </c>
      <c r="BO537" s="164" t="s">
        <v>1716</v>
      </c>
      <c r="BP537" s="18" t="s">
        <v>1715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8" t="str">
        <f t="shared" si="47"/>
        <v>ConfiabilidadeOperação</v>
      </c>
    </row>
    <row r="538" spans="1:72" hidden="1">
      <c r="A538" s="166" t="str">
        <f t="shared" si="48"/>
        <v>W6146014</v>
      </c>
      <c r="B538" s="167">
        <v>46014</v>
      </c>
      <c r="C538" s="8">
        <f>IF(BS_CONTROLE[[#This Row],[DATA]]="","",WEEKNUM(BS_CONTROLE[[#This Row],[DATA]]))</f>
        <v>52</v>
      </c>
      <c r="D538" s="52" t="s">
        <v>544</v>
      </c>
      <c r="E538" s="272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0">
        <v>92</v>
      </c>
      <c r="K538" s="210">
        <v>83.7</v>
      </c>
      <c r="L538" s="210" t="s">
        <v>317</v>
      </c>
      <c r="M538" s="199" t="s">
        <v>963</v>
      </c>
      <c r="N538" s="19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0">
        <v>1</v>
      </c>
      <c r="R538" s="10" t="str">
        <f>IFERROR(_xlfn.XLOOKUP(F538, BS_ATIVIDADE[ATIVIDADE],BS_ATIVIDADE[UNIDADE] ), "*")</f>
        <v>BINÁRIO</v>
      </c>
      <c r="S538" s="249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4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3" t="s">
        <v>964</v>
      </c>
      <c r="W538" s="247" t="s">
        <v>1127</v>
      </c>
      <c r="X538" s="52" t="s">
        <v>668</v>
      </c>
      <c r="Y538" s="222" t="s">
        <v>671</v>
      </c>
      <c r="Z538" s="158"/>
      <c r="AA538" s="84">
        <v>1</v>
      </c>
      <c r="AB538" s="71" t="s">
        <v>660</v>
      </c>
      <c r="AC538" s="71" t="s">
        <v>655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3" t="str">
        <f>IF(BS_CONTROLE[[#This Row],[Local - Partida]]=0, "-", BS_CONTROLE[[#This Row],[Local - Partida]])</f>
        <v>K67ZEV1</v>
      </c>
      <c r="AL538" s="263" t="str">
        <f>IF(BS_CONTROLE[[#This Row],[Local - Encerramento]]=0, "-", BS_CONTROLE[[#This Row],[Local - Encerramento]])</f>
        <v>K67ZEV1</v>
      </c>
      <c r="AM538" s="263" t="str">
        <f>IF(BS_CONTROLE[[#This Row],[Entre - Estações]]=0, "-", BS_CONTROLE[[#This Row],[Entre - Estações]])</f>
        <v>ZEV-ZXW</v>
      </c>
      <c r="AN538" s="263" t="str">
        <f>IF(BS_CONTROLE[[#This Row],[SB]]=0, "-", BS_CONTROLE[[#This Row],[SB]])</f>
        <v>K84ZXW2</v>
      </c>
      <c r="AO538" s="245">
        <f>IF(BS_CONTROLE[[#This Row],[SUB]]=0, "-", BS_CONTROLE[[#This Row],[SUB]])</f>
        <v>92</v>
      </c>
      <c r="AP538" s="246">
        <f>IF(BS_CONTROLE[[#This Row],[KM - Inicio]]=0, "-", BS_CONTROLE[[#This Row],[KM - Inicio]])</f>
        <v>83.7</v>
      </c>
      <c r="AQ538" s="246" t="str">
        <f>IF(BS_CONTROLE[[#This Row],[KM - Fim]]=0, "-", BS_CONTROLE[[#This Row],[KM - Fim]])</f>
        <v>-</v>
      </c>
      <c r="AR538" s="264">
        <v>0.32569444444444445</v>
      </c>
      <c r="AS538" s="264">
        <v>0</v>
      </c>
      <c r="AT538" s="264">
        <v>4.1666666666666664E-2</v>
      </c>
      <c r="AU538" s="228"/>
      <c r="AV538" s="228"/>
      <c r="AW538" s="228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7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7" t="s">
        <v>1717</v>
      </c>
      <c r="BK538" s="17" t="s">
        <v>1718</v>
      </c>
      <c r="BL538" s="16"/>
      <c r="BM538" s="15" t="s">
        <v>698</v>
      </c>
      <c r="BN538" s="15" t="s">
        <v>698</v>
      </c>
      <c r="BO538" s="15" t="s">
        <v>698</v>
      </c>
      <c r="BP538" s="18" t="s">
        <v>1718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8" t="str">
        <f t="shared" si="47"/>
        <v>SemOportunidadeSemOportunidade</v>
      </c>
    </row>
    <row r="539" spans="1:72" ht="23.25" hidden="1">
      <c r="A539" s="166" t="str">
        <f t="shared" si="48"/>
        <v>ANTONI  (TP-720)46014</v>
      </c>
      <c r="B539" s="167">
        <v>46014</v>
      </c>
      <c r="C539" s="8">
        <f>IF(BS_CONTROLE[[#This Row],[DATA]]="","",WEEKNUM(BS_CONTROLE[[#This Row],[DATA]]))</f>
        <v>52</v>
      </c>
      <c r="D539" s="52" t="s">
        <v>569</v>
      </c>
      <c r="E539" s="292">
        <v>91</v>
      </c>
      <c r="F539" s="171" t="s">
        <v>502</v>
      </c>
      <c r="G539" s="159" t="str">
        <f>IF(D539="","*",VLOOKUP(F539,BS_ATIVIDADE[#All],3,FALSE))</f>
        <v>DORMENTE - SUBSTITUIÇÂO</v>
      </c>
      <c r="H539" s="199" t="s">
        <v>317</v>
      </c>
      <c r="I539" s="143"/>
      <c r="J539" s="38">
        <v>92</v>
      </c>
      <c r="K539" s="38">
        <v>83.3</v>
      </c>
      <c r="L539" s="84" t="s">
        <v>317</v>
      </c>
      <c r="M539" s="19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19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49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49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59" t="s">
        <v>1678</v>
      </c>
      <c r="W539" s="172" t="s">
        <v>1679</v>
      </c>
      <c r="X539" s="52" t="s">
        <v>668</v>
      </c>
      <c r="Y539" s="222" t="s">
        <v>671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3" t="str">
        <f>IF(BS_CONTROLE[[#This Row],[Local - Partida]]=0, "-", BS_CONTROLE[[#This Row],[Local - Partida]])</f>
        <v>-</v>
      </c>
      <c r="AL539" s="263" t="str">
        <f>IF(BS_CONTROLE[[#This Row],[Local - Encerramento]]=0, "-", BS_CONTROLE[[#This Row],[Local - Encerramento]])</f>
        <v>-</v>
      </c>
      <c r="AM539" s="263" t="str">
        <f>IF(BS_CONTROLE[[#This Row],[Entre - Estações]]=0, "-", BS_CONTROLE[[#This Row],[Entre - Estações]])</f>
        <v>ZXW</v>
      </c>
      <c r="AN539" s="263" t="str">
        <f>IF(BS_CONTROLE[[#This Row],[SB]]=0, "-", BS_CONTROLE[[#This Row],[SB]])</f>
        <v>K84ZXW2</v>
      </c>
      <c r="AO539" s="245">
        <f>IF(BS_CONTROLE[[#This Row],[SUB]]=0, "-", BS_CONTROLE[[#This Row],[SUB]])</f>
        <v>92</v>
      </c>
      <c r="AP539" s="246">
        <f>IF(BS_CONTROLE[[#This Row],[KM - Inicio]]=0, "-", BS_CONTROLE[[#This Row],[KM - Inicio]])</f>
        <v>83.3</v>
      </c>
      <c r="AQ539" s="246" t="str">
        <f>IF(BS_CONTROLE[[#This Row],[KM - Fim]]=0, "-", BS_CONTROLE[[#This Row],[KM - Fim]])</f>
        <v>-</v>
      </c>
      <c r="AR539" s="264">
        <v>0</v>
      </c>
      <c r="AS539" s="264">
        <v>0</v>
      </c>
      <c r="AT539" s="264">
        <v>0</v>
      </c>
      <c r="AU539" s="228"/>
      <c r="AV539" s="228"/>
      <c r="AW539" s="228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7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7" t="s">
        <v>1719</v>
      </c>
      <c r="BK539" s="17" t="s">
        <v>1719</v>
      </c>
      <c r="BL539" s="16"/>
      <c r="BM539" s="15" t="s">
        <v>688</v>
      </c>
      <c r="BN539" s="15" t="s">
        <v>718</v>
      </c>
      <c r="BO539" s="164" t="s">
        <v>770</v>
      </c>
      <c r="BP539" s="18" t="s">
        <v>1719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8" t="str">
        <f t="shared" si="47"/>
        <v>SuperExecução</v>
      </c>
    </row>
    <row r="540" spans="1:72" hidden="1">
      <c r="A540" s="166" t="str">
        <f t="shared" si="48"/>
        <v>W6246014</v>
      </c>
      <c r="B540" s="167">
        <v>46014</v>
      </c>
      <c r="C540" s="8">
        <f>IF(BS_CONTROLE[[#This Row],[DATA]]="","",WEEKNUM(BS_CONTROLE[[#This Row],[DATA]]))</f>
        <v>52</v>
      </c>
      <c r="D540" s="52" t="s">
        <v>545</v>
      </c>
      <c r="E540" s="272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957</v>
      </c>
      <c r="J540" s="210">
        <v>54</v>
      </c>
      <c r="K540" s="210">
        <v>83.7</v>
      </c>
      <c r="L540" s="210" t="s">
        <v>317</v>
      </c>
      <c r="M540" s="199" t="s">
        <v>982</v>
      </c>
      <c r="N540" s="19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0">
        <v>1</v>
      </c>
      <c r="R540" s="10" t="str">
        <f>IFERROR(_xlfn.XLOOKUP(F540, BS_ATIVIDADE[ATIVIDADE],BS_ATIVIDADE[UNIDADE] ), "*")</f>
        <v>BINÁRIO</v>
      </c>
      <c r="S540" s="249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4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3" t="s">
        <v>964</v>
      </c>
      <c r="W540" s="247" t="s">
        <v>1127</v>
      </c>
      <c r="X540" s="52" t="s">
        <v>668</v>
      </c>
      <c r="Y540" s="222" t="s">
        <v>671</v>
      </c>
      <c r="Z540" s="158"/>
      <c r="AA540" s="210">
        <v>1</v>
      </c>
      <c r="AB540" s="171" t="s">
        <v>660</v>
      </c>
      <c r="AC540" s="171" t="s">
        <v>655</v>
      </c>
      <c r="AD540" s="294">
        <v>0.27083333333333331</v>
      </c>
      <c r="AE540" s="210">
        <v>9038</v>
      </c>
      <c r="AF540" s="210" t="s">
        <v>317</v>
      </c>
      <c r="AG540" s="210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3" t="str">
        <f>IF(BS_CONTROLE[[#This Row],[Local - Partida]]=0, "-", BS_CONTROLE[[#This Row],[Local - Partida]])</f>
        <v>ZPT1051</v>
      </c>
      <c r="AL540" s="263" t="str">
        <f>IF(BS_CONTROLE[[#This Row],[Local - Encerramento]]=0, "-", BS_CONTROLE[[#This Row],[Local - Encerramento]])</f>
        <v>ZPTZDR</v>
      </c>
      <c r="AM540" s="263" t="str">
        <f>IF(BS_CONTROLE[[#This Row],[Entre - Estações]]=0, "-", BS_CONTROLE[[#This Row],[Entre - Estações]])</f>
        <v>ZPT-ZXW</v>
      </c>
      <c r="AN540" s="263" t="str">
        <f>IF(BS_CONTROLE[[#This Row],[SB]]=0, "-", BS_CONTROLE[[#This Row],[SB]])</f>
        <v>K84ZXW1</v>
      </c>
      <c r="AO540" s="245">
        <f>IF(BS_CONTROLE[[#This Row],[SUB]]=0, "-", BS_CONTROLE[[#This Row],[SUB]])</f>
        <v>54</v>
      </c>
      <c r="AP540" s="246">
        <f>IF(BS_CONTROLE[[#This Row],[KM - Inicio]]=0, "-", BS_CONTROLE[[#This Row],[KM - Inicio]])</f>
        <v>83.7</v>
      </c>
      <c r="AQ540" s="246" t="str">
        <f>IF(BS_CONTROLE[[#This Row],[KM - Fim]]=0, "-", BS_CONTROLE[[#This Row],[KM - Fim]])</f>
        <v>-</v>
      </c>
      <c r="AR540" s="264">
        <v>0.34444444444444444</v>
      </c>
      <c r="AS540" s="264">
        <v>0</v>
      </c>
      <c r="AT540" s="264">
        <v>0</v>
      </c>
      <c r="AU540" s="228"/>
      <c r="AV540" s="228"/>
      <c r="AW540" s="228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7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7" t="s">
        <v>1720</v>
      </c>
      <c r="BK540" s="17" t="s">
        <v>1720</v>
      </c>
      <c r="BL540" s="16"/>
      <c r="BM540" s="15" t="s">
        <v>698</v>
      </c>
      <c r="BN540" s="15" t="s">
        <v>698</v>
      </c>
      <c r="BO540" s="164" t="s">
        <v>698</v>
      </c>
      <c r="BP540" s="18" t="s">
        <v>1720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8" t="str">
        <f t="shared" si="47"/>
        <v>SemOportunidadeSemOportunidade</v>
      </c>
    </row>
    <row r="541" spans="1:72" hidden="1">
      <c r="A541" s="166" t="str">
        <f t="shared" si="48"/>
        <v>EDSON (TP-719)46014</v>
      </c>
      <c r="B541" s="167">
        <v>46014</v>
      </c>
      <c r="C541" s="8">
        <f>IF(BS_CONTROLE[[#This Row],[DATA]]="","",WEEKNUM(BS_CONTROLE[[#This Row],[DATA]]))</f>
        <v>52</v>
      </c>
      <c r="D541" s="52" t="s">
        <v>589</v>
      </c>
      <c r="E541" s="272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19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19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49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4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59" t="s">
        <v>969</v>
      </c>
      <c r="W541" s="172" t="s">
        <v>1131</v>
      </c>
      <c r="X541" s="52" t="s">
        <v>668</v>
      </c>
      <c r="Y541" s="222" t="s">
        <v>671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3" t="str">
        <f>IF(BS_CONTROLE[[#This Row],[Local - Partida]]=0, "-", BS_CONTROLE[[#This Row],[Local - Partida]])</f>
        <v>-</v>
      </c>
      <c r="AL541" s="263" t="str">
        <f>IF(BS_CONTROLE[[#This Row],[Local - Encerramento]]=0, "-", BS_CONTROLE[[#This Row],[Local - Encerramento]])</f>
        <v>-</v>
      </c>
      <c r="AM541" s="263" t="str">
        <f>IF(BS_CONTROLE[[#This Row],[Entre - Estações]]=0, "-", BS_CONTROLE[[#This Row],[Entre - Estações]])</f>
        <v>ZGP-ZWU</v>
      </c>
      <c r="AN541" s="263" t="str">
        <f>IF(BS_CONTROLE[[#This Row],[SB]]=0, "-", BS_CONTROLE[[#This Row],[SB]])</f>
        <v>ZGP1002</v>
      </c>
      <c r="AO541" s="245">
        <f>IF(BS_CONTROLE[[#This Row],[SUB]]=0, "-", BS_CONTROLE[[#This Row],[SUB]])</f>
        <v>92</v>
      </c>
      <c r="AP541" s="246">
        <f>IF(BS_CONTROLE[[#This Row],[KM - Inicio]]=0, "-", BS_CONTROLE[[#This Row],[KM - Inicio]])</f>
        <v>101.7</v>
      </c>
      <c r="AQ541" s="246" t="str">
        <f>IF(BS_CONTROLE[[#This Row],[KM - Fim]]=0, "-", BS_CONTROLE[[#This Row],[KM - Fim]])</f>
        <v>-</v>
      </c>
      <c r="AR541" s="264">
        <v>0</v>
      </c>
      <c r="AS541" s="264">
        <v>0</v>
      </c>
      <c r="AT541" s="264">
        <v>0</v>
      </c>
      <c r="AU541" s="228"/>
      <c r="AV541" s="228"/>
      <c r="AW541" s="228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7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7" t="s">
        <v>995</v>
      </c>
      <c r="BK541" s="17" t="s">
        <v>1721</v>
      </c>
      <c r="BL541" s="16"/>
      <c r="BM541" s="178" t="s">
        <v>688</v>
      </c>
      <c r="BN541" s="178" t="s">
        <v>718</v>
      </c>
      <c r="BO541" s="164" t="s">
        <v>826</v>
      </c>
      <c r="BP541" s="18" t="s">
        <v>1721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8" t="str">
        <f t="shared" ref="BT541:BT604" si="52">IF(BN541="","",SUBSTITUTE(BM541," ","")&amp;SUBSTITUTE(BN541," ",""))</f>
        <v>SuperExecução</v>
      </c>
    </row>
    <row r="542" spans="1:72" hidden="1">
      <c r="A542" s="166" t="str">
        <f t="shared" si="48"/>
        <v>JACIANO (TF-674)46014</v>
      </c>
      <c r="B542" s="167">
        <v>46014</v>
      </c>
      <c r="C542" s="8">
        <f>IF(BS_CONTROLE[[#This Row],[DATA]]="","",WEEKNUM(BS_CONTROLE[[#This Row],[DATA]]))</f>
        <v>52</v>
      </c>
      <c r="D542" s="52" t="s">
        <v>605</v>
      </c>
      <c r="E542" s="272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0">
        <v>53</v>
      </c>
      <c r="K542" s="210">
        <v>109.3</v>
      </c>
      <c r="L542" s="84" t="s">
        <v>317</v>
      </c>
      <c r="M542" s="19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19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49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49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59" t="s">
        <v>969</v>
      </c>
      <c r="W542" s="247" t="s">
        <v>937</v>
      </c>
      <c r="X542" s="52" t="s">
        <v>668</v>
      </c>
      <c r="Y542" s="222" t="s">
        <v>671</v>
      </c>
      <c r="Z542" s="158"/>
      <c r="AA542" s="84">
        <v>1</v>
      </c>
      <c r="AB542" s="71" t="s">
        <v>660</v>
      </c>
      <c r="AC542" s="71" t="s">
        <v>655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3" t="str">
        <f>IF(BS_CONTROLE[[#This Row],[Local - Partida]]=0, "-", BS_CONTROLE[[#This Row],[Local - Partida]])</f>
        <v>-</v>
      </c>
      <c r="AL542" s="263" t="str">
        <f>IF(BS_CONTROLE[[#This Row],[Local - Encerramento]]=0, "-", BS_CONTROLE[[#This Row],[Local - Encerramento]])</f>
        <v>-</v>
      </c>
      <c r="AM542" s="263" t="str">
        <f>IF(BS_CONTROLE[[#This Row],[Entre - Estações]]=0, "-", BS_CONTROLE[[#This Row],[Entre - Estações]])</f>
        <v>PAT-ZGM</v>
      </c>
      <c r="AN542" s="263" t="str">
        <f>IF(BS_CONTROLE[[#This Row],[SB]]=0, "-", BS_CONTROLE[[#This Row],[SB]])</f>
        <v>PAT1102</v>
      </c>
      <c r="AO542" s="245">
        <f>IF(BS_CONTROLE[[#This Row],[SUB]]=0, "-", BS_CONTROLE[[#This Row],[SUB]])</f>
        <v>53</v>
      </c>
      <c r="AP542" s="246">
        <f>IF(BS_CONTROLE[[#This Row],[KM - Inicio]]=0, "-", BS_CONTROLE[[#This Row],[KM - Inicio]])</f>
        <v>109.3</v>
      </c>
      <c r="AQ542" s="246" t="str">
        <f>IF(BS_CONTROLE[[#This Row],[KM - Fim]]=0, "-", BS_CONTROLE[[#This Row],[KM - Fim]])</f>
        <v>-</v>
      </c>
      <c r="AR542" s="264">
        <v>0</v>
      </c>
      <c r="AS542" s="264">
        <v>0</v>
      </c>
      <c r="AT542" s="264">
        <v>0</v>
      </c>
      <c r="AU542" s="228"/>
      <c r="AV542" s="228"/>
      <c r="AW542" s="228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7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7" t="s">
        <v>995</v>
      </c>
      <c r="BK542" s="17" t="s">
        <v>1721</v>
      </c>
      <c r="BL542" s="16"/>
      <c r="BM542" s="178" t="s">
        <v>688</v>
      </c>
      <c r="BN542" s="178" t="s">
        <v>718</v>
      </c>
      <c r="BO542" s="164" t="s">
        <v>826</v>
      </c>
      <c r="BP542" s="18" t="s">
        <v>1721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8" t="str">
        <f t="shared" si="52"/>
        <v>SuperExecução</v>
      </c>
    </row>
    <row r="543" spans="1:72" hidden="1">
      <c r="A543" s="166" t="str">
        <f t="shared" si="48"/>
        <v>V8546014</v>
      </c>
      <c r="B543" s="167">
        <v>46014</v>
      </c>
      <c r="C543" s="8">
        <f>IF(BS_CONTROLE[[#This Row],[DATA]]="","",WEEKNUM(BS_CONTROLE[[#This Row],[DATA]]))</f>
        <v>52</v>
      </c>
      <c r="D543" s="52" t="s">
        <v>514</v>
      </c>
      <c r="E543" s="272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989</v>
      </c>
      <c r="I543" s="172" t="s">
        <v>957</v>
      </c>
      <c r="J543" s="210">
        <v>30</v>
      </c>
      <c r="K543" s="210">
        <v>114.3</v>
      </c>
      <c r="L543" s="210">
        <v>115</v>
      </c>
      <c r="M543" s="19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19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0">
        <v>700</v>
      </c>
      <c r="R543" s="10" t="str">
        <f>IFERROR(_xlfn.XLOOKUP(F543, BS_ATIVIDADE[ATIVIDADE],BS_ATIVIDADE[UNIDADE] ), "*")</f>
        <v>M</v>
      </c>
      <c r="S543" s="249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49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3" t="s">
        <v>930</v>
      </c>
      <c r="W543" s="247" t="s">
        <v>1099</v>
      </c>
      <c r="X543" s="52" t="s">
        <v>668</v>
      </c>
      <c r="Y543" s="222" t="s">
        <v>671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3" t="str">
        <f>IF(BS_CONTROLE[[#This Row],[Local - Partida]]=0, "-", BS_CONTROLE[[#This Row],[Local - Partida]])</f>
        <v>109ZPT2</v>
      </c>
      <c r="AL543" s="263" t="str">
        <f>IF(BS_CONTROLE[[#This Row],[Local - Encerramento]]=0, "-", BS_CONTROLE[[#This Row],[Local - Encerramento]])</f>
        <v>ZPTZDR</v>
      </c>
      <c r="AM543" s="263" t="str">
        <f>IF(BS_CONTROLE[[#This Row],[Entre - Estações]]=0, "-", BS_CONTROLE[[#This Row],[Entre - Estações]])</f>
        <v>ZGM1</v>
      </c>
      <c r="AN543" s="263" t="str">
        <f>IF(BS_CONTROLE[[#This Row],[SB]]=0, "-", BS_CONTROLE[[#This Row],[SB]])</f>
        <v>ZGM1</v>
      </c>
      <c r="AO543" s="245">
        <f>IF(BS_CONTROLE[[#This Row],[SUB]]=0, "-", BS_CONTROLE[[#This Row],[SUB]])</f>
        <v>30</v>
      </c>
      <c r="AP543" s="246">
        <f>IF(BS_CONTROLE[[#This Row],[KM - Inicio]]=0, "-", BS_CONTROLE[[#This Row],[KM - Inicio]])</f>
        <v>114.3</v>
      </c>
      <c r="AQ543" s="246">
        <f>IF(BS_CONTROLE[[#This Row],[KM - Fim]]=0, "-", BS_CONTROLE[[#This Row],[KM - Fim]])</f>
        <v>115</v>
      </c>
      <c r="AR543" s="264">
        <v>0</v>
      </c>
      <c r="AS543" s="264">
        <v>0</v>
      </c>
      <c r="AT543" s="264">
        <v>0</v>
      </c>
      <c r="AU543" s="228"/>
      <c r="AV543" s="228"/>
      <c r="AW543" s="228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7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7" t="s">
        <v>1722</v>
      </c>
      <c r="BK543" s="17" t="s">
        <v>1722</v>
      </c>
      <c r="BL543" s="16"/>
      <c r="BM543" s="15" t="s">
        <v>679</v>
      </c>
      <c r="BN543" s="15" t="s">
        <v>702</v>
      </c>
      <c r="BO543" s="164" t="s">
        <v>788</v>
      </c>
      <c r="BP543" s="18" t="s">
        <v>1722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8" t="str">
        <f t="shared" si="52"/>
        <v>TISistema</v>
      </c>
    </row>
    <row r="544" spans="1:72" hidden="1">
      <c r="A544" s="166" t="str">
        <f t="shared" si="48"/>
        <v/>
      </c>
      <c r="B544" s="167"/>
      <c r="C544" s="8" t="str">
        <f>IF(BS_CONTROLE[[#This Row],[DATA]]="","",WEEKNUM(BS_CONTROLE[[#This Row],[DATA]]))</f>
        <v/>
      </c>
      <c r="D544" s="52"/>
      <c r="E544" s="272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19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9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49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49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59"/>
      <c r="W544" s="261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3" t="str">
        <f>IF(BS_CONTROLE[[#This Row],[Local - Partida]]=0, "-", BS_CONTROLE[[#This Row],[Local - Partida]])</f>
        <v>-</v>
      </c>
      <c r="AL544" s="263" t="str">
        <f>IF(BS_CONTROLE[[#This Row],[Local - Encerramento]]=0, "-", BS_CONTROLE[[#This Row],[Local - Encerramento]])</f>
        <v>-</v>
      </c>
      <c r="AM544" s="263" t="str">
        <f>IF(BS_CONTROLE[[#This Row],[Entre - Estações]]=0, "-", BS_CONTROLE[[#This Row],[Entre - Estações]])</f>
        <v>-</v>
      </c>
      <c r="AN544" s="263" t="str">
        <f>IF(BS_CONTROLE[[#This Row],[SB]]=0, "-", BS_CONTROLE[[#This Row],[SB]])</f>
        <v>-</v>
      </c>
      <c r="AO544" s="245" t="str">
        <f>IF(BS_CONTROLE[[#This Row],[SUB]]=0, "-", BS_CONTROLE[[#This Row],[SUB]])</f>
        <v>-</v>
      </c>
      <c r="AP544" s="246" t="str">
        <f>IF(BS_CONTROLE[[#This Row],[KM - Inicio]]=0, "-", BS_CONTROLE[[#This Row],[KM - Inicio]])</f>
        <v>-</v>
      </c>
      <c r="AQ544" s="246" t="str">
        <f>IF(BS_CONTROLE[[#This Row],[KM - Fim]]=0, "-", BS_CONTROLE[[#This Row],[KM - Fim]])</f>
        <v>-</v>
      </c>
      <c r="AR544" s="264"/>
      <c r="AS544" s="264"/>
      <c r="AT544" s="264"/>
      <c r="AU544" s="228"/>
      <c r="AV544" s="228"/>
      <c r="AW544" s="228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7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7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8" t="str">
        <f t="shared" si="52"/>
        <v/>
      </c>
    </row>
    <row r="545" spans="1:72" ht="23.25" hidden="1">
      <c r="A545" s="166" t="str">
        <f t="shared" si="48"/>
        <v>W5946015</v>
      </c>
      <c r="B545" s="167">
        <v>46015</v>
      </c>
      <c r="C545" s="8">
        <f>IF(BS_CONTROLE[[#This Row],[DATA]]="","",WEEKNUM(BS_CONTROLE[[#This Row],[DATA]]))</f>
        <v>52</v>
      </c>
      <c r="D545" s="52" t="s">
        <v>542</v>
      </c>
      <c r="E545" s="272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19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19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49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4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59" t="s">
        <v>926</v>
      </c>
      <c r="W545" s="261" t="s">
        <v>1723</v>
      </c>
      <c r="X545" s="52" t="s">
        <v>668</v>
      </c>
      <c r="Y545" s="158" t="s">
        <v>671</v>
      </c>
      <c r="Z545" s="158"/>
      <c r="AA545" s="210">
        <v>1</v>
      </c>
      <c r="AB545" s="71" t="s">
        <v>670</v>
      </c>
      <c r="AC545" s="71" t="s">
        <v>666</v>
      </c>
      <c r="AD545" s="294">
        <v>0.33333333333333331</v>
      </c>
      <c r="AE545" s="210">
        <v>9347</v>
      </c>
      <c r="AF545" s="210" t="s">
        <v>317</v>
      </c>
      <c r="AG545" s="210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3" t="str">
        <f>IF(BS_CONTROLE[[#This Row],[Local - Partida]]=0, "-", BS_CONTROLE[[#This Row],[Local - Partida]])</f>
        <v>ZYU1</v>
      </c>
      <c r="AL545" s="263" t="str">
        <f>IF(BS_CONTROLE[[#This Row],[Local - Encerramento]]=0, "-", BS_CONTROLE[[#This Row],[Local - Encerramento]])</f>
        <v>ZYU1</v>
      </c>
      <c r="AM545" s="263" t="str">
        <f>IF(BS_CONTROLE[[#This Row],[Entre - Estações]]=0, "-", BS_CONTROLE[[#This Row],[Entre - Estações]])</f>
        <v>ZER-170</v>
      </c>
      <c r="AN545" s="263" t="str">
        <f>IF(BS_CONTROLE[[#This Row],[SB]]=0, "-", BS_CONTROLE[[#This Row],[SB]])</f>
        <v>ZER169</v>
      </c>
      <c r="AO545" s="245">
        <f>IF(BS_CONTROLE[[#This Row],[SUB]]=0, "-", BS_CONTROLE[[#This Row],[SUB]])</f>
        <v>56</v>
      </c>
      <c r="AP545" s="246">
        <f>IF(BS_CONTROLE[[#This Row],[KM - Inicio]]=0, "-", BS_CONTROLE[[#This Row],[KM - Inicio]])</f>
        <v>168</v>
      </c>
      <c r="AQ545" s="246">
        <f>IF(BS_CONTROLE[[#This Row],[KM - Fim]]=0, "-", BS_CONTROLE[[#This Row],[KM - Fim]])</f>
        <v>159.30000000000001</v>
      </c>
      <c r="AR545" s="264">
        <v>0</v>
      </c>
      <c r="AS545" s="264">
        <v>0</v>
      </c>
      <c r="AT545" s="264">
        <v>0</v>
      </c>
      <c r="AU545" s="228"/>
      <c r="AV545" s="228"/>
      <c r="AW545" s="228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7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7" t="s">
        <v>1724</v>
      </c>
      <c r="BK545" s="17" t="s">
        <v>1724</v>
      </c>
      <c r="BL545" s="16"/>
      <c r="BM545" s="178" t="s">
        <v>681</v>
      </c>
      <c r="BN545" s="178" t="s">
        <v>703</v>
      </c>
      <c r="BO545" s="164" t="s">
        <v>1725</v>
      </c>
      <c r="BP545" s="18" t="s">
        <v>1724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8" t="str">
        <f t="shared" si="52"/>
        <v>TraçãoOperação</v>
      </c>
    </row>
    <row r="546" spans="1:72" hidden="1">
      <c r="A546" s="166" t="str">
        <f t="shared" si="48"/>
        <v>ROGÉRIO (TP-730)46015</v>
      </c>
      <c r="B546" s="167">
        <v>46015</v>
      </c>
      <c r="C546" s="8">
        <f>IF(BS_CONTROLE[[#This Row],[DATA]]="","",WEEKNUM(BS_CONTROLE[[#This Row],[DATA]]))</f>
        <v>52</v>
      </c>
      <c r="D546" s="52" t="s">
        <v>640</v>
      </c>
      <c r="E546" s="272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19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19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49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49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59" t="s">
        <v>926</v>
      </c>
      <c r="W546" s="172" t="s">
        <v>1131</v>
      </c>
      <c r="X546" s="52" t="s">
        <v>668</v>
      </c>
      <c r="Y546" s="158" t="s">
        <v>671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3" t="str">
        <f>IF(BS_CONTROLE[[#This Row],[Local - Partida]]=0, "-", BS_CONTROLE[[#This Row],[Local - Partida]])</f>
        <v>-</v>
      </c>
      <c r="AL546" s="263" t="str">
        <f>IF(BS_CONTROLE[[#This Row],[Local - Encerramento]]=0, "-", BS_CONTROLE[[#This Row],[Local - Encerramento]])</f>
        <v>-</v>
      </c>
      <c r="AM546" s="263" t="str">
        <f>IF(BS_CONTROLE[[#This Row],[Entre - Estações]]=0, "-", BS_CONTROLE[[#This Row],[Entre - Estações]])</f>
        <v>ZVK-ZDS</v>
      </c>
      <c r="AN546" s="263" t="str">
        <f>IF(BS_CONTROLE[[#This Row],[SB]]=0, "-", BS_CONTROLE[[#This Row],[SB]])</f>
        <v>ZVK2351</v>
      </c>
      <c r="AO546" s="245">
        <f>IF(BS_CONTROLE[[#This Row],[SUB]]=0, "-", BS_CONTROLE[[#This Row],[SUB]])</f>
        <v>49</v>
      </c>
      <c r="AP546" s="246">
        <f>IF(BS_CONTROLE[[#This Row],[KM - Inicio]]=0, "-", BS_CONTROLE[[#This Row],[KM - Inicio]])</f>
        <v>232.9</v>
      </c>
      <c r="AQ546" s="246" t="str">
        <f>IF(BS_CONTROLE[[#This Row],[KM - Fim]]=0, "-", BS_CONTROLE[[#This Row],[KM - Fim]])</f>
        <v>-</v>
      </c>
      <c r="AR546" s="264">
        <v>0</v>
      </c>
      <c r="AS546" s="264">
        <v>0</v>
      </c>
      <c r="AT546" s="264">
        <v>0</v>
      </c>
      <c r="AU546" s="228"/>
      <c r="AV546" s="228"/>
      <c r="AW546" s="228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7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7" t="s">
        <v>1726</v>
      </c>
      <c r="BK546" s="17" t="s">
        <v>1726</v>
      </c>
      <c r="BL546" s="16"/>
      <c r="BM546" s="178" t="s">
        <v>688</v>
      </c>
      <c r="BN546" s="178" t="s">
        <v>718</v>
      </c>
      <c r="BO546" s="164" t="s">
        <v>1727</v>
      </c>
      <c r="BP546" s="18" t="s">
        <v>1726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8" t="str">
        <f t="shared" si="52"/>
        <v>SuperExecução</v>
      </c>
    </row>
    <row r="547" spans="1:72" hidden="1">
      <c r="A547" s="166" t="str">
        <f t="shared" si="48"/>
        <v>ROBSON (TF-701)</v>
      </c>
      <c r="B547" s="167"/>
      <c r="C547" s="8" t="str">
        <f>IF(BS_CONTROLE[[#This Row],[DATA]]="","",WEEKNUM(BS_CONTROLE[[#This Row],[DATA]]))</f>
        <v/>
      </c>
      <c r="D547" s="52" t="s">
        <v>638</v>
      </c>
      <c r="E547" s="272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19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19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49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49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59" t="s">
        <v>926</v>
      </c>
      <c r="W547" s="247" t="s">
        <v>937</v>
      </c>
      <c r="X547" s="52" t="s">
        <v>668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3" t="str">
        <f>IF(BS_CONTROLE[[#This Row],[Local - Partida]]=0, "-", BS_CONTROLE[[#This Row],[Local - Partida]])</f>
        <v>-</v>
      </c>
      <c r="AL547" s="263" t="str">
        <f>IF(BS_CONTROLE[[#This Row],[Local - Encerramento]]=0, "-", BS_CONTROLE[[#This Row],[Local - Encerramento]])</f>
        <v>-</v>
      </c>
      <c r="AM547" s="263" t="str">
        <f>IF(BS_CONTROLE[[#This Row],[Entre - Estações]]=0, "-", BS_CONTROLE[[#This Row],[Entre - Estações]])</f>
        <v>ZYU</v>
      </c>
      <c r="AN547" s="263" t="str">
        <f>IF(BS_CONTROLE[[#This Row],[SB]]=0, "-", BS_CONTROLE[[#This Row],[SB]])</f>
        <v>ZYU1</v>
      </c>
      <c r="AO547" s="245">
        <f>IF(BS_CONTROLE[[#This Row],[SUB]]=0, "-", BS_CONTROLE[[#This Row],[SUB]])</f>
        <v>49</v>
      </c>
      <c r="AP547" s="246">
        <f>IF(BS_CONTROLE[[#This Row],[KM - Inicio]]=0, "-", BS_CONTROLE[[#This Row],[KM - Inicio]])</f>
        <v>202.4</v>
      </c>
      <c r="AQ547" s="246" t="str">
        <f>IF(BS_CONTROLE[[#This Row],[KM - Fim]]=0, "-", BS_CONTROLE[[#This Row],[KM - Fim]])</f>
        <v>-</v>
      </c>
      <c r="AR547" s="264"/>
      <c r="AS547" s="264"/>
      <c r="AT547" s="264"/>
      <c r="AU547" s="228"/>
      <c r="AV547" s="228"/>
      <c r="AW547" s="228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7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7"/>
      <c r="BK547" s="17"/>
      <c r="BL547" s="16"/>
      <c r="BM547" s="178"/>
      <c r="BN547" s="178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8" t="str">
        <f t="shared" si="52"/>
        <v/>
      </c>
    </row>
    <row r="548" spans="1:72" hidden="1">
      <c r="A548" s="166" t="str">
        <f t="shared" si="48"/>
        <v>JOSÉ  (TF-521)46015</v>
      </c>
      <c r="B548" s="167">
        <v>46015</v>
      </c>
      <c r="C548" s="8">
        <f>IF(BS_CONTROLE[[#This Row],[DATA]]="","",WEEKNUM(BS_CONTROLE[[#This Row],[DATA]]))</f>
        <v>52</v>
      </c>
      <c r="D548" s="52" t="s">
        <v>611</v>
      </c>
      <c r="E548" s="272">
        <v>363</v>
      </c>
      <c r="F548" s="171" t="s">
        <v>502</v>
      </c>
      <c r="G548" s="159" t="str">
        <f>IF(D548="","*",VLOOKUP(F548,BS_ATIVIDADE[#All],3,FALSE))</f>
        <v>DORMENTE - SUBSTITUIÇÂO</v>
      </c>
      <c r="H548" s="199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0">
        <v>56</v>
      </c>
      <c r="K548" s="210">
        <v>168</v>
      </c>
      <c r="L548" s="84" t="s">
        <v>317</v>
      </c>
      <c r="M548" s="19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19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49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4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59" t="s">
        <v>926</v>
      </c>
      <c r="W548" s="247" t="s">
        <v>937</v>
      </c>
      <c r="X548" s="52" t="s">
        <v>668</v>
      </c>
      <c r="Y548" s="158" t="s">
        <v>671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3" t="str">
        <f>IF(BS_CONTROLE[[#This Row],[Local - Partida]]=0, "-", BS_CONTROLE[[#This Row],[Local - Partida]])</f>
        <v>ZER169</v>
      </c>
      <c r="AL548" s="263" t="str">
        <f>IF(BS_CONTROLE[[#This Row],[Local - Encerramento]]=0, "-", BS_CONTROLE[[#This Row],[Local - Encerramento]])</f>
        <v>-</v>
      </c>
      <c r="AM548" s="263" t="str">
        <f>IF(BS_CONTROLE[[#This Row],[Entre - Estações]]=0, "-", BS_CONTROLE[[#This Row],[Entre - Estações]])</f>
        <v>ZER-170</v>
      </c>
      <c r="AN548" s="263" t="str">
        <f>IF(BS_CONTROLE[[#This Row],[SB]]=0, "-", BS_CONTROLE[[#This Row],[SB]])</f>
        <v>ZER169</v>
      </c>
      <c r="AO548" s="245">
        <f>IF(BS_CONTROLE[[#This Row],[SUB]]=0, "-", BS_CONTROLE[[#This Row],[SUB]])</f>
        <v>56</v>
      </c>
      <c r="AP548" s="246">
        <f>IF(BS_CONTROLE[[#This Row],[KM - Inicio]]=0, "-", BS_CONTROLE[[#This Row],[KM - Inicio]])</f>
        <v>168</v>
      </c>
      <c r="AQ548" s="246" t="str">
        <f>IF(BS_CONTROLE[[#This Row],[KM - Fim]]=0, "-", BS_CONTROLE[[#This Row],[KM - Fim]])</f>
        <v>-</v>
      </c>
      <c r="AR548" s="264">
        <v>0</v>
      </c>
      <c r="AS548" s="264">
        <v>0</v>
      </c>
      <c r="AT548" s="264">
        <v>0</v>
      </c>
      <c r="AU548" s="228"/>
      <c r="AV548" s="228"/>
      <c r="AW548" s="228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7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7" t="s">
        <v>1728</v>
      </c>
      <c r="BK548" s="17" t="s">
        <v>1728</v>
      </c>
      <c r="BL548" s="16"/>
      <c r="BM548" s="178" t="s">
        <v>688</v>
      </c>
      <c r="BN548" s="178" t="s">
        <v>718</v>
      </c>
      <c r="BO548" s="164" t="s">
        <v>781</v>
      </c>
      <c r="BP548" s="18" t="s">
        <v>1728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8" t="str">
        <f t="shared" si="52"/>
        <v>SuperExecução</v>
      </c>
    </row>
    <row r="549" spans="1:72" hidden="1">
      <c r="A549" s="166" t="str">
        <f t="shared" si="48"/>
        <v/>
      </c>
      <c r="B549" s="167"/>
      <c r="C549" s="8" t="str">
        <f>IF(BS_CONTROLE[[#This Row],[DATA]]="","",WEEKNUM(BS_CONTROLE[[#This Row],[DATA]]))</f>
        <v/>
      </c>
      <c r="D549" s="52"/>
      <c r="E549" s="272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19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9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49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49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59"/>
      <c r="W549" s="261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3" t="str">
        <f>IF(BS_CONTROLE[[#This Row],[Local - Partida]]=0, "-", BS_CONTROLE[[#This Row],[Local - Partida]])</f>
        <v>-</v>
      </c>
      <c r="AL549" s="263" t="str">
        <f>IF(BS_CONTROLE[[#This Row],[Local - Encerramento]]=0, "-", BS_CONTROLE[[#This Row],[Local - Encerramento]])</f>
        <v>-</v>
      </c>
      <c r="AM549" s="263" t="str">
        <f>IF(BS_CONTROLE[[#This Row],[Entre - Estações]]=0, "-", BS_CONTROLE[[#This Row],[Entre - Estações]])</f>
        <v>-</v>
      </c>
      <c r="AN549" s="263" t="str">
        <f>IF(BS_CONTROLE[[#This Row],[SB]]=0, "-", BS_CONTROLE[[#This Row],[SB]])</f>
        <v>-</v>
      </c>
      <c r="AO549" s="245" t="str">
        <f>IF(BS_CONTROLE[[#This Row],[SUB]]=0, "-", BS_CONTROLE[[#This Row],[SUB]])</f>
        <v>-</v>
      </c>
      <c r="AP549" s="246" t="str">
        <f>IF(BS_CONTROLE[[#This Row],[KM - Inicio]]=0, "-", BS_CONTROLE[[#This Row],[KM - Inicio]])</f>
        <v>-</v>
      </c>
      <c r="AQ549" s="246" t="str">
        <f>IF(BS_CONTROLE[[#This Row],[KM - Fim]]=0, "-", BS_CONTROLE[[#This Row],[KM - Fim]])</f>
        <v>-</v>
      </c>
      <c r="AR549" s="264"/>
      <c r="AS549" s="264"/>
      <c r="AT549" s="264"/>
      <c r="AU549" s="228"/>
      <c r="AV549" s="228"/>
      <c r="AW549" s="228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7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7"/>
      <c r="BK549" s="17"/>
      <c r="BL549" s="16"/>
      <c r="BM549" s="178"/>
      <c r="BN549" s="178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8" t="str">
        <f t="shared" si="52"/>
        <v/>
      </c>
    </row>
    <row r="550" spans="1:72" hidden="1">
      <c r="A550" s="166" t="str">
        <f t="shared" si="48"/>
        <v>E4246015</v>
      </c>
      <c r="B550" s="167">
        <v>46015</v>
      </c>
      <c r="C550" s="8">
        <f>IF(BS_CONTROLE[[#This Row],[DATA]]="","",WEEKNUM(BS_CONTROLE[[#This Row],[DATA]]))</f>
        <v>52</v>
      </c>
      <c r="D550" s="52" t="s">
        <v>467</v>
      </c>
      <c r="E550" s="293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1693</v>
      </c>
      <c r="J550" s="38">
        <v>55</v>
      </c>
      <c r="K550" s="38">
        <v>102</v>
      </c>
      <c r="L550" s="84">
        <v>103</v>
      </c>
      <c r="M550" s="19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19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49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4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59" t="s">
        <v>939</v>
      </c>
      <c r="W550" s="172" t="s">
        <v>1694</v>
      </c>
      <c r="X550" s="52" t="s">
        <v>668</v>
      </c>
      <c r="Y550" s="158" t="s">
        <v>671</v>
      </c>
      <c r="Z550" s="158"/>
      <c r="AA550" s="144">
        <v>2</v>
      </c>
      <c r="AB550" s="71" t="s">
        <v>665</v>
      </c>
      <c r="AC550" s="71" t="s">
        <v>666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3" t="str">
        <f>IF(BS_CONTROLE[[#This Row],[Local - Partida]]=0, "-", BS_CONTROLE[[#This Row],[Local - Partida]])</f>
        <v>102ZKW2</v>
      </c>
      <c r="AL550" s="263" t="str">
        <f>IF(BS_CONTROLE[[#This Row],[Local - Encerramento]]=0, "-", BS_CONTROLE[[#This Row],[Local - Encerramento]])</f>
        <v>102ZKW</v>
      </c>
      <c r="AM550" s="263" t="str">
        <f>IF(BS_CONTROLE[[#This Row],[Entre - Estações]]=0, "-", BS_CONTROLE[[#This Row],[Entre - Estações]])</f>
        <v>ZKW</v>
      </c>
      <c r="AN550" s="263" t="str">
        <f>IF(BS_CONTROLE[[#This Row],[SB]]=0, "-", BS_CONTROLE[[#This Row],[SB]])</f>
        <v>102ZKW2</v>
      </c>
      <c r="AO550" s="245">
        <f>IF(BS_CONTROLE[[#This Row],[SUB]]=0, "-", BS_CONTROLE[[#This Row],[SUB]])</f>
        <v>55</v>
      </c>
      <c r="AP550" s="246">
        <f>IF(BS_CONTROLE[[#This Row],[KM - Inicio]]=0, "-", BS_CONTROLE[[#This Row],[KM - Inicio]])</f>
        <v>102</v>
      </c>
      <c r="AQ550" s="246">
        <f>IF(BS_CONTROLE[[#This Row],[KM - Fim]]=0, "-", BS_CONTROLE[[#This Row],[KM - Fim]])</f>
        <v>103</v>
      </c>
      <c r="AR550" s="264">
        <v>0.5</v>
      </c>
      <c r="AS550" s="264">
        <v>0.54305555555555551</v>
      </c>
      <c r="AT550" s="264">
        <v>0.62638888888888888</v>
      </c>
      <c r="AU550" s="228"/>
      <c r="AV550" s="228"/>
      <c r="AW550" s="228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7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7" t="s">
        <v>1729</v>
      </c>
      <c r="BK550" s="17" t="s">
        <v>1730</v>
      </c>
      <c r="BL550" s="16"/>
      <c r="BM550" s="178" t="s">
        <v>692</v>
      </c>
      <c r="BN550" s="178" t="s">
        <v>692</v>
      </c>
      <c r="BO550" s="164" t="s">
        <v>692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8" t="str">
        <f t="shared" si="52"/>
        <v>OKOK</v>
      </c>
    </row>
    <row r="551" spans="1:72" hidden="1">
      <c r="A551" s="166" t="str">
        <f t="shared" si="48"/>
        <v>V8946015</v>
      </c>
      <c r="B551" s="167">
        <v>46015</v>
      </c>
      <c r="C551" s="8">
        <f>IF(BS_CONTROLE[[#This Row],[DATA]]="","",WEEKNUM(BS_CONTROLE[[#This Row],[DATA]]))</f>
        <v>52</v>
      </c>
      <c r="D551" s="52" t="s">
        <v>524</v>
      </c>
      <c r="E551" s="292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0">
        <v>135.19999999999999</v>
      </c>
      <c r="M551" s="19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19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49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49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59" t="s">
        <v>1696</v>
      </c>
      <c r="W551" s="247" t="s">
        <v>1099</v>
      </c>
      <c r="X551" s="52" t="s">
        <v>668</v>
      </c>
      <c r="Y551" s="158" t="s">
        <v>671</v>
      </c>
      <c r="Z551" s="158"/>
      <c r="AA551" s="210">
        <v>1</v>
      </c>
      <c r="AB551" s="71" t="s">
        <v>660</v>
      </c>
      <c r="AC551" s="71" t="s">
        <v>655</v>
      </c>
      <c r="AD551" s="294">
        <v>0.33333333333333331</v>
      </c>
      <c r="AE551" s="210">
        <v>6809</v>
      </c>
      <c r="AF551" s="210">
        <v>6239</v>
      </c>
      <c r="AG551" s="210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3" t="s">
        <v>53</v>
      </c>
      <c r="AL551" s="263" t="str">
        <f>IF(BS_CONTROLE[[#This Row],[Local - Encerramento]]=0, "-", BS_CONTROLE[[#This Row],[Local - Encerramento]])</f>
        <v>ZEM1302</v>
      </c>
      <c r="AM551" s="263" t="str">
        <f>IF(BS_CONTROLE[[#This Row],[Entre - Estações]]=0, "-", BS_CONTROLE[[#This Row],[Entre - Estações]])</f>
        <v>ZYQ-ZEM</v>
      </c>
      <c r="AN551" s="263" t="str">
        <f>IF(BS_CONTROLE[[#This Row],[SB]]=0, "-", BS_CONTROLE[[#This Row],[SB]])</f>
        <v>ZEM2</v>
      </c>
      <c r="AO551" s="245">
        <f>IF(BS_CONTROLE[[#This Row],[SUB]]=0, "-", BS_CONTROLE[[#This Row],[SUB]])</f>
        <v>55</v>
      </c>
      <c r="AP551" s="246">
        <f>IF(BS_CONTROLE[[#This Row],[KM - Inicio]]=0, "-", BS_CONTROLE[[#This Row],[KM - Inicio]])</f>
        <v>134.4</v>
      </c>
      <c r="AQ551" s="246">
        <f>IF(BS_CONTROLE[[#This Row],[KM - Fim]]=0, "-", BS_CONTROLE[[#This Row],[KM - Fim]])</f>
        <v>135.19999999999999</v>
      </c>
      <c r="AR551" s="264">
        <v>0.42708333333333331</v>
      </c>
      <c r="AS551" s="264">
        <v>0</v>
      </c>
      <c r="AT551" s="264">
        <v>0</v>
      </c>
      <c r="AU551" s="228"/>
      <c r="AV551" s="228"/>
      <c r="AW551" s="228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7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7" t="s">
        <v>1731</v>
      </c>
      <c r="BK551" s="17" t="s">
        <v>1732</v>
      </c>
      <c r="BL551" s="16"/>
      <c r="BM551" s="178" t="s">
        <v>698</v>
      </c>
      <c r="BN551" s="178" t="s">
        <v>698</v>
      </c>
      <c r="BO551" s="164" t="s">
        <v>698</v>
      </c>
      <c r="BP551" s="18" t="s">
        <v>1732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8" t="str">
        <f t="shared" si="52"/>
        <v>SemOportunidadeSemOportunidade</v>
      </c>
    </row>
    <row r="552" spans="1:72" hidden="1">
      <c r="A552" s="166" t="str">
        <f t="shared" si="48"/>
        <v>DIEGO (TP-681)46015</v>
      </c>
      <c r="B552" s="167">
        <v>46015</v>
      </c>
      <c r="C552" s="8">
        <f>IF(BS_CONTROLE[[#This Row],[DATA]]="","",WEEKNUM(BS_CONTROLE[[#This Row],[DATA]]))</f>
        <v>52</v>
      </c>
      <c r="D552" s="52" t="s">
        <v>585</v>
      </c>
      <c r="E552" s="272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19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19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49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49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59" t="s">
        <v>939</v>
      </c>
      <c r="W552" s="247" t="s">
        <v>937</v>
      </c>
      <c r="X552" s="52" t="s">
        <v>668</v>
      </c>
      <c r="Y552" s="158" t="s">
        <v>671</v>
      </c>
      <c r="Z552" s="158"/>
      <c r="AA552" s="210" t="s">
        <v>317</v>
      </c>
      <c r="AB552" s="71" t="s">
        <v>317</v>
      </c>
      <c r="AC552" s="71" t="s">
        <v>317</v>
      </c>
      <c r="AD552" s="294" t="s">
        <v>317</v>
      </c>
      <c r="AE552" s="210" t="s">
        <v>317</v>
      </c>
      <c r="AF552" s="210" t="s">
        <v>317</v>
      </c>
      <c r="AG552" s="210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3" t="str">
        <f>IF(BS_CONTROLE[[#This Row],[Local - Partida]]=0, "-", BS_CONTROLE[[#This Row],[Local - Partida]])</f>
        <v>-</v>
      </c>
      <c r="AL552" s="263" t="str">
        <f>IF(BS_CONTROLE[[#This Row],[Local - Encerramento]]=0, "-", BS_CONTROLE[[#This Row],[Local - Encerramento]])</f>
        <v>-</v>
      </c>
      <c r="AM552" s="263" t="str">
        <f>IF(BS_CONTROLE[[#This Row],[Entre - Estações]]=0, "-", BS_CONTROLE[[#This Row],[Entre - Estações]])</f>
        <v>ZEM-ZEJ</v>
      </c>
      <c r="AN552" s="263" t="str">
        <f>IF(BS_CONTROLE[[#This Row],[SB]]=0, "-", BS_CONTROLE[[#This Row],[SB]])</f>
        <v>144ZMS2</v>
      </c>
      <c r="AO552" s="245">
        <f>IF(BS_CONTROLE[[#This Row],[SUB]]=0, "-", BS_CONTROLE[[#This Row],[SUB]])</f>
        <v>55</v>
      </c>
      <c r="AP552" s="246">
        <f>IF(BS_CONTROLE[[#This Row],[KM - Inicio]]=0, "-", BS_CONTROLE[[#This Row],[KM - Inicio]])</f>
        <v>143</v>
      </c>
      <c r="AQ552" s="246" t="str">
        <f>IF(BS_CONTROLE[[#This Row],[KM - Fim]]=0, "-", BS_CONTROLE[[#This Row],[KM - Fim]])</f>
        <v>-</v>
      </c>
      <c r="AR552" s="264">
        <v>0.42083333333333334</v>
      </c>
      <c r="AS552" s="264">
        <v>0</v>
      </c>
      <c r="AT552" s="264">
        <v>0</v>
      </c>
      <c r="AU552" s="228"/>
      <c r="AV552" s="228"/>
      <c r="AW552" s="228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7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7" t="s">
        <v>1733</v>
      </c>
      <c r="BK552" s="17" t="s">
        <v>1733</v>
      </c>
      <c r="BL552" s="16"/>
      <c r="BM552" s="178" t="s">
        <v>698</v>
      </c>
      <c r="BN552" s="178" t="s">
        <v>698</v>
      </c>
      <c r="BO552" s="164" t="s">
        <v>698</v>
      </c>
      <c r="BP552" s="18" t="s">
        <v>1733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8" t="str">
        <f t="shared" si="52"/>
        <v>SemOportunidadeSemOportunidade</v>
      </c>
    </row>
    <row r="553" spans="1:72" hidden="1">
      <c r="A553" s="166" t="str">
        <f t="shared" si="48"/>
        <v>W6046015</v>
      </c>
      <c r="B553" s="167">
        <v>46015</v>
      </c>
      <c r="C553" s="8">
        <f>IF(BS_CONTROLE[[#This Row],[DATA]]="","",WEEKNUM(BS_CONTROLE[[#This Row],[DATA]]))</f>
        <v>52</v>
      </c>
      <c r="D553" s="211" t="s">
        <v>543</v>
      </c>
      <c r="E553" s="272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0">
        <v>55</v>
      </c>
      <c r="K553" s="210">
        <v>151.6</v>
      </c>
      <c r="L553" s="84" t="s">
        <v>317</v>
      </c>
      <c r="M553" s="19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19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0" t="str">
        <f>IFERROR(_xlfn.XLOOKUP(F553, BS_ATIVIDADE[ATIVIDADE],BS_ATIVIDADE[UNIDADE] ), "*")</f>
        <v>BINÁRIO</v>
      </c>
      <c r="S553" s="249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49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 t="str">
        <f>IFERROR(_xlfn.XLOOKUP(J553, BASE_MAPA!$D$2:$D$260, BASE_MAPA!$I$2:$I$260), "ERRO")</f>
        <v>ZKE</v>
      </c>
      <c r="V553" s="259" t="s">
        <v>939</v>
      </c>
      <c r="W553" s="172" t="s">
        <v>1664</v>
      </c>
      <c r="X553" s="175" t="s">
        <v>668</v>
      </c>
      <c r="Y553" s="158" t="s">
        <v>671</v>
      </c>
      <c r="Z553" s="178"/>
      <c r="AA553" s="84" t="s">
        <v>1449</v>
      </c>
      <c r="AB553" s="71" t="s">
        <v>660</v>
      </c>
      <c r="AC553" s="71" t="s">
        <v>655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79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3" t="str">
        <f>IF(BS_CONTROLE[[#This Row],[Local - Partida]]=0, "-", BS_CONTROLE[[#This Row],[Local - Partida]])</f>
        <v>ZEM1302</v>
      </c>
      <c r="AL553" s="263" t="str">
        <f>IF(BS_CONTROLE[[#This Row],[Local - Encerramento]]=0, "-", BS_CONTROLE[[#This Row],[Local - Encerramento]])</f>
        <v>ZEM1302</v>
      </c>
      <c r="AM553" s="263" t="str">
        <f>IF(BS_CONTROLE[[#This Row],[Entre - Estações]]=0, "-", BS_CONTROLE[[#This Row],[Entre - Estações]])</f>
        <v>ZEJ-ZEV</v>
      </c>
      <c r="AN553" s="263" t="str">
        <f>IF(BS_CONTROLE[[#This Row],[SB]]=0, "-", BS_CONTROLE[[#This Row],[SB]])</f>
        <v>ZRB1502</v>
      </c>
      <c r="AO553" s="245">
        <f>IF(BS_CONTROLE[[#This Row],[SUB]]=0, "-", BS_CONTROLE[[#This Row],[SUB]])</f>
        <v>55</v>
      </c>
      <c r="AP553" s="246">
        <f>IF(BS_CONTROLE[[#This Row],[KM - Inicio]]=0, "-", BS_CONTROLE[[#This Row],[KM - Inicio]])</f>
        <v>151.6</v>
      </c>
      <c r="AQ553" s="246" t="str">
        <f>IF(BS_CONTROLE[[#This Row],[KM - Fim]]=0, "-", BS_CONTROLE[[#This Row],[KM - Fim]])</f>
        <v>-</v>
      </c>
      <c r="AR553" s="264">
        <v>0.38055555555555554</v>
      </c>
      <c r="AS553" s="264">
        <v>0.4826388888888889</v>
      </c>
      <c r="AT553" s="264">
        <v>0.55208333333333337</v>
      </c>
      <c r="AU553" s="265"/>
      <c r="AV553" s="265"/>
      <c r="AW553" s="265"/>
      <c r="AX553" s="180"/>
      <c r="AY553" s="181">
        <f>IF(D553="","*",IFERROR(IF(ISODD(COUNT(AS553:AX553)),"ERRO",SUM((AT553-AS553),(AV553-AU553),(AX553-AW553))),"ERRO"))</f>
        <v>6.9444444444444475E-2</v>
      </c>
      <c r="AZ553" s="161"/>
      <c r="BA553" s="182">
        <v>1</v>
      </c>
      <c r="BB553" s="177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7" t="str">
        <f>IF(BS_CONTROLE[[#This Row],[Responsavel pelo boletim]]=0, "-", BS_CONTROLE[[#This Row],[Responsavel pelo boletim]])</f>
        <v>Felipe</v>
      </c>
      <c r="BG553" s="183"/>
      <c r="BH553" s="303">
        <v>2</v>
      </c>
      <c r="BI553" s="184"/>
      <c r="BJ553" s="268" t="s">
        <v>1734</v>
      </c>
      <c r="BK553" s="185" t="s">
        <v>1735</v>
      </c>
      <c r="BL553" s="183"/>
      <c r="BM553" s="178" t="s">
        <v>692</v>
      </c>
      <c r="BN553" s="178" t="s">
        <v>692</v>
      </c>
      <c r="BO553" s="164" t="s">
        <v>692</v>
      </c>
      <c r="BP553" s="185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8" t="str">
        <f t="shared" si="52"/>
        <v>OKOK</v>
      </c>
    </row>
    <row r="554" spans="1:72" ht="23.25" hidden="1">
      <c r="A554" s="166" t="str">
        <f>D554&amp;B554</f>
        <v>W9746015</v>
      </c>
      <c r="B554" s="167">
        <v>46015</v>
      </c>
      <c r="C554" s="8">
        <f>IF(BS_CONTROLE[[#This Row],[DATA]]="","",WEEKNUM(BS_CONTROLE[[#This Row],[DATA]]))</f>
        <v>52</v>
      </c>
      <c r="D554" s="239" t="s">
        <v>558</v>
      </c>
      <c r="E554" s="272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1">
        <v>49</v>
      </c>
      <c r="K554" s="221">
        <v>147</v>
      </c>
      <c r="L554" s="176"/>
      <c r="M554" s="19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19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6">
        <v>1</v>
      </c>
      <c r="R554" s="10" t="str">
        <f>IFERROR(_xlfn.XLOOKUP(F554, BS_ATIVIDADE[ATIVIDADE],BS_ATIVIDADE[UNIDADE] ), "*")</f>
        <v>BINÁRIO</v>
      </c>
      <c r="S554" s="249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49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 t="str">
        <f>IFERROR(_xlfn.XLOOKUP(J554, BASE_MAPA!$D$2:$D$260, BASE_MAPA!$I$2:$I$260), "ERRO")</f>
        <v>ZKE-ZGA</v>
      </c>
      <c r="V554" s="259" t="s">
        <v>1453</v>
      </c>
      <c r="W554" s="262" t="s">
        <v>1736</v>
      </c>
      <c r="X554" s="239" t="s">
        <v>668</v>
      </c>
      <c r="Y554" s="158" t="s">
        <v>671</v>
      </c>
      <c r="Z554" s="178"/>
      <c r="AA554" s="176" t="s">
        <v>317</v>
      </c>
      <c r="AB554" s="161"/>
      <c r="AC554" s="161" t="s">
        <v>317</v>
      </c>
      <c r="AD554" s="163"/>
      <c r="AE554" s="176" t="s">
        <v>317</v>
      </c>
      <c r="AF554" s="176" t="s">
        <v>317</v>
      </c>
      <c r="AG554" s="176" t="s">
        <v>317</v>
      </c>
      <c r="AH554" s="179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3" t="str">
        <f>IF(BS_CONTROLE[[#This Row],[Local - Partida]]=0, "-", BS_CONTROLE[[#This Row],[Local - Partida]])</f>
        <v>ZKEZGA1</v>
      </c>
      <c r="AL554" s="263" t="str">
        <f>IF(BS_CONTROLE[[#This Row],[Local - Encerramento]]=0, "-", BS_CONTROLE[[#This Row],[Local - Encerramento]])</f>
        <v>ZKEZGA1</v>
      </c>
      <c r="AM554" s="263" t="str">
        <f>IF(BS_CONTROLE[[#This Row],[Entre - Estações]]=0, "-", BS_CONTROLE[[#This Row],[Entre - Estações]])</f>
        <v>ZKE-ZGA</v>
      </c>
      <c r="AN554" s="263" t="str">
        <f>IF(BS_CONTROLE[[#This Row],[SB]]=0, "-", BS_CONTROLE[[#This Row],[SB]])</f>
        <v>ZKEZGA1</v>
      </c>
      <c r="AO554" s="245">
        <f>IF(BS_CONTROLE[[#This Row],[SUB]]=0, "-", BS_CONTROLE[[#This Row],[SUB]])</f>
        <v>49</v>
      </c>
      <c r="AP554" s="246">
        <f>IF(BS_CONTROLE[[#This Row],[KM - Inicio]]=0, "-", BS_CONTROLE[[#This Row],[KM - Inicio]])</f>
        <v>147</v>
      </c>
      <c r="AQ554" s="246" t="str">
        <f>IF(BS_CONTROLE[[#This Row],[KM - Fim]]=0, "-", BS_CONTROLE[[#This Row],[KM - Fim]])</f>
        <v>-</v>
      </c>
      <c r="AR554" s="264">
        <v>0.40694444444444444</v>
      </c>
      <c r="AS554" s="264">
        <v>0</v>
      </c>
      <c r="AT554" s="264">
        <v>2.7777777777777776E-2</v>
      </c>
      <c r="AU554" s="266"/>
      <c r="AV554" s="266"/>
      <c r="AW554" s="266"/>
      <c r="AX554" s="240"/>
      <c r="AY554" s="181">
        <f t="shared" ref="AY554:AY557" si="53">IF(D554="","*",IFERROR(IF(ISODD(COUNT(AS554:AX554)),"ERRO",SUM((AT554-AS554),(AV554-AU554),(AX554-AW554))),"ERRO"))</f>
        <v>2.7777777777777776E-2</v>
      </c>
      <c r="AZ554" s="161"/>
      <c r="BA554" s="241">
        <v>1</v>
      </c>
      <c r="BB554" s="177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 t="str">
        <f>IFERROR(_xlfn.XLOOKUP(AO554, BASE_MAPA!$D$2:$D$260, BASE_MAPA!$I$2:$I$260), "ERRO")</f>
        <v>ZKE-ZGA</v>
      </c>
      <c r="BF554" s="247" t="str">
        <f>IF(BS_CONTROLE[[#This Row],[Responsavel pelo boletim]]=0, "-", BS_CONTROLE[[#This Row],[Responsavel pelo boletim]])</f>
        <v>Alisson</v>
      </c>
      <c r="BG554" s="183"/>
      <c r="BH554" s="303">
        <v>2</v>
      </c>
      <c r="BI554" s="242"/>
      <c r="BJ554" s="269" t="s">
        <v>1737</v>
      </c>
      <c r="BK554" s="243" t="s">
        <v>1738</v>
      </c>
      <c r="BL554" s="183"/>
      <c r="BM554" s="178" t="s">
        <v>692</v>
      </c>
      <c r="BN554" s="178" t="s">
        <v>692</v>
      </c>
      <c r="BO554" s="164" t="s">
        <v>692</v>
      </c>
      <c r="BP554" s="243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8" t="str">
        <f t="shared" si="52"/>
        <v>OKOK</v>
      </c>
    </row>
    <row r="555" spans="1:72" hidden="1">
      <c r="A555" s="166" t="str">
        <f>D555&amp;B555</f>
        <v>DANILO (TP-837)46015</v>
      </c>
      <c r="B555" s="167">
        <v>46015</v>
      </c>
      <c r="C555" s="8">
        <f>IF(BS_CONTROLE[[#This Row],[DATA]]="","",WEEKNUM(BS_CONTROLE[[#This Row],[DATA]]))</f>
        <v>52</v>
      </c>
      <c r="D555" s="211" t="s">
        <v>581</v>
      </c>
      <c r="E555" s="272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0">
        <v>55</v>
      </c>
      <c r="K555" s="210">
        <v>118.61799999999999</v>
      </c>
      <c r="L555" s="84" t="s">
        <v>317</v>
      </c>
      <c r="M555" s="19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19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0" t="str">
        <f>IFERROR(_xlfn.XLOOKUP(F555, BS_ATIVIDADE[ATIVIDADE],BS_ATIVIDADE[UNIDADE] ), "*")</f>
        <v>Nº DE SOLDA</v>
      </c>
      <c r="S555" s="249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49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 t="str">
        <f>IFERROR(_xlfn.XLOOKUP(J555, BASE_MAPA!$D$2:$D$260, BASE_MAPA!$I$2:$I$260), "ERRO")</f>
        <v>ZKE</v>
      </c>
      <c r="V555" s="259" t="s">
        <v>1453</v>
      </c>
      <c r="W555" s="172" t="s">
        <v>1113</v>
      </c>
      <c r="X555" s="239" t="s">
        <v>1739</v>
      </c>
      <c r="Y555" s="158" t="s">
        <v>671</v>
      </c>
      <c r="Z555" s="178"/>
      <c r="AA555" s="176" t="s">
        <v>317</v>
      </c>
      <c r="AB555" s="161" t="s">
        <v>317</v>
      </c>
      <c r="AC555" s="161" t="s">
        <v>317</v>
      </c>
      <c r="AD555" s="163" t="s">
        <v>317</v>
      </c>
      <c r="AE555" s="176" t="s">
        <v>974</v>
      </c>
      <c r="AF555" s="176" t="s">
        <v>317</v>
      </c>
      <c r="AG555" s="176" t="s">
        <v>317</v>
      </c>
      <c r="AH555" s="179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3" t="str">
        <f>IF(BS_CONTROLE[[#This Row],[Local - Partida]]=0, "-", BS_CONTROLE[[#This Row],[Local - Partida]])</f>
        <v>-</v>
      </c>
      <c r="AL555" s="263" t="str">
        <f>IF(BS_CONTROLE[[#This Row],[Local - Encerramento]]=0, "-", BS_CONTROLE[[#This Row],[Local - Encerramento]])</f>
        <v>-</v>
      </c>
      <c r="AM555" s="263" t="str">
        <f>IF(BS_CONTROLE[[#This Row],[Entre - Estações]]=0, "-", BS_CONTROLE[[#This Row],[Entre - Estações]])</f>
        <v>ZLU-ZWI</v>
      </c>
      <c r="AN555" s="263" t="str">
        <f>IF(BS_CONTROLE[[#This Row],[SB]]=0, "-", BS_CONTROLE[[#This Row],[SB]])</f>
        <v>ZWI2</v>
      </c>
      <c r="AO555" s="245">
        <f>IF(BS_CONTROLE[[#This Row],[SUB]]=0, "-", BS_CONTROLE[[#This Row],[SUB]])</f>
        <v>55</v>
      </c>
      <c r="AP555" s="246">
        <f>IF(BS_CONTROLE[[#This Row],[KM - Inicio]]=0, "-", BS_CONTROLE[[#This Row],[KM - Inicio]])</f>
        <v>118.61799999999999</v>
      </c>
      <c r="AQ555" s="246" t="str">
        <f>IF(BS_CONTROLE[[#This Row],[KM - Fim]]=0, "-", BS_CONTROLE[[#This Row],[KM - Fim]])</f>
        <v>-</v>
      </c>
      <c r="AR555" s="264">
        <v>0.30902777777777779</v>
      </c>
      <c r="AS555" s="264">
        <v>0</v>
      </c>
      <c r="AT555" s="264">
        <v>0</v>
      </c>
      <c r="AU555" s="266"/>
      <c r="AV555" s="266"/>
      <c r="AW555" s="266"/>
      <c r="AX555" s="240"/>
      <c r="AY555" s="181">
        <f t="shared" si="53"/>
        <v>0</v>
      </c>
      <c r="AZ555" s="161"/>
      <c r="BA555" s="241">
        <v>0</v>
      </c>
      <c r="BB555" s="177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 t="str">
        <f>IFERROR(_xlfn.XLOOKUP(AO555, BASE_MAPA!$D$2:$D$260, BASE_MAPA!$I$2:$I$260), "ERRO")</f>
        <v>ZKE</v>
      </c>
      <c r="BF555" s="247" t="str">
        <f>IF(BS_CONTROLE[[#This Row],[Responsavel pelo boletim]]=0, "-", BS_CONTROLE[[#This Row],[Responsavel pelo boletim]])</f>
        <v>Alisson</v>
      </c>
      <c r="BG555" s="183"/>
      <c r="BH555" s="303">
        <v>0</v>
      </c>
      <c r="BI555" s="242"/>
      <c r="BJ555" s="269" t="s">
        <v>1740</v>
      </c>
      <c r="BK555" s="243" t="s">
        <v>1740</v>
      </c>
      <c r="BL555" s="183"/>
      <c r="BM555" s="178" t="s">
        <v>698</v>
      </c>
      <c r="BN555" s="178" t="s">
        <v>698</v>
      </c>
      <c r="BO555" s="164" t="s">
        <v>698</v>
      </c>
      <c r="BP555" s="243" t="s">
        <v>1740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8" t="str">
        <f t="shared" si="52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8">
        <f>IF(BS_CONTROLE[[#This Row],[DATA]]="","",WEEKNUM(BS_CONTROLE[[#This Row],[DATA]]))</f>
        <v>52</v>
      </c>
      <c r="D556" s="211" t="s">
        <v>649</v>
      </c>
      <c r="E556" s="272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0">
        <v>55</v>
      </c>
      <c r="K556" s="210">
        <v>120.521</v>
      </c>
      <c r="L556" s="84" t="s">
        <v>317</v>
      </c>
      <c r="M556" s="19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19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0" t="str">
        <f>IFERROR(_xlfn.XLOOKUP(F556, BS_ATIVIDADE[ATIVIDADE],BS_ATIVIDADE[UNIDADE] ), "*")</f>
        <v>Nº DE SOLDA</v>
      </c>
      <c r="S556" s="249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49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 t="str">
        <f>IFERROR(_xlfn.XLOOKUP(J556, BASE_MAPA!$D$2:$D$260, BASE_MAPA!$I$2:$I$260), "ERRO")</f>
        <v>ZKE</v>
      </c>
      <c r="V556" s="259" t="s">
        <v>1453</v>
      </c>
      <c r="W556" s="172" t="s">
        <v>1113</v>
      </c>
      <c r="X556" s="239" t="s">
        <v>668</v>
      </c>
      <c r="Y556" s="158" t="s">
        <v>671</v>
      </c>
      <c r="Z556" s="178"/>
      <c r="AA556" s="176" t="s">
        <v>317</v>
      </c>
      <c r="AB556" s="161" t="s">
        <v>317</v>
      </c>
      <c r="AC556" s="161" t="s">
        <v>317</v>
      </c>
      <c r="AD556" s="163" t="s">
        <v>317</v>
      </c>
      <c r="AE556" s="176" t="s">
        <v>317</v>
      </c>
      <c r="AF556" s="176" t="s">
        <v>317</v>
      </c>
      <c r="AG556" s="176" t="s">
        <v>317</v>
      </c>
      <c r="AH556" s="179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3" t="str">
        <f>IF(BS_CONTROLE[[#This Row],[Local - Partida]]=0, "-", BS_CONTROLE[[#This Row],[Local - Partida]])</f>
        <v>-</v>
      </c>
      <c r="AL556" s="263" t="str">
        <f>IF(BS_CONTROLE[[#This Row],[Local - Encerramento]]=0, "-", BS_CONTROLE[[#This Row],[Local - Encerramento]])</f>
        <v>-</v>
      </c>
      <c r="AM556" s="263" t="str">
        <f>IF(BS_CONTROLE[[#This Row],[Entre - Estações]]=0, "-", BS_CONTROLE[[#This Row],[Entre - Estações]])</f>
        <v>ZWI-ZYQ</v>
      </c>
      <c r="AN556" s="263" t="str">
        <f>IF(BS_CONTROLE[[#This Row],[SB]]=0, "-", BS_CONTROLE[[#This Row],[SB]])</f>
        <v>121ZWI2</v>
      </c>
      <c r="AO556" s="245">
        <f>IF(BS_CONTROLE[[#This Row],[SUB]]=0, "-", BS_CONTROLE[[#This Row],[SUB]])</f>
        <v>55</v>
      </c>
      <c r="AP556" s="246">
        <f>IF(BS_CONTROLE[[#This Row],[KM - Inicio]]=0, "-", BS_CONTROLE[[#This Row],[KM - Inicio]])</f>
        <v>120.521</v>
      </c>
      <c r="AQ556" s="246" t="str">
        <f>IF(BS_CONTROLE[[#This Row],[KM - Fim]]=0, "-", BS_CONTROLE[[#This Row],[KM - Fim]])</f>
        <v>-</v>
      </c>
      <c r="AR556" s="264">
        <v>0.30902777777777779</v>
      </c>
      <c r="AS556" s="264">
        <v>0</v>
      </c>
      <c r="AT556" s="264">
        <v>0</v>
      </c>
      <c r="AU556" s="266"/>
      <c r="AV556" s="266"/>
      <c r="AW556" s="266"/>
      <c r="AX556" s="240"/>
      <c r="AY556" s="181">
        <f t="shared" si="53"/>
        <v>0</v>
      </c>
      <c r="AZ556" s="161"/>
      <c r="BA556" s="241">
        <v>0</v>
      </c>
      <c r="BB556" s="177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 t="str">
        <f>IFERROR(_xlfn.XLOOKUP(AO556, BASE_MAPA!$D$2:$D$260, BASE_MAPA!$I$2:$I$260), "ERRO")</f>
        <v>ZKE</v>
      </c>
      <c r="BF556" s="247" t="str">
        <f>IF(BS_CONTROLE[[#This Row],[Responsavel pelo boletim]]=0, "-", BS_CONTROLE[[#This Row],[Responsavel pelo boletim]])</f>
        <v>Alisson</v>
      </c>
      <c r="BG556" s="183"/>
      <c r="BH556" s="303">
        <v>0</v>
      </c>
      <c r="BI556" s="242"/>
      <c r="BJ556" s="269" t="s">
        <v>1740</v>
      </c>
      <c r="BK556" s="243" t="s">
        <v>1740</v>
      </c>
      <c r="BL556" s="183"/>
      <c r="BM556" s="178" t="s">
        <v>698</v>
      </c>
      <c r="BN556" s="178" t="s">
        <v>698</v>
      </c>
      <c r="BO556" s="164" t="s">
        <v>698</v>
      </c>
      <c r="BP556" s="243" t="s">
        <v>1740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8" t="str">
        <f t="shared" si="52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8">
        <f>IF(BS_CONTROLE[[#This Row],[DATA]]="","",WEEKNUM(BS_CONTROLE[[#This Row],[DATA]]))</f>
        <v>52</v>
      </c>
      <c r="D557" s="211" t="s">
        <v>574</v>
      </c>
      <c r="E557" s="272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0">
        <v>55</v>
      </c>
      <c r="K557" s="210">
        <v>121.70699999999999</v>
      </c>
      <c r="L557" s="84" t="s">
        <v>317</v>
      </c>
      <c r="M557" s="19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199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0" t="str">
        <f>IFERROR(_xlfn.XLOOKUP(F557, BS_ATIVIDADE[ATIVIDADE],BS_ATIVIDADE[UNIDADE] ), "*")</f>
        <v>Nº DE SOLDA</v>
      </c>
      <c r="S557" s="249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49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 t="str">
        <f>IFERROR(_xlfn.XLOOKUP(J557, BASE_MAPA!$D$2:$D$260, BASE_MAPA!$I$2:$I$260), "ERRO")</f>
        <v>ZKE</v>
      </c>
      <c r="V557" s="259" t="s">
        <v>1453</v>
      </c>
      <c r="W557" s="172" t="s">
        <v>1113</v>
      </c>
      <c r="X557" s="239" t="s">
        <v>668</v>
      </c>
      <c r="Y557" s="158" t="s">
        <v>671</v>
      </c>
      <c r="Z557" s="178"/>
      <c r="AA557" s="176" t="s">
        <v>317</v>
      </c>
      <c r="AB557" s="161" t="s">
        <v>317</v>
      </c>
      <c r="AC557" s="161" t="s">
        <v>317</v>
      </c>
      <c r="AD557" s="163" t="s">
        <v>317</v>
      </c>
      <c r="AE557" s="176" t="s">
        <v>317</v>
      </c>
      <c r="AF557" s="176" t="s">
        <v>317</v>
      </c>
      <c r="AG557" s="176" t="s">
        <v>317</v>
      </c>
      <c r="AH557" s="179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3" t="str">
        <f>IF(BS_CONTROLE[[#This Row],[Local - Partida]]=0, "-", BS_CONTROLE[[#This Row],[Local - Partida]])</f>
        <v>-</v>
      </c>
      <c r="AL557" s="263" t="str">
        <f>IF(BS_CONTROLE[[#This Row],[Local - Encerramento]]=0, "-", BS_CONTROLE[[#This Row],[Local - Encerramento]])</f>
        <v>-</v>
      </c>
      <c r="AM557" s="263" t="str">
        <f>IF(BS_CONTROLE[[#This Row],[Entre - Estações]]=0, "-", BS_CONTROLE[[#This Row],[Entre - Estações]])</f>
        <v>ZWI-ZYQ</v>
      </c>
      <c r="AN557" s="263">
        <f>IF(BS_CONTROLE[[#This Row],[SB]]=0, "-", BS_CONTROLE[[#This Row],[SB]])</f>
        <v>1231212</v>
      </c>
      <c r="AO557" s="245">
        <f>IF(BS_CONTROLE[[#This Row],[SUB]]=0, "-", BS_CONTROLE[[#This Row],[SUB]])</f>
        <v>55</v>
      </c>
      <c r="AP557" s="246">
        <f>IF(BS_CONTROLE[[#This Row],[KM - Inicio]]=0, "-", BS_CONTROLE[[#This Row],[KM - Inicio]])</f>
        <v>121.70699999999999</v>
      </c>
      <c r="AQ557" s="246" t="str">
        <f>IF(BS_CONTROLE[[#This Row],[KM - Fim]]=0, "-", BS_CONTROLE[[#This Row],[KM - Fim]])</f>
        <v>-</v>
      </c>
      <c r="AR557" s="264">
        <v>0.30902777777777779</v>
      </c>
      <c r="AS557" s="264">
        <v>0</v>
      </c>
      <c r="AT557" s="264">
        <v>0</v>
      </c>
      <c r="AU557" s="266"/>
      <c r="AV557" s="266"/>
      <c r="AW557" s="266"/>
      <c r="AX557" s="240"/>
      <c r="AY557" s="181">
        <f t="shared" si="53"/>
        <v>0</v>
      </c>
      <c r="AZ557" s="161"/>
      <c r="BA557" s="241">
        <v>0</v>
      </c>
      <c r="BB557" s="177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 t="str">
        <f>IFERROR(_xlfn.XLOOKUP(AO557, BASE_MAPA!$D$2:$D$260, BASE_MAPA!$I$2:$I$260), "ERRO")</f>
        <v>ZKE</v>
      </c>
      <c r="BF557" s="247" t="str">
        <f>IF(BS_CONTROLE[[#This Row],[Responsavel pelo boletim]]=0, "-", BS_CONTROLE[[#This Row],[Responsavel pelo boletim]])</f>
        <v>Alisson</v>
      </c>
      <c r="BG557" s="183"/>
      <c r="BH557" s="303">
        <v>0</v>
      </c>
      <c r="BI557" s="242"/>
      <c r="BJ557" s="269" t="s">
        <v>1740</v>
      </c>
      <c r="BK557" s="243" t="s">
        <v>1740</v>
      </c>
      <c r="BL557" s="183"/>
      <c r="BM557" s="178" t="s">
        <v>698</v>
      </c>
      <c r="BN557" s="178" t="s">
        <v>698</v>
      </c>
      <c r="BO557" s="164" t="s">
        <v>698</v>
      </c>
      <c r="BP557" s="243" t="s">
        <v>1740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8" t="str">
        <f t="shared" si="52"/>
        <v>SemOportunidadeSemOportunidade</v>
      </c>
    </row>
    <row r="558" spans="1:72" hidden="1">
      <c r="A558" s="166" t="str">
        <f>D558&amp;B558</f>
        <v/>
      </c>
      <c r="B558" s="167"/>
      <c r="C558" s="8" t="str">
        <f>IF(BS_CONTROLE[[#This Row],[DATA]]="","",WEEKNUM(BS_CONTROLE[[#This Row],[DATA]]))</f>
        <v/>
      </c>
      <c r="D558" s="239"/>
      <c r="E558" s="272">
        <v>552</v>
      </c>
      <c r="F558" s="161"/>
      <c r="G558" s="159" t="str">
        <f>IF(D558="","*",VLOOKUP(F558,BS_ATIVIDADE[#All],3,FALSE))</f>
        <v>*</v>
      </c>
      <c r="H558" s="163"/>
      <c r="I558" s="163"/>
      <c r="J558" s="221"/>
      <c r="K558" s="221"/>
      <c r="L558" s="176"/>
      <c r="M558" s="19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9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6"/>
      <c r="R558" s="10" t="str">
        <f>IFERROR(_xlfn.XLOOKUP(F558, BS_ATIVIDADE[ATIVIDADE],BS_ATIVIDADE[UNIDADE] ), "*")</f>
        <v>*</v>
      </c>
      <c r="S558" s="249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49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 t="str">
        <f>IFERROR(_xlfn.XLOOKUP(J558, BASE_MAPA!$D$2:$D$260, BASE_MAPA!$I$2:$I$260), "ERRO")</f>
        <v>ERRO</v>
      </c>
      <c r="V558" s="260"/>
      <c r="W558" s="262"/>
      <c r="X558" s="239"/>
      <c r="Y558" s="178"/>
      <c r="Z558" s="178"/>
      <c r="AA558" s="176"/>
      <c r="AB558" s="161"/>
      <c r="AC558" s="161"/>
      <c r="AD558" s="163"/>
      <c r="AE558" s="176"/>
      <c r="AF558" s="176"/>
      <c r="AG558" s="176"/>
      <c r="AH558" s="179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3" t="str">
        <f>IF(BS_CONTROLE[[#This Row],[Local - Partida]]=0, "-", BS_CONTROLE[[#This Row],[Local - Partida]])</f>
        <v>-</v>
      </c>
      <c r="AL558" s="263" t="str">
        <f>IF(BS_CONTROLE[[#This Row],[Local - Encerramento]]=0, "-", BS_CONTROLE[[#This Row],[Local - Encerramento]])</f>
        <v>-</v>
      </c>
      <c r="AM558" s="263" t="str">
        <f>IF(BS_CONTROLE[[#This Row],[Entre - Estações]]=0, "-", BS_CONTROLE[[#This Row],[Entre - Estações]])</f>
        <v>-</v>
      </c>
      <c r="AN558" s="263" t="str">
        <f>IF(BS_CONTROLE[[#This Row],[SB]]=0, "-", BS_CONTROLE[[#This Row],[SB]])</f>
        <v>-</v>
      </c>
      <c r="AO558" s="245" t="str">
        <f>IF(BS_CONTROLE[[#This Row],[SUB]]=0, "-", BS_CONTROLE[[#This Row],[SUB]])</f>
        <v>-</v>
      </c>
      <c r="AP558" s="246" t="str">
        <f>IF(BS_CONTROLE[[#This Row],[KM - Inicio]]=0, "-", BS_CONTROLE[[#This Row],[KM - Inicio]])</f>
        <v>-</v>
      </c>
      <c r="AQ558" s="246" t="str">
        <f>IF(BS_CONTROLE[[#This Row],[KM - Fim]]=0, "-", BS_CONTROLE[[#This Row],[KM - Fim]])</f>
        <v>-</v>
      </c>
      <c r="AR558" s="264"/>
      <c r="AS558" s="264"/>
      <c r="AT558" s="264"/>
      <c r="AU558" s="266"/>
      <c r="AV558" s="266"/>
      <c r="AW558" s="266"/>
      <c r="AX558" s="240"/>
      <c r="AY558" s="181"/>
      <c r="AZ558" s="161"/>
      <c r="BA558" s="241"/>
      <c r="BB558" s="177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 t="str">
        <f>IFERROR(_xlfn.XLOOKUP(AO558, BASE_MAPA!$D$2:$D$260, BASE_MAPA!$I$2:$I$260), "ERRO")</f>
        <v>ERRO</v>
      </c>
      <c r="BF558" s="247" t="str">
        <f>IF(BS_CONTROLE[[#This Row],[Responsavel pelo boletim]]=0, "-", BS_CONTROLE[[#This Row],[Responsavel pelo boletim]])</f>
        <v>-</v>
      </c>
      <c r="BG558" s="183"/>
      <c r="BH558" s="303">
        <v>1</v>
      </c>
      <c r="BI558" s="242"/>
      <c r="BJ558" s="269"/>
      <c r="BK558" s="243"/>
      <c r="BL558" s="183"/>
      <c r="BM558" s="178"/>
      <c r="BN558" s="178"/>
      <c r="BO558" s="164"/>
      <c r="BP558" s="243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8" t="str">
        <f t="shared" si="52"/>
        <v/>
      </c>
    </row>
    <row r="559" spans="1:72" hidden="1">
      <c r="A559" s="166" t="str">
        <f>D559&amp;B559</f>
        <v>ANTONI  (TP-720)46015</v>
      </c>
      <c r="B559" s="167">
        <v>46015</v>
      </c>
      <c r="C559" s="8">
        <f>IF(BS_CONTROLE[[#This Row],[DATA]]="","",WEEKNUM(BS_CONTROLE[[#This Row],[DATA]]))</f>
        <v>52</v>
      </c>
      <c r="D559" s="211" t="s">
        <v>569</v>
      </c>
      <c r="E559" s="272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1">
        <v>92</v>
      </c>
      <c r="K559" s="221">
        <v>87.3</v>
      </c>
      <c r="L559" s="176" t="s">
        <v>317</v>
      </c>
      <c r="M559" s="19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19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6">
        <v>300</v>
      </c>
      <c r="R559" s="10" t="str">
        <f>IFERROR(_xlfn.XLOOKUP(F559, BS_ATIVIDADE[ATIVIDADE],BS_ATIVIDADE[UNIDADE] ), "*")</f>
        <v>M</v>
      </c>
      <c r="S559" s="249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49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 t="str">
        <f>IFERROR(_xlfn.XLOOKUP(J559, BASE_MAPA!$D$2:$D$260, BASE_MAPA!$I$2:$I$260), "ERRO")</f>
        <v>069-ZEV</v>
      </c>
      <c r="V559" s="260" t="s">
        <v>969</v>
      </c>
      <c r="W559" s="345" t="s">
        <v>1490</v>
      </c>
      <c r="X559" s="239" t="s">
        <v>1741</v>
      </c>
      <c r="Y559" s="158" t="s">
        <v>671</v>
      </c>
      <c r="Z559" s="178"/>
      <c r="AA559" s="176"/>
      <c r="AB559" s="161"/>
      <c r="AC559" s="161"/>
      <c r="AD559" s="163"/>
      <c r="AE559" s="176"/>
      <c r="AF559" s="176"/>
      <c r="AG559" s="176"/>
      <c r="AH559" s="179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3" t="str">
        <f>IF(BS_CONTROLE[[#This Row],[Local - Partida]]=0, "-", BS_CONTROLE[[#This Row],[Local - Partida]])</f>
        <v>-</v>
      </c>
      <c r="AL559" s="263" t="str">
        <f>IF(BS_CONTROLE[[#This Row],[Local - Encerramento]]=0, "-", BS_CONTROLE[[#This Row],[Local - Encerramento]])</f>
        <v>-</v>
      </c>
      <c r="AM559" s="263" t="str">
        <f>IF(BS_CONTROLE[[#This Row],[Entre - Estações]]=0, "-", BS_CONTROLE[[#This Row],[Entre - Estações]])</f>
        <v>ZDC-ZXW</v>
      </c>
      <c r="AN559" s="263" t="str">
        <f>IF(BS_CONTROLE[[#This Row],[SB]]=0, "-", BS_CONTROLE[[#This Row],[SB]])</f>
        <v>K89ZES2</v>
      </c>
      <c r="AO559" s="245">
        <f>IF(BS_CONTROLE[[#This Row],[SUB]]=0, "-", BS_CONTROLE[[#This Row],[SUB]])</f>
        <v>92</v>
      </c>
      <c r="AP559" s="246">
        <f>IF(BS_CONTROLE[[#This Row],[KM - Inicio]]=0, "-", BS_CONTROLE[[#This Row],[KM - Inicio]])</f>
        <v>87.3</v>
      </c>
      <c r="AQ559" s="246" t="str">
        <f>IF(BS_CONTROLE[[#This Row],[KM - Fim]]=0, "-", BS_CONTROLE[[#This Row],[KM - Fim]])</f>
        <v>-</v>
      </c>
      <c r="AR559" s="264">
        <v>0</v>
      </c>
      <c r="AS559" s="264">
        <v>0</v>
      </c>
      <c r="AT559" s="264">
        <v>0</v>
      </c>
      <c r="AU559" s="266"/>
      <c r="AV559" s="266"/>
      <c r="AW559" s="266"/>
      <c r="AX559" s="240"/>
      <c r="AY559" s="181">
        <f t="shared" ref="AY559:AY564" si="54">IF(D559="","*",IFERROR(IF(ISODD(COUNT(AS559:AX559)),"ERRO",SUM((AT559-AS559),(AV559-AU559),(AX559-AW559))),"ERRO"))</f>
        <v>0</v>
      </c>
      <c r="AZ559" s="161"/>
      <c r="BA559" s="241">
        <v>0</v>
      </c>
      <c r="BB559" s="177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 t="str">
        <f>IFERROR(_xlfn.XLOOKUP(AO559, BASE_MAPA!$D$2:$D$260, BASE_MAPA!$I$2:$I$260), "ERRO")</f>
        <v>069-ZEV</v>
      </c>
      <c r="BF559" s="247" t="str">
        <f>IF(BS_CONTROLE[[#This Row],[Responsavel pelo boletim]]=0, "-", BS_CONTROLE[[#This Row],[Responsavel pelo boletim]])</f>
        <v>Moises</v>
      </c>
      <c r="BG559" s="183"/>
      <c r="BH559" s="303">
        <v>0</v>
      </c>
      <c r="BI559" s="242"/>
      <c r="BJ559" s="269" t="s">
        <v>1742</v>
      </c>
      <c r="BK559" s="243" t="s">
        <v>1742</v>
      </c>
      <c r="BL559" s="183"/>
      <c r="BM559" s="178" t="s">
        <v>688</v>
      </c>
      <c r="BN559" s="178" t="s">
        <v>718</v>
      </c>
      <c r="BO559" s="164" t="s">
        <v>1727</v>
      </c>
      <c r="BP559" s="243" t="s">
        <v>1742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8" t="str">
        <f t="shared" si="52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8">
        <f>IF(BS_CONTROLE[[#This Row],[DATA]]="","",WEEKNUM(BS_CONTROLE[[#This Row],[DATA]]))</f>
        <v>52</v>
      </c>
      <c r="D560" s="211" t="s">
        <v>1030</v>
      </c>
      <c r="E560" s="272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0">
        <v>54</v>
      </c>
      <c r="K560" s="210">
        <v>102</v>
      </c>
      <c r="L560" s="84">
        <v>106</v>
      </c>
      <c r="M560" s="19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19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0" t="str">
        <f>IFERROR(_xlfn.XLOOKUP(F560, BS_ATIVIDADE[ATIVIDADE],BS_ATIVIDADE[UNIDADE] ), "*")</f>
        <v>BINÁRIO</v>
      </c>
      <c r="S560" s="249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49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 t="str">
        <f>IFERROR(_xlfn.XLOOKUP(J560, BASE_MAPA!$D$2:$D$260, BASE_MAPA!$I$2:$I$260), "ERRO")</f>
        <v>ZEV</v>
      </c>
      <c r="V560" s="260" t="s">
        <v>1032</v>
      </c>
      <c r="W560" s="345" t="s">
        <v>1743</v>
      </c>
      <c r="X560" s="239" t="s">
        <v>663</v>
      </c>
      <c r="Y560" s="158" t="s">
        <v>667</v>
      </c>
      <c r="Z560" s="178"/>
      <c r="AA560" s="176" t="s">
        <v>317</v>
      </c>
      <c r="AB560" s="161" t="s">
        <v>317</v>
      </c>
      <c r="AC560" s="161" t="s">
        <v>317</v>
      </c>
      <c r="AD560" s="163" t="s">
        <v>317</v>
      </c>
      <c r="AE560" s="176" t="s">
        <v>317</v>
      </c>
      <c r="AF560" s="176" t="s">
        <v>317</v>
      </c>
      <c r="AG560" s="176" t="s">
        <v>317</v>
      </c>
      <c r="AH560" s="179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3" t="str">
        <f>IF(BS_CONTROLE[[#This Row],[Local - Partida]]=0, "-", BS_CONTROLE[[#This Row],[Local - Partida]])</f>
        <v>-</v>
      </c>
      <c r="AL560" s="263" t="str">
        <f>IF(BS_CONTROLE[[#This Row],[Local - Encerramento]]=0, "-", BS_CONTROLE[[#This Row],[Local - Encerramento]])</f>
        <v>-</v>
      </c>
      <c r="AM560" s="263" t="str">
        <f>IF(BS_CONTROLE[[#This Row],[Entre - Estações]]=0, "-", BS_CONTROLE[[#This Row],[Entre - Estações]])</f>
        <v>105-ZGP</v>
      </c>
      <c r="AN560" s="263" t="str">
        <f>IF(BS_CONTROLE[[#This Row],[SB]]=0, "-", BS_CONTROLE[[#This Row],[SB]])</f>
        <v>ZGP1</v>
      </c>
      <c r="AO560" s="245">
        <f>IF(BS_CONTROLE[[#This Row],[SUB]]=0, "-", BS_CONTROLE[[#This Row],[SUB]])</f>
        <v>54</v>
      </c>
      <c r="AP560" s="246">
        <f>IF(BS_CONTROLE[[#This Row],[KM - Inicio]]=0, "-", BS_CONTROLE[[#This Row],[KM - Inicio]])</f>
        <v>102</v>
      </c>
      <c r="AQ560" s="246">
        <f>IF(BS_CONTROLE[[#This Row],[KM - Fim]]=0, "-", BS_CONTROLE[[#This Row],[KM - Fim]])</f>
        <v>106</v>
      </c>
      <c r="AR560" s="264">
        <v>0</v>
      </c>
      <c r="AS560" s="264">
        <v>0</v>
      </c>
      <c r="AT560" s="264">
        <v>0</v>
      </c>
      <c r="AU560" s="266"/>
      <c r="AV560" s="266"/>
      <c r="AW560" s="266"/>
      <c r="AX560" s="240"/>
      <c r="AY560" s="181">
        <f t="shared" si="54"/>
        <v>0</v>
      </c>
      <c r="AZ560" s="161"/>
      <c r="BA560" s="241">
        <v>0</v>
      </c>
      <c r="BB560" s="177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 t="str">
        <f>IFERROR(_xlfn.XLOOKUP(AO560, BASE_MAPA!$D$2:$D$260, BASE_MAPA!$I$2:$I$260), "ERRO")</f>
        <v>ZEV</v>
      </c>
      <c r="BF560" s="247" t="str">
        <f>IF(BS_CONTROLE[[#This Row],[Responsavel pelo boletim]]=0, "-", BS_CONTROLE[[#This Row],[Responsavel pelo boletim]])</f>
        <v>Augusto</v>
      </c>
      <c r="BG560" s="183"/>
      <c r="BH560" s="303">
        <v>0</v>
      </c>
      <c r="BI560" s="242"/>
      <c r="BJ560" s="269" t="s">
        <v>1744</v>
      </c>
      <c r="BK560" s="243" t="s">
        <v>1744</v>
      </c>
      <c r="BL560" s="183"/>
      <c r="BM560" s="178" t="s">
        <v>687</v>
      </c>
      <c r="BN560" s="178" t="s">
        <v>708</v>
      </c>
      <c r="BO560" s="164" t="s">
        <v>807</v>
      </c>
      <c r="BP560" s="243" t="s">
        <v>1744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8" t="str">
        <f t="shared" si="52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8">
        <f>IF(BS_CONTROLE[[#This Row],[DATA]]="","",WEEKNUM(BS_CONTROLE[[#This Row],[DATA]]))</f>
        <v>52</v>
      </c>
      <c r="D561" s="211" t="s">
        <v>545</v>
      </c>
      <c r="E561" s="292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957</v>
      </c>
      <c r="J561" s="210">
        <v>54</v>
      </c>
      <c r="K561" s="210">
        <v>83.7</v>
      </c>
      <c r="L561" s="210" t="s">
        <v>317</v>
      </c>
      <c r="M561" s="199" t="s">
        <v>982</v>
      </c>
      <c r="N561" s="19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0">
        <v>1</v>
      </c>
      <c r="R561" s="10" t="str">
        <f>IFERROR(_xlfn.XLOOKUP(F561, BS_ATIVIDADE[ATIVIDADE],BS_ATIVIDADE[UNIDADE] ), "*")</f>
        <v>BINÁRIO</v>
      </c>
      <c r="S561" s="249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49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 t="str">
        <f>IFERROR(_xlfn.XLOOKUP(J561, BASE_MAPA!$D$2:$D$260, BASE_MAPA!$I$2:$I$260), "ERRO")</f>
        <v>ZEV</v>
      </c>
      <c r="V561" s="193" t="s">
        <v>964</v>
      </c>
      <c r="W561" s="247" t="s">
        <v>1127</v>
      </c>
      <c r="X561" s="239" t="s">
        <v>668</v>
      </c>
      <c r="Y561" s="158" t="s">
        <v>671</v>
      </c>
      <c r="Z561" s="178"/>
      <c r="AA561" s="210">
        <v>1</v>
      </c>
      <c r="AB561" s="171" t="s">
        <v>660</v>
      </c>
      <c r="AC561" s="171" t="s">
        <v>655</v>
      </c>
      <c r="AD561" s="294">
        <v>0.27083333333333331</v>
      </c>
      <c r="AE561" s="210">
        <v>9038</v>
      </c>
      <c r="AF561" s="210" t="s">
        <v>317</v>
      </c>
      <c r="AG561" s="210" t="s">
        <v>317</v>
      </c>
      <c r="AH561" s="179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3" t="str">
        <f>IF(BS_CONTROLE[[#This Row],[Local - Partida]]=0, "-", BS_CONTROLE[[#This Row],[Local - Partida]])</f>
        <v>ZPT1051</v>
      </c>
      <c r="AL561" s="263" t="str">
        <f>IF(BS_CONTROLE[[#This Row],[Local - Encerramento]]=0, "-", BS_CONTROLE[[#This Row],[Local - Encerramento]])</f>
        <v>ZPTZDR</v>
      </c>
      <c r="AM561" s="263" t="str">
        <f>IF(BS_CONTROLE[[#This Row],[Entre - Estações]]=0, "-", BS_CONTROLE[[#This Row],[Entre - Estações]])</f>
        <v>ZPT-ZXW</v>
      </c>
      <c r="AN561" s="263" t="str">
        <f>IF(BS_CONTROLE[[#This Row],[SB]]=0, "-", BS_CONTROLE[[#This Row],[SB]])</f>
        <v>K84ZXW1</v>
      </c>
      <c r="AO561" s="245">
        <f>IF(BS_CONTROLE[[#This Row],[SUB]]=0, "-", BS_CONTROLE[[#This Row],[SUB]])</f>
        <v>54</v>
      </c>
      <c r="AP561" s="246">
        <f>IF(BS_CONTROLE[[#This Row],[KM - Inicio]]=0, "-", BS_CONTROLE[[#This Row],[KM - Inicio]])</f>
        <v>83.7</v>
      </c>
      <c r="AQ561" s="246" t="str">
        <f>IF(BS_CONTROLE[[#This Row],[KM - Fim]]=0, "-", BS_CONTROLE[[#This Row],[KM - Fim]])</f>
        <v>-</v>
      </c>
      <c r="AR561" s="264">
        <v>0.37361111111111112</v>
      </c>
      <c r="AS561" s="264">
        <v>0</v>
      </c>
      <c r="AT561" s="264">
        <v>4.1666666666666664E-2</v>
      </c>
      <c r="AU561" s="266"/>
      <c r="AV561" s="266"/>
      <c r="AW561" s="266"/>
      <c r="AX561" s="240"/>
      <c r="AY561" s="181">
        <f t="shared" si="54"/>
        <v>4.1666666666666664E-2</v>
      </c>
      <c r="AZ561" s="161"/>
      <c r="BA561" s="241">
        <v>1</v>
      </c>
      <c r="BB561" s="177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 t="str">
        <f>IFERROR(_xlfn.XLOOKUP(AO561, BASE_MAPA!$D$2:$D$260, BASE_MAPA!$I$2:$I$260), "ERRO")</f>
        <v>ZEV</v>
      </c>
      <c r="BF561" s="247" t="str">
        <f>IF(BS_CONTROLE[[#This Row],[Responsavel pelo boletim]]=0, "-", BS_CONTROLE[[#This Row],[Responsavel pelo boletim]])</f>
        <v>Moisés</v>
      </c>
      <c r="BG561" s="183"/>
      <c r="BH561" s="303">
        <v>2</v>
      </c>
      <c r="BI561" s="242"/>
      <c r="BJ561" s="269" t="s">
        <v>1745</v>
      </c>
      <c r="BK561" s="243" t="s">
        <v>1745</v>
      </c>
      <c r="BL561" s="183"/>
      <c r="BM561" s="178" t="s">
        <v>692</v>
      </c>
      <c r="BN561" s="178" t="s">
        <v>692</v>
      </c>
      <c r="BO561" s="164" t="s">
        <v>692</v>
      </c>
      <c r="BP561" s="243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8" t="str">
        <f t="shared" si="52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8">
        <f>IF(BS_CONTROLE[[#This Row],[DATA]]="","",WEEKNUM(BS_CONTROLE[[#This Row],[DATA]]))</f>
        <v>52</v>
      </c>
      <c r="D562" s="211" t="s">
        <v>589</v>
      </c>
      <c r="E562" s="272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1">
        <v>54</v>
      </c>
      <c r="K562" s="221">
        <v>102.5</v>
      </c>
      <c r="L562" s="176" t="s">
        <v>317</v>
      </c>
      <c r="M562" s="19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19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6">
        <v>600</v>
      </c>
      <c r="R562" s="10" t="str">
        <f>IFERROR(_xlfn.XLOOKUP(F562, BS_ATIVIDADE[ATIVIDADE],BS_ATIVIDADE[UNIDADE] ), "*")</f>
        <v>M</v>
      </c>
      <c r="S562" s="249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49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 t="str">
        <f>IFERROR(_xlfn.XLOOKUP(J562, BASE_MAPA!$D$2:$D$260, BASE_MAPA!$I$2:$I$260), "ERRO")</f>
        <v>ZEV</v>
      </c>
      <c r="V562" s="260" t="s">
        <v>969</v>
      </c>
      <c r="W562" s="172" t="s">
        <v>1131</v>
      </c>
      <c r="X562" s="239" t="s">
        <v>668</v>
      </c>
      <c r="Y562" s="158" t="s">
        <v>671</v>
      </c>
      <c r="Z562" s="178"/>
      <c r="AA562" s="176"/>
      <c r="AB562" s="161"/>
      <c r="AC562" s="161"/>
      <c r="AD562" s="163"/>
      <c r="AE562" s="176"/>
      <c r="AF562" s="176"/>
      <c r="AG562" s="176"/>
      <c r="AH562" s="179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3" t="str">
        <f>IF(BS_CONTROLE[[#This Row],[Local - Partida]]=0, "-", BS_CONTROLE[[#This Row],[Local - Partida]])</f>
        <v>-</v>
      </c>
      <c r="AL562" s="263" t="str">
        <f>IF(BS_CONTROLE[[#This Row],[Local - Encerramento]]=0, "-", BS_CONTROLE[[#This Row],[Local - Encerramento]])</f>
        <v>-</v>
      </c>
      <c r="AM562" s="263" t="str">
        <f>IF(BS_CONTROLE[[#This Row],[Entre - Estações]]=0, "-", BS_CONTROLE[[#This Row],[Entre - Estações]])</f>
        <v>105-ZGP</v>
      </c>
      <c r="AN562" s="263" t="s">
        <v>295</v>
      </c>
      <c r="AO562" s="245">
        <f>IF(BS_CONTROLE[[#This Row],[SUB]]=0, "-", BS_CONTROLE[[#This Row],[SUB]])</f>
        <v>54</v>
      </c>
      <c r="AP562" s="246">
        <v>101.5</v>
      </c>
      <c r="AQ562" s="246" t="str">
        <f>IF(BS_CONTROLE[[#This Row],[KM - Fim]]=0, "-", BS_CONTROLE[[#This Row],[KM - Fim]])</f>
        <v>-</v>
      </c>
      <c r="AR562" s="264">
        <v>0.34791666666666665</v>
      </c>
      <c r="AS562" s="264">
        <v>0</v>
      </c>
      <c r="AT562" s="264">
        <v>0</v>
      </c>
      <c r="AU562" s="266"/>
      <c r="AV562" s="266"/>
      <c r="AW562" s="266"/>
      <c r="AX562" s="240"/>
      <c r="AY562" s="181">
        <f t="shared" si="54"/>
        <v>0</v>
      </c>
      <c r="AZ562" s="161"/>
      <c r="BA562" s="241">
        <v>0</v>
      </c>
      <c r="BB562" s="177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 t="str">
        <f>IFERROR(_xlfn.XLOOKUP(AO562, BASE_MAPA!$D$2:$D$260, BASE_MAPA!$I$2:$I$260), "ERRO")</f>
        <v>ZEV</v>
      </c>
      <c r="BF562" s="247" t="str">
        <f>IF(BS_CONTROLE[[#This Row],[Responsavel pelo boletim]]=0, "-", BS_CONTROLE[[#This Row],[Responsavel pelo boletim]])</f>
        <v>Moises</v>
      </c>
      <c r="BG562" s="183"/>
      <c r="BH562" s="303">
        <v>0</v>
      </c>
      <c r="BI562" s="242"/>
      <c r="BJ562" s="269" t="s">
        <v>1746</v>
      </c>
      <c r="BK562" s="243" t="s">
        <v>1747</v>
      </c>
      <c r="BL562" s="183"/>
      <c r="BM562" s="178" t="s">
        <v>698</v>
      </c>
      <c r="BN562" s="178" t="s">
        <v>698</v>
      </c>
      <c r="BO562" s="164" t="s">
        <v>698</v>
      </c>
      <c r="BP562" s="243" t="s">
        <v>1747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8" t="str">
        <f t="shared" si="52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8">
        <f>IF(BS_CONTROLE[[#This Row],[DATA]]="","",WEEKNUM(BS_CONTROLE[[#This Row],[DATA]]))</f>
        <v>52</v>
      </c>
      <c r="D563" s="211" t="s">
        <v>605</v>
      </c>
      <c r="E563" s="292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0">
        <v>53</v>
      </c>
      <c r="K563" s="210">
        <v>109.3</v>
      </c>
      <c r="L563" s="84" t="s">
        <v>317</v>
      </c>
      <c r="M563" s="19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19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0" t="str">
        <f>IFERROR(_xlfn.XLOOKUP(F563, BS_ATIVIDADE[ATIVIDADE],BS_ATIVIDADE[UNIDADE] ), "*")</f>
        <v>Nº DE DORMENTES</v>
      </c>
      <c r="S563" s="249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49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 t="str">
        <f>IFERROR(_xlfn.XLOOKUP(J563, BASE_MAPA!$D$2:$D$260, BASE_MAPA!$I$2:$I$260), "ERRO")</f>
        <v>PAT-ZGM</v>
      </c>
      <c r="V563" s="259" t="s">
        <v>969</v>
      </c>
      <c r="W563" s="247" t="s">
        <v>937</v>
      </c>
      <c r="X563" s="239" t="s">
        <v>668</v>
      </c>
      <c r="Y563" s="158" t="s">
        <v>671</v>
      </c>
      <c r="Z563" s="178"/>
      <c r="AA563" s="176" t="s">
        <v>317</v>
      </c>
      <c r="AB563" s="161" t="s">
        <v>317</v>
      </c>
      <c r="AC563" s="161" t="s">
        <v>317</v>
      </c>
      <c r="AD563" s="163" t="s">
        <v>317</v>
      </c>
      <c r="AE563" s="176"/>
      <c r="AF563" s="176" t="s">
        <v>317</v>
      </c>
      <c r="AG563" s="176" t="s">
        <v>317</v>
      </c>
      <c r="AH563" s="179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3" t="str">
        <f>IF(BS_CONTROLE[[#This Row],[Local - Partida]]=0, "-", BS_CONTROLE[[#This Row],[Local - Partida]])</f>
        <v>-</v>
      </c>
      <c r="AL563" s="263" t="str">
        <f>IF(BS_CONTROLE[[#This Row],[Local - Encerramento]]=0, "-", BS_CONTROLE[[#This Row],[Local - Encerramento]])</f>
        <v>-</v>
      </c>
      <c r="AM563" s="263" t="str">
        <f>IF(BS_CONTROLE[[#This Row],[Entre - Estações]]=0, "-", BS_CONTROLE[[#This Row],[Entre - Estações]])</f>
        <v>PAT-ZGM</v>
      </c>
      <c r="AN563" s="263" t="str">
        <f>IF(BS_CONTROLE[[#This Row],[SB]]=0, "-", BS_CONTROLE[[#This Row],[SB]])</f>
        <v>PAT1102</v>
      </c>
      <c r="AO563" s="245">
        <f>IF(BS_CONTROLE[[#This Row],[SUB]]=0, "-", BS_CONTROLE[[#This Row],[SUB]])</f>
        <v>53</v>
      </c>
      <c r="AP563" s="246">
        <f>IF(BS_CONTROLE[[#This Row],[KM - Inicio]]=0, "-", BS_CONTROLE[[#This Row],[KM - Inicio]])</f>
        <v>109.3</v>
      </c>
      <c r="AQ563" s="246" t="str">
        <f>IF(BS_CONTROLE[[#This Row],[KM - Fim]]=0, "-", BS_CONTROLE[[#This Row],[KM - Fim]])</f>
        <v>-</v>
      </c>
      <c r="AR563" s="264">
        <v>0</v>
      </c>
      <c r="AS563" s="264">
        <v>0</v>
      </c>
      <c r="AT563" s="264">
        <v>0</v>
      </c>
      <c r="AU563" s="266"/>
      <c r="AV563" s="266"/>
      <c r="AW563" s="266"/>
      <c r="AX563" s="240"/>
      <c r="AY563" s="181">
        <f t="shared" si="54"/>
        <v>0</v>
      </c>
      <c r="AZ563" s="161"/>
      <c r="BA563" s="241">
        <v>0</v>
      </c>
      <c r="BB563" s="177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 t="str">
        <f>IFERROR(_xlfn.XLOOKUP(AO563, BASE_MAPA!$D$2:$D$260, BASE_MAPA!$I$2:$I$260), "ERRO")</f>
        <v>PAT-ZGM</v>
      </c>
      <c r="BF563" s="247" t="str">
        <f>IF(BS_CONTROLE[[#This Row],[Responsavel pelo boletim]]=0, "-", BS_CONTROLE[[#This Row],[Responsavel pelo boletim]])</f>
        <v>Moises</v>
      </c>
      <c r="BG563" s="183"/>
      <c r="BH563" s="303">
        <v>0</v>
      </c>
      <c r="BI563" s="242"/>
      <c r="BJ563" s="269" t="s">
        <v>995</v>
      </c>
      <c r="BK563" s="243" t="s">
        <v>1441</v>
      </c>
      <c r="BL563" s="183"/>
      <c r="BM563" s="178" t="s">
        <v>698</v>
      </c>
      <c r="BN563" s="178" t="s">
        <v>698</v>
      </c>
      <c r="BO563" s="164" t="s">
        <v>698</v>
      </c>
      <c r="BP563" s="243" t="s">
        <v>1441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8" t="str">
        <f t="shared" si="52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8">
        <f>IF(BS_CONTROLE[[#This Row],[DATA]]="","",WEEKNUM(BS_CONTROLE[[#This Row],[DATA]]))</f>
        <v>52</v>
      </c>
      <c r="D564" s="211" t="s">
        <v>514</v>
      </c>
      <c r="E564" s="292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989</v>
      </c>
      <c r="I564" s="172" t="s">
        <v>957</v>
      </c>
      <c r="J564" s="210">
        <v>30</v>
      </c>
      <c r="K564" s="210">
        <v>114.3</v>
      </c>
      <c r="L564" s="210">
        <v>115</v>
      </c>
      <c r="M564" s="19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19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0">
        <v>700</v>
      </c>
      <c r="R564" s="10" t="str">
        <f>IFERROR(_xlfn.XLOOKUP(F564, BS_ATIVIDADE[ATIVIDADE],BS_ATIVIDADE[UNIDADE] ), "*")</f>
        <v>M</v>
      </c>
      <c r="S564" s="249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49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 t="str">
        <f>IFERROR(_xlfn.XLOOKUP(J564, BASE_MAPA!$D$2:$D$260, BASE_MAPA!$I$2:$I$260), "ERRO")</f>
        <v>ZGM-109</v>
      </c>
      <c r="V564" s="193" t="s">
        <v>930</v>
      </c>
      <c r="W564" s="247" t="s">
        <v>1099</v>
      </c>
      <c r="X564" s="239" t="s">
        <v>668</v>
      </c>
      <c r="Y564" s="158" t="s">
        <v>671</v>
      </c>
      <c r="Z564" s="178"/>
      <c r="AA564" s="84">
        <v>1</v>
      </c>
      <c r="AB564" s="71" t="s">
        <v>660</v>
      </c>
      <c r="AC564" s="71" t="s">
        <v>655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79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3" t="str">
        <f>IF(BS_CONTROLE[[#This Row],[Local - Partida]]=0, "-", BS_CONTROLE[[#This Row],[Local - Partida]])</f>
        <v>109ZPT2</v>
      </c>
      <c r="AL564" s="263" t="str">
        <f>IF(BS_CONTROLE[[#This Row],[Local - Encerramento]]=0, "-", BS_CONTROLE[[#This Row],[Local - Encerramento]])</f>
        <v>ZPTZDR</v>
      </c>
      <c r="AM564" s="263" t="str">
        <f>IF(BS_CONTROLE[[#This Row],[Entre - Estações]]=0, "-", BS_CONTROLE[[#This Row],[Entre - Estações]])</f>
        <v>ZGM1</v>
      </c>
      <c r="AN564" s="263" t="str">
        <f>IF(BS_CONTROLE[[#This Row],[SB]]=0, "-", BS_CONTROLE[[#This Row],[SB]])</f>
        <v>ZGM1</v>
      </c>
      <c r="AO564" s="245">
        <f>IF(BS_CONTROLE[[#This Row],[SUB]]=0, "-", BS_CONTROLE[[#This Row],[SUB]])</f>
        <v>30</v>
      </c>
      <c r="AP564" s="246">
        <f>IF(BS_CONTROLE[[#This Row],[KM - Inicio]]=0, "-", BS_CONTROLE[[#This Row],[KM - Inicio]])</f>
        <v>114.3</v>
      </c>
      <c r="AQ564" s="246">
        <f>IF(BS_CONTROLE[[#This Row],[KM - Fim]]=0, "-", BS_CONTROLE[[#This Row],[KM - Fim]])</f>
        <v>115</v>
      </c>
      <c r="AR564" s="264">
        <v>0.40902777777777777</v>
      </c>
      <c r="AS564" s="264">
        <v>0</v>
      </c>
      <c r="AT564" s="264">
        <v>0</v>
      </c>
      <c r="AU564" s="266"/>
      <c r="AV564" s="266"/>
      <c r="AW564" s="266"/>
      <c r="AX564" s="240"/>
      <c r="AY564" s="181">
        <f t="shared" si="54"/>
        <v>0</v>
      </c>
      <c r="AZ564" s="161"/>
      <c r="BA564" s="241">
        <v>0</v>
      </c>
      <c r="BB564" s="177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 t="str">
        <f>IFERROR(_xlfn.XLOOKUP(AO564, BASE_MAPA!$D$2:$D$260, BASE_MAPA!$I$2:$I$260), "ERRO")</f>
        <v>ZGM-109</v>
      </c>
      <c r="BF564" s="247" t="str">
        <f>IF(BS_CONTROLE[[#This Row],[Responsavel pelo boletim]]=0, "-", BS_CONTROLE[[#This Row],[Responsavel pelo boletim]])</f>
        <v>Saulo</v>
      </c>
      <c r="BG564" s="183"/>
      <c r="BH564" s="303">
        <v>0</v>
      </c>
      <c r="BI564" s="242"/>
      <c r="BJ564" s="269" t="s">
        <v>1748</v>
      </c>
      <c r="BK564" s="243" t="s">
        <v>1748</v>
      </c>
      <c r="BL564" s="183"/>
      <c r="BM564" s="178" t="s">
        <v>679</v>
      </c>
      <c r="BN564" s="178" t="s">
        <v>702</v>
      </c>
      <c r="BO564" s="164" t="s">
        <v>1749</v>
      </c>
      <c r="BP564" s="243" t="s">
        <v>1748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8" t="str">
        <f t="shared" si="52"/>
        <v>TISistema</v>
      </c>
    </row>
    <row r="565" spans="1:72" hidden="1">
      <c r="A565" s="166" t="str">
        <f>D565&amp;B565</f>
        <v/>
      </c>
      <c r="B565" s="167"/>
      <c r="C565" s="8" t="str">
        <f>IF(BS_CONTROLE[[#This Row],[DATA]]="","",WEEKNUM(BS_CONTROLE[[#This Row],[DATA]]))</f>
        <v/>
      </c>
      <c r="D565" s="211"/>
      <c r="E565" s="292"/>
      <c r="F565" s="171"/>
      <c r="G565" s="159" t="str">
        <f>IF(D565="","*",VLOOKUP(F565,BS_ATIVIDADE[#All],3,FALSE))</f>
        <v>*</v>
      </c>
      <c r="H565" s="172"/>
      <c r="I565" s="172"/>
      <c r="J565" s="210"/>
      <c r="K565" s="210"/>
      <c r="L565" s="210"/>
      <c r="M565" s="19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9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0"/>
      <c r="R565" s="10" t="str">
        <f>IFERROR(_xlfn.XLOOKUP(F565, BS_ATIVIDADE[ATIVIDADE],BS_ATIVIDADE[UNIDADE] ), "*")</f>
        <v>*</v>
      </c>
      <c r="S565" s="249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49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 t="str">
        <f>IFERROR(_xlfn.XLOOKUP(J565, BASE_MAPA!$D$2:$D$260, BASE_MAPA!$I$2:$I$260), "ERRO")</f>
        <v>ERRO</v>
      </c>
      <c r="V565" s="260"/>
      <c r="W565" s="262"/>
      <c r="X565" s="239"/>
      <c r="Y565" s="178"/>
      <c r="Z565" s="178"/>
      <c r="AA565" s="176"/>
      <c r="AB565" s="161"/>
      <c r="AC565" s="161"/>
      <c r="AD565" s="163"/>
      <c r="AE565" s="176"/>
      <c r="AF565" s="176"/>
      <c r="AG565" s="176"/>
      <c r="AH565" s="179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3" t="str">
        <f>IF(BS_CONTROLE[[#This Row],[Local - Partida]]=0, "-", BS_CONTROLE[[#This Row],[Local - Partida]])</f>
        <v>-</v>
      </c>
      <c r="AL565" s="263" t="str">
        <f>IF(BS_CONTROLE[[#This Row],[Local - Encerramento]]=0, "-", BS_CONTROLE[[#This Row],[Local - Encerramento]])</f>
        <v>-</v>
      </c>
      <c r="AM565" s="263" t="str">
        <f>IF(BS_CONTROLE[[#This Row],[Entre - Estações]]=0, "-", BS_CONTROLE[[#This Row],[Entre - Estações]])</f>
        <v>-</v>
      </c>
      <c r="AN565" s="263" t="str">
        <f>IF(BS_CONTROLE[[#This Row],[SB]]=0, "-", BS_CONTROLE[[#This Row],[SB]])</f>
        <v>-</v>
      </c>
      <c r="AO565" s="245" t="str">
        <f>IF(BS_CONTROLE[[#This Row],[SUB]]=0, "-", BS_CONTROLE[[#This Row],[SUB]])</f>
        <v>-</v>
      </c>
      <c r="AP565" s="246" t="str">
        <f>IF(BS_CONTROLE[[#This Row],[KM - Inicio]]=0, "-", BS_CONTROLE[[#This Row],[KM - Inicio]])</f>
        <v>-</v>
      </c>
      <c r="AQ565" s="246" t="str">
        <f>IF(BS_CONTROLE[[#This Row],[KM - Fim]]=0, "-", BS_CONTROLE[[#This Row],[KM - Fim]])</f>
        <v>-</v>
      </c>
      <c r="AR565" s="264"/>
      <c r="AS565" s="264"/>
      <c r="AT565" s="264"/>
      <c r="AU565" s="266"/>
      <c r="AV565" s="266"/>
      <c r="AW565" s="266"/>
      <c r="AX565" s="240"/>
      <c r="AY565" s="181" t="str">
        <f>IF(D565="","*",IFERROR(IF(ISODD(COUNT(AS565:AX565)),"ERRO",SUM((AT565-AS565),(AV565-AU565),(AX565-AW565))),"ERRO"))</f>
        <v>*</v>
      </c>
      <c r="AZ565" s="161"/>
      <c r="BA565" s="241"/>
      <c r="BB565" s="177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 t="str">
        <f>IFERROR(_xlfn.XLOOKUP(AO565, BASE_MAPA!$D$2:$D$260, BASE_MAPA!$I$2:$I$260), "ERRO")</f>
        <v>ERRO</v>
      </c>
      <c r="BF565" s="247" t="str">
        <f>IF(BS_CONTROLE[[#This Row],[Responsavel pelo boletim]]=0, "-", BS_CONTROLE[[#This Row],[Responsavel pelo boletim]])</f>
        <v>-</v>
      </c>
      <c r="BG565" s="183"/>
      <c r="BH565" s="303"/>
      <c r="BI565" s="242"/>
      <c r="BJ565" s="269"/>
      <c r="BK565" s="243"/>
      <c r="BL565" s="183"/>
      <c r="BM565" s="178"/>
      <c r="BN565" s="178"/>
      <c r="BO565" s="164"/>
      <c r="BP565" s="243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8" t="str">
        <f t="shared" si="52"/>
        <v/>
      </c>
    </row>
    <row r="566" spans="1:72" hidden="1">
      <c r="A566" s="166" t="str">
        <f>D566&amp;B566</f>
        <v/>
      </c>
      <c r="B566" s="167"/>
      <c r="C566" s="8" t="str">
        <f>IF(BS_CONTROLE[[#This Row],[DATA]]="","",WEEKNUM(BS_CONTROLE[[#This Row],[DATA]]))</f>
        <v/>
      </c>
      <c r="D566" s="239"/>
      <c r="E566" s="272">
        <v>560</v>
      </c>
      <c r="F566" s="161"/>
      <c r="G566" s="159" t="str">
        <f>IF(D566="","*",VLOOKUP(F566,BS_ATIVIDADE[#All],3,FALSE))</f>
        <v>*</v>
      </c>
      <c r="H566" s="163"/>
      <c r="I566" s="163"/>
      <c r="J566" s="221"/>
      <c r="K566" s="221"/>
      <c r="L566" s="176"/>
      <c r="M566" s="19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9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6"/>
      <c r="R566" s="10" t="str">
        <f>IFERROR(_xlfn.XLOOKUP(F566, BS_ATIVIDADE[ATIVIDADE],BS_ATIVIDADE[UNIDADE] ), "*")</f>
        <v>*</v>
      </c>
      <c r="S566" s="249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49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 t="str">
        <f>IFERROR(_xlfn.XLOOKUP(J566, BASE_MAPA!$D$2:$D$260, BASE_MAPA!$I$2:$I$260), "ERRO")</f>
        <v>ERRO</v>
      </c>
      <c r="V566" s="260"/>
      <c r="W566" s="262"/>
      <c r="X566" s="239"/>
      <c r="Y566" s="178"/>
      <c r="Z566" s="178"/>
      <c r="AA566" s="176"/>
      <c r="AB566" s="161"/>
      <c r="AC566" s="161"/>
      <c r="AD566" s="163"/>
      <c r="AE566" s="176"/>
      <c r="AF566" s="176"/>
      <c r="AG566" s="176"/>
      <c r="AH566" s="179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3" t="str">
        <f>IF(BS_CONTROLE[[#This Row],[Local - Partida]]=0, "-", BS_CONTROLE[[#This Row],[Local - Partida]])</f>
        <v>-</v>
      </c>
      <c r="AL566" s="263" t="str">
        <f>IF(BS_CONTROLE[[#This Row],[Local - Encerramento]]=0, "-", BS_CONTROLE[[#This Row],[Local - Encerramento]])</f>
        <v>-</v>
      </c>
      <c r="AM566" s="263" t="str">
        <f>IF(BS_CONTROLE[[#This Row],[Entre - Estações]]=0, "-", BS_CONTROLE[[#This Row],[Entre - Estações]])</f>
        <v>-</v>
      </c>
      <c r="AN566" s="263" t="str">
        <f>IF(BS_CONTROLE[[#This Row],[SB]]=0, "-", BS_CONTROLE[[#This Row],[SB]])</f>
        <v>-</v>
      </c>
      <c r="AO566" s="245" t="str">
        <f>IF(BS_CONTROLE[[#This Row],[SUB]]=0, "-", BS_CONTROLE[[#This Row],[SUB]])</f>
        <v>-</v>
      </c>
      <c r="AP566" s="246" t="str">
        <f>IF(BS_CONTROLE[[#This Row],[KM - Inicio]]=0, "-", BS_CONTROLE[[#This Row],[KM - Inicio]])</f>
        <v>-</v>
      </c>
      <c r="AQ566" s="246" t="str">
        <f>IF(BS_CONTROLE[[#This Row],[KM - Fim]]=0, "-", BS_CONTROLE[[#This Row],[KM - Fim]])</f>
        <v>-</v>
      </c>
      <c r="AR566" s="264"/>
      <c r="AS566" s="264"/>
      <c r="AT566" s="264"/>
      <c r="AU566" s="266"/>
      <c r="AV566" s="266"/>
      <c r="AW566" s="266"/>
      <c r="AX566" s="240"/>
      <c r="AY566" s="181" t="str">
        <f>IF(D566="","*",IFERROR(IF(ISODD(COUNT(AS566:AX566)),"ERRO",SUM((AT566-AS566),(AV566-AU566),(AX566-AW566))),"ERRO"))</f>
        <v>*</v>
      </c>
      <c r="AZ566" s="161"/>
      <c r="BA566" s="241"/>
      <c r="BB566" s="177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 t="str">
        <f>IFERROR(_xlfn.XLOOKUP(AO566, BASE_MAPA!$D$2:$D$260, BASE_MAPA!$I$2:$I$260), "ERRO")</f>
        <v>ERRO</v>
      </c>
      <c r="BF566" s="247" t="str">
        <f>IF(BS_CONTROLE[[#This Row],[Responsavel pelo boletim]]=0, "-", BS_CONTROLE[[#This Row],[Responsavel pelo boletim]])</f>
        <v>-</v>
      </c>
      <c r="BG566" s="183"/>
      <c r="BH566" s="303"/>
      <c r="BI566" s="242"/>
      <c r="BJ566" s="269"/>
      <c r="BK566" s="243"/>
      <c r="BL566" s="183"/>
      <c r="BM566" s="178"/>
      <c r="BN566" s="178"/>
      <c r="BO566" s="164"/>
      <c r="BP566" s="243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8" t="str">
        <f t="shared" si="52"/>
        <v/>
      </c>
    </row>
    <row r="567" spans="1:72" ht="69.75" hidden="1">
      <c r="A567" s="166" t="str">
        <f>D567&amp;B567</f>
        <v>V8946016</v>
      </c>
      <c r="B567" s="167">
        <v>46016</v>
      </c>
      <c r="C567" s="8">
        <f>IF(BS_CONTROLE[[#This Row],[DATA]]="","",WEEKNUM(BS_CONTROLE[[#This Row],[DATA]]))</f>
        <v>52</v>
      </c>
      <c r="D567" s="211" t="s">
        <v>524</v>
      </c>
      <c r="E567" s="292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0">
        <v>55</v>
      </c>
      <c r="K567" s="210">
        <v>134.4</v>
      </c>
      <c r="L567" s="210">
        <v>135.19999999999999</v>
      </c>
      <c r="M567" s="19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19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0" t="str">
        <f>IFERROR(_xlfn.XLOOKUP(F567, BS_ATIVIDADE[ATIVIDADE],BS_ATIVIDADE[UNIDADE] ), "*")</f>
        <v>M</v>
      </c>
      <c r="S567" s="249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49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 t="str">
        <f>IFERROR(_xlfn.XLOOKUP(J567, BASE_MAPA!$D$2:$D$260, BASE_MAPA!$I$2:$I$260), "ERRO")</f>
        <v>ZKE</v>
      </c>
      <c r="V567" s="259" t="s">
        <v>1696</v>
      </c>
      <c r="W567" s="247" t="s">
        <v>1099</v>
      </c>
      <c r="X567" s="239" t="s">
        <v>668</v>
      </c>
      <c r="Y567" s="158" t="s">
        <v>671</v>
      </c>
      <c r="Z567" s="178"/>
      <c r="AA567" s="176"/>
      <c r="AB567" s="161"/>
      <c r="AC567" s="161"/>
      <c r="AD567" s="163"/>
      <c r="AE567" s="176"/>
      <c r="AF567" s="176"/>
      <c r="AG567" s="176"/>
      <c r="AH567" s="179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3" t="str">
        <f>IF(BS_CONTROLE[[#This Row],[Local - Partida]]=0, "-", BS_CONTROLE[[#This Row],[Local - Partida]])</f>
        <v>ZEM1302</v>
      </c>
      <c r="AL567" s="263" t="str">
        <f>IF(BS_CONTROLE[[#This Row],[Local - Encerramento]]=0, "-", BS_CONTROLE[[#This Row],[Local - Encerramento]])</f>
        <v>ZEM1302</v>
      </c>
      <c r="AM567" s="263" t="str">
        <f>IF(BS_CONTROLE[[#This Row],[Entre - Estações]]=0, "-", BS_CONTROLE[[#This Row],[Entre - Estações]])</f>
        <v>ZYQ-ZEM</v>
      </c>
      <c r="AN567" s="263" t="str">
        <f>IF(BS_CONTROLE[[#This Row],[SB]]=0, "-", BS_CONTROLE[[#This Row],[SB]])</f>
        <v>ZEM2</v>
      </c>
      <c r="AO567" s="245">
        <f>IF(BS_CONTROLE[[#This Row],[SUB]]=0, "-", BS_CONTROLE[[#This Row],[SUB]])</f>
        <v>55</v>
      </c>
      <c r="AP567" s="246">
        <f>IF(BS_CONTROLE[[#This Row],[KM - Inicio]]=0, "-", BS_CONTROLE[[#This Row],[KM - Inicio]])</f>
        <v>134.4</v>
      </c>
      <c r="AQ567" s="246">
        <f>IF(BS_CONTROLE[[#This Row],[KM - Fim]]=0, "-", BS_CONTROLE[[#This Row],[KM - Fim]])</f>
        <v>135.19999999999999</v>
      </c>
      <c r="AR567" s="264">
        <v>0.34166666666666667</v>
      </c>
      <c r="AS567" s="264">
        <v>0</v>
      </c>
      <c r="AT567" s="264">
        <v>0</v>
      </c>
      <c r="AU567" s="266"/>
      <c r="AV567" s="266"/>
      <c r="AW567" s="266"/>
      <c r="AX567" s="240"/>
      <c r="AY567" s="181">
        <f>IF(D567="","*",IFERROR(IF(ISODD(COUNT(AS567:AX567)),"ERRO",SUM((AT567-AS567),(AV567-AU567),(AX567-AW567))),"ERRO"))</f>
        <v>0</v>
      </c>
      <c r="AZ567" s="161"/>
      <c r="BA567" s="241">
        <v>0</v>
      </c>
      <c r="BB567" s="177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 t="str">
        <f>IFERROR(_xlfn.XLOOKUP(AO567, BASE_MAPA!$D$2:$D$260, BASE_MAPA!$I$2:$I$260), "ERRO")</f>
        <v>ZKE</v>
      </c>
      <c r="BF567" s="247" t="str">
        <f>IF(BS_CONTROLE[[#This Row],[Responsavel pelo boletim]]=0, "-", BS_CONTROLE[[#This Row],[Responsavel pelo boletim]])</f>
        <v>Antonioni</v>
      </c>
      <c r="BG567" s="183"/>
      <c r="BH567" s="303">
        <v>0</v>
      </c>
      <c r="BI567" s="242"/>
      <c r="BJ567" s="269" t="s">
        <v>1750</v>
      </c>
      <c r="BK567" s="269" t="s">
        <v>1750</v>
      </c>
      <c r="BL567" s="183"/>
      <c r="BM567" s="178" t="s">
        <v>698</v>
      </c>
      <c r="BN567" s="178" t="s">
        <v>698</v>
      </c>
      <c r="BO567" s="164" t="s">
        <v>698</v>
      </c>
      <c r="BP567" s="269" t="s">
        <v>1750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8" t="str">
        <f t="shared" si="52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8">
        <f>IF(BS_CONTROLE[[#This Row],[DATA]]="","",WEEKNUM(BS_CONTROLE[[#This Row],[DATA]]))</f>
        <v>52</v>
      </c>
      <c r="D568" s="211" t="s">
        <v>569</v>
      </c>
      <c r="E568" s="272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1">
        <v>92</v>
      </c>
      <c r="K568" s="221">
        <v>87.3</v>
      </c>
      <c r="L568" s="176" t="s">
        <v>317</v>
      </c>
      <c r="M568" s="19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19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6">
        <v>300</v>
      </c>
      <c r="R568" s="10" t="str">
        <f>IFERROR(_xlfn.XLOOKUP(F568, BS_ATIVIDADE[ATIVIDADE],BS_ATIVIDADE[UNIDADE] ), "*")</f>
        <v>M</v>
      </c>
      <c r="S568" s="249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49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 t="str">
        <f>IFERROR(_xlfn.XLOOKUP(J568, BASE_MAPA!$D$2:$D$260, BASE_MAPA!$I$2:$I$260), "ERRO")</f>
        <v>069-ZEV</v>
      </c>
      <c r="V568" s="260" t="s">
        <v>969</v>
      </c>
      <c r="W568" s="345" t="s">
        <v>1490</v>
      </c>
      <c r="X568" s="239" t="s">
        <v>668</v>
      </c>
      <c r="Y568" s="158" t="s">
        <v>671</v>
      </c>
      <c r="Z568" s="178"/>
      <c r="AA568" s="176" t="s">
        <v>317</v>
      </c>
      <c r="AB568" s="161" t="s">
        <v>317</v>
      </c>
      <c r="AC568" s="161" t="s">
        <v>317</v>
      </c>
      <c r="AD568" s="163" t="s">
        <v>317</v>
      </c>
      <c r="AE568" s="176" t="s">
        <v>317</v>
      </c>
      <c r="AF568" s="176" t="s">
        <v>317</v>
      </c>
      <c r="AG568" s="176" t="s">
        <v>317</v>
      </c>
      <c r="AH568" s="179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3" t="str">
        <f>IF(BS_CONTROLE[[#This Row],[Local - Partida]]=0, "-", BS_CONTROLE[[#This Row],[Local - Partida]])</f>
        <v>-</v>
      </c>
      <c r="AL568" s="263" t="str">
        <f>IF(BS_CONTROLE[[#This Row],[Local - Encerramento]]=0, "-", BS_CONTROLE[[#This Row],[Local - Encerramento]])</f>
        <v>-</v>
      </c>
      <c r="AM568" s="263" t="str">
        <f>IF(BS_CONTROLE[[#This Row],[Entre - Estações]]=0, "-", BS_CONTROLE[[#This Row],[Entre - Estações]])</f>
        <v>ZDC-ZXW</v>
      </c>
      <c r="AN568" s="263" t="str">
        <f>IF(BS_CONTROLE[[#This Row],[SB]]=0, "-", BS_CONTROLE[[#This Row],[SB]])</f>
        <v>K89ZES2</v>
      </c>
      <c r="AO568" s="245">
        <f>IF(BS_CONTROLE[[#This Row],[SUB]]=0, "-", BS_CONTROLE[[#This Row],[SUB]])</f>
        <v>92</v>
      </c>
      <c r="AP568" s="246">
        <f>IF(BS_CONTROLE[[#This Row],[KM - Inicio]]=0, "-", BS_CONTROLE[[#This Row],[KM - Inicio]])</f>
        <v>87.3</v>
      </c>
      <c r="AQ568" s="246" t="str">
        <f>IF(BS_CONTROLE[[#This Row],[KM - Fim]]=0, "-", BS_CONTROLE[[#This Row],[KM - Fim]])</f>
        <v>-</v>
      </c>
      <c r="AR568" s="264">
        <v>0</v>
      </c>
      <c r="AS568" s="264">
        <v>0</v>
      </c>
      <c r="AT568" s="264">
        <v>0</v>
      </c>
      <c r="AU568" s="266"/>
      <c r="AV568" s="266"/>
      <c r="AW568" s="266"/>
      <c r="AX568" s="240"/>
      <c r="AY568" s="181">
        <f>IF(D568="","*",IFERROR(IF(ISODD(COUNT(AS568:AX568)),"ERRO",SUM((AT568-AS568),(AV568-AU568),(AX568-AW568))),"ERRO"))</f>
        <v>0</v>
      </c>
      <c r="AZ568" s="161"/>
      <c r="BA568" s="241">
        <v>0</v>
      </c>
      <c r="BB568" s="177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 t="str">
        <f>IFERROR(_xlfn.XLOOKUP(AO568, BASE_MAPA!$D$2:$D$260, BASE_MAPA!$I$2:$I$260), "ERRO")</f>
        <v>069-ZEV</v>
      </c>
      <c r="BF568" s="247" t="str">
        <f>IF(BS_CONTROLE[[#This Row],[Responsavel pelo boletim]]=0, "-", BS_CONTROLE[[#This Row],[Responsavel pelo boletim]])</f>
        <v>Moises</v>
      </c>
      <c r="BG568" s="183"/>
      <c r="BH568" s="303">
        <v>0</v>
      </c>
      <c r="BI568" s="242"/>
      <c r="BJ568" s="269" t="s">
        <v>1751</v>
      </c>
      <c r="BK568" s="269" t="s">
        <v>1751</v>
      </c>
      <c r="BL568" s="183"/>
      <c r="BM568" s="178" t="s">
        <v>688</v>
      </c>
      <c r="BN568" s="178" t="s">
        <v>718</v>
      </c>
      <c r="BO568" s="164" t="s">
        <v>781</v>
      </c>
      <c r="BP568" s="269" t="s">
        <v>1751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8" t="str">
        <f t="shared" si="52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8">
        <f>IF(BS_CONTROLE[[#This Row],[DATA]]="","",WEEKNUM(BS_CONTROLE[[#This Row],[DATA]]))</f>
        <v>52</v>
      </c>
      <c r="D569" s="211" t="s">
        <v>514</v>
      </c>
      <c r="E569" s="292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989</v>
      </c>
      <c r="I569" s="172" t="s">
        <v>957</v>
      </c>
      <c r="J569" s="210">
        <v>54</v>
      </c>
      <c r="K569" s="210">
        <v>105.3</v>
      </c>
      <c r="L569" s="210" t="s">
        <v>317</v>
      </c>
      <c r="M569" s="19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19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0">
        <v>650</v>
      </c>
      <c r="R569" s="10" t="str">
        <f>IFERROR(_xlfn.XLOOKUP(F569, BS_ATIVIDADE[ATIVIDADE],BS_ATIVIDADE[UNIDADE] ), "*")</f>
        <v>M</v>
      </c>
      <c r="S569" s="249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49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 t="str">
        <f>IFERROR(_xlfn.XLOOKUP(J569, BASE_MAPA!$D$2:$D$260, BASE_MAPA!$I$2:$I$260), "ERRO")</f>
        <v>ZEV</v>
      </c>
      <c r="V569" s="193" t="s">
        <v>930</v>
      </c>
      <c r="W569" s="247" t="s">
        <v>1099</v>
      </c>
      <c r="X569" s="239" t="s">
        <v>668</v>
      </c>
      <c r="Y569" s="158" t="s">
        <v>671</v>
      </c>
      <c r="Z569" s="178"/>
      <c r="AA569" s="84">
        <v>1</v>
      </c>
      <c r="AB569" s="71" t="s">
        <v>660</v>
      </c>
      <c r="AC569" s="71" t="s">
        <v>655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79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3" t="str">
        <f>IF(BS_CONTROLE[[#This Row],[Local - Partida]]=0, "-", BS_CONTROLE[[#This Row],[Local - Partida]])</f>
        <v>109ZPT2</v>
      </c>
      <c r="AL569" s="263" t="str">
        <f>IF(BS_CONTROLE[[#This Row],[Local - Encerramento]]=0, "-", BS_CONTROLE[[#This Row],[Local - Encerramento]])</f>
        <v>ZPTZDR</v>
      </c>
      <c r="AM569" s="263" t="str">
        <f>IF(BS_CONTROLE[[#This Row],[Entre - Estações]]=0, "-", BS_CONTROLE[[#This Row],[Entre - Estações]])</f>
        <v>ZPT-ZPG</v>
      </c>
      <c r="AN569" s="263" t="str">
        <f>IF(BS_CONTROLE[[#This Row],[SB]]=0, "-", BS_CONTROLE[[#This Row],[SB]])</f>
        <v>ZPT1051</v>
      </c>
      <c r="AO569" s="245">
        <f>IF(BS_CONTROLE[[#This Row],[SUB]]=0, "-", BS_CONTROLE[[#This Row],[SUB]])</f>
        <v>54</v>
      </c>
      <c r="AP569" s="246">
        <f>IF(BS_CONTROLE[[#This Row],[KM - Inicio]]=0, "-", BS_CONTROLE[[#This Row],[KM - Inicio]])</f>
        <v>105.3</v>
      </c>
      <c r="AQ569" s="246" t="str">
        <f>IF(BS_CONTROLE[[#This Row],[KM - Fim]]=0, "-", BS_CONTROLE[[#This Row],[KM - Fim]])</f>
        <v>-</v>
      </c>
      <c r="AR569" s="264">
        <v>0.35</v>
      </c>
      <c r="AS569" s="264">
        <v>0.52569444444444446</v>
      </c>
      <c r="AT569" s="264">
        <v>0.625</v>
      </c>
      <c r="AU569" s="266"/>
      <c r="AV569" s="266"/>
      <c r="AW569" s="266"/>
      <c r="AX569" s="240"/>
      <c r="AY569" s="181">
        <f>IF(D569="","*",IFERROR(IF(ISODD(COUNT(AS569:AX569)),"ERRO",SUM((AT569-AS569),(AV569-AU569),(AX569-AW569))),"ERRO"))</f>
        <v>9.9305555555555536E-2</v>
      </c>
      <c r="AZ569" s="161"/>
      <c r="BA569" s="241">
        <v>650</v>
      </c>
      <c r="BB569" s="177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 t="str">
        <f>IFERROR(_xlfn.XLOOKUP(AO569, BASE_MAPA!$D$2:$D$260, BASE_MAPA!$I$2:$I$260), "ERRO")</f>
        <v>ZEV</v>
      </c>
      <c r="BF569" s="247" t="str">
        <f>IF(BS_CONTROLE[[#This Row],[Responsavel pelo boletim]]=0, "-", BS_CONTROLE[[#This Row],[Responsavel pelo boletim]])</f>
        <v>Saulo</v>
      </c>
      <c r="BG569" s="183"/>
      <c r="BH569" s="303">
        <v>2</v>
      </c>
      <c r="BI569" s="242"/>
      <c r="BJ569" s="269" t="s">
        <v>1752</v>
      </c>
      <c r="BK569" s="269" t="s">
        <v>1753</v>
      </c>
      <c r="BL569" s="183"/>
      <c r="BM569" s="178" t="s">
        <v>692</v>
      </c>
      <c r="BN569" s="178" t="s">
        <v>692</v>
      </c>
      <c r="BO569" s="164" t="s">
        <v>692</v>
      </c>
      <c r="BP569" s="243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8" t="str">
        <f t="shared" si="52"/>
        <v>OKOK</v>
      </c>
    </row>
    <row r="570" spans="1:72" hidden="1">
      <c r="A570" s="166" t="str">
        <f>D570&amp;B570</f>
        <v>V9346017</v>
      </c>
      <c r="B570" s="167">
        <v>46017</v>
      </c>
      <c r="C570" s="8">
        <f>IF(BS_CONTROLE[[#This Row],[DATA]]="","",WEEKNUM(BS_CONTROLE[[#This Row],[DATA]]))</f>
        <v>52</v>
      </c>
      <c r="D570" s="239" t="s">
        <v>531</v>
      </c>
      <c r="E570" s="272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1">
        <v>56</v>
      </c>
      <c r="K570" s="221">
        <v>217.75</v>
      </c>
      <c r="L570" s="176">
        <v>218.75</v>
      </c>
      <c r="M570" s="19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19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6">
        <v>300</v>
      </c>
      <c r="R570" s="10" t="str">
        <f>IFERROR(_xlfn.XLOOKUP(F570, BS_ATIVIDADE[ATIVIDADE],BS_ATIVIDADE[UNIDADE] ), "*")</f>
        <v>M</v>
      </c>
      <c r="S570" s="249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49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 t="str">
        <f>IFERROR(_xlfn.XLOOKUP(J570, BASE_MAPA!$D$2:$D$260, BASE_MAPA!$I$2:$I$260), "ERRO")</f>
        <v>ZGA</v>
      </c>
      <c r="V570" s="193" t="s">
        <v>930</v>
      </c>
      <c r="W570" s="247" t="s">
        <v>1099</v>
      </c>
      <c r="X570" s="239" t="s">
        <v>668</v>
      </c>
      <c r="Y570" s="178"/>
      <c r="Z570" s="178"/>
      <c r="AA570" s="176">
        <v>1</v>
      </c>
      <c r="AB570" s="71" t="s">
        <v>660</v>
      </c>
      <c r="AC570" s="71" t="s">
        <v>655</v>
      </c>
      <c r="AD570" s="163">
        <v>0.35416666666666669</v>
      </c>
      <c r="AE570" s="176">
        <v>6373</v>
      </c>
      <c r="AF570" s="176" t="s">
        <v>317</v>
      </c>
      <c r="AG570" s="176" t="s">
        <v>317</v>
      </c>
      <c r="AH570" s="179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3" t="str">
        <f>IF(BS_CONTROLE[[#This Row],[Local - Partida]]=0, "-", BS_CONTROLE[[#This Row],[Local - Partida]])</f>
        <v>ZYU1</v>
      </c>
      <c r="AL570" s="263" t="str">
        <f>IF(BS_CONTROLE[[#This Row],[Local - Encerramento]]=0, "-", BS_CONTROLE[[#This Row],[Local - Encerramento]])</f>
        <v>ZYU1</v>
      </c>
      <c r="AM570" s="263" t="str">
        <f>IF(BS_CONTROLE[[#This Row],[Entre - Estações]]=0, "-", BS_CONTROLE[[#This Row],[Entre - Estações]])</f>
        <v>ZST-ZXI</v>
      </c>
      <c r="AN570" s="263" t="str">
        <f>IF(BS_CONTROLE[[#This Row],[SB]]=0, "-", BS_CONTROLE[[#This Row],[SB]])</f>
        <v>216ZXI2</v>
      </c>
      <c r="AO570" s="245">
        <f>IF(BS_CONTROLE[[#This Row],[SUB]]=0, "-", BS_CONTROLE[[#This Row],[SUB]])</f>
        <v>56</v>
      </c>
      <c r="AP570" s="246">
        <f>IF(BS_CONTROLE[[#This Row],[KM - Inicio]]=0, "-", BS_CONTROLE[[#This Row],[KM - Inicio]])</f>
        <v>217.75</v>
      </c>
      <c r="AQ570" s="246">
        <f>IF(BS_CONTROLE[[#This Row],[KM - Fim]]=0, "-", BS_CONTROLE[[#This Row],[KM - Fim]])</f>
        <v>218.75</v>
      </c>
      <c r="AR570" s="264">
        <v>0.37083333333333335</v>
      </c>
      <c r="AS570" s="264">
        <v>0</v>
      </c>
      <c r="AT570" s="264">
        <v>0</v>
      </c>
      <c r="AU570" s="266"/>
      <c r="AV570" s="266"/>
      <c r="AW570" s="266"/>
      <c r="AX570" s="240"/>
      <c r="AY570" s="181">
        <f>IF(D570="","*",IFERROR(IF(ISODD(COUNT(AS570:AX570)),"ERRO",SUM((AT570-AS570),(AV570-AU570),(AX570-AW570))),"ERRO"))</f>
        <v>0</v>
      </c>
      <c r="AZ570" s="161"/>
      <c r="BA570" s="241">
        <v>0</v>
      </c>
      <c r="BB570" s="177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 t="str">
        <f>IFERROR(_xlfn.XLOOKUP(AO570, BASE_MAPA!$D$2:$D$260, BASE_MAPA!$I$2:$I$260), "ERRO")</f>
        <v>ZGA</v>
      </c>
      <c r="BF570" s="247" t="str">
        <f>IF(BS_CONTROLE[[#This Row],[Responsavel pelo boletim]]=0, "-", BS_CONTROLE[[#This Row],[Responsavel pelo boletim]])</f>
        <v>Saulo</v>
      </c>
      <c r="BG570" s="183"/>
      <c r="BH570" s="303">
        <v>0</v>
      </c>
      <c r="BI570" s="242"/>
      <c r="BJ570" s="269" t="s">
        <v>1754</v>
      </c>
      <c r="BK570" s="243" t="s">
        <v>1754</v>
      </c>
      <c r="BL570" s="183"/>
      <c r="BM570" s="178" t="s">
        <v>698</v>
      </c>
      <c r="BN570" s="178" t="s">
        <v>698</v>
      </c>
      <c r="BO570" s="164" t="s">
        <v>698</v>
      </c>
      <c r="BP570" s="243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8" t="str">
        <f t="shared" si="52"/>
        <v>SemOportunidadeSemOportunidade</v>
      </c>
    </row>
    <row r="571" spans="1:72" hidden="1">
      <c r="A571" s="166" t="str">
        <f>D571&amp;B571</f>
        <v>A2046017</v>
      </c>
      <c r="B571" s="167">
        <v>46017</v>
      </c>
      <c r="C571" s="8">
        <f>IF(BS_CONTROLE[[#This Row],[DATA]]="","",WEEKNUM(BS_CONTROLE[[#This Row],[DATA]]))</f>
        <v>52</v>
      </c>
      <c r="D571" s="239" t="s">
        <v>401</v>
      </c>
      <c r="E571" s="272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1">
        <v>55</v>
      </c>
      <c r="K571" s="221">
        <v>102</v>
      </c>
      <c r="L571" s="176"/>
      <c r="M571" s="199" t="s">
        <v>1755</v>
      </c>
      <c r="N571" s="199" t="s">
        <v>1169</v>
      </c>
      <c r="O571" s="163">
        <v>0.375</v>
      </c>
      <c r="P571" s="163">
        <v>4.1666666666666664E-2</v>
      </c>
      <c r="Q571" s="176">
        <v>1</v>
      </c>
      <c r="R571" s="10" t="str">
        <f>IFERROR(_xlfn.XLOOKUP(F571, BS_ATIVIDADE[ATIVIDADE],BS_ATIVIDADE[UNIDADE] ), "*")</f>
        <v>BINÁRIO</v>
      </c>
      <c r="S571" s="249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49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 t="str">
        <f>IFERROR(_xlfn.XLOOKUP(J571, BASE_MAPA!$D$2:$D$260, BASE_MAPA!$I$2:$I$260), "ERRO")</f>
        <v>ZKE</v>
      </c>
      <c r="V571" s="260" t="s">
        <v>1111</v>
      </c>
      <c r="W571" s="262" t="s">
        <v>1756</v>
      </c>
      <c r="X571" s="239" t="s">
        <v>1757</v>
      </c>
      <c r="Y571" s="178"/>
      <c r="Z571" s="178"/>
      <c r="AA571" s="176">
        <v>1</v>
      </c>
      <c r="AB571" s="161" t="s">
        <v>1758</v>
      </c>
      <c r="AC571" s="161" t="s">
        <v>655</v>
      </c>
      <c r="AD571" s="163">
        <v>0.35416666666666669</v>
      </c>
      <c r="AE571" s="176">
        <v>6280</v>
      </c>
      <c r="AF571" s="176" t="s">
        <v>317</v>
      </c>
      <c r="AG571" s="176" t="s">
        <v>317</v>
      </c>
      <c r="AH571" s="179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3" t="str">
        <f>IF(BS_CONTROLE[[#This Row],[Local - Partida]]=0, "-", BS_CONTROLE[[#This Row],[Local - Partida]])</f>
        <v>102ZKW1</v>
      </c>
      <c r="AL571" s="263" t="str">
        <f>IF(BS_CONTROLE[[#This Row],[Local - Encerramento]]=0, "-", BS_CONTROLE[[#This Row],[Local - Encerramento]])</f>
        <v>102ZKW2</v>
      </c>
      <c r="AM571" s="263" t="str">
        <f>IF(BS_CONTROLE[[#This Row],[Entre - Estações]]=0, "-", BS_CONTROLE[[#This Row],[Entre - Estações]])</f>
        <v>ZKW-ZKE</v>
      </c>
      <c r="AN571" s="263" t="str">
        <f>IF(BS_CONTROLE[[#This Row],[SB]]=0, "-", BS_CONTROLE[[#This Row],[SB]])</f>
        <v>ZKWZKEZKW</v>
      </c>
      <c r="AO571" s="245">
        <f>IF(BS_CONTROLE[[#This Row],[SUB]]=0, "-", BS_CONTROLE[[#This Row],[SUB]])</f>
        <v>55</v>
      </c>
      <c r="AP571" s="246">
        <f>IF(BS_CONTROLE[[#This Row],[KM - Inicio]]=0, "-", BS_CONTROLE[[#This Row],[KM - Inicio]])</f>
        <v>102</v>
      </c>
      <c r="AQ571" s="246" t="str">
        <f>IF(BS_CONTROLE[[#This Row],[KM - Fim]]=0, "-", BS_CONTROLE[[#This Row],[KM - Fim]])</f>
        <v>-</v>
      </c>
      <c r="AR571" s="264">
        <v>0.36458333333333331</v>
      </c>
      <c r="AS571" s="264">
        <v>0</v>
      </c>
      <c r="AT571" s="264">
        <v>4.1666666666666664E-2</v>
      </c>
      <c r="AU571" s="266"/>
      <c r="AV571" s="266"/>
      <c r="AW571" s="266"/>
      <c r="AX571" s="240"/>
      <c r="AY571" s="181">
        <f>IF(D571="","*",IFERROR(IF(ISODD(COUNT(AS571:AX571)),"ERRO",SUM((AT571-AS571),(AV571-AU571),(AX571-AW571))),"ERRO"))</f>
        <v>4.1666666666666664E-2</v>
      </c>
      <c r="AZ571" s="161"/>
      <c r="BA571" s="241">
        <v>1</v>
      </c>
      <c r="BB571" s="177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 t="str">
        <f>IFERROR(_xlfn.XLOOKUP(AO571, BASE_MAPA!$D$2:$D$260, BASE_MAPA!$I$2:$I$260), "ERRO")</f>
        <v>ZKE</v>
      </c>
      <c r="BF571" s="247" t="str">
        <f>IF(BS_CONTROLE[[#This Row],[Responsavel pelo boletim]]=0, "-", BS_CONTROLE[[#This Row],[Responsavel pelo boletim]])</f>
        <v>Santinelli</v>
      </c>
      <c r="BG571" s="183"/>
      <c r="BH571" s="303">
        <v>2</v>
      </c>
      <c r="BI571" s="242"/>
      <c r="BJ571" s="269" t="s">
        <v>1759</v>
      </c>
      <c r="BK571" s="243" t="s">
        <v>1760</v>
      </c>
      <c r="BL571" s="183"/>
      <c r="BM571" s="178" t="s">
        <v>692</v>
      </c>
      <c r="BN571" s="178" t="s">
        <v>692</v>
      </c>
      <c r="BO571" s="164" t="s">
        <v>692</v>
      </c>
      <c r="BP571" s="243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8" t="str">
        <f t="shared" si="52"/>
        <v>OKOK</v>
      </c>
    </row>
    <row r="572" spans="1:72" ht="23.25" hidden="1">
      <c r="A572" s="166" t="str">
        <f>D572&amp;B572</f>
        <v>W5946017</v>
      </c>
      <c r="B572" s="167">
        <v>46017</v>
      </c>
      <c r="C572" s="8">
        <f>IF(BS_CONTROLE[[#This Row],[DATA]]="","",WEEKNUM(BS_CONTROLE[[#This Row],[DATA]]))</f>
        <v>52</v>
      </c>
      <c r="D572" s="211" t="s">
        <v>542</v>
      </c>
      <c r="E572" s="272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0">
        <v>56</v>
      </c>
      <c r="K572" s="210">
        <v>168</v>
      </c>
      <c r="L572" s="84">
        <v>159.30000000000001</v>
      </c>
      <c r="M572" s="19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19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0" t="str">
        <f>IFERROR(_xlfn.XLOOKUP(F572, BS_ATIVIDADE[ATIVIDADE],BS_ATIVIDADE[UNIDADE] ), "*")</f>
        <v>Nº DE DORMENTES</v>
      </c>
      <c r="S572" s="249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49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 t="str">
        <f>IFERROR(_xlfn.XLOOKUP(J572, BASE_MAPA!$D$2:$D$260, BASE_MAPA!$I$2:$I$260), "ERRO")</f>
        <v>ZGA</v>
      </c>
      <c r="V572" s="259" t="s">
        <v>926</v>
      </c>
      <c r="W572" s="261" t="s">
        <v>1723</v>
      </c>
      <c r="X572" s="211" t="s">
        <v>668</v>
      </c>
      <c r="Y572" s="158" t="s">
        <v>671</v>
      </c>
      <c r="Z572" s="178"/>
      <c r="AA572" s="210">
        <v>1</v>
      </c>
      <c r="AB572" s="71" t="s">
        <v>670</v>
      </c>
      <c r="AC572" s="71" t="s">
        <v>666</v>
      </c>
      <c r="AD572" s="294">
        <v>0.33333333333333331</v>
      </c>
      <c r="AE572" s="210">
        <v>9347</v>
      </c>
      <c r="AF572" s="210" t="s">
        <v>317</v>
      </c>
      <c r="AG572" s="210" t="s">
        <v>317</v>
      </c>
      <c r="AH572" s="179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3" t="str">
        <f>IF(BS_CONTROLE[[#This Row],[Local - Partida]]=0, "-", BS_CONTROLE[[#This Row],[Local - Partida]])</f>
        <v>ZYU1</v>
      </c>
      <c r="AL572" s="263" t="str">
        <f>IF(BS_CONTROLE[[#This Row],[Local - Encerramento]]=0, "-", BS_CONTROLE[[#This Row],[Local - Encerramento]])</f>
        <v>ZYU1</v>
      </c>
      <c r="AM572" s="263" t="str">
        <f>IF(BS_CONTROLE[[#This Row],[Entre - Estações]]=0, "-", BS_CONTROLE[[#This Row],[Entre - Estações]])</f>
        <v>ZER-170</v>
      </c>
      <c r="AN572" s="263" t="str">
        <f>IF(BS_CONTROLE[[#This Row],[SB]]=0, "-", BS_CONTROLE[[#This Row],[SB]])</f>
        <v>ZER169</v>
      </c>
      <c r="AO572" s="245">
        <f>IF(BS_CONTROLE[[#This Row],[SUB]]=0, "-", BS_CONTROLE[[#This Row],[SUB]])</f>
        <v>56</v>
      </c>
      <c r="AP572" s="246">
        <f>IF(BS_CONTROLE[[#This Row],[KM - Inicio]]=0, "-", BS_CONTROLE[[#This Row],[KM - Inicio]])</f>
        <v>168</v>
      </c>
      <c r="AQ572" s="246">
        <f>IF(BS_CONTROLE[[#This Row],[KM - Fim]]=0, "-", BS_CONTROLE[[#This Row],[KM - Fim]])</f>
        <v>159.30000000000001</v>
      </c>
      <c r="AR572" s="264">
        <v>0</v>
      </c>
      <c r="AS572" s="264">
        <v>0</v>
      </c>
      <c r="AT572" s="264">
        <v>0</v>
      </c>
      <c r="AU572" s="266"/>
      <c r="AV572" s="266"/>
      <c r="AW572" s="266"/>
      <c r="AX572" s="240"/>
      <c r="AY572" s="181">
        <f>IF(D572="","*",IFERROR(IF(ISODD(COUNT(AS572:AX572)),"ERRO",SUM((AT572-AS572),(AV572-AU572),(AX572-AW572))),"ERRO"))</f>
        <v>0</v>
      </c>
      <c r="AZ572" s="161"/>
      <c r="BA572" s="241">
        <v>0</v>
      </c>
      <c r="BB572" s="177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 t="str">
        <f>IFERROR(_xlfn.XLOOKUP(AO572, BASE_MAPA!$D$2:$D$260, BASE_MAPA!$I$2:$I$260), "ERRO")</f>
        <v>ZGA</v>
      </c>
      <c r="BF572" s="247" t="str">
        <f>IF(BS_CONTROLE[[#This Row],[Responsavel pelo boletim]]=0, "-", BS_CONTROLE[[#This Row],[Responsavel pelo boletim]])</f>
        <v>Jonas</v>
      </c>
      <c r="BG572" s="183"/>
      <c r="BH572" s="303">
        <v>0</v>
      </c>
      <c r="BI572" s="242"/>
      <c r="BJ572" s="269" t="s">
        <v>1761</v>
      </c>
      <c r="BK572" s="243" t="s">
        <v>1762</v>
      </c>
      <c r="BL572" s="183"/>
      <c r="BM572" s="178" t="s">
        <v>688</v>
      </c>
      <c r="BN572" s="178" t="s">
        <v>718</v>
      </c>
      <c r="BO572" s="164" t="s">
        <v>781</v>
      </c>
      <c r="BP572" s="243" t="s">
        <v>1762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8" t="str">
        <f t="shared" si="52"/>
        <v>SuperExecução</v>
      </c>
    </row>
    <row r="573" spans="1:72" hidden="1">
      <c r="A573" s="166" t="str">
        <f>D573&amp;B573</f>
        <v>ROGÉRIO (TP-730)46017</v>
      </c>
      <c r="B573" s="167">
        <v>46017</v>
      </c>
      <c r="C573" s="8">
        <f>IF(BS_CONTROLE[[#This Row],[DATA]]="","",WEEKNUM(BS_CONTROLE[[#This Row],[DATA]]))</f>
        <v>52</v>
      </c>
      <c r="D573" s="211" t="s">
        <v>640</v>
      </c>
      <c r="E573" s="272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0">
        <v>49</v>
      </c>
      <c r="K573" s="210">
        <v>232.9</v>
      </c>
      <c r="L573" s="84" t="s">
        <v>317</v>
      </c>
      <c r="M573" s="19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19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0" t="str">
        <f>IFERROR(_xlfn.XLOOKUP(F573, BS_ATIVIDADE[ATIVIDADE],BS_ATIVIDADE[UNIDADE] ), "*")</f>
        <v>M</v>
      </c>
      <c r="S573" s="249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49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 t="str">
        <f>IFERROR(_xlfn.XLOOKUP(J573, BASE_MAPA!$D$2:$D$260, BASE_MAPA!$I$2:$I$260), "ERRO")</f>
        <v>ZKE-ZGA</v>
      </c>
      <c r="V573" s="259" t="s">
        <v>926</v>
      </c>
      <c r="W573" s="172" t="s">
        <v>1131</v>
      </c>
      <c r="X573" s="211" t="s">
        <v>668</v>
      </c>
      <c r="Y573" s="158" t="s">
        <v>671</v>
      </c>
      <c r="Z573" s="178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79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3" t="str">
        <f>IF(BS_CONTROLE[[#This Row],[Local - Partida]]=0, "-", BS_CONTROLE[[#This Row],[Local - Partida]])</f>
        <v>-</v>
      </c>
      <c r="AL573" s="263" t="str">
        <f>IF(BS_CONTROLE[[#This Row],[Local - Encerramento]]=0, "-", BS_CONTROLE[[#This Row],[Local - Encerramento]])</f>
        <v>-</v>
      </c>
      <c r="AM573" s="263" t="str">
        <f>IF(BS_CONTROLE[[#This Row],[Entre - Estações]]=0, "-", BS_CONTROLE[[#This Row],[Entre - Estações]])</f>
        <v>ZVK-ZDS</v>
      </c>
      <c r="AN573" s="263" t="str">
        <f>IF(BS_CONTROLE[[#This Row],[SB]]=0, "-", BS_CONTROLE[[#This Row],[SB]])</f>
        <v>ZVK2351</v>
      </c>
      <c r="AO573" s="245">
        <f>IF(BS_CONTROLE[[#This Row],[SUB]]=0, "-", BS_CONTROLE[[#This Row],[SUB]])</f>
        <v>49</v>
      </c>
      <c r="AP573" s="246">
        <f>IF(BS_CONTROLE[[#This Row],[KM - Inicio]]=0, "-", BS_CONTROLE[[#This Row],[KM - Inicio]])</f>
        <v>232.9</v>
      </c>
      <c r="AQ573" s="246" t="str">
        <f>IF(BS_CONTROLE[[#This Row],[KM - Fim]]=0, "-", BS_CONTROLE[[#This Row],[KM - Fim]])</f>
        <v>-</v>
      </c>
      <c r="AR573" s="264">
        <v>0</v>
      </c>
      <c r="AS573" s="264">
        <v>0</v>
      </c>
      <c r="AT573" s="264">
        <v>0</v>
      </c>
      <c r="AU573" s="266"/>
      <c r="AV573" s="266"/>
      <c r="AW573" s="266"/>
      <c r="AX573" s="240"/>
      <c r="AY573" s="181">
        <f>IF(D573="","*",IFERROR(IF(ISODD(COUNT(AS573:AX573)),"ERRO",SUM((AT573-AS573),(AV573-AU573),(AX573-AW573))),"ERRO"))</f>
        <v>0</v>
      </c>
      <c r="AZ573" s="161"/>
      <c r="BA573" s="241">
        <v>0</v>
      </c>
      <c r="BB573" s="177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 t="str">
        <f>IFERROR(_xlfn.XLOOKUP(AO573, BASE_MAPA!$D$2:$D$260, BASE_MAPA!$I$2:$I$260), "ERRO")</f>
        <v>ZKE-ZGA</v>
      </c>
      <c r="BF573" s="247" t="str">
        <f>IF(BS_CONTROLE[[#This Row],[Responsavel pelo boletim]]=0, "-", BS_CONTROLE[[#This Row],[Responsavel pelo boletim]])</f>
        <v>Jonas</v>
      </c>
      <c r="BG573" s="183"/>
      <c r="BH573" s="303">
        <v>0</v>
      </c>
      <c r="BI573" s="242"/>
      <c r="BJ573" s="269" t="s">
        <v>1763</v>
      </c>
      <c r="BK573" s="243" t="s">
        <v>1764</v>
      </c>
      <c r="BL573" s="183"/>
      <c r="BM573" s="178" t="s">
        <v>688</v>
      </c>
      <c r="BN573" s="178" t="s">
        <v>718</v>
      </c>
      <c r="BO573" s="164" t="s">
        <v>826</v>
      </c>
      <c r="BP573" s="243" t="s">
        <v>1765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8" t="str">
        <f t="shared" si="52"/>
        <v>SuperExecução</v>
      </c>
    </row>
    <row r="574" spans="1:72" hidden="1">
      <c r="A574" s="166" t="str">
        <f>D574&amp;B574</f>
        <v>ROBSON (TF-701)46017</v>
      </c>
      <c r="B574" s="167">
        <v>46017</v>
      </c>
      <c r="C574" s="8">
        <f>IF(BS_CONTROLE[[#This Row],[DATA]]="","",WEEKNUM(BS_CONTROLE[[#This Row],[DATA]]))</f>
        <v>52</v>
      </c>
      <c r="D574" s="211" t="s">
        <v>638</v>
      </c>
      <c r="E574" s="272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0">
        <v>49</v>
      </c>
      <c r="K574" s="210">
        <v>202.4</v>
      </c>
      <c r="L574" s="84" t="s">
        <v>317</v>
      </c>
      <c r="M574" s="19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19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0" t="str">
        <f>IFERROR(_xlfn.XLOOKUP(F574, BS_ATIVIDADE[ATIVIDADE],BS_ATIVIDADE[UNIDADE] ), "*")</f>
        <v>Nº DE DORMENTES</v>
      </c>
      <c r="S574" s="249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49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 t="str">
        <f>IFERROR(_xlfn.XLOOKUP(J574, BASE_MAPA!$D$2:$D$260, BASE_MAPA!$I$2:$I$260), "ERRO")</f>
        <v>ZKE-ZGA</v>
      </c>
      <c r="V574" s="259" t="s">
        <v>926</v>
      </c>
      <c r="W574" s="247" t="s">
        <v>937</v>
      </c>
      <c r="X574" s="211" t="s">
        <v>668</v>
      </c>
      <c r="Y574" s="158" t="s">
        <v>671</v>
      </c>
      <c r="Z574" s="178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79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3" t="str">
        <f>IF(BS_CONTROLE[[#This Row],[Local - Partida]]=0, "-", BS_CONTROLE[[#This Row],[Local - Partida]])</f>
        <v>-</v>
      </c>
      <c r="AL574" s="263" t="str">
        <f>IF(BS_CONTROLE[[#This Row],[Local - Encerramento]]=0, "-", BS_CONTROLE[[#This Row],[Local - Encerramento]])</f>
        <v>-</v>
      </c>
      <c r="AM574" s="263" t="str">
        <f>IF(BS_CONTROLE[[#This Row],[Entre - Estações]]=0, "-", BS_CONTROLE[[#This Row],[Entre - Estações]])</f>
        <v>ZYU</v>
      </c>
      <c r="AN574" s="263" t="str">
        <f>IF(BS_CONTROLE[[#This Row],[SB]]=0, "-", BS_CONTROLE[[#This Row],[SB]])</f>
        <v>ZYU1</v>
      </c>
      <c r="AO574" s="245">
        <f>IF(BS_CONTROLE[[#This Row],[SUB]]=0, "-", BS_CONTROLE[[#This Row],[SUB]])</f>
        <v>49</v>
      </c>
      <c r="AP574" s="246">
        <f>IF(BS_CONTROLE[[#This Row],[KM - Inicio]]=0, "-", BS_CONTROLE[[#This Row],[KM - Inicio]])</f>
        <v>202.4</v>
      </c>
      <c r="AQ574" s="246" t="str">
        <f>IF(BS_CONTROLE[[#This Row],[KM - Fim]]=0, "-", BS_CONTROLE[[#This Row],[KM - Fim]])</f>
        <v>-</v>
      </c>
      <c r="AR574" s="264">
        <v>0.34444444444444444</v>
      </c>
      <c r="AS574" s="264">
        <v>0</v>
      </c>
      <c r="AT574" s="264">
        <v>0</v>
      </c>
      <c r="AU574" s="266"/>
      <c r="AV574" s="266"/>
      <c r="AW574" s="266"/>
      <c r="AX574" s="240"/>
      <c r="AY574" s="181">
        <f>IF(D574="","*",IFERROR(IF(ISODD(COUNT(AS574:AX574)),"ERRO",SUM((AT574-AS574),(AV574-AU574),(AX574-AW574))),"ERRO"))</f>
        <v>0</v>
      </c>
      <c r="AZ574" s="161"/>
      <c r="BA574" s="241">
        <v>0</v>
      </c>
      <c r="BB574" s="177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 t="str">
        <f>IFERROR(_xlfn.XLOOKUP(AO574, BASE_MAPA!$D$2:$D$260, BASE_MAPA!$I$2:$I$260), "ERRO")</f>
        <v>ZKE-ZGA</v>
      </c>
      <c r="BF574" s="247" t="str">
        <f>IF(BS_CONTROLE[[#This Row],[Responsavel pelo boletim]]=0, "-", BS_CONTROLE[[#This Row],[Responsavel pelo boletim]])</f>
        <v>Jonas</v>
      </c>
      <c r="BG574" s="183"/>
      <c r="BH574" s="303">
        <v>0</v>
      </c>
      <c r="BI574" s="242"/>
      <c r="BJ574" s="269" t="s">
        <v>1766</v>
      </c>
      <c r="BK574" s="243" t="s">
        <v>1766</v>
      </c>
      <c r="BL574" s="183"/>
      <c r="BM574" s="178" t="s">
        <v>698</v>
      </c>
      <c r="BN574" s="178" t="s">
        <v>698</v>
      </c>
      <c r="BO574" s="164" t="s">
        <v>698</v>
      </c>
      <c r="BP574" s="243" t="s">
        <v>1766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8" t="str">
        <f t="shared" si="52"/>
        <v>SemOportunidadeSemOportunidade</v>
      </c>
    </row>
    <row r="575" spans="1:72" hidden="1">
      <c r="A575" s="166" t="str">
        <f>D575&amp;B575</f>
        <v>JOSÉ  (TF-521)46017</v>
      </c>
      <c r="B575" s="167">
        <v>46017</v>
      </c>
      <c r="C575" s="8">
        <f>IF(BS_CONTROLE[[#This Row],[DATA]]="","",WEEKNUM(BS_CONTROLE[[#This Row],[DATA]]))</f>
        <v>52</v>
      </c>
      <c r="D575" s="211" t="s">
        <v>611</v>
      </c>
      <c r="E575" s="292">
        <v>363</v>
      </c>
      <c r="F575" s="171" t="s">
        <v>502</v>
      </c>
      <c r="G575" s="159" t="str">
        <f>IF(D575="","*",VLOOKUP(F575,BS_ATIVIDADE[#All],3,FALSE))</f>
        <v>DORMENTE - SUBSTITUIÇÂO</v>
      </c>
      <c r="H575" s="199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0">
        <v>56</v>
      </c>
      <c r="K575" s="210">
        <v>168</v>
      </c>
      <c r="L575" s="84" t="s">
        <v>317</v>
      </c>
      <c r="M575" s="19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19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0" t="str">
        <f>IFERROR(_xlfn.XLOOKUP(F575, BS_ATIVIDADE[ATIVIDADE],BS_ATIVIDADE[UNIDADE] ), "*")</f>
        <v>Nº DE DORMENTES</v>
      </c>
      <c r="S575" s="249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49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 t="str">
        <f>IFERROR(_xlfn.XLOOKUP(J575, BASE_MAPA!$D$2:$D$260, BASE_MAPA!$I$2:$I$260), "ERRO")</f>
        <v>ZGA</v>
      </c>
      <c r="V575" s="259" t="s">
        <v>926</v>
      </c>
      <c r="W575" s="247" t="s">
        <v>937</v>
      </c>
      <c r="X575" s="211" t="s">
        <v>668</v>
      </c>
      <c r="Y575" s="158" t="s">
        <v>671</v>
      </c>
      <c r="Z575" s="178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79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3" t="str">
        <f>IF(BS_CONTROLE[[#This Row],[Local - Partida]]=0, "-", BS_CONTROLE[[#This Row],[Local - Partida]])</f>
        <v>ZER169</v>
      </c>
      <c r="AL575" s="263" t="str">
        <f>IF(BS_CONTROLE[[#This Row],[Local - Encerramento]]=0, "-", BS_CONTROLE[[#This Row],[Local - Encerramento]])</f>
        <v>-</v>
      </c>
      <c r="AM575" s="263" t="str">
        <f>IF(BS_CONTROLE[[#This Row],[Entre - Estações]]=0, "-", BS_CONTROLE[[#This Row],[Entre - Estações]])</f>
        <v>ZER-170</v>
      </c>
      <c r="AN575" s="263" t="str">
        <f>IF(BS_CONTROLE[[#This Row],[SB]]=0, "-", BS_CONTROLE[[#This Row],[SB]])</f>
        <v>ZER169</v>
      </c>
      <c r="AO575" s="245">
        <f>IF(BS_CONTROLE[[#This Row],[SUB]]=0, "-", BS_CONTROLE[[#This Row],[SUB]])</f>
        <v>56</v>
      </c>
      <c r="AP575" s="246">
        <f>IF(BS_CONTROLE[[#This Row],[KM - Inicio]]=0, "-", BS_CONTROLE[[#This Row],[KM - Inicio]])</f>
        <v>168</v>
      </c>
      <c r="AQ575" s="246" t="str">
        <f>IF(BS_CONTROLE[[#This Row],[KM - Fim]]=0, "-", BS_CONTROLE[[#This Row],[KM - Fim]])</f>
        <v>-</v>
      </c>
      <c r="AR575" s="264">
        <v>0</v>
      </c>
      <c r="AS575" s="264">
        <v>0</v>
      </c>
      <c r="AT575" s="264">
        <v>0</v>
      </c>
      <c r="AU575" s="266"/>
      <c r="AV575" s="266"/>
      <c r="AW575" s="266"/>
      <c r="AX575" s="240"/>
      <c r="AY575" s="181">
        <f>IF(D575="","*",IFERROR(IF(ISODD(COUNT(AS575:AX575)),"ERRO",SUM((AT575-AS575),(AV575-AU575),(AX575-AW575))),"ERRO"))</f>
        <v>0</v>
      </c>
      <c r="AZ575" s="161"/>
      <c r="BA575" s="241">
        <v>0</v>
      </c>
      <c r="BB575" s="177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 t="str">
        <f>IFERROR(_xlfn.XLOOKUP(AO575, BASE_MAPA!$D$2:$D$260, BASE_MAPA!$I$2:$I$260), "ERRO")</f>
        <v>ZGA</v>
      </c>
      <c r="BF575" s="247" t="str">
        <f>IF(BS_CONTROLE[[#This Row],[Responsavel pelo boletim]]=0, "-", BS_CONTROLE[[#This Row],[Responsavel pelo boletim]])</f>
        <v>Jonas</v>
      </c>
      <c r="BG575" s="183"/>
      <c r="BH575" s="303">
        <v>0</v>
      </c>
      <c r="BI575" s="242"/>
      <c r="BJ575" s="269" t="s">
        <v>1767</v>
      </c>
      <c r="BK575" s="243" t="s">
        <v>1767</v>
      </c>
      <c r="BL575" s="183"/>
      <c r="BM575" s="178" t="s">
        <v>688</v>
      </c>
      <c r="BN575" s="178" t="s">
        <v>709</v>
      </c>
      <c r="BO575" s="164" t="s">
        <v>780</v>
      </c>
      <c r="BP575" s="243" t="s">
        <v>1767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8" t="str">
        <f t="shared" si="52"/>
        <v>SuperEquipamento</v>
      </c>
    </row>
    <row r="576" spans="1:72" hidden="1">
      <c r="A576" s="166" t="str">
        <f>D576&amp;B576</f>
        <v/>
      </c>
      <c r="B576" s="167"/>
      <c r="C576" s="8" t="str">
        <f>IF(BS_CONTROLE[[#This Row],[DATA]]="","",WEEKNUM(BS_CONTROLE[[#This Row],[DATA]]))</f>
        <v/>
      </c>
      <c r="D576" s="239"/>
      <c r="E576" s="272">
        <v>570</v>
      </c>
      <c r="F576" s="161"/>
      <c r="G576" s="159" t="str">
        <f>IF(D576="","*",VLOOKUP(F576,BS_ATIVIDADE[#All],3,FALSE))</f>
        <v>*</v>
      </c>
      <c r="H576" s="163"/>
      <c r="I576" s="163"/>
      <c r="J576" s="221"/>
      <c r="K576" s="221"/>
      <c r="L576" s="176"/>
      <c r="M576" s="19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9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6"/>
      <c r="R576" s="10" t="str">
        <f>IFERROR(_xlfn.XLOOKUP(F576, BS_ATIVIDADE[ATIVIDADE],BS_ATIVIDADE[UNIDADE] ), "*")</f>
        <v>*</v>
      </c>
      <c r="S576" s="249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49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 t="str">
        <f>IFERROR(_xlfn.XLOOKUP(J576, BASE_MAPA!$D$2:$D$260, BASE_MAPA!$I$2:$I$260), "ERRO")</f>
        <v>ERRO</v>
      </c>
      <c r="V576" s="260"/>
      <c r="W576" s="262"/>
      <c r="X576" s="239"/>
      <c r="Y576" s="178"/>
      <c r="Z576" s="178"/>
      <c r="AA576" s="176"/>
      <c r="AB576" s="161"/>
      <c r="AC576" s="161"/>
      <c r="AD576" s="163"/>
      <c r="AE576" s="176"/>
      <c r="AF576" s="176"/>
      <c r="AG576" s="176"/>
      <c r="AH576" s="179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3" t="str">
        <f>IF(BS_CONTROLE[[#This Row],[Local - Partida]]=0, "-", BS_CONTROLE[[#This Row],[Local - Partida]])</f>
        <v>-</v>
      </c>
      <c r="AL576" s="263" t="str">
        <f>IF(BS_CONTROLE[[#This Row],[Local - Encerramento]]=0, "-", BS_CONTROLE[[#This Row],[Local - Encerramento]])</f>
        <v>-</v>
      </c>
      <c r="AM576" s="263" t="str">
        <f>IF(BS_CONTROLE[[#This Row],[Entre - Estações]]=0, "-", BS_CONTROLE[[#This Row],[Entre - Estações]])</f>
        <v>-</v>
      </c>
      <c r="AN576" s="263" t="str">
        <f>IF(BS_CONTROLE[[#This Row],[SB]]=0, "-", BS_CONTROLE[[#This Row],[SB]])</f>
        <v>-</v>
      </c>
      <c r="AO576" s="245" t="str">
        <f>IF(BS_CONTROLE[[#This Row],[SUB]]=0, "-", BS_CONTROLE[[#This Row],[SUB]])</f>
        <v>-</v>
      </c>
      <c r="AP576" s="246" t="str">
        <f>IF(BS_CONTROLE[[#This Row],[KM - Inicio]]=0, "-", BS_CONTROLE[[#This Row],[KM - Inicio]])</f>
        <v>-</v>
      </c>
      <c r="AQ576" s="246" t="str">
        <f>IF(BS_CONTROLE[[#This Row],[KM - Fim]]=0, "-", BS_CONTROLE[[#This Row],[KM - Fim]])</f>
        <v>-</v>
      </c>
      <c r="AR576" s="264"/>
      <c r="AS576" s="264"/>
      <c r="AT576" s="264"/>
      <c r="AU576" s="266"/>
      <c r="AV576" s="266"/>
      <c r="AW576" s="266"/>
      <c r="AX576" s="240"/>
      <c r="AY576" s="181" t="str">
        <f>IF(D576="","*",IFERROR(IF(ISODD(COUNT(AS576:AX576)),"ERRO",SUM((AT576-AS576),(AV576-AU576),(AX576-AW576))),"ERRO"))</f>
        <v>*</v>
      </c>
      <c r="AZ576" s="161"/>
      <c r="BA576" s="241"/>
      <c r="BB576" s="177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 t="str">
        <f>IFERROR(_xlfn.XLOOKUP(AO576, BASE_MAPA!$D$2:$D$260, BASE_MAPA!$I$2:$I$260), "ERRO")</f>
        <v>ERRO</v>
      </c>
      <c r="BF576" s="247" t="str">
        <f>IF(BS_CONTROLE[[#This Row],[Responsavel pelo boletim]]=0, "-", BS_CONTROLE[[#This Row],[Responsavel pelo boletim]])</f>
        <v>-</v>
      </c>
      <c r="BG576" s="183"/>
      <c r="BH576" s="303">
        <v>1</v>
      </c>
      <c r="BI576" s="242"/>
      <c r="BJ576" s="269"/>
      <c r="BK576" s="243"/>
      <c r="BL576" s="183"/>
      <c r="BM576" s="178"/>
      <c r="BN576" s="178"/>
      <c r="BO576" s="164"/>
      <c r="BP576" s="243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8" t="str">
        <f t="shared" si="52"/>
        <v/>
      </c>
    </row>
    <row r="577" spans="1:72" ht="34.5" hidden="1">
      <c r="A577" s="166" t="str">
        <f>D577&amp;B577</f>
        <v>W6046017</v>
      </c>
      <c r="B577" s="167">
        <v>46017</v>
      </c>
      <c r="C577" s="8">
        <f>IF(BS_CONTROLE[[#This Row],[DATA]]="","",WEEKNUM(BS_CONTROLE[[#This Row],[DATA]]))</f>
        <v>52</v>
      </c>
      <c r="D577" s="239" t="s">
        <v>543</v>
      </c>
      <c r="E577" s="272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1452</v>
      </c>
      <c r="I577" s="163" t="s">
        <v>208</v>
      </c>
      <c r="J577" s="221">
        <v>55</v>
      </c>
      <c r="K577" s="221">
        <v>118.16</v>
      </c>
      <c r="L577" s="176" t="s">
        <v>317</v>
      </c>
      <c r="M577" s="19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19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6">
        <v>30</v>
      </c>
      <c r="R577" s="10" t="str">
        <f>IFERROR(_xlfn.XLOOKUP(F577, BS_ATIVIDADE[ATIVIDADE],BS_ATIVIDADE[UNIDADE] ), "*")</f>
        <v>Nº DE DORMENTES</v>
      </c>
      <c r="S577" s="249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49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 t="str">
        <f>IFERROR(_xlfn.XLOOKUP(J577, BASE_MAPA!$D$2:$D$260, BASE_MAPA!$I$2:$I$260), "ERRO")</f>
        <v>ZKE</v>
      </c>
      <c r="V577" s="260" t="s">
        <v>939</v>
      </c>
      <c r="W577" s="262" t="s">
        <v>1768</v>
      </c>
      <c r="X577" s="239" t="s">
        <v>668</v>
      </c>
      <c r="Y577" s="158" t="s">
        <v>671</v>
      </c>
      <c r="Z577" s="178"/>
      <c r="AA577" s="84" t="s">
        <v>1449</v>
      </c>
      <c r="AB577" s="71" t="s">
        <v>660</v>
      </c>
      <c r="AC577" s="71" t="s">
        <v>655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79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3" t="str">
        <f>IF(BS_CONTROLE[[#This Row],[Local - Partida]]=0, "-", BS_CONTROLE[[#This Row],[Local - Partida]])</f>
        <v>Z3V3</v>
      </c>
      <c r="AL577" s="263" t="str">
        <f>IF(BS_CONTROLE[[#This Row],[Local - Encerramento]]=0, "-", BS_CONTROLE[[#This Row],[Local - Encerramento]])</f>
        <v>ZEM1302</v>
      </c>
      <c r="AM577" s="263" t="str">
        <f>IF(BS_CONTROLE[[#This Row],[Entre - Estações]]=0, "-", BS_CONTROLE[[#This Row],[Entre - Estações]])</f>
        <v>ZLU-ZWI</v>
      </c>
      <c r="AN577" s="263" t="str">
        <f>IF(BS_CONTROLE[[#This Row],[SB]]=0, "-", BS_CONTROLE[[#This Row],[SB]])</f>
        <v>ZWI1132</v>
      </c>
      <c r="AO577" s="245">
        <f>IF(BS_CONTROLE[[#This Row],[SUB]]=0, "-", BS_CONTROLE[[#This Row],[SUB]])</f>
        <v>55</v>
      </c>
      <c r="AP577" s="246">
        <f>IF(BS_CONTROLE[[#This Row],[KM - Inicio]]=0, "-", BS_CONTROLE[[#This Row],[KM - Inicio]])</f>
        <v>118.16</v>
      </c>
      <c r="AQ577" s="246" t="str">
        <f>IF(BS_CONTROLE[[#This Row],[KM - Fim]]=0, "-", BS_CONTROLE[[#This Row],[KM - Fim]])</f>
        <v>-</v>
      </c>
      <c r="AR577" s="264">
        <v>0.37013888888888891</v>
      </c>
      <c r="AS577" s="264">
        <v>0</v>
      </c>
      <c r="AT577" s="264">
        <v>0</v>
      </c>
      <c r="AU577" s="266"/>
      <c r="AV577" s="266"/>
      <c r="AW577" s="266"/>
      <c r="AX577" s="240"/>
      <c r="AY577" s="181">
        <f>IF(D577="","*",IFERROR(IF(ISODD(COUNT(AS577:AX577)),"ERRO",SUM((AT577-AS577),(AV577-AU577),(AX577-AW577))),"ERRO"))</f>
        <v>0</v>
      </c>
      <c r="AZ577" s="161"/>
      <c r="BA577" s="241">
        <v>0</v>
      </c>
      <c r="BB577" s="177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 t="str">
        <f>IFERROR(_xlfn.XLOOKUP(AO577, BASE_MAPA!$D$2:$D$260, BASE_MAPA!$I$2:$I$260), "ERRO")</f>
        <v>ZKE</v>
      </c>
      <c r="BF577" s="247" t="str">
        <f>IF(BS_CONTROLE[[#This Row],[Responsavel pelo boletim]]=0, "-", BS_CONTROLE[[#This Row],[Responsavel pelo boletim]])</f>
        <v>Felipe</v>
      </c>
      <c r="BG577" s="183"/>
      <c r="BH577" s="303">
        <v>0</v>
      </c>
      <c r="BI577" s="242"/>
      <c r="BJ577" s="269" t="s">
        <v>1769</v>
      </c>
      <c r="BK577" s="346" t="s">
        <v>1769</v>
      </c>
      <c r="BL577" s="183"/>
      <c r="BM577" s="178" t="s">
        <v>698</v>
      </c>
      <c r="BN577" s="178" t="s">
        <v>698</v>
      </c>
      <c r="BO577" s="164" t="s">
        <v>698</v>
      </c>
      <c r="BP577" s="243" t="s">
        <v>1769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8" t="str">
        <f t="shared" si="52"/>
        <v>SemOportunidadeSemOportunidade</v>
      </c>
    </row>
    <row r="578" spans="1:72" hidden="1">
      <c r="A578" s="166" t="str">
        <f>D578&amp;B578</f>
        <v/>
      </c>
      <c r="B578" s="167"/>
      <c r="C578" s="8" t="str">
        <f>IF(BS_CONTROLE[[#This Row],[DATA]]="","",WEEKNUM(BS_CONTROLE[[#This Row],[DATA]]))</f>
        <v/>
      </c>
      <c r="D578" s="239"/>
      <c r="E578" s="272">
        <v>572</v>
      </c>
      <c r="F578" s="161"/>
      <c r="G578" s="159" t="str">
        <f>IF(D578="","*",VLOOKUP(F578,BS_ATIVIDADE[#All],3,FALSE))</f>
        <v>*</v>
      </c>
      <c r="H578" s="163"/>
      <c r="I578" s="163"/>
      <c r="J578" s="221"/>
      <c r="K578" s="221"/>
      <c r="L578" s="176"/>
      <c r="M578" s="19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9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6"/>
      <c r="R578" s="10" t="str">
        <f>IFERROR(_xlfn.XLOOKUP(F578, BS_ATIVIDADE[ATIVIDADE],BS_ATIVIDADE[UNIDADE] ), "*")</f>
        <v>*</v>
      </c>
      <c r="S578" s="249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49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 t="str">
        <f>IFERROR(_xlfn.XLOOKUP(J578, BASE_MAPA!$D$2:$D$260, BASE_MAPA!$I$2:$I$260), "ERRO")</f>
        <v>ERRO</v>
      </c>
      <c r="V578" s="260"/>
      <c r="W578" s="262"/>
      <c r="X578" s="239"/>
      <c r="Y578" s="178"/>
      <c r="Z578" s="178"/>
      <c r="AA578" s="176"/>
      <c r="AB578" s="161"/>
      <c r="AC578" s="161"/>
      <c r="AD578" s="163"/>
      <c r="AE578" s="176"/>
      <c r="AF578" s="176"/>
      <c r="AG578" s="176"/>
      <c r="AH578" s="179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3" t="str">
        <f>IF(BS_CONTROLE[[#This Row],[Local - Partida]]=0, "-", BS_CONTROLE[[#This Row],[Local - Partida]])</f>
        <v>-</v>
      </c>
      <c r="AL578" s="263" t="str">
        <f>IF(BS_CONTROLE[[#This Row],[Local - Encerramento]]=0, "-", BS_CONTROLE[[#This Row],[Local - Encerramento]])</f>
        <v>-</v>
      </c>
      <c r="AM578" s="263" t="str">
        <f>IF(BS_CONTROLE[[#This Row],[Entre - Estações]]=0, "-", BS_CONTROLE[[#This Row],[Entre - Estações]])</f>
        <v>-</v>
      </c>
      <c r="AN578" s="263" t="str">
        <f>IF(BS_CONTROLE[[#This Row],[SB]]=0, "-", BS_CONTROLE[[#This Row],[SB]])</f>
        <v>-</v>
      </c>
      <c r="AO578" s="245" t="str">
        <f>IF(BS_CONTROLE[[#This Row],[SUB]]=0, "-", BS_CONTROLE[[#This Row],[SUB]])</f>
        <v>-</v>
      </c>
      <c r="AP578" s="246" t="str">
        <f>IF(BS_CONTROLE[[#This Row],[KM - Inicio]]=0, "-", BS_CONTROLE[[#This Row],[KM - Inicio]])</f>
        <v>-</v>
      </c>
      <c r="AQ578" s="246" t="str">
        <f>IF(BS_CONTROLE[[#This Row],[KM - Fim]]=0, "-", BS_CONTROLE[[#This Row],[KM - Fim]])</f>
        <v>-</v>
      </c>
      <c r="AR578" s="264"/>
      <c r="AS578" s="264"/>
      <c r="AT578" s="264"/>
      <c r="AU578" s="266"/>
      <c r="AV578" s="266"/>
      <c r="AW578" s="266"/>
      <c r="AX578" s="240"/>
      <c r="AY578" s="181" t="str">
        <f>IF(D578="","*",IFERROR(IF(ISODD(COUNT(AS578:AX578)),"ERRO",SUM((AT578-AS578),(AV578-AU578),(AX578-AW578))),"ERRO"))</f>
        <v>*</v>
      </c>
      <c r="AZ578" s="161"/>
      <c r="BA578" s="241"/>
      <c r="BB578" s="177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 t="str">
        <f>IFERROR(_xlfn.XLOOKUP(AO578, BASE_MAPA!$D$2:$D$260, BASE_MAPA!$I$2:$I$260), "ERRO")</f>
        <v>ERRO</v>
      </c>
      <c r="BF578" s="247" t="str">
        <f>IF(BS_CONTROLE[[#This Row],[Responsavel pelo boletim]]=0, "-", BS_CONTROLE[[#This Row],[Responsavel pelo boletim]])</f>
        <v>-</v>
      </c>
      <c r="BG578" s="183"/>
      <c r="BH578" s="303">
        <v>1</v>
      </c>
      <c r="BI578" s="242"/>
      <c r="BJ578" s="269"/>
      <c r="BK578" s="243"/>
      <c r="BL578" s="183"/>
      <c r="BM578" s="178"/>
      <c r="BN578" s="178"/>
      <c r="BO578" s="164"/>
      <c r="BP578" s="243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8" t="str">
        <f t="shared" si="52"/>
        <v/>
      </c>
    </row>
    <row r="579" spans="1:72" hidden="1">
      <c r="A579" s="166" t="str">
        <f>D579&amp;B579</f>
        <v>DANILO (TP-837)46017</v>
      </c>
      <c r="B579" s="167">
        <v>46017</v>
      </c>
      <c r="C579" s="8">
        <f>IF(BS_CONTROLE[[#This Row],[DATA]]="","",WEEKNUM(BS_CONTROLE[[#This Row],[DATA]]))</f>
        <v>52</v>
      </c>
      <c r="D579" s="211" t="s">
        <v>581</v>
      </c>
      <c r="E579" s="272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0">
        <v>55</v>
      </c>
      <c r="K579" s="210">
        <v>118.61799999999999</v>
      </c>
      <c r="L579" s="84" t="s">
        <v>317</v>
      </c>
      <c r="M579" s="19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19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0" t="str">
        <f>IFERROR(_xlfn.XLOOKUP(F579, BS_ATIVIDADE[ATIVIDADE],BS_ATIVIDADE[UNIDADE] ), "*")</f>
        <v>Nº DE SOLDA</v>
      </c>
      <c r="S579" s="249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49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 t="str">
        <f>IFERROR(_xlfn.XLOOKUP(J579, BASE_MAPA!$D$2:$D$260, BASE_MAPA!$I$2:$I$260), "ERRO")</f>
        <v>ZKE</v>
      </c>
      <c r="V579" s="259" t="s">
        <v>1453</v>
      </c>
      <c r="W579" s="172" t="s">
        <v>1113</v>
      </c>
      <c r="X579" s="239" t="s">
        <v>668</v>
      </c>
      <c r="Y579" s="158" t="s">
        <v>671</v>
      </c>
      <c r="Z579" s="178"/>
      <c r="AA579" s="176" t="s">
        <v>317</v>
      </c>
      <c r="AB579" s="161" t="s">
        <v>317</v>
      </c>
      <c r="AC579" s="161" t="s">
        <v>317</v>
      </c>
      <c r="AD579" s="163" t="s">
        <v>317</v>
      </c>
      <c r="AE579" s="176" t="s">
        <v>974</v>
      </c>
      <c r="AF579" s="176" t="s">
        <v>317</v>
      </c>
      <c r="AG579" s="176" t="s">
        <v>317</v>
      </c>
      <c r="AH579" s="179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3" t="str">
        <f>IF(BS_CONTROLE[[#This Row],[Local - Partida]]=0, "-", BS_CONTROLE[[#This Row],[Local - Partida]])</f>
        <v>-</v>
      </c>
      <c r="AL579" s="263" t="str">
        <f>IF(BS_CONTROLE[[#This Row],[Local - Encerramento]]=0, "-", BS_CONTROLE[[#This Row],[Local - Encerramento]])</f>
        <v>-</v>
      </c>
      <c r="AM579" s="263" t="str">
        <f>IF(BS_CONTROLE[[#This Row],[Entre - Estações]]=0, "-", BS_CONTROLE[[#This Row],[Entre - Estações]])</f>
        <v>ZLU-ZWI</v>
      </c>
      <c r="AN579" s="263" t="str">
        <f>IF(BS_CONTROLE[[#This Row],[SB]]=0, "-", BS_CONTROLE[[#This Row],[SB]])</f>
        <v>ZWI2</v>
      </c>
      <c r="AO579" s="245">
        <f>IF(BS_CONTROLE[[#This Row],[SUB]]=0, "-", BS_CONTROLE[[#This Row],[SUB]])</f>
        <v>55</v>
      </c>
      <c r="AP579" s="246">
        <f>IF(BS_CONTROLE[[#This Row],[KM - Inicio]]=0, "-", BS_CONTROLE[[#This Row],[KM - Inicio]])</f>
        <v>118.61799999999999</v>
      </c>
      <c r="AQ579" s="246" t="str">
        <f>IF(BS_CONTROLE[[#This Row],[KM - Fim]]=0, "-", BS_CONTROLE[[#This Row],[KM - Fim]])</f>
        <v>-</v>
      </c>
      <c r="AR579" s="264">
        <v>0.35416666666666669</v>
      </c>
      <c r="AS579" s="264">
        <v>0.37916666666666665</v>
      </c>
      <c r="AT579" s="264">
        <v>0.44166666666666665</v>
      </c>
      <c r="AU579" s="266"/>
      <c r="AV579" s="266"/>
      <c r="AW579" s="266"/>
      <c r="AX579" s="240"/>
      <c r="AY579" s="181">
        <f>IF(D579="","*",IFERROR(IF(ISODD(COUNT(AS579:AX579)),"ERRO",SUM((AT579-AS579),(AV579-AU579),(AX579-AW579))),"ERRO"))</f>
        <v>6.25E-2</v>
      </c>
      <c r="AZ579" s="161"/>
      <c r="BA579" s="241">
        <v>1</v>
      </c>
      <c r="BB579" s="177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 t="str">
        <f>IFERROR(_xlfn.XLOOKUP(AO579, BASE_MAPA!$D$2:$D$260, BASE_MAPA!$I$2:$I$260), "ERRO")</f>
        <v>ZKE</v>
      </c>
      <c r="BF579" s="247" t="str">
        <f>IF(BS_CONTROLE[[#This Row],[Responsavel pelo boletim]]=0, "-", BS_CONTROLE[[#This Row],[Responsavel pelo boletim]])</f>
        <v>Alisson</v>
      </c>
      <c r="BG579" s="183"/>
      <c r="BH579" s="303">
        <v>2</v>
      </c>
      <c r="BI579" s="242"/>
      <c r="BJ579" s="269" t="s">
        <v>1770</v>
      </c>
      <c r="BK579" s="243" t="s">
        <v>1770</v>
      </c>
      <c r="BL579" s="183"/>
      <c r="BM579" s="178" t="s">
        <v>687</v>
      </c>
      <c r="BN579" s="178" t="s">
        <v>717</v>
      </c>
      <c r="BO579" s="164" t="s">
        <v>796</v>
      </c>
      <c r="BP579" s="243" t="s">
        <v>1770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8" t="str">
        <f t="shared" si="52"/>
        <v>CCOCirculaçãoIntervaloOportunidade</v>
      </c>
    </row>
    <row r="580" spans="1:72" hidden="1">
      <c r="A580" s="166" t="str">
        <f>D580&amp;B580</f>
        <v>WALTER (TP-810)46017</v>
      </c>
      <c r="B580" s="167">
        <v>46017</v>
      </c>
      <c r="C580" s="8">
        <f>IF(BS_CONTROLE[[#This Row],[DATA]]="","",WEEKNUM(BS_CONTROLE[[#This Row],[DATA]]))</f>
        <v>52</v>
      </c>
      <c r="D580" s="211" t="s">
        <v>649</v>
      </c>
      <c r="E580" s="272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0">
        <v>55</v>
      </c>
      <c r="K580" s="210">
        <v>120.521</v>
      </c>
      <c r="L580" s="84" t="s">
        <v>317</v>
      </c>
      <c r="M580" s="19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19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0" t="str">
        <f>IFERROR(_xlfn.XLOOKUP(F580, BS_ATIVIDADE[ATIVIDADE],BS_ATIVIDADE[UNIDADE] ), "*")</f>
        <v>Nº DE SOLDA</v>
      </c>
      <c r="S580" s="249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49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 t="str">
        <f>IFERROR(_xlfn.XLOOKUP(J580, BASE_MAPA!$D$2:$D$260, BASE_MAPA!$I$2:$I$260), "ERRO")</f>
        <v>ZKE</v>
      </c>
      <c r="V580" s="259" t="s">
        <v>1453</v>
      </c>
      <c r="W580" s="172" t="s">
        <v>1113</v>
      </c>
      <c r="X580" s="239" t="s">
        <v>668</v>
      </c>
      <c r="Y580" s="158" t="s">
        <v>671</v>
      </c>
      <c r="Z580" s="178"/>
      <c r="AA580" s="176" t="s">
        <v>317</v>
      </c>
      <c r="AB580" s="161" t="s">
        <v>317</v>
      </c>
      <c r="AC580" s="161" t="s">
        <v>317</v>
      </c>
      <c r="AD580" s="163" t="s">
        <v>317</v>
      </c>
      <c r="AE580" s="176" t="s">
        <v>317</v>
      </c>
      <c r="AF580" s="176" t="s">
        <v>317</v>
      </c>
      <c r="AG580" s="176" t="s">
        <v>317</v>
      </c>
      <c r="AH580" s="179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3" t="str">
        <f>IF(BS_CONTROLE[[#This Row],[Local - Partida]]=0, "-", BS_CONTROLE[[#This Row],[Local - Partida]])</f>
        <v>-</v>
      </c>
      <c r="AL580" s="263" t="str">
        <f>IF(BS_CONTROLE[[#This Row],[Local - Encerramento]]=0, "-", BS_CONTROLE[[#This Row],[Local - Encerramento]])</f>
        <v>-</v>
      </c>
      <c r="AM580" s="263" t="str">
        <f>IF(BS_CONTROLE[[#This Row],[Entre - Estações]]=0, "-", BS_CONTROLE[[#This Row],[Entre - Estações]])</f>
        <v>ZWI-ZYQ</v>
      </c>
      <c r="AN580" s="263" t="str">
        <f>IF(BS_CONTROLE[[#This Row],[SB]]=0, "-", BS_CONTROLE[[#This Row],[SB]])</f>
        <v>121ZWI2</v>
      </c>
      <c r="AO580" s="245">
        <f>IF(BS_CONTROLE[[#This Row],[SUB]]=0, "-", BS_CONTROLE[[#This Row],[SUB]])</f>
        <v>55</v>
      </c>
      <c r="AP580" s="246">
        <f>IF(BS_CONTROLE[[#This Row],[KM - Inicio]]=0, "-", BS_CONTROLE[[#This Row],[KM - Inicio]])</f>
        <v>120.521</v>
      </c>
      <c r="AQ580" s="246" t="str">
        <f>IF(BS_CONTROLE[[#This Row],[KM - Fim]]=0, "-", BS_CONTROLE[[#This Row],[KM - Fim]])</f>
        <v>-</v>
      </c>
      <c r="AR580" s="264">
        <v>0.35416666666666669</v>
      </c>
      <c r="AS580" s="264">
        <v>0.37916666666666665</v>
      </c>
      <c r="AT580" s="264">
        <v>0.44166666666666665</v>
      </c>
      <c r="AU580" s="266"/>
      <c r="AV580" s="266"/>
      <c r="AW580" s="266"/>
      <c r="AX580" s="240"/>
      <c r="AY580" s="181">
        <f>IF(D580="","*",IFERROR(IF(ISODD(COUNT(AS580:AX580)),"ERRO",SUM((AT580-AS580),(AV580-AU580),(AX580-AW580))),"ERRO"))</f>
        <v>6.25E-2</v>
      </c>
      <c r="AZ580" s="161"/>
      <c r="BA580" s="241">
        <v>1</v>
      </c>
      <c r="BB580" s="177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 t="str">
        <f>IFERROR(_xlfn.XLOOKUP(AO580, BASE_MAPA!$D$2:$D$260, BASE_MAPA!$I$2:$I$260), "ERRO")</f>
        <v>ZKE</v>
      </c>
      <c r="BF580" s="247" t="str">
        <f>IF(BS_CONTROLE[[#This Row],[Responsavel pelo boletim]]=0, "-", BS_CONTROLE[[#This Row],[Responsavel pelo boletim]])</f>
        <v>Alisson</v>
      </c>
      <c r="BG580" s="183"/>
      <c r="BH580" s="303">
        <v>2</v>
      </c>
      <c r="BI580" s="242"/>
      <c r="BJ580" s="269" t="s">
        <v>1770</v>
      </c>
      <c r="BK580" s="243" t="s">
        <v>1770</v>
      </c>
      <c r="BL580" s="183"/>
      <c r="BM580" s="178" t="s">
        <v>687</v>
      </c>
      <c r="BN580" s="178" t="s">
        <v>717</v>
      </c>
      <c r="BO580" s="164" t="s">
        <v>796</v>
      </c>
      <c r="BP580" s="243" t="s">
        <v>1770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8" t="str">
        <f t="shared" si="52"/>
        <v>CCOCirculaçãoIntervaloOportunidade</v>
      </c>
    </row>
    <row r="581" spans="1:72" hidden="1">
      <c r="A581" s="166" t="str">
        <f>D581&amp;B581</f>
        <v>CAIQUE (TP-869)46017</v>
      </c>
      <c r="B581" s="167">
        <v>46017</v>
      </c>
      <c r="C581" s="8">
        <f>IF(BS_CONTROLE[[#This Row],[DATA]]="","",WEEKNUM(BS_CONTROLE[[#This Row],[DATA]]))</f>
        <v>52</v>
      </c>
      <c r="D581" s="211" t="s">
        <v>574</v>
      </c>
      <c r="E581" s="272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0">
        <v>55</v>
      </c>
      <c r="K581" s="210">
        <v>121.70699999999999</v>
      </c>
      <c r="L581" s="84" t="s">
        <v>317</v>
      </c>
      <c r="M581" s="19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199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0" t="str">
        <f>IFERROR(_xlfn.XLOOKUP(F581, BS_ATIVIDADE[ATIVIDADE],BS_ATIVIDADE[UNIDADE] ), "*")</f>
        <v>Nº DE SOLDA</v>
      </c>
      <c r="S581" s="249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49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 t="str">
        <f>IFERROR(_xlfn.XLOOKUP(J581, BASE_MAPA!$D$2:$D$260, BASE_MAPA!$I$2:$I$260), "ERRO")</f>
        <v>ZKE</v>
      </c>
      <c r="V581" s="259" t="s">
        <v>1453</v>
      </c>
      <c r="W581" s="172" t="s">
        <v>1113</v>
      </c>
      <c r="X581" s="239" t="s">
        <v>668</v>
      </c>
      <c r="Y581" s="158" t="s">
        <v>671</v>
      </c>
      <c r="Z581" s="178"/>
      <c r="AA581" s="176" t="s">
        <v>317</v>
      </c>
      <c r="AB581" s="161" t="s">
        <v>317</v>
      </c>
      <c r="AC581" s="161" t="s">
        <v>317</v>
      </c>
      <c r="AD581" s="163" t="s">
        <v>317</v>
      </c>
      <c r="AE581" s="176" t="s">
        <v>317</v>
      </c>
      <c r="AF581" s="176" t="s">
        <v>317</v>
      </c>
      <c r="AG581" s="176" t="s">
        <v>317</v>
      </c>
      <c r="AH581" s="179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3" t="str">
        <f>IF(BS_CONTROLE[[#This Row],[Local - Partida]]=0, "-", BS_CONTROLE[[#This Row],[Local - Partida]])</f>
        <v>-</v>
      </c>
      <c r="AL581" s="263" t="str">
        <f>IF(BS_CONTROLE[[#This Row],[Local - Encerramento]]=0, "-", BS_CONTROLE[[#This Row],[Local - Encerramento]])</f>
        <v>-</v>
      </c>
      <c r="AM581" s="263" t="str">
        <f>IF(BS_CONTROLE[[#This Row],[Entre - Estações]]=0, "-", BS_CONTROLE[[#This Row],[Entre - Estações]])</f>
        <v>ZWI-ZYQ</v>
      </c>
      <c r="AN581" s="263">
        <f>IF(BS_CONTROLE[[#This Row],[SB]]=0, "-", BS_CONTROLE[[#This Row],[SB]])</f>
        <v>1231212</v>
      </c>
      <c r="AO581" s="245">
        <f>IF(BS_CONTROLE[[#This Row],[SUB]]=0, "-", BS_CONTROLE[[#This Row],[SUB]])</f>
        <v>55</v>
      </c>
      <c r="AP581" s="246">
        <f>IF(BS_CONTROLE[[#This Row],[KM - Inicio]]=0, "-", BS_CONTROLE[[#This Row],[KM - Inicio]])</f>
        <v>121.70699999999999</v>
      </c>
      <c r="AQ581" s="246" t="str">
        <f>IF(BS_CONTROLE[[#This Row],[KM - Fim]]=0, "-", BS_CONTROLE[[#This Row],[KM - Fim]])</f>
        <v>-</v>
      </c>
      <c r="AR581" s="264">
        <v>0.35416666666666669</v>
      </c>
      <c r="AS581" s="264">
        <v>0.37916666666666665</v>
      </c>
      <c r="AT581" s="264">
        <v>0.44166666666666665</v>
      </c>
      <c r="AU581" s="266"/>
      <c r="AV581" s="266"/>
      <c r="AW581" s="266"/>
      <c r="AX581" s="240"/>
      <c r="AY581" s="181">
        <f>IF(D581="","*",IFERROR(IF(ISODD(COUNT(AS581:AX581)),"ERRO",SUM((AT581-AS581),(AV581-AU581),(AX581-AW581))),"ERRO"))</f>
        <v>6.25E-2</v>
      </c>
      <c r="AZ581" s="161"/>
      <c r="BA581" s="241">
        <v>1</v>
      </c>
      <c r="BB581" s="177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 t="str">
        <f>IFERROR(_xlfn.XLOOKUP(AO581, BASE_MAPA!$D$2:$D$260, BASE_MAPA!$I$2:$I$260), "ERRO")</f>
        <v>ZKE</v>
      </c>
      <c r="BF581" s="247" t="str">
        <f>IF(BS_CONTROLE[[#This Row],[Responsavel pelo boletim]]=0, "-", BS_CONTROLE[[#This Row],[Responsavel pelo boletim]])</f>
        <v>Alisson</v>
      </c>
      <c r="BG581" s="183"/>
      <c r="BH581" s="303">
        <v>2</v>
      </c>
      <c r="BI581" s="242"/>
      <c r="BJ581" s="269" t="s">
        <v>1770</v>
      </c>
      <c r="BK581" s="243" t="s">
        <v>1770</v>
      </c>
      <c r="BL581" s="183"/>
      <c r="BM581" s="178" t="s">
        <v>687</v>
      </c>
      <c r="BN581" s="178" t="s">
        <v>717</v>
      </c>
      <c r="BO581" s="164" t="s">
        <v>796</v>
      </c>
      <c r="BP581" s="243" t="s">
        <v>1770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8" t="str">
        <f t="shared" si="52"/>
        <v>CCOCirculaçãoIntervaloOportunidade</v>
      </c>
    </row>
    <row r="582" spans="1:72" hidden="1">
      <c r="A582" s="166" t="str">
        <f>D582&amp;B582</f>
        <v>V8946017</v>
      </c>
      <c r="B582" s="167">
        <v>46017</v>
      </c>
      <c r="C582" s="8">
        <f>IF(BS_CONTROLE[[#This Row],[DATA]]="","",WEEKNUM(BS_CONTROLE[[#This Row],[DATA]]))</f>
        <v>52</v>
      </c>
      <c r="D582" s="211" t="s">
        <v>524</v>
      </c>
      <c r="E582" s="292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0">
        <v>55</v>
      </c>
      <c r="K582" s="210">
        <v>134.4</v>
      </c>
      <c r="L582" s="210">
        <v>135.19999999999999</v>
      </c>
      <c r="M582" s="19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19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0" t="str">
        <f>IFERROR(_xlfn.XLOOKUP(F582, BS_ATIVIDADE[ATIVIDADE],BS_ATIVIDADE[UNIDADE] ), "*")</f>
        <v>M</v>
      </c>
      <c r="S582" s="249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49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 t="str">
        <f>IFERROR(_xlfn.XLOOKUP(J582, BASE_MAPA!$D$2:$D$260, BASE_MAPA!$I$2:$I$260), "ERRO")</f>
        <v>ZKE</v>
      </c>
      <c r="V582" s="259" t="s">
        <v>1696</v>
      </c>
      <c r="W582" s="247" t="s">
        <v>1099</v>
      </c>
      <c r="X582" s="239" t="s">
        <v>668</v>
      </c>
      <c r="Y582" s="158" t="s">
        <v>671</v>
      </c>
      <c r="Z582" s="178"/>
      <c r="AA582" s="210">
        <v>1</v>
      </c>
      <c r="AB582" s="71" t="s">
        <v>660</v>
      </c>
      <c r="AC582" s="71" t="s">
        <v>655</v>
      </c>
      <c r="AD582" s="294">
        <v>0.33333333333333331</v>
      </c>
      <c r="AE582" s="210">
        <v>6809</v>
      </c>
      <c r="AF582" s="210">
        <v>6239</v>
      </c>
      <c r="AG582" s="210" t="s">
        <v>317</v>
      </c>
      <c r="AH582" s="179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3" t="str">
        <f>IF(BS_CONTROLE[[#This Row],[Local - Partida]]=0, "-", BS_CONTROLE[[#This Row],[Local - Partida]])</f>
        <v>ZEM1302</v>
      </c>
      <c r="AL582" s="263" t="str">
        <f>IF(BS_CONTROLE[[#This Row],[Local - Encerramento]]=0, "-", BS_CONTROLE[[#This Row],[Local - Encerramento]])</f>
        <v>ZEM1302</v>
      </c>
      <c r="AM582" s="263" t="str">
        <f>IF(BS_CONTROLE[[#This Row],[Entre - Estações]]=0, "-", BS_CONTROLE[[#This Row],[Entre - Estações]])</f>
        <v>ZYQ-ZEM</v>
      </c>
      <c r="AN582" s="263" t="str">
        <f>IF(BS_CONTROLE[[#This Row],[SB]]=0, "-", BS_CONTROLE[[#This Row],[SB]])</f>
        <v>ZEM2</v>
      </c>
      <c r="AO582" s="245">
        <f>IF(BS_CONTROLE[[#This Row],[SUB]]=0, "-", BS_CONTROLE[[#This Row],[SUB]])</f>
        <v>55</v>
      </c>
      <c r="AP582" s="246">
        <f>IF(BS_CONTROLE[[#This Row],[KM - Inicio]]=0, "-", BS_CONTROLE[[#This Row],[KM - Inicio]])</f>
        <v>134.4</v>
      </c>
      <c r="AQ582" s="246">
        <f>IF(BS_CONTROLE[[#This Row],[KM - Fim]]=0, "-", BS_CONTROLE[[#This Row],[KM - Fim]])</f>
        <v>135.19999999999999</v>
      </c>
      <c r="AR582" s="264">
        <v>0.34305555555555556</v>
      </c>
      <c r="AS582" s="264">
        <v>0</v>
      </c>
      <c r="AT582" s="264">
        <v>0</v>
      </c>
      <c r="AU582" s="266"/>
      <c r="AV582" s="266"/>
      <c r="AW582" s="266"/>
      <c r="AX582" s="240"/>
      <c r="AY582" s="181">
        <f>IF(D582="","*",IFERROR(IF(ISODD(COUNT(AS582:AX582)),"ERRO",SUM((AT582-AS582),(AV582-AU582),(AX582-AW582))),"ERRO"))</f>
        <v>0</v>
      </c>
      <c r="AZ582" s="161"/>
      <c r="BA582" s="241">
        <v>0</v>
      </c>
      <c r="BB582" s="177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 t="str">
        <f>IFERROR(_xlfn.XLOOKUP(AO582, BASE_MAPA!$D$2:$D$260, BASE_MAPA!$I$2:$I$260), "ERRO")</f>
        <v>ZKE</v>
      </c>
      <c r="BF582" s="247" t="str">
        <f>IF(BS_CONTROLE[[#This Row],[Responsavel pelo boletim]]=0, "-", BS_CONTROLE[[#This Row],[Responsavel pelo boletim]])</f>
        <v>Antonioni</v>
      </c>
      <c r="BG582" s="183"/>
      <c r="BH582" s="303">
        <v>0</v>
      </c>
      <c r="BI582" s="242"/>
      <c r="BJ582" s="269" t="s">
        <v>1771</v>
      </c>
      <c r="BK582" s="243" t="s">
        <v>1771</v>
      </c>
      <c r="BL582" s="183"/>
      <c r="BM582" s="178" t="s">
        <v>698</v>
      </c>
      <c r="BN582" s="178" t="s">
        <v>698</v>
      </c>
      <c r="BO582" s="164" t="s">
        <v>698</v>
      </c>
      <c r="BP582" s="243" t="s">
        <v>1771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8" t="str">
        <f t="shared" si="52"/>
        <v>SemOportunidadeSemOportunidade</v>
      </c>
    </row>
    <row r="583" spans="1:72" ht="23.25" hidden="1">
      <c r="A583" s="166" t="str">
        <f>D583&amp;B583</f>
        <v>DIEGO (TP-681)46017</v>
      </c>
      <c r="B583" s="167">
        <v>46017</v>
      </c>
      <c r="C583" s="8">
        <f>IF(BS_CONTROLE[[#This Row],[DATA]]="","",WEEKNUM(BS_CONTROLE[[#This Row],[DATA]]))</f>
        <v>52</v>
      </c>
      <c r="D583" s="211" t="s">
        <v>585</v>
      </c>
      <c r="E583" s="272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0">
        <v>55</v>
      </c>
      <c r="K583" s="210">
        <v>143</v>
      </c>
      <c r="L583" s="84" t="s">
        <v>317</v>
      </c>
      <c r="M583" s="19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19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0" t="str">
        <f>IFERROR(_xlfn.XLOOKUP(F583, BS_ATIVIDADE[ATIVIDADE],BS_ATIVIDADE[UNIDADE] ), "*")</f>
        <v>Nº DE DORMENTES</v>
      </c>
      <c r="S583" s="249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49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 t="str">
        <f>IFERROR(_xlfn.XLOOKUP(J583, BASE_MAPA!$D$2:$D$260, BASE_MAPA!$I$2:$I$260), "ERRO")</f>
        <v>ZKE</v>
      </c>
      <c r="V583" s="259" t="s">
        <v>939</v>
      </c>
      <c r="W583" s="247" t="s">
        <v>937</v>
      </c>
      <c r="X583" s="239" t="s">
        <v>1757</v>
      </c>
      <c r="Y583" s="178"/>
      <c r="Z583" s="178"/>
      <c r="AA583" s="176"/>
      <c r="AB583" s="161"/>
      <c r="AC583" s="161"/>
      <c r="AD583" s="163"/>
      <c r="AE583" s="176"/>
      <c r="AF583" s="176"/>
      <c r="AG583" s="176"/>
      <c r="AH583" s="179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3" t="str">
        <f>IF(BS_CONTROLE[[#This Row],[Local - Partida]]=0, "-", BS_CONTROLE[[#This Row],[Local - Partida]])</f>
        <v>-</v>
      </c>
      <c r="AL583" s="263" t="str">
        <f>IF(BS_CONTROLE[[#This Row],[Local - Encerramento]]=0, "-", BS_CONTROLE[[#This Row],[Local - Encerramento]])</f>
        <v>-</v>
      </c>
      <c r="AM583" s="263" t="str">
        <f>IF(BS_CONTROLE[[#This Row],[Entre - Estações]]=0, "-", BS_CONTROLE[[#This Row],[Entre - Estações]])</f>
        <v>ZEM-ZEJ</v>
      </c>
      <c r="AN583" s="263" t="str">
        <f>IF(BS_CONTROLE[[#This Row],[SB]]=0, "-", BS_CONTROLE[[#This Row],[SB]])</f>
        <v>144ZMS2</v>
      </c>
      <c r="AO583" s="245">
        <f>IF(BS_CONTROLE[[#This Row],[SUB]]=0, "-", BS_CONTROLE[[#This Row],[SUB]])</f>
        <v>55</v>
      </c>
      <c r="AP583" s="246">
        <f>IF(BS_CONTROLE[[#This Row],[KM - Inicio]]=0, "-", BS_CONTROLE[[#This Row],[KM - Inicio]])</f>
        <v>143</v>
      </c>
      <c r="AQ583" s="246" t="str">
        <f>IF(BS_CONTROLE[[#This Row],[KM - Fim]]=0, "-", BS_CONTROLE[[#This Row],[KM - Fim]])</f>
        <v>-</v>
      </c>
      <c r="AR583" s="264">
        <v>0.36736111111111114</v>
      </c>
      <c r="AS583" s="264">
        <v>0.41458333333333336</v>
      </c>
      <c r="AT583" s="264">
        <v>0.70972222222222225</v>
      </c>
      <c r="AU583" s="266"/>
      <c r="AV583" s="266"/>
      <c r="AW583" s="266"/>
      <c r="AX583" s="240"/>
      <c r="AY583" s="181">
        <f>IF(D583="","*",IFERROR(IF(ISODD(COUNT(AS583:AX583)),"ERRO",SUM((AT583-AS583),(AV583-AU583),(AX583-AW583))),"ERRO"))</f>
        <v>0.2951388888888889</v>
      </c>
      <c r="AZ583" s="161"/>
      <c r="BA583" s="241">
        <v>30</v>
      </c>
      <c r="BB583" s="177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 t="str">
        <f>IFERROR(_xlfn.XLOOKUP(AO583, BASE_MAPA!$D$2:$D$260, BASE_MAPA!$I$2:$I$260), "ERRO")</f>
        <v>ZKE</v>
      </c>
      <c r="BF583" s="247" t="str">
        <f>IF(BS_CONTROLE[[#This Row],[Responsavel pelo boletim]]=0, "-", BS_CONTROLE[[#This Row],[Responsavel pelo boletim]])</f>
        <v>Felipe</v>
      </c>
      <c r="BG583" s="183"/>
      <c r="BH583" s="303">
        <v>2</v>
      </c>
      <c r="BI583" s="242"/>
      <c r="BJ583" s="269" t="s">
        <v>1772</v>
      </c>
      <c r="BK583" s="243" t="s">
        <v>1773</v>
      </c>
      <c r="BL583" s="183"/>
      <c r="BM583" s="178" t="s">
        <v>692</v>
      </c>
      <c r="BN583" s="178" t="s">
        <v>692</v>
      </c>
      <c r="BO583" s="164" t="s">
        <v>692</v>
      </c>
      <c r="BP583" s="243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8" t="str">
        <f t="shared" si="52"/>
        <v>OKOK</v>
      </c>
    </row>
    <row r="584" spans="1:72" ht="23.25" hidden="1" customHeight="1">
      <c r="A584" s="166" t="str">
        <f>D584&amp;B584</f>
        <v>W9646017</v>
      </c>
      <c r="B584" s="167">
        <v>46017</v>
      </c>
      <c r="C584" s="8">
        <f>IF(BS_CONTROLE[[#This Row],[DATA]]="","",WEEKNUM(BS_CONTROLE[[#This Row],[DATA]]))</f>
        <v>52</v>
      </c>
      <c r="D584" s="239" t="s">
        <v>557</v>
      </c>
      <c r="E584" s="272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1">
        <v>92</v>
      </c>
      <c r="K584" s="221">
        <v>75.183999999999997</v>
      </c>
      <c r="L584" s="176">
        <v>81.828000000000003</v>
      </c>
      <c r="M584" s="19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19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6">
        <v>1</v>
      </c>
      <c r="R584" s="10" t="str">
        <f>IFERROR(_xlfn.XLOOKUP(F584, BS_ATIVIDADE[ATIVIDADE],BS_ATIVIDADE[UNIDADE] ), "*")</f>
        <v>Nº DE DORMENTES</v>
      </c>
      <c r="S584" s="249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49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 t="str">
        <f>IFERROR(_xlfn.XLOOKUP(J584, BASE_MAPA!$D$2:$D$260, BASE_MAPA!$I$2:$I$260), "ERRO")</f>
        <v>069-ZEV</v>
      </c>
      <c r="V584" s="260" t="s">
        <v>1032</v>
      </c>
      <c r="W584" s="262" t="s">
        <v>1774</v>
      </c>
      <c r="X584" s="239" t="s">
        <v>668</v>
      </c>
      <c r="Y584" s="158" t="s">
        <v>671</v>
      </c>
      <c r="Z584" s="178"/>
      <c r="AA584" s="176">
        <v>2</v>
      </c>
      <c r="AB584" s="161" t="s">
        <v>660</v>
      </c>
      <c r="AC584" s="161" t="s">
        <v>655</v>
      </c>
      <c r="AD584" s="163">
        <v>0.27083333333333331</v>
      </c>
      <c r="AE584" s="176" t="s">
        <v>317</v>
      </c>
      <c r="AF584" s="176" t="s">
        <v>317</v>
      </c>
      <c r="AG584" s="176" t="s">
        <v>317</v>
      </c>
      <c r="AH584" s="179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3" t="str">
        <f>IF(BS_CONTROLE[[#This Row],[Local - Partida]]=0, "-", BS_CONTROLE[[#This Row],[Local - Partida]])</f>
        <v>Z3VZEV</v>
      </c>
      <c r="AL584" s="263" t="str">
        <f>IF(BS_CONTROLE[[#This Row],[Local - Encerramento]]=0, "-", BS_CONTROLE[[#This Row],[Local - Encerramento]])</f>
        <v>Z3VZEV</v>
      </c>
      <c r="AM584" s="263" t="str">
        <f>IF(BS_CONTROLE[[#This Row],[Entre - Estações]]=0, "-", BS_CONTROLE[[#This Row],[Entre - Estações]])</f>
        <v>ZXW-ZEZ</v>
      </c>
      <c r="AN584" s="263" t="str">
        <f>IF(BS_CONTROLE[[#This Row],[SB]]=0, "-", BS_CONTROLE[[#This Row],[SB]])</f>
        <v>K79ZEZ2</v>
      </c>
      <c r="AO584" s="245">
        <f>IF(BS_CONTROLE[[#This Row],[SUB]]=0, "-", BS_CONTROLE[[#This Row],[SUB]])</f>
        <v>92</v>
      </c>
      <c r="AP584" s="246">
        <f>IF(BS_CONTROLE[[#This Row],[KM - Inicio]]=0, "-", BS_CONTROLE[[#This Row],[KM - Inicio]])</f>
        <v>75.183999999999997</v>
      </c>
      <c r="AQ584" s="246">
        <f>IF(BS_CONTROLE[[#This Row],[KM - Fim]]=0, "-", BS_CONTROLE[[#This Row],[KM - Fim]])</f>
        <v>81.828000000000003</v>
      </c>
      <c r="AR584" s="264">
        <v>0.3527777777777778</v>
      </c>
      <c r="AS584" s="264">
        <v>0.45347222222222222</v>
      </c>
      <c r="AT584" s="264">
        <v>0.68541666666666667</v>
      </c>
      <c r="AU584" s="266"/>
      <c r="AV584" s="266"/>
      <c r="AW584" s="266"/>
      <c r="AX584" s="240"/>
      <c r="AY584" s="181">
        <f>IF(D584="","*",IFERROR(IF(ISODD(COUNT(AS584:AX584)),"ERRO",SUM((AT584-AS584),(AV584-AU584),(AX584-AW584))),"ERRO"))</f>
        <v>0.23194444444444445</v>
      </c>
      <c r="AZ584" s="161"/>
      <c r="BA584" s="241">
        <v>1</v>
      </c>
      <c r="BB584" s="177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 t="str">
        <f>IFERROR(_xlfn.XLOOKUP(AO584, BASE_MAPA!$D$2:$D$260, BASE_MAPA!$I$2:$I$260), "ERRO")</f>
        <v>069-ZEV</v>
      </c>
      <c r="BF584" s="247" t="str">
        <f>IF(BS_CONTROLE[[#This Row],[Responsavel pelo boletim]]=0, "-", BS_CONTROLE[[#This Row],[Responsavel pelo boletim]])</f>
        <v>Augusto</v>
      </c>
      <c r="BG584" s="183"/>
      <c r="BH584" s="303">
        <v>2</v>
      </c>
      <c r="BI584" s="242"/>
      <c r="BJ584" s="269" t="s">
        <v>1775</v>
      </c>
      <c r="BK584" s="243" t="s">
        <v>1776</v>
      </c>
      <c r="BL584" s="183"/>
      <c r="BM584" s="178" t="s">
        <v>692</v>
      </c>
      <c r="BN584" s="178" t="s">
        <v>692</v>
      </c>
      <c r="BO584" s="164" t="s">
        <v>692</v>
      </c>
      <c r="BP584" s="243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8" t="str">
        <f t="shared" si="52"/>
        <v>OKOK</v>
      </c>
    </row>
    <row r="585" spans="1:72" ht="21" hidden="1" customHeight="1">
      <c r="A585" s="166" t="str">
        <f>D585&amp;B585</f>
        <v>W6146017</v>
      </c>
      <c r="B585" s="167">
        <v>46017</v>
      </c>
      <c r="C585" s="8">
        <f>IF(BS_CONTROLE[[#This Row],[DATA]]="","",WEEKNUM(BS_CONTROLE[[#This Row],[DATA]]))</f>
        <v>52</v>
      </c>
      <c r="D585" s="239" t="s">
        <v>544</v>
      </c>
      <c r="E585" s="272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1">
        <v>92</v>
      </c>
      <c r="K585" s="221">
        <v>75.183999999999997</v>
      </c>
      <c r="L585" s="176">
        <v>81.828000000000003</v>
      </c>
      <c r="M585" s="19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19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6">
        <v>1</v>
      </c>
      <c r="R585" s="10" t="str">
        <f>IFERROR(_xlfn.XLOOKUP(F585, BS_ATIVIDADE[ATIVIDADE],BS_ATIVIDADE[UNIDADE] ), "*")</f>
        <v>BINÁRIO</v>
      </c>
      <c r="S585" s="249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49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 t="str">
        <f>IFERROR(_xlfn.XLOOKUP(J585, BASE_MAPA!$D$2:$D$260, BASE_MAPA!$I$2:$I$260), "ERRO")</f>
        <v>069-ZEV</v>
      </c>
      <c r="V585" s="260" t="s">
        <v>1032</v>
      </c>
      <c r="W585" s="262" t="s">
        <v>1774</v>
      </c>
      <c r="X585" s="239" t="s">
        <v>668</v>
      </c>
      <c r="Y585" s="158" t="s">
        <v>671</v>
      </c>
      <c r="Z585" s="178"/>
      <c r="AA585" s="176">
        <v>1</v>
      </c>
      <c r="AB585" s="161" t="s">
        <v>660</v>
      </c>
      <c r="AC585" s="161" t="s">
        <v>655</v>
      </c>
      <c r="AD585" s="163">
        <v>0.27083333333333331</v>
      </c>
      <c r="AE585" s="176">
        <v>7663</v>
      </c>
      <c r="AF585" s="176" t="s">
        <v>317</v>
      </c>
      <c r="AG585" s="176" t="s">
        <v>317</v>
      </c>
      <c r="AH585" s="179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3" t="str">
        <f>IF(BS_CONTROLE[[#This Row],[Local - Partida]]=0, "-", BS_CONTROLE[[#This Row],[Local - Partida]])</f>
        <v>K67ZEV1</v>
      </c>
      <c r="AL585" s="263" t="str">
        <f>IF(BS_CONTROLE[[#This Row],[Local - Encerramento]]=0, "-", BS_CONTROLE[[#This Row],[Local - Encerramento]])</f>
        <v>K67ZEV1</v>
      </c>
      <c r="AM585" s="263" t="str">
        <f>IF(BS_CONTROLE[[#This Row],[Entre - Estações]]=0, "-", BS_CONTROLE[[#This Row],[Entre - Estações]])</f>
        <v>ZXW-ZEZ</v>
      </c>
      <c r="AN585" s="263" t="str">
        <f>IF(BS_CONTROLE[[#This Row],[SB]]=0, "-", BS_CONTROLE[[#This Row],[SB]])</f>
        <v>K79ZEZ2</v>
      </c>
      <c r="AO585" s="245">
        <f>IF(BS_CONTROLE[[#This Row],[SUB]]=0, "-", BS_CONTROLE[[#This Row],[SUB]])</f>
        <v>92</v>
      </c>
      <c r="AP585" s="246">
        <f>IF(BS_CONTROLE[[#This Row],[KM - Inicio]]=0, "-", BS_CONTROLE[[#This Row],[KM - Inicio]])</f>
        <v>75.183999999999997</v>
      </c>
      <c r="AQ585" s="246">
        <f>IF(BS_CONTROLE[[#This Row],[KM - Fim]]=0, "-", BS_CONTROLE[[#This Row],[KM - Fim]])</f>
        <v>81.828000000000003</v>
      </c>
      <c r="AR585" s="264">
        <v>0.35486111111111113</v>
      </c>
      <c r="AS585" s="264">
        <v>0.45347222222222222</v>
      </c>
      <c r="AT585" s="264">
        <v>0.68541666666666667</v>
      </c>
      <c r="AU585" s="266"/>
      <c r="AV585" s="266"/>
      <c r="AW585" s="266"/>
      <c r="AX585" s="240"/>
      <c r="AY585" s="181">
        <f>IF(D585="","*",IFERROR(IF(ISODD(COUNT(AS585:AX585)),"ERRO",SUM((AT585-AS585),(AV585-AU585),(AX585-AW585))),"ERRO"))</f>
        <v>0.23194444444444445</v>
      </c>
      <c r="AZ585" s="161"/>
      <c r="BA585" s="241">
        <v>1</v>
      </c>
      <c r="BB585" s="177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 t="str">
        <f>IFERROR(_xlfn.XLOOKUP(AO585, BASE_MAPA!$D$2:$D$260, BASE_MAPA!$I$2:$I$260), "ERRO")</f>
        <v>069-ZEV</v>
      </c>
      <c r="BF585" s="247" t="str">
        <f>IF(BS_CONTROLE[[#This Row],[Responsavel pelo boletim]]=0, "-", BS_CONTROLE[[#This Row],[Responsavel pelo boletim]])</f>
        <v>Augusto</v>
      </c>
      <c r="BG585" s="183"/>
      <c r="BH585" s="303">
        <v>2</v>
      </c>
      <c r="BI585" s="242"/>
      <c r="BJ585" s="269" t="s">
        <v>1777</v>
      </c>
      <c r="BK585" s="243" t="s">
        <v>1778</v>
      </c>
      <c r="BL585" s="183"/>
      <c r="BM585" s="178" t="s">
        <v>692</v>
      </c>
      <c r="BN585" s="178" t="s">
        <v>692</v>
      </c>
      <c r="BO585" s="164" t="s">
        <v>692</v>
      </c>
      <c r="BP585" s="243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8" t="str">
        <f t="shared" si="52"/>
        <v>OKOK</v>
      </c>
    </row>
    <row r="586" spans="1:72" hidden="1">
      <c r="A586" s="166" t="str">
        <f>D586&amp;B586</f>
        <v>ANTONI  (TP-720)46017</v>
      </c>
      <c r="B586" s="167">
        <v>46017</v>
      </c>
      <c r="C586" s="8">
        <f>IF(BS_CONTROLE[[#This Row],[DATA]]="","",WEEKNUM(BS_CONTROLE[[#This Row],[DATA]]))</f>
        <v>52</v>
      </c>
      <c r="D586" s="211" t="s">
        <v>569</v>
      </c>
      <c r="E586" s="272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1">
        <v>92</v>
      </c>
      <c r="K586" s="221">
        <v>87.3</v>
      </c>
      <c r="L586" s="176" t="s">
        <v>317</v>
      </c>
      <c r="M586" s="19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19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6">
        <v>300</v>
      </c>
      <c r="R586" s="10" t="str">
        <f>IFERROR(_xlfn.XLOOKUP(F586, BS_ATIVIDADE[ATIVIDADE],BS_ATIVIDADE[UNIDADE] ), "*")</f>
        <v>M</v>
      </c>
      <c r="S586" s="249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49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 t="str">
        <f>IFERROR(_xlfn.XLOOKUP(J586, BASE_MAPA!$D$2:$D$260, BASE_MAPA!$I$2:$I$260), "ERRO")</f>
        <v>069-ZEV</v>
      </c>
      <c r="V586" s="260" t="s">
        <v>969</v>
      </c>
      <c r="W586" s="345" t="s">
        <v>1490</v>
      </c>
      <c r="X586" s="239" t="s">
        <v>668</v>
      </c>
      <c r="Y586" s="158" t="s">
        <v>671</v>
      </c>
      <c r="Z586" s="178"/>
      <c r="AA586" s="176"/>
      <c r="AB586" s="161"/>
      <c r="AC586" s="161"/>
      <c r="AD586" s="163"/>
      <c r="AE586" s="176"/>
      <c r="AF586" s="176"/>
      <c r="AG586" s="176"/>
      <c r="AH586" s="179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3" t="str">
        <f>IF(BS_CONTROLE[[#This Row],[Local - Partida]]=0, "-", BS_CONTROLE[[#This Row],[Local - Partida]])</f>
        <v>-</v>
      </c>
      <c r="AL586" s="263" t="str">
        <f>IF(BS_CONTROLE[[#This Row],[Local - Encerramento]]=0, "-", BS_CONTROLE[[#This Row],[Local - Encerramento]])</f>
        <v>-</v>
      </c>
      <c r="AM586" s="263" t="str">
        <f>IF(BS_CONTROLE[[#This Row],[Entre - Estações]]=0, "-", BS_CONTROLE[[#This Row],[Entre - Estações]])</f>
        <v>ZDC-ZXW</v>
      </c>
      <c r="AN586" s="263" t="str">
        <f>IF(BS_CONTROLE[[#This Row],[SB]]=0, "-", BS_CONTROLE[[#This Row],[SB]])</f>
        <v>K89ZES2</v>
      </c>
      <c r="AO586" s="245">
        <f>IF(BS_CONTROLE[[#This Row],[SUB]]=0, "-", BS_CONTROLE[[#This Row],[SUB]])</f>
        <v>92</v>
      </c>
      <c r="AP586" s="246">
        <f>IF(BS_CONTROLE[[#This Row],[KM - Inicio]]=0, "-", BS_CONTROLE[[#This Row],[KM - Inicio]])</f>
        <v>87.3</v>
      </c>
      <c r="AQ586" s="246" t="str">
        <f>IF(BS_CONTROLE[[#This Row],[KM - Fim]]=0, "-", BS_CONTROLE[[#This Row],[KM - Fim]])</f>
        <v>-</v>
      </c>
      <c r="AR586" s="264">
        <v>0</v>
      </c>
      <c r="AS586" s="264">
        <v>0</v>
      </c>
      <c r="AT586" s="264">
        <v>0</v>
      </c>
      <c r="AU586" s="266"/>
      <c r="AV586" s="266"/>
      <c r="AW586" s="266"/>
      <c r="AX586" s="240"/>
      <c r="AY586" s="181">
        <f>IF(D586="","*",IFERROR(IF(ISODD(COUNT(AS586:AX586)),"ERRO",SUM((AT586-AS586),(AV586-AU586),(AX586-AW586))),"ERRO"))</f>
        <v>0</v>
      </c>
      <c r="AZ586" s="161"/>
      <c r="BA586" s="241">
        <v>0</v>
      </c>
      <c r="BB586" s="177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 t="str">
        <f>IFERROR(_xlfn.XLOOKUP(AO586, BASE_MAPA!$D$2:$D$260, BASE_MAPA!$I$2:$I$260), "ERRO")</f>
        <v>069-ZEV</v>
      </c>
      <c r="BF586" s="247" t="str">
        <f>IF(BS_CONTROLE[[#This Row],[Responsavel pelo boletim]]=0, "-", BS_CONTROLE[[#This Row],[Responsavel pelo boletim]])</f>
        <v>Moises</v>
      </c>
      <c r="BG586" s="183"/>
      <c r="BH586" s="303">
        <v>0</v>
      </c>
      <c r="BI586" s="242"/>
      <c r="BJ586" s="269" t="s">
        <v>1779</v>
      </c>
      <c r="BK586" s="243" t="s">
        <v>1779</v>
      </c>
      <c r="BL586" s="183"/>
      <c r="BM586" s="178" t="s">
        <v>688</v>
      </c>
      <c r="BN586" s="178" t="s">
        <v>718</v>
      </c>
      <c r="BO586" s="164" t="s">
        <v>770</v>
      </c>
      <c r="BP586" s="243" t="s">
        <v>1779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8" t="str">
        <f t="shared" si="52"/>
        <v>SuperExecução</v>
      </c>
    </row>
    <row r="587" spans="1:72" ht="23.25" hidden="1">
      <c r="A587" s="166" t="str">
        <f>D587&amp;B587</f>
        <v>EDSON (TP-719)46017</v>
      </c>
      <c r="B587" s="167">
        <v>46017</v>
      </c>
      <c r="C587" s="8">
        <f>IF(BS_CONTROLE[[#This Row],[DATA]]="","",WEEKNUM(BS_CONTROLE[[#This Row],[DATA]]))</f>
        <v>52</v>
      </c>
      <c r="D587" s="211" t="s">
        <v>589</v>
      </c>
      <c r="E587" s="292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1">
        <v>54</v>
      </c>
      <c r="K587" s="221">
        <v>102.5</v>
      </c>
      <c r="L587" s="176" t="s">
        <v>317</v>
      </c>
      <c r="M587" s="19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19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6">
        <v>600</v>
      </c>
      <c r="R587" s="10" t="str">
        <f>IFERROR(_xlfn.XLOOKUP(F587, BS_ATIVIDADE[ATIVIDADE],BS_ATIVIDADE[UNIDADE] ), "*")</f>
        <v>M</v>
      </c>
      <c r="S587" s="249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49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 t="str">
        <f>IFERROR(_xlfn.XLOOKUP(J587, BASE_MAPA!$D$2:$D$260, BASE_MAPA!$I$2:$I$260), "ERRO")</f>
        <v>ZEV</v>
      </c>
      <c r="V587" s="260" t="s">
        <v>969</v>
      </c>
      <c r="W587" s="172" t="s">
        <v>1131</v>
      </c>
      <c r="X587" s="239" t="s">
        <v>668</v>
      </c>
      <c r="Y587" s="158" t="s">
        <v>671</v>
      </c>
      <c r="Z587" s="178"/>
      <c r="AA587" s="176"/>
      <c r="AB587" s="161"/>
      <c r="AC587" s="161"/>
      <c r="AD587" s="163"/>
      <c r="AE587" s="176"/>
      <c r="AF587" s="176"/>
      <c r="AG587" s="176"/>
      <c r="AH587" s="179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3" t="str">
        <f>IF(BS_CONTROLE[[#This Row],[Local - Partida]]=0, "-", BS_CONTROLE[[#This Row],[Local - Partida]])</f>
        <v>-</v>
      </c>
      <c r="AL587" s="263" t="str">
        <f>IF(BS_CONTROLE[[#This Row],[Local - Encerramento]]=0, "-", BS_CONTROLE[[#This Row],[Local - Encerramento]])</f>
        <v>-</v>
      </c>
      <c r="AM587" s="263" t="str">
        <f>IF(BS_CONTROLE[[#This Row],[Entre - Estações]]=0, "-", BS_CONTROLE[[#This Row],[Entre - Estações]])</f>
        <v>105-ZGP</v>
      </c>
      <c r="AN587" s="263" t="s">
        <v>295</v>
      </c>
      <c r="AO587" s="245">
        <v>92</v>
      </c>
      <c r="AP587" s="246">
        <v>101.5</v>
      </c>
      <c r="AQ587" s="246" t="str">
        <f>IF(BS_CONTROLE[[#This Row],[KM - Fim]]=0, "-", BS_CONTROLE[[#This Row],[KM - Fim]])</f>
        <v>-</v>
      </c>
      <c r="AR587" s="264">
        <v>0.39930555555555558</v>
      </c>
      <c r="AS587" s="264">
        <v>0.46388888888888891</v>
      </c>
      <c r="AT587" s="264">
        <v>0.50555555555555554</v>
      </c>
      <c r="AU587" s="266"/>
      <c r="AV587" s="266"/>
      <c r="AW587" s="266"/>
      <c r="AX587" s="240"/>
      <c r="AY587" s="181">
        <f>IF(D587="","*",IFERROR(IF(ISODD(COUNT(AS587:AX587)),"ERRO",SUM((AT587-AS587),(AV587-AU587),(AX587-AW587))),"ERRO"))</f>
        <v>4.166666666666663E-2</v>
      </c>
      <c r="AZ587" s="161"/>
      <c r="BA587" s="241">
        <v>300</v>
      </c>
      <c r="BB587" s="177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 t="str">
        <f>IFERROR(_xlfn.XLOOKUP(AO587, BASE_MAPA!$D$2:$D$260, BASE_MAPA!$I$2:$I$260), "ERRO")</f>
        <v>069-ZEV</v>
      </c>
      <c r="BF587" s="247" t="str">
        <f>IF(BS_CONTROLE[[#This Row],[Responsavel pelo boletim]]=0, "-", BS_CONTROLE[[#This Row],[Responsavel pelo boletim]])</f>
        <v>Moises</v>
      </c>
      <c r="BG587" s="183"/>
      <c r="BH587" s="303">
        <v>2</v>
      </c>
      <c r="BI587" s="242"/>
      <c r="BJ587" s="269" t="s">
        <v>1780</v>
      </c>
      <c r="BK587" s="346" t="s">
        <v>1781</v>
      </c>
      <c r="BL587" s="183"/>
      <c r="BM587" s="178" t="s">
        <v>688</v>
      </c>
      <c r="BN587" s="178" t="s">
        <v>718</v>
      </c>
      <c r="BO587" s="164" t="s">
        <v>770</v>
      </c>
      <c r="BP587" s="243" t="s">
        <v>1781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8" t="str">
        <f t="shared" si="52"/>
        <v>SuperExecução</v>
      </c>
    </row>
    <row r="588" spans="1:72" hidden="1">
      <c r="A588" s="166" t="str">
        <f>D588&amp;B588</f>
        <v>JACIANO (TF-674)46017</v>
      </c>
      <c r="B588" s="167">
        <v>46017</v>
      </c>
      <c r="C588" s="8">
        <f>IF(BS_CONTROLE[[#This Row],[DATA]]="","",WEEKNUM(BS_CONTROLE[[#This Row],[DATA]]))</f>
        <v>52</v>
      </c>
      <c r="D588" s="211" t="s">
        <v>605</v>
      </c>
      <c r="E588" s="292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0">
        <v>53</v>
      </c>
      <c r="K588" s="210">
        <v>109.3</v>
      </c>
      <c r="L588" s="84" t="s">
        <v>317</v>
      </c>
      <c r="M588" s="19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19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0" t="str">
        <f>IFERROR(_xlfn.XLOOKUP(F588, BS_ATIVIDADE[ATIVIDADE],BS_ATIVIDADE[UNIDADE] ), "*")</f>
        <v>Nº DE DORMENTES</v>
      </c>
      <c r="S588" s="249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49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 t="str">
        <f>IFERROR(_xlfn.XLOOKUP(J588, BASE_MAPA!$D$2:$D$260, BASE_MAPA!$I$2:$I$260), "ERRO")</f>
        <v>PAT-ZGM</v>
      </c>
      <c r="V588" s="259" t="s">
        <v>969</v>
      </c>
      <c r="W588" s="247" t="s">
        <v>937</v>
      </c>
      <c r="X588" s="239" t="s">
        <v>668</v>
      </c>
      <c r="Y588" s="158" t="s">
        <v>671</v>
      </c>
      <c r="Z588" s="178"/>
      <c r="AA588" s="176"/>
      <c r="AB588" s="161"/>
      <c r="AC588" s="161"/>
      <c r="AD588" s="163"/>
      <c r="AE588" s="176"/>
      <c r="AF588" s="176"/>
      <c r="AG588" s="176"/>
      <c r="AH588" s="179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3" t="str">
        <f>IF(BS_CONTROLE[[#This Row],[Local - Partida]]=0, "-", BS_CONTROLE[[#This Row],[Local - Partida]])</f>
        <v>-</v>
      </c>
      <c r="AL588" s="263" t="str">
        <f>IF(BS_CONTROLE[[#This Row],[Local - Encerramento]]=0, "-", BS_CONTROLE[[#This Row],[Local - Encerramento]])</f>
        <v>-</v>
      </c>
      <c r="AM588" s="263" t="str">
        <f>IF(BS_CONTROLE[[#This Row],[Entre - Estações]]=0, "-", BS_CONTROLE[[#This Row],[Entre - Estações]])</f>
        <v>PAT-ZGM</v>
      </c>
      <c r="AN588" s="263" t="str">
        <f>IF(BS_CONTROLE[[#This Row],[SB]]=0, "-", BS_CONTROLE[[#This Row],[SB]])</f>
        <v>PAT1102</v>
      </c>
      <c r="AO588" s="245">
        <f>IF(BS_CONTROLE[[#This Row],[SUB]]=0, "-", BS_CONTROLE[[#This Row],[SUB]])</f>
        <v>53</v>
      </c>
      <c r="AP588" s="246">
        <f>IF(BS_CONTROLE[[#This Row],[KM - Inicio]]=0, "-", BS_CONTROLE[[#This Row],[KM - Inicio]])</f>
        <v>109.3</v>
      </c>
      <c r="AQ588" s="246" t="str">
        <f>IF(BS_CONTROLE[[#This Row],[KM - Fim]]=0, "-", BS_CONTROLE[[#This Row],[KM - Fim]])</f>
        <v>-</v>
      </c>
      <c r="AR588" s="264">
        <v>0.37916666666666665</v>
      </c>
      <c r="AS588" s="264">
        <v>0</v>
      </c>
      <c r="AT588" s="264">
        <v>0</v>
      </c>
      <c r="AU588" s="266"/>
      <c r="AV588" s="266"/>
      <c r="AW588" s="266"/>
      <c r="AX588" s="240"/>
      <c r="AY588" s="181">
        <f>IF(D588="","*",IFERROR(IF(ISODD(COUNT(AS588:AX588)),"ERRO",SUM((AT588-AS588),(AV588-AU588),(AX588-AW588))),"ERRO"))</f>
        <v>0</v>
      </c>
      <c r="AZ588" s="161"/>
      <c r="BA588" s="241">
        <v>0</v>
      </c>
      <c r="BB588" s="177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 t="str">
        <f>IFERROR(_xlfn.XLOOKUP(AO588, BASE_MAPA!$D$2:$D$260, BASE_MAPA!$I$2:$I$260), "ERRO")</f>
        <v>PAT-ZGM</v>
      </c>
      <c r="BF588" s="247" t="str">
        <f>IF(BS_CONTROLE[[#This Row],[Responsavel pelo boletim]]=0, "-", BS_CONTROLE[[#This Row],[Responsavel pelo boletim]])</f>
        <v>Moises</v>
      </c>
      <c r="BG588" s="183"/>
      <c r="BH588" s="303">
        <v>0</v>
      </c>
      <c r="BI588" s="242"/>
      <c r="BJ588" s="269" t="s">
        <v>1782</v>
      </c>
      <c r="BK588" s="243" t="s">
        <v>1782</v>
      </c>
      <c r="BL588" s="183"/>
      <c r="BM588" s="178" t="s">
        <v>698</v>
      </c>
      <c r="BN588" s="178" t="s">
        <v>698</v>
      </c>
      <c r="BO588" s="178" t="s">
        <v>698</v>
      </c>
      <c r="BP588" s="243" t="s">
        <v>1782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8" t="str">
        <f t="shared" si="52"/>
        <v>SemOportunidadeSemOportunidade</v>
      </c>
    </row>
    <row r="589" spans="1:72" hidden="1">
      <c r="A589" s="166" t="str">
        <f>D589&amp;B589</f>
        <v>V8546017</v>
      </c>
      <c r="B589" s="167">
        <v>46017</v>
      </c>
      <c r="C589" s="8">
        <f>IF(BS_CONTROLE[[#This Row],[DATA]]="","",WEEKNUM(BS_CONTROLE[[#This Row],[DATA]]))</f>
        <v>52</v>
      </c>
      <c r="D589" s="211" t="s">
        <v>514</v>
      </c>
      <c r="E589" s="292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989</v>
      </c>
      <c r="I589" s="172" t="s">
        <v>957</v>
      </c>
      <c r="J589" s="210">
        <v>30</v>
      </c>
      <c r="K589" s="210">
        <v>114.3</v>
      </c>
      <c r="L589" s="210">
        <v>115</v>
      </c>
      <c r="M589" s="19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19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0">
        <v>700</v>
      </c>
      <c r="R589" s="10" t="str">
        <f>IFERROR(_xlfn.XLOOKUP(F589, BS_ATIVIDADE[ATIVIDADE],BS_ATIVIDADE[UNIDADE] ), "*")</f>
        <v>M</v>
      </c>
      <c r="S589" s="249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49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 t="str">
        <f>IFERROR(_xlfn.XLOOKUP(J589, BASE_MAPA!$D$2:$D$260, BASE_MAPA!$I$2:$I$260), "ERRO")</f>
        <v>ZGM-109</v>
      </c>
      <c r="V589" s="193" t="s">
        <v>930</v>
      </c>
      <c r="W589" s="247" t="s">
        <v>1099</v>
      </c>
      <c r="X589" s="239" t="s">
        <v>668</v>
      </c>
      <c r="Y589" s="158" t="s">
        <v>671</v>
      </c>
      <c r="Z589" s="178"/>
      <c r="AA589" s="84">
        <v>1</v>
      </c>
      <c r="AB589" s="71" t="s">
        <v>660</v>
      </c>
      <c r="AC589" s="71" t="s">
        <v>655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79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3" t="str">
        <f>IF(BS_CONTROLE[[#This Row],[Local - Partida]]=0, "-", BS_CONTROLE[[#This Row],[Local - Partida]])</f>
        <v>109ZPT2</v>
      </c>
      <c r="AL589" s="263" t="str">
        <f>IF(BS_CONTROLE[[#This Row],[Local - Encerramento]]=0, "-", BS_CONTROLE[[#This Row],[Local - Encerramento]])</f>
        <v>ZPTZDR</v>
      </c>
      <c r="AM589" s="263" t="str">
        <f>IF(BS_CONTROLE[[#This Row],[Entre - Estações]]=0, "-", BS_CONTROLE[[#This Row],[Entre - Estações]])</f>
        <v>ZGM1</v>
      </c>
      <c r="AN589" s="263" t="str">
        <f>IF(BS_CONTROLE[[#This Row],[SB]]=0, "-", BS_CONTROLE[[#This Row],[SB]])</f>
        <v>ZGM1</v>
      </c>
      <c r="AO589" s="245">
        <f>IF(BS_CONTROLE[[#This Row],[SUB]]=0, "-", BS_CONTROLE[[#This Row],[SUB]])</f>
        <v>30</v>
      </c>
      <c r="AP589" s="246">
        <f>IF(BS_CONTROLE[[#This Row],[KM - Inicio]]=0, "-", BS_CONTROLE[[#This Row],[KM - Inicio]])</f>
        <v>114.3</v>
      </c>
      <c r="AQ589" s="246">
        <f>IF(BS_CONTROLE[[#This Row],[KM - Fim]]=0, "-", BS_CONTROLE[[#This Row],[KM - Fim]])</f>
        <v>115</v>
      </c>
      <c r="AR589" s="264">
        <v>0.35</v>
      </c>
      <c r="AS589" s="264">
        <v>0</v>
      </c>
      <c r="AT589" s="264">
        <v>0</v>
      </c>
      <c r="AU589" s="266"/>
      <c r="AV589" s="266"/>
      <c r="AW589" s="266"/>
      <c r="AX589" s="240"/>
      <c r="AY589" s="181">
        <f>IF(D589="","*",IFERROR(IF(ISODD(COUNT(AS589:AX589)),"ERRO",SUM((AT589-AS589),(AV589-AU589),(AX589-AW589))),"ERRO"))</f>
        <v>0</v>
      </c>
      <c r="AZ589" s="161"/>
      <c r="BA589" s="241">
        <v>0</v>
      </c>
      <c r="BB589" s="177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 t="str">
        <f>IFERROR(_xlfn.XLOOKUP(AO589, BASE_MAPA!$D$2:$D$260, BASE_MAPA!$I$2:$I$260), "ERRO")</f>
        <v>ZGM-109</v>
      </c>
      <c r="BF589" s="247" t="str">
        <f>IF(BS_CONTROLE[[#This Row],[Responsavel pelo boletim]]=0, "-", BS_CONTROLE[[#This Row],[Responsavel pelo boletim]])</f>
        <v>Saulo</v>
      </c>
      <c r="BG589" s="183"/>
      <c r="BH589" s="303">
        <v>0</v>
      </c>
      <c r="BI589" s="242"/>
      <c r="BJ589" s="269" t="s">
        <v>1783</v>
      </c>
      <c r="BK589" s="243" t="s">
        <v>1784</v>
      </c>
      <c r="BL589" s="183"/>
      <c r="BM589" s="178" t="s">
        <v>698</v>
      </c>
      <c r="BN589" s="178" t="s">
        <v>698</v>
      </c>
      <c r="BO589" s="209" t="s">
        <v>698</v>
      </c>
      <c r="BP589" s="243" t="s">
        <v>1784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8" t="str">
        <f t="shared" si="52"/>
        <v>SemOportunidadeSemOportunidade</v>
      </c>
    </row>
    <row r="590" spans="1:72" hidden="1">
      <c r="A590" s="166" t="str">
        <f>D590&amp;B590</f>
        <v/>
      </c>
      <c r="B590" s="167"/>
      <c r="C590" s="8" t="str">
        <f>IF(BS_CONTROLE[[#This Row],[DATA]]="","",WEEKNUM(BS_CONTROLE[[#This Row],[DATA]]))</f>
        <v/>
      </c>
      <c r="D590" s="239"/>
      <c r="E590" s="272">
        <v>584</v>
      </c>
      <c r="F590" s="161"/>
      <c r="G590" s="159" t="str">
        <f>IF(D590="","*",VLOOKUP(F590,BS_ATIVIDADE[#All],3,FALSE))</f>
        <v>*</v>
      </c>
      <c r="H590" s="163"/>
      <c r="I590" s="163"/>
      <c r="J590" s="221"/>
      <c r="K590" s="221"/>
      <c r="L590" s="176"/>
      <c r="M590" s="19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9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6"/>
      <c r="R590" s="10" t="str">
        <f>IFERROR(_xlfn.XLOOKUP(F590, BS_ATIVIDADE[ATIVIDADE],BS_ATIVIDADE[UNIDADE] ), "*")</f>
        <v>*</v>
      </c>
      <c r="S590" s="249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49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 t="str">
        <f>IFERROR(_xlfn.XLOOKUP(J590, BASE_MAPA!$D$2:$D$260, BASE_MAPA!$I$2:$I$260), "ERRO")</f>
        <v>ERRO</v>
      </c>
      <c r="V590" s="260"/>
      <c r="W590" s="262"/>
      <c r="X590" s="239"/>
      <c r="Y590" s="178"/>
      <c r="Z590" s="178"/>
      <c r="AA590" s="176"/>
      <c r="AB590" s="161"/>
      <c r="AC590" s="161"/>
      <c r="AD590" s="163"/>
      <c r="AE590" s="176"/>
      <c r="AF590" s="176"/>
      <c r="AG590" s="176"/>
      <c r="AH590" s="179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3" t="str">
        <f>IF(BS_CONTROLE[[#This Row],[Local - Partida]]=0, "-", BS_CONTROLE[[#This Row],[Local - Partida]])</f>
        <v>-</v>
      </c>
      <c r="AL590" s="263" t="str">
        <f>IF(BS_CONTROLE[[#This Row],[Local - Encerramento]]=0, "-", BS_CONTROLE[[#This Row],[Local - Encerramento]])</f>
        <v>-</v>
      </c>
      <c r="AM590" s="263" t="str">
        <f>IF(BS_CONTROLE[[#This Row],[Entre - Estações]]=0, "-", BS_CONTROLE[[#This Row],[Entre - Estações]])</f>
        <v>-</v>
      </c>
      <c r="AN590" s="263" t="str">
        <f>IF(BS_CONTROLE[[#This Row],[SB]]=0, "-", BS_CONTROLE[[#This Row],[SB]])</f>
        <v>-</v>
      </c>
      <c r="AO590" s="245" t="str">
        <f>IF(BS_CONTROLE[[#This Row],[SUB]]=0, "-", BS_CONTROLE[[#This Row],[SUB]])</f>
        <v>-</v>
      </c>
      <c r="AP590" s="246" t="str">
        <f>IF(BS_CONTROLE[[#This Row],[KM - Inicio]]=0, "-", BS_CONTROLE[[#This Row],[KM - Inicio]])</f>
        <v>-</v>
      </c>
      <c r="AQ590" s="246" t="str">
        <f>IF(BS_CONTROLE[[#This Row],[KM - Fim]]=0, "-", BS_CONTROLE[[#This Row],[KM - Fim]])</f>
        <v>-</v>
      </c>
      <c r="AR590" s="264"/>
      <c r="AS590" s="264"/>
      <c r="AT590" s="264"/>
      <c r="AU590" s="266"/>
      <c r="AV590" s="266"/>
      <c r="AW590" s="266"/>
      <c r="AX590" s="240"/>
      <c r="AY590" s="181" t="str">
        <f>IF(D590="","*",IFERROR(IF(ISODD(COUNT(AS590:AX590)),"ERRO",SUM((AT590-AS590),(AV590-AU590),(AX590-AW590))),"ERRO"))</f>
        <v>*</v>
      </c>
      <c r="AZ590" s="161"/>
      <c r="BA590" s="241"/>
      <c r="BB590" s="177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 t="str">
        <f>IFERROR(_xlfn.XLOOKUP(AO590, BASE_MAPA!$D$2:$D$260, BASE_MAPA!$I$2:$I$260), "ERRO")</f>
        <v>ERRO</v>
      </c>
      <c r="BF590" s="247" t="str">
        <f>IF(BS_CONTROLE[[#This Row],[Responsavel pelo boletim]]=0, "-", BS_CONTROLE[[#This Row],[Responsavel pelo boletim]])</f>
        <v>-</v>
      </c>
      <c r="BG590" s="183"/>
      <c r="BH590" s="242"/>
      <c r="BI590" s="242"/>
      <c r="BJ590" s="269"/>
      <c r="BK590" s="243"/>
      <c r="BL590" s="183"/>
      <c r="BM590" s="178"/>
      <c r="BN590" s="178"/>
      <c r="BO590" s="209"/>
      <c r="BP590" s="243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8" t="str">
        <f t="shared" si="52"/>
        <v/>
      </c>
    </row>
    <row r="591" spans="1:72" hidden="1">
      <c r="A591" s="166" t="str">
        <f>D591&amp;B591</f>
        <v/>
      </c>
      <c r="B591" s="167"/>
      <c r="C591" s="8" t="str">
        <f>IF(BS_CONTROLE[[#This Row],[DATA]]="","",WEEKNUM(BS_CONTROLE[[#This Row],[DATA]]))</f>
        <v/>
      </c>
      <c r="D591" s="239"/>
      <c r="E591" s="272">
        <v>585</v>
      </c>
      <c r="F591" s="161"/>
      <c r="G591" s="159" t="str">
        <f>IF(D591="","*",VLOOKUP(F591,BS_ATIVIDADE[#All],3,FALSE))</f>
        <v>*</v>
      </c>
      <c r="H591" s="163"/>
      <c r="I591" s="163"/>
      <c r="J591" s="221"/>
      <c r="K591" s="221"/>
      <c r="L591" s="176"/>
      <c r="M591" s="19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9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6"/>
      <c r="R591" s="10" t="str">
        <f>IFERROR(_xlfn.XLOOKUP(F591, BS_ATIVIDADE[ATIVIDADE],BS_ATIVIDADE[UNIDADE] ), "*")</f>
        <v>*</v>
      </c>
      <c r="S591" s="249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49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 t="str">
        <f>IFERROR(_xlfn.XLOOKUP(J591, BASE_MAPA!$D$2:$D$260, BASE_MAPA!$I$2:$I$260), "ERRO")</f>
        <v>ERRO</v>
      </c>
      <c r="V591" s="260"/>
      <c r="W591" s="262"/>
      <c r="X591" s="239"/>
      <c r="Y591" s="178"/>
      <c r="Z591" s="178"/>
      <c r="AA591" s="176"/>
      <c r="AB591" s="161"/>
      <c r="AC591" s="161"/>
      <c r="AD591" s="163"/>
      <c r="AE591" s="176"/>
      <c r="AF591" s="176"/>
      <c r="AG591" s="176"/>
      <c r="AH591" s="179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3" t="str">
        <f>IF(BS_CONTROLE[[#This Row],[Local - Partida]]=0, "-", BS_CONTROLE[[#This Row],[Local - Partida]])</f>
        <v>-</v>
      </c>
      <c r="AL591" s="263" t="str">
        <f>IF(BS_CONTROLE[[#This Row],[Local - Encerramento]]=0, "-", BS_CONTROLE[[#This Row],[Local - Encerramento]])</f>
        <v>-</v>
      </c>
      <c r="AM591" s="263" t="str">
        <f>IF(BS_CONTROLE[[#This Row],[Entre - Estações]]=0, "-", BS_CONTROLE[[#This Row],[Entre - Estações]])</f>
        <v>-</v>
      </c>
      <c r="AN591" s="263" t="str">
        <f>IF(BS_CONTROLE[[#This Row],[SB]]=0, "-", BS_CONTROLE[[#This Row],[SB]])</f>
        <v>-</v>
      </c>
      <c r="AO591" s="245" t="str">
        <f>IF(BS_CONTROLE[[#This Row],[SUB]]=0, "-", BS_CONTROLE[[#This Row],[SUB]])</f>
        <v>-</v>
      </c>
      <c r="AP591" s="246" t="str">
        <f>IF(BS_CONTROLE[[#This Row],[KM - Inicio]]=0, "-", BS_CONTROLE[[#This Row],[KM - Inicio]])</f>
        <v>-</v>
      </c>
      <c r="AQ591" s="246" t="str">
        <f>IF(BS_CONTROLE[[#This Row],[KM - Fim]]=0, "-", BS_CONTROLE[[#This Row],[KM - Fim]])</f>
        <v>-</v>
      </c>
      <c r="AR591" s="264"/>
      <c r="AS591" s="264"/>
      <c r="AT591" s="264"/>
      <c r="AU591" s="266"/>
      <c r="AV591" s="266"/>
      <c r="AW591" s="266"/>
      <c r="AX591" s="240"/>
      <c r="AY591" s="181" t="str">
        <f>IF(D591="","*",IFERROR(IF(ISODD(COUNT(AS591:AX591)),"ERRO",SUM((AT591-AS591),(AV591-AU591),(AX591-AW591))),"ERRO"))</f>
        <v>*</v>
      </c>
      <c r="AZ591" s="161"/>
      <c r="BA591" s="241"/>
      <c r="BB591" s="177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 t="str">
        <f>IFERROR(_xlfn.XLOOKUP(AO591, BASE_MAPA!$D$2:$D$260, BASE_MAPA!$I$2:$I$260), "ERRO")</f>
        <v>ERRO</v>
      </c>
      <c r="BF591" s="247" t="str">
        <f>IF(BS_CONTROLE[[#This Row],[Responsavel pelo boletim]]=0, "-", BS_CONTROLE[[#This Row],[Responsavel pelo boletim]])</f>
        <v>-</v>
      </c>
      <c r="BG591" s="183"/>
      <c r="BH591" s="242"/>
      <c r="BI591" s="242"/>
      <c r="BJ591" s="269"/>
      <c r="BK591" s="243"/>
      <c r="BL591" s="183"/>
      <c r="BM591" s="178"/>
      <c r="BN591" s="178"/>
      <c r="BO591" s="209"/>
      <c r="BP591" s="243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8" t="str">
        <f t="shared" si="52"/>
        <v/>
      </c>
    </row>
    <row r="592" spans="1:72" ht="21" hidden="1" customHeight="1">
      <c r="A592" s="166" t="str">
        <f>D592&amp;B592</f>
        <v>ROGÉRIO (TP-730)46018</v>
      </c>
      <c r="B592" s="167">
        <v>46018</v>
      </c>
      <c r="C592" s="8">
        <f>IF(BS_CONTROLE[[#This Row],[DATA]]="","",WEEKNUM(BS_CONTROLE[[#This Row],[DATA]]))</f>
        <v>52</v>
      </c>
      <c r="D592" s="211" t="s">
        <v>640</v>
      </c>
      <c r="E592" s="272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0">
        <v>49</v>
      </c>
      <c r="K592" s="210">
        <v>232.9</v>
      </c>
      <c r="L592" s="84" t="s">
        <v>317</v>
      </c>
      <c r="M592" s="19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19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0" t="str">
        <f>IFERROR(_xlfn.XLOOKUP(F592, BS_ATIVIDADE[ATIVIDADE],BS_ATIVIDADE[UNIDADE] ), "*")</f>
        <v>M</v>
      </c>
      <c r="S592" s="249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49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 t="str">
        <f>IFERROR(_xlfn.XLOOKUP(J592, BASE_MAPA!$D$2:$D$260, BASE_MAPA!$I$2:$I$260), "ERRO")</f>
        <v>ZKE-ZGA</v>
      </c>
      <c r="V592" s="259" t="s">
        <v>926</v>
      </c>
      <c r="W592" s="172" t="s">
        <v>1131</v>
      </c>
      <c r="X592" s="239" t="s">
        <v>668</v>
      </c>
      <c r="Y592" s="158" t="s">
        <v>671</v>
      </c>
      <c r="Z592" s="178"/>
      <c r="AA592" s="176" t="s">
        <v>317</v>
      </c>
      <c r="AB592" s="161"/>
      <c r="AC592" s="161" t="s">
        <v>317</v>
      </c>
      <c r="AD592" s="163" t="s">
        <v>317</v>
      </c>
      <c r="AE592" s="176" t="s">
        <v>317</v>
      </c>
      <c r="AF592" s="176" t="s">
        <v>317</v>
      </c>
      <c r="AG592" s="176" t="s">
        <v>317</v>
      </c>
      <c r="AH592" s="179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3" t="str">
        <f>IF(BS_CONTROLE[[#This Row],[Local - Partida]]=0, "-", BS_CONTROLE[[#This Row],[Local - Partida]])</f>
        <v>-</v>
      </c>
      <c r="AL592" s="263" t="str">
        <f>IF(BS_CONTROLE[[#This Row],[Local - Encerramento]]=0, "-", BS_CONTROLE[[#This Row],[Local - Encerramento]])</f>
        <v>-</v>
      </c>
      <c r="AM592" s="263" t="str">
        <f>IF(BS_CONTROLE[[#This Row],[Entre - Estações]]=0, "-", BS_CONTROLE[[#This Row],[Entre - Estações]])</f>
        <v>ZVK-ZDS</v>
      </c>
      <c r="AN592" s="263" t="str">
        <f>IF(BS_CONTROLE[[#This Row],[SB]]=0, "-", BS_CONTROLE[[#This Row],[SB]])</f>
        <v>ZVK2351</v>
      </c>
      <c r="AO592" s="245">
        <f>IF(BS_CONTROLE[[#This Row],[SUB]]=0, "-", BS_CONTROLE[[#This Row],[SUB]])</f>
        <v>49</v>
      </c>
      <c r="AP592" s="246">
        <f>IF(BS_CONTROLE[[#This Row],[KM - Inicio]]=0, "-", BS_CONTROLE[[#This Row],[KM - Inicio]])</f>
        <v>232.9</v>
      </c>
      <c r="AQ592" s="246" t="str">
        <f>IF(BS_CONTROLE[[#This Row],[KM - Fim]]=0, "-", BS_CONTROLE[[#This Row],[KM - Fim]])</f>
        <v>-</v>
      </c>
      <c r="AR592" s="264">
        <v>0</v>
      </c>
      <c r="AS592" s="264">
        <v>0</v>
      </c>
      <c r="AT592" s="264">
        <v>0</v>
      </c>
      <c r="AU592" s="266"/>
      <c r="AV592" s="266"/>
      <c r="AW592" s="266"/>
      <c r="AX592" s="240"/>
      <c r="AY592" s="181">
        <f>IF(D592="","*",IFERROR(IF(ISODD(COUNT(AS592:AX592)),"ERRO",SUM((AT592-AS592),(AV592-AU592),(AX592-AW592))),"ERRO"))</f>
        <v>0</v>
      </c>
      <c r="AZ592" s="161"/>
      <c r="BA592" s="241">
        <v>0</v>
      </c>
      <c r="BB592" s="177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 t="str">
        <f>IFERROR(_xlfn.XLOOKUP(AO592, BASE_MAPA!$D$2:$D$260, BASE_MAPA!$I$2:$I$260), "ERRO")</f>
        <v>ZKE-ZGA</v>
      </c>
      <c r="BF592" s="247" t="str">
        <f>IF(BS_CONTROLE[[#This Row],[Responsavel pelo boletim]]=0, "-", BS_CONTROLE[[#This Row],[Responsavel pelo boletim]])</f>
        <v>Jonas</v>
      </c>
      <c r="BG592" s="183"/>
      <c r="BH592" s="303">
        <v>0</v>
      </c>
      <c r="BI592" s="242"/>
      <c r="BJ592" s="269" t="s">
        <v>1785</v>
      </c>
      <c r="BK592" s="361" t="s">
        <v>1786</v>
      </c>
      <c r="BL592" s="183"/>
      <c r="BM592" s="178" t="s">
        <v>688</v>
      </c>
      <c r="BN592" s="178" t="s">
        <v>718</v>
      </c>
      <c r="BO592" s="164" t="s">
        <v>781</v>
      </c>
      <c r="BP592" s="243" t="s">
        <v>1787</v>
      </c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8" t="str">
        <f t="shared" si="52"/>
        <v>SuperExecução</v>
      </c>
    </row>
    <row r="593" spans="1:72" ht="21" hidden="1" customHeight="1">
      <c r="A593" s="166" t="str">
        <f>D593&amp;B593</f>
        <v>V9346018</v>
      </c>
      <c r="B593" s="167">
        <v>46018</v>
      </c>
      <c r="C593" s="8">
        <f>IF(BS_CONTROLE[[#This Row],[DATA]]="","",WEEKNUM(BS_CONTROLE[[#This Row],[DATA]]))</f>
        <v>52</v>
      </c>
      <c r="D593" s="239" t="s">
        <v>531</v>
      </c>
      <c r="E593" s="272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8">
        <v>56</v>
      </c>
      <c r="K593" s="358">
        <v>215</v>
      </c>
      <c r="L593" s="359">
        <v>218.75</v>
      </c>
      <c r="M593" s="19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19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0">
        <v>0.375</v>
      </c>
      <c r="P593" s="360">
        <v>8.3333333333333329E-2</v>
      </c>
      <c r="Q593" s="359">
        <v>300</v>
      </c>
      <c r="R593" s="10" t="str">
        <f>IFERROR(_xlfn.XLOOKUP(F593, BS_ATIVIDADE[ATIVIDADE],BS_ATIVIDADE[UNIDADE] ), "*")</f>
        <v>M</v>
      </c>
      <c r="S593" s="249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49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 t="str">
        <f>IFERROR(_xlfn.XLOOKUP(J593, BASE_MAPA!$D$2:$D$260, BASE_MAPA!$I$2:$I$260), "ERRO")</f>
        <v>ZGA</v>
      </c>
      <c r="V593" s="193" t="s">
        <v>930</v>
      </c>
      <c r="W593" s="247" t="s">
        <v>1099</v>
      </c>
      <c r="X593" s="239" t="s">
        <v>668</v>
      </c>
      <c r="Y593" s="158" t="s">
        <v>671</v>
      </c>
      <c r="Z593" s="178"/>
      <c r="AA593" s="176">
        <v>1</v>
      </c>
      <c r="AB593" s="71" t="s">
        <v>660</v>
      </c>
      <c r="AC593" s="71" t="s">
        <v>655</v>
      </c>
      <c r="AD593" s="163">
        <v>0.35416666666666669</v>
      </c>
      <c r="AE593" s="176">
        <v>6373</v>
      </c>
      <c r="AF593" s="176" t="s">
        <v>317</v>
      </c>
      <c r="AG593" s="176" t="s">
        <v>317</v>
      </c>
      <c r="AH593" s="179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3" t="str">
        <f>IF(BS_CONTROLE[[#This Row],[Local - Partida]]=0, "-", BS_CONTROLE[[#This Row],[Local - Partida]])</f>
        <v>ZYU1</v>
      </c>
      <c r="AL593" s="263" t="str">
        <f>IF(BS_CONTROLE[[#This Row],[Local - Encerramento]]=0, "-", BS_CONTROLE[[#This Row],[Local - Encerramento]])</f>
        <v>ZYU1</v>
      </c>
      <c r="AM593" s="263" t="str">
        <f>IF(BS_CONTROLE[[#This Row],[Entre - Estações]]=0, "-", BS_CONTROLE[[#This Row],[Entre - Estações]])</f>
        <v>ZST-ZXI</v>
      </c>
      <c r="AN593" s="263" t="str">
        <f>IF(BS_CONTROLE[[#This Row],[SB]]=0, "-", BS_CONTROLE[[#This Row],[SB]])</f>
        <v>ZST2162</v>
      </c>
      <c r="AO593" s="245">
        <f>IF(BS_CONTROLE[[#This Row],[SUB]]=0, "-", BS_CONTROLE[[#This Row],[SUB]])</f>
        <v>56</v>
      </c>
      <c r="AP593" s="246">
        <f>IF(BS_CONTROLE[[#This Row],[KM - Inicio]]=0, "-", BS_CONTROLE[[#This Row],[KM - Inicio]])</f>
        <v>215</v>
      </c>
      <c r="AQ593" s="246">
        <f>IF(BS_CONTROLE[[#This Row],[KM - Fim]]=0, "-", BS_CONTROLE[[#This Row],[KM - Fim]])</f>
        <v>218.75</v>
      </c>
      <c r="AR593" s="264">
        <v>0.36805555555555558</v>
      </c>
      <c r="AS593" s="264">
        <v>0</v>
      </c>
      <c r="AT593" s="264">
        <v>0</v>
      </c>
      <c r="AU593" s="266"/>
      <c r="AV593" s="266"/>
      <c r="AW593" s="266"/>
      <c r="AX593" s="240"/>
      <c r="AY593" s="181">
        <f>IF(D593="","*",IFERROR(IF(ISODD(COUNT(AS593:AX593)),"ERRO",SUM((AT593-AS593),(AV593-AU593),(AX593-AW593))),"ERRO"))</f>
        <v>0</v>
      </c>
      <c r="AZ593" s="161"/>
      <c r="BA593" s="241">
        <v>0</v>
      </c>
      <c r="BB593" s="177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 t="str">
        <f>IFERROR(_xlfn.XLOOKUP(AO593, BASE_MAPA!$D$2:$D$260, BASE_MAPA!$I$2:$I$260), "ERRO")</f>
        <v>ZGA</v>
      </c>
      <c r="BF593" s="247" t="str">
        <f>IF(BS_CONTROLE[[#This Row],[Responsavel pelo boletim]]=0, "-", BS_CONTROLE[[#This Row],[Responsavel pelo boletim]])</f>
        <v>Saulo</v>
      </c>
      <c r="BG593" s="183"/>
      <c r="BH593" s="303">
        <v>0</v>
      </c>
      <c r="BI593" s="242"/>
      <c r="BJ593" s="269" t="s">
        <v>1788</v>
      </c>
      <c r="BK593" s="362" t="s">
        <v>1789</v>
      </c>
      <c r="BL593" s="183"/>
      <c r="BM593" s="178" t="s">
        <v>698</v>
      </c>
      <c r="BN593" s="178" t="s">
        <v>698</v>
      </c>
      <c r="BO593" s="164" t="s">
        <v>698</v>
      </c>
      <c r="BP593" s="243" t="s">
        <v>317</v>
      </c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8" t="str">
        <f t="shared" si="52"/>
        <v>SemOportunidadeSemOportunidade</v>
      </c>
    </row>
    <row r="594" spans="1:72" ht="21" hidden="1" customHeight="1">
      <c r="A594" s="166" t="str">
        <f>D594&amp;B594</f>
        <v>W5946018</v>
      </c>
      <c r="B594" s="167">
        <v>46018</v>
      </c>
      <c r="C594" s="8">
        <f>IF(BS_CONTROLE[[#This Row],[DATA]]="","",WEEKNUM(BS_CONTROLE[[#This Row],[DATA]]))</f>
        <v>52</v>
      </c>
      <c r="D594" s="211" t="s">
        <v>542</v>
      </c>
      <c r="E594" s="272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0">
        <v>56</v>
      </c>
      <c r="K594" s="210">
        <v>168</v>
      </c>
      <c r="L594" s="84">
        <v>157.9</v>
      </c>
      <c r="M594" s="19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19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0" t="str">
        <f>IFERROR(_xlfn.XLOOKUP(F594, BS_ATIVIDADE[ATIVIDADE],BS_ATIVIDADE[UNIDADE] ), "*")</f>
        <v>Nº DE DORMENTES</v>
      </c>
      <c r="S594" s="249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49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 t="str">
        <f>IFERROR(_xlfn.XLOOKUP(J594, BASE_MAPA!$D$2:$D$260, BASE_MAPA!$I$2:$I$260), "ERRO")</f>
        <v>ZGA</v>
      </c>
      <c r="V594" s="259" t="s">
        <v>926</v>
      </c>
      <c r="W594" s="261" t="s">
        <v>1790</v>
      </c>
      <c r="X594" s="211" t="s">
        <v>668</v>
      </c>
      <c r="Y594" s="158" t="s">
        <v>671</v>
      </c>
      <c r="Z594" s="178"/>
      <c r="AA594" s="210">
        <v>1</v>
      </c>
      <c r="AB594" s="71" t="s">
        <v>660</v>
      </c>
      <c r="AC594" s="71" t="s">
        <v>666</v>
      </c>
      <c r="AD594" s="294">
        <v>0.33333333333333331</v>
      </c>
      <c r="AE594" s="210">
        <v>9347</v>
      </c>
      <c r="AF594" s="210" t="s">
        <v>317</v>
      </c>
      <c r="AG594" s="210" t="s">
        <v>317</v>
      </c>
      <c r="AH594" s="179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3" t="str">
        <f>IF(BS_CONTROLE[[#This Row],[Local - Partida]]=0, "-", BS_CONTROLE[[#This Row],[Local - Partida]])</f>
        <v>ZYU1</v>
      </c>
      <c r="AL594" s="263" t="str">
        <f>IF(BS_CONTROLE[[#This Row],[Local - Encerramento]]=0, "-", BS_CONTROLE[[#This Row],[Local - Encerramento]])</f>
        <v>ZYU1</v>
      </c>
      <c r="AM594" s="263" t="str">
        <f>IF(BS_CONTROLE[[#This Row],[Entre - Estações]]=0, "-", BS_CONTROLE[[#This Row],[Entre - Estações]])</f>
        <v>ZER-170</v>
      </c>
      <c r="AN594" s="263" t="str">
        <f>IF(BS_CONTROLE[[#This Row],[SB]]=0, "-", BS_CONTROLE[[#This Row],[SB]])</f>
        <v>ZER169</v>
      </c>
      <c r="AO594" s="245">
        <f>IF(BS_CONTROLE[[#This Row],[SUB]]=0, "-", BS_CONTROLE[[#This Row],[SUB]])</f>
        <v>56</v>
      </c>
      <c r="AP594" s="246">
        <f>IF(BS_CONTROLE[[#This Row],[KM - Inicio]]=0, "-", BS_CONTROLE[[#This Row],[KM - Inicio]])</f>
        <v>168</v>
      </c>
      <c r="AQ594" s="246">
        <f>IF(BS_CONTROLE[[#This Row],[KM - Fim]]=0, "-", BS_CONTROLE[[#This Row],[KM - Fim]])</f>
        <v>157.9</v>
      </c>
      <c r="AR594" s="264">
        <v>0</v>
      </c>
      <c r="AS594" s="264">
        <v>0</v>
      </c>
      <c r="AT594" s="264">
        <v>0</v>
      </c>
      <c r="AU594" s="266"/>
      <c r="AV594" s="266"/>
      <c r="AW594" s="266"/>
      <c r="AX594" s="240"/>
      <c r="AY594" s="181">
        <f>IF(D594="","*",IFERROR(IF(ISODD(COUNT(AS594:AX594)),"ERRO",SUM((AT594-AS594),(AV594-AU594),(AX594-AW594))),"ERRO"))</f>
        <v>0</v>
      </c>
      <c r="AZ594" s="161"/>
      <c r="BA594" s="241">
        <v>0</v>
      </c>
      <c r="BB594" s="177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 t="str">
        <f>IFERROR(_xlfn.XLOOKUP(AO594, BASE_MAPA!$D$2:$D$260, BASE_MAPA!$I$2:$I$260), "ERRO")</f>
        <v>ZGA</v>
      </c>
      <c r="BF594" s="247" t="str">
        <f>IF(BS_CONTROLE[[#This Row],[Responsavel pelo boletim]]=0, "-", BS_CONTROLE[[#This Row],[Responsavel pelo boletim]])</f>
        <v>Jonas</v>
      </c>
      <c r="BG594" s="183"/>
      <c r="BH594" s="303">
        <v>0</v>
      </c>
      <c r="BI594" s="242"/>
      <c r="BJ594" s="269" t="s">
        <v>1791</v>
      </c>
      <c r="BK594" s="361" t="s">
        <v>1792</v>
      </c>
      <c r="BL594" s="183"/>
      <c r="BM594" s="178" t="s">
        <v>681</v>
      </c>
      <c r="BN594" s="178" t="s">
        <v>703</v>
      </c>
      <c r="BO594" s="164" t="s">
        <v>769</v>
      </c>
      <c r="BP594" s="243" t="s">
        <v>1793</v>
      </c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8" t="str">
        <f t="shared" si="52"/>
        <v>TraçãoOperação</v>
      </c>
    </row>
    <row r="595" spans="1:72" ht="21" hidden="1" customHeight="1">
      <c r="A595" s="166" t="str">
        <f>D595&amp;B595</f>
        <v>JOSÉ  (TF-521)46018</v>
      </c>
      <c r="B595" s="167">
        <v>46018</v>
      </c>
      <c r="C595" s="8">
        <f>IF(BS_CONTROLE[[#This Row],[DATA]]="","",WEEKNUM(BS_CONTROLE[[#This Row],[DATA]]))</f>
        <v>52</v>
      </c>
      <c r="D595" s="211" t="s">
        <v>611</v>
      </c>
      <c r="E595" s="292">
        <v>363</v>
      </c>
      <c r="F595" s="171" t="s">
        <v>502</v>
      </c>
      <c r="G595" s="159" t="str">
        <f>IF(D595="","*",VLOOKUP(F595,BS_ATIVIDADE[#All],3,FALSE))</f>
        <v>DORMENTE - SUBSTITUIÇÂO</v>
      </c>
      <c r="H595" s="199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0">
        <v>56</v>
      </c>
      <c r="K595" s="210">
        <v>168</v>
      </c>
      <c r="L595" s="84" t="s">
        <v>317</v>
      </c>
      <c r="M595" s="19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19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0" t="str">
        <f>IFERROR(_xlfn.XLOOKUP(F595, BS_ATIVIDADE[ATIVIDADE],BS_ATIVIDADE[UNIDADE] ), "*")</f>
        <v>Nº DE DORMENTES</v>
      </c>
      <c r="S595" s="249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49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 t="str">
        <f>IFERROR(_xlfn.XLOOKUP(J595, BASE_MAPA!$D$2:$D$260, BASE_MAPA!$I$2:$I$260), "ERRO")</f>
        <v>ZGA</v>
      </c>
      <c r="V595" s="259" t="s">
        <v>926</v>
      </c>
      <c r="W595" s="247" t="s">
        <v>937</v>
      </c>
      <c r="X595" s="211" t="s">
        <v>668</v>
      </c>
      <c r="Y595" s="158" t="s">
        <v>671</v>
      </c>
      <c r="Z595" s="178"/>
      <c r="AA595" s="176" t="s">
        <v>317</v>
      </c>
      <c r="AB595" s="161" t="s">
        <v>317</v>
      </c>
      <c r="AC595" s="161" t="s">
        <v>317</v>
      </c>
      <c r="AD595" s="163"/>
      <c r="AE595" s="176" t="s">
        <v>317</v>
      </c>
      <c r="AF595" s="176" t="s">
        <v>317</v>
      </c>
      <c r="AG595" s="176" t="s">
        <v>317</v>
      </c>
      <c r="AH595" s="179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3" t="str">
        <f>IF(BS_CONTROLE[[#This Row],[Local - Partida]]=0, "-", BS_CONTROLE[[#This Row],[Local - Partida]])</f>
        <v>ZER169</v>
      </c>
      <c r="AL595" s="263" t="str">
        <f>IF(BS_CONTROLE[[#This Row],[Local - Encerramento]]=0, "-", BS_CONTROLE[[#This Row],[Local - Encerramento]])</f>
        <v>-</v>
      </c>
      <c r="AM595" s="263" t="str">
        <f>IF(BS_CONTROLE[[#This Row],[Entre - Estações]]=0, "-", BS_CONTROLE[[#This Row],[Entre - Estações]])</f>
        <v>ZER-170</v>
      </c>
      <c r="AN595" s="263" t="str">
        <f>IF(BS_CONTROLE[[#This Row],[SB]]=0, "-", BS_CONTROLE[[#This Row],[SB]])</f>
        <v>ZER169</v>
      </c>
      <c r="AO595" s="245">
        <f>IF(BS_CONTROLE[[#This Row],[SUB]]=0, "-", BS_CONTROLE[[#This Row],[SUB]])</f>
        <v>56</v>
      </c>
      <c r="AP595" s="246">
        <f>IF(BS_CONTROLE[[#This Row],[KM - Inicio]]=0, "-", BS_CONTROLE[[#This Row],[KM - Inicio]])</f>
        <v>168</v>
      </c>
      <c r="AQ595" s="246" t="str">
        <f>IF(BS_CONTROLE[[#This Row],[KM - Fim]]=0, "-", BS_CONTROLE[[#This Row],[KM - Fim]])</f>
        <v>-</v>
      </c>
      <c r="AR595" s="264">
        <v>0</v>
      </c>
      <c r="AS595" s="264">
        <v>0</v>
      </c>
      <c r="AT595" s="264">
        <v>0</v>
      </c>
      <c r="AU595" s="266"/>
      <c r="AV595" s="266"/>
      <c r="AW595" s="266"/>
      <c r="AX595" s="240"/>
      <c r="AY595" s="181">
        <f>IF(D595="","*",IFERROR(IF(ISODD(COUNT(AS595:AX595)),"ERRO",SUM((AT595-AS595),(AV595-AU595),(AX595-AW595))),"ERRO"))</f>
        <v>0</v>
      </c>
      <c r="AZ595" s="161"/>
      <c r="BA595" s="241">
        <v>0</v>
      </c>
      <c r="BB595" s="177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 t="str">
        <f>IFERROR(_xlfn.XLOOKUP(AO595, BASE_MAPA!$D$2:$D$260, BASE_MAPA!$I$2:$I$260), "ERRO")</f>
        <v>ZGA</v>
      </c>
      <c r="BF595" s="247" t="str">
        <f>IF(BS_CONTROLE[[#This Row],[Responsavel pelo boletim]]=0, "-", BS_CONTROLE[[#This Row],[Responsavel pelo boletim]])</f>
        <v>Jonas</v>
      </c>
      <c r="BG595" s="183"/>
      <c r="BH595" s="303">
        <v>0</v>
      </c>
      <c r="BI595" s="242"/>
      <c r="BJ595" s="269" t="s">
        <v>1785</v>
      </c>
      <c r="BK595" s="361" t="s">
        <v>1787</v>
      </c>
      <c r="BL595" s="183"/>
      <c r="BM595" s="178" t="s">
        <v>688</v>
      </c>
      <c r="BN595" s="178" t="s">
        <v>718</v>
      </c>
      <c r="BO595" s="164" t="s">
        <v>781</v>
      </c>
      <c r="BP595" s="243" t="s">
        <v>1787</v>
      </c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8" t="str">
        <f t="shared" si="52"/>
        <v>SuperExecução</v>
      </c>
    </row>
    <row r="596" spans="1:72" ht="21" hidden="1" customHeight="1">
      <c r="A596" s="166" t="str">
        <f>D596&amp;B596</f>
        <v/>
      </c>
      <c r="B596" s="167"/>
      <c r="C596" s="8" t="str">
        <f>IF(BS_CONTROLE[[#This Row],[DATA]]="","",WEEKNUM(BS_CONTROLE[[#This Row],[DATA]]))</f>
        <v/>
      </c>
      <c r="D596" s="239"/>
      <c r="E596" s="272">
        <v>590</v>
      </c>
      <c r="F596" s="161"/>
      <c r="G596" s="159" t="str">
        <f>IF(D596="","*",VLOOKUP(F596,BS_ATIVIDADE[#All],3,FALSE))</f>
        <v>*</v>
      </c>
      <c r="H596" s="163"/>
      <c r="I596" s="163"/>
      <c r="J596" s="221"/>
      <c r="K596" s="221"/>
      <c r="L596" s="176"/>
      <c r="M596" s="19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9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6"/>
      <c r="R596" s="10" t="str">
        <f>IFERROR(_xlfn.XLOOKUP(F596, BS_ATIVIDADE[ATIVIDADE],BS_ATIVIDADE[UNIDADE] ), "*")</f>
        <v>*</v>
      </c>
      <c r="S596" s="249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49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 t="str">
        <f>IFERROR(_xlfn.XLOOKUP(J596, BASE_MAPA!$D$2:$D$260, BASE_MAPA!$I$2:$I$260), "ERRO")</f>
        <v>ERRO</v>
      </c>
      <c r="V596" s="260"/>
      <c r="W596" s="262"/>
      <c r="X596" s="239"/>
      <c r="Y596" s="158" t="s">
        <v>671</v>
      </c>
      <c r="Z596" s="178"/>
      <c r="AA596" s="176"/>
      <c r="AB596" s="161"/>
      <c r="AC596" s="161"/>
      <c r="AD596" s="163"/>
      <c r="AE596" s="176"/>
      <c r="AF596" s="176"/>
      <c r="AG596" s="176"/>
      <c r="AH596" s="179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3" t="str">
        <f>IF(BS_CONTROLE[[#This Row],[Local - Partida]]=0, "-", BS_CONTROLE[[#This Row],[Local - Partida]])</f>
        <v>-</v>
      </c>
      <c r="AL596" s="263" t="str">
        <f>IF(BS_CONTROLE[[#This Row],[Local - Encerramento]]=0, "-", BS_CONTROLE[[#This Row],[Local - Encerramento]])</f>
        <v>-</v>
      </c>
      <c r="AM596" s="263" t="str">
        <f>IF(BS_CONTROLE[[#This Row],[Entre - Estações]]=0, "-", BS_CONTROLE[[#This Row],[Entre - Estações]])</f>
        <v>-</v>
      </c>
      <c r="AN596" s="263" t="str">
        <f>IF(BS_CONTROLE[[#This Row],[SB]]=0, "-", BS_CONTROLE[[#This Row],[SB]])</f>
        <v>-</v>
      </c>
      <c r="AO596" s="245" t="str">
        <f>IF(BS_CONTROLE[[#This Row],[SUB]]=0, "-", BS_CONTROLE[[#This Row],[SUB]])</f>
        <v>-</v>
      </c>
      <c r="AP596" s="246" t="str">
        <f>IF(BS_CONTROLE[[#This Row],[KM - Inicio]]=0, "-", BS_CONTROLE[[#This Row],[KM - Inicio]])</f>
        <v>-</v>
      </c>
      <c r="AQ596" s="246" t="str">
        <f>IF(BS_CONTROLE[[#This Row],[KM - Fim]]=0, "-", BS_CONTROLE[[#This Row],[KM - Fim]])</f>
        <v>-</v>
      </c>
      <c r="AR596" s="264"/>
      <c r="AS596" s="264"/>
      <c r="AT596" s="264"/>
      <c r="AU596" s="266"/>
      <c r="AV596" s="266"/>
      <c r="AW596" s="266"/>
      <c r="AX596" s="240"/>
      <c r="AY596" s="181" t="str">
        <f>IF(D596="","*",IFERROR(IF(ISODD(COUNT(AS596:AX596)),"ERRO",SUM((AT596-AS596),(AV596-AU596),(AX596-AW596))),"ERRO"))</f>
        <v>*</v>
      </c>
      <c r="AZ596" s="161"/>
      <c r="BA596" s="241"/>
      <c r="BB596" s="177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 t="str">
        <f>IFERROR(_xlfn.XLOOKUP(AO596, BASE_MAPA!$D$2:$D$260, BASE_MAPA!$I$2:$I$260), "ERRO")</f>
        <v>ERRO</v>
      </c>
      <c r="BF596" s="247" t="str">
        <f>IF(BS_CONTROLE[[#This Row],[Responsavel pelo boletim]]=0, "-", BS_CONTROLE[[#This Row],[Responsavel pelo boletim]])</f>
        <v>-</v>
      </c>
      <c r="BG596" s="183"/>
      <c r="BH596" s="242"/>
      <c r="BI596" s="242"/>
      <c r="BJ596" s="269"/>
      <c r="BK596" s="243"/>
      <c r="BL596" s="183"/>
      <c r="BM596" s="178"/>
      <c r="BN596" s="178"/>
      <c r="BO596" s="209"/>
      <c r="BP596" s="243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  <c r="BT596" s="218" t="str">
        <f t="shared" si="52"/>
        <v/>
      </c>
    </row>
    <row r="597" spans="1:72" ht="21" hidden="1" customHeight="1">
      <c r="A597" s="166" t="str">
        <f>D597&amp;B597</f>
        <v>E4246018</v>
      </c>
      <c r="B597" s="167">
        <v>46018</v>
      </c>
      <c r="C597" s="8">
        <f>IF(BS_CONTROLE[[#This Row],[DATA]]="","",WEEKNUM(BS_CONTROLE[[#This Row],[DATA]]))</f>
        <v>52</v>
      </c>
      <c r="D597" s="239" t="s">
        <v>467</v>
      </c>
      <c r="E597" s="272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1337</v>
      </c>
      <c r="J597" s="221">
        <v>55</v>
      </c>
      <c r="K597" s="221">
        <v>102</v>
      </c>
      <c r="L597" s="176" t="s">
        <v>317</v>
      </c>
      <c r="M597" s="199" t="s">
        <v>1794</v>
      </c>
      <c r="N597" s="199" t="s">
        <v>1795</v>
      </c>
      <c r="O597" s="163">
        <v>0.39583333333333331</v>
      </c>
      <c r="P597" s="163">
        <v>4.1666666666666664E-2</v>
      </c>
      <c r="Q597" s="176">
        <v>1</v>
      </c>
      <c r="R597" s="10" t="str">
        <f>IFERROR(_xlfn.XLOOKUP(F597, BS_ATIVIDADE[ATIVIDADE],BS_ATIVIDADE[UNIDADE] ), "*")</f>
        <v>BINÁRIO</v>
      </c>
      <c r="S597" s="249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49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 t="str">
        <f>IFERROR(_xlfn.XLOOKUP(J597, BASE_MAPA!$D$2:$D$260, BASE_MAPA!$I$2:$I$260), "ERRO")</f>
        <v>ZKE</v>
      </c>
      <c r="V597" s="260" t="s">
        <v>1270</v>
      </c>
      <c r="W597" s="345" t="s">
        <v>1796</v>
      </c>
      <c r="X597" s="211" t="s">
        <v>668</v>
      </c>
      <c r="Y597" s="158" t="s">
        <v>671</v>
      </c>
      <c r="Z597" s="178"/>
      <c r="AA597" s="176">
        <v>2</v>
      </c>
      <c r="AB597" s="161" t="s">
        <v>665</v>
      </c>
      <c r="AC597" s="161" t="s">
        <v>1797</v>
      </c>
      <c r="AD597" s="163">
        <v>0.375</v>
      </c>
      <c r="AE597" s="176" t="s">
        <v>317</v>
      </c>
      <c r="AF597" s="176" t="s">
        <v>317</v>
      </c>
      <c r="AG597" s="176" t="s">
        <v>317</v>
      </c>
      <c r="AH597" s="179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3" t="str">
        <f>IF(BS_CONTROLE[[#This Row],[Local - Partida]]=0, "-", BS_CONTROLE[[#This Row],[Local - Partida]])</f>
        <v>102ZKW2</v>
      </c>
      <c r="AL597" s="263" t="str">
        <f>IF(BS_CONTROLE[[#This Row],[Local - Encerramento]]=0, "-", BS_CONTROLE[[#This Row],[Local - Encerramento]])</f>
        <v>ZTP</v>
      </c>
      <c r="AM597" s="263" t="str">
        <f>IF(BS_CONTROLE[[#This Row],[Entre - Estações]]=0, "-", BS_CONTROLE[[#This Row],[Entre - Estações]])</f>
        <v>ZKW-ZTP</v>
      </c>
      <c r="AN597" s="263" t="str">
        <f>IF(BS_CONTROLE[[#This Row],[SB]]=0, "-", BS_CONTROLE[[#This Row],[SB]])</f>
        <v>ZKWZTP</v>
      </c>
      <c r="AO597" s="245">
        <f>IF(BS_CONTROLE[[#This Row],[SUB]]=0, "-", BS_CONTROLE[[#This Row],[SUB]])</f>
        <v>55</v>
      </c>
      <c r="AP597" s="246">
        <f>IF(BS_CONTROLE[[#This Row],[KM - Inicio]]=0, "-", BS_CONTROLE[[#This Row],[KM - Inicio]])</f>
        <v>102</v>
      </c>
      <c r="AQ597" s="246" t="str">
        <f>IF(BS_CONTROLE[[#This Row],[KM - Fim]]=0, "-", BS_CONTROLE[[#This Row],[KM - Fim]])</f>
        <v>-</v>
      </c>
      <c r="AR597" s="264">
        <v>0</v>
      </c>
      <c r="AS597" s="264">
        <v>0</v>
      </c>
      <c r="AT597" s="264">
        <v>0</v>
      </c>
      <c r="AU597" s="266"/>
      <c r="AV597" s="266"/>
      <c r="AW597" s="266"/>
      <c r="AX597" s="240"/>
      <c r="AY597" s="181">
        <f>IF(D597="","*",IFERROR(IF(ISODD(COUNT(AS597:AX597)),"ERRO",SUM((AT597-AS597),(AV597-AU597),(AX597-AW597))),"ERRO"))</f>
        <v>0</v>
      </c>
      <c r="AZ597" s="161"/>
      <c r="BA597" s="241">
        <v>0</v>
      </c>
      <c r="BB597" s="177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 t="str">
        <f>IFERROR(_xlfn.XLOOKUP(AO597, BASE_MAPA!$D$2:$D$260, BASE_MAPA!$I$2:$I$260), "ERRO")</f>
        <v>ZKE</v>
      </c>
      <c r="BF597" s="247" t="str">
        <f>IF(BS_CONTROLE[[#This Row],[Responsavel pelo boletim]]=0, "-", BS_CONTROLE[[#This Row],[Responsavel pelo boletim]])</f>
        <v>PCM</v>
      </c>
      <c r="BG597" s="183"/>
      <c r="BH597" s="303">
        <v>0</v>
      </c>
      <c r="BI597" s="242"/>
      <c r="BJ597" s="269" t="s">
        <v>1798</v>
      </c>
      <c r="BK597" s="362" t="s">
        <v>1798</v>
      </c>
      <c r="BL597" s="183"/>
      <c r="BM597" s="178" t="s">
        <v>686</v>
      </c>
      <c r="BN597" s="178" t="s">
        <v>707</v>
      </c>
      <c r="BO597" s="164" t="s">
        <v>814</v>
      </c>
      <c r="BP597" s="243" t="s">
        <v>1799</v>
      </c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8" t="str">
        <f t="shared" si="52"/>
        <v>CCOEscalaEquipagem</v>
      </c>
    </row>
    <row r="598" spans="1:72" ht="21" hidden="1" customHeight="1">
      <c r="A598" s="166" t="str">
        <f>D598&amp;B598</f>
        <v/>
      </c>
      <c r="B598" s="167"/>
      <c r="C598" s="8" t="str">
        <f>IF(BS_CONTROLE[[#This Row],[DATA]]="","",WEEKNUM(BS_CONTROLE[[#This Row],[DATA]]))</f>
        <v/>
      </c>
      <c r="D598" s="239"/>
      <c r="E598" s="272">
        <v>592</v>
      </c>
      <c r="F598" s="161"/>
      <c r="G598" s="159" t="str">
        <f>IF(D598="","*",VLOOKUP(F598,BS_ATIVIDADE[#All],3,FALSE))</f>
        <v>*</v>
      </c>
      <c r="H598" s="163"/>
      <c r="I598" s="163"/>
      <c r="J598" s="221"/>
      <c r="K598" s="221"/>
      <c r="L598" s="176"/>
      <c r="M598" s="19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9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6"/>
      <c r="R598" s="10" t="str">
        <f>IFERROR(_xlfn.XLOOKUP(F598, BS_ATIVIDADE[ATIVIDADE],BS_ATIVIDADE[UNIDADE] ), "*")</f>
        <v>*</v>
      </c>
      <c r="S598" s="249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49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 t="str">
        <f>IFERROR(_xlfn.XLOOKUP(J598, BASE_MAPA!$D$2:$D$260, BASE_MAPA!$I$2:$I$260), "ERRO")</f>
        <v>ERRO</v>
      </c>
      <c r="V598" s="260"/>
      <c r="W598" s="262"/>
      <c r="X598" s="239"/>
      <c r="Y598" s="158" t="s">
        <v>671</v>
      </c>
      <c r="Z598" s="178"/>
      <c r="AA598" s="176"/>
      <c r="AB598" s="161"/>
      <c r="AC598" s="161"/>
      <c r="AD598" s="163"/>
      <c r="AE598" s="176"/>
      <c r="AF598" s="176"/>
      <c r="AG598" s="176"/>
      <c r="AH598" s="179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3" t="str">
        <f>IF(BS_CONTROLE[[#This Row],[Local - Partida]]=0, "-", BS_CONTROLE[[#This Row],[Local - Partida]])</f>
        <v>-</v>
      </c>
      <c r="AL598" s="263" t="str">
        <f>IF(BS_CONTROLE[[#This Row],[Local - Encerramento]]=0, "-", BS_CONTROLE[[#This Row],[Local - Encerramento]])</f>
        <v>-</v>
      </c>
      <c r="AM598" s="263" t="str">
        <f>IF(BS_CONTROLE[[#This Row],[Entre - Estações]]=0, "-", BS_CONTROLE[[#This Row],[Entre - Estações]])</f>
        <v>-</v>
      </c>
      <c r="AN598" s="263" t="str">
        <f>IF(BS_CONTROLE[[#This Row],[SB]]=0, "-", BS_CONTROLE[[#This Row],[SB]])</f>
        <v>-</v>
      </c>
      <c r="AO598" s="245" t="str">
        <f>IF(BS_CONTROLE[[#This Row],[SUB]]=0, "-", BS_CONTROLE[[#This Row],[SUB]])</f>
        <v>-</v>
      </c>
      <c r="AP598" s="246" t="str">
        <f>IF(BS_CONTROLE[[#This Row],[KM - Inicio]]=0, "-", BS_CONTROLE[[#This Row],[KM - Inicio]])</f>
        <v>-</v>
      </c>
      <c r="AQ598" s="246" t="str">
        <f>IF(BS_CONTROLE[[#This Row],[KM - Fim]]=0, "-", BS_CONTROLE[[#This Row],[KM - Fim]])</f>
        <v>-</v>
      </c>
      <c r="AR598" s="264"/>
      <c r="AS598" s="264"/>
      <c r="AT598" s="264"/>
      <c r="AU598" s="266"/>
      <c r="AV598" s="266"/>
      <c r="AW598" s="266"/>
      <c r="AX598" s="240"/>
      <c r="AY598" s="181" t="str">
        <f>IF(D598="","*",IFERROR(IF(ISODD(COUNT(AS598:AX598)),"ERRO",SUM((AT598-AS598),(AV598-AU598),(AX598-AW598))),"ERRO"))</f>
        <v>*</v>
      </c>
      <c r="AZ598" s="161"/>
      <c r="BA598" s="241"/>
      <c r="BB598" s="177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 t="str">
        <f>IFERROR(_xlfn.XLOOKUP(AO598, BASE_MAPA!$D$2:$D$260, BASE_MAPA!$I$2:$I$260), "ERRO")</f>
        <v>ERRO</v>
      </c>
      <c r="BF598" s="247" t="str">
        <f>IF(BS_CONTROLE[[#This Row],[Responsavel pelo boletim]]=0, "-", BS_CONTROLE[[#This Row],[Responsavel pelo boletim]])</f>
        <v>-</v>
      </c>
      <c r="BG598" s="183"/>
      <c r="BH598" s="242"/>
      <c r="BI598" s="242"/>
      <c r="BJ598" s="269"/>
      <c r="BK598" s="243"/>
      <c r="BL598" s="183"/>
      <c r="BM598" s="178"/>
      <c r="BN598" s="178"/>
      <c r="BO598" s="209"/>
      <c r="BP598" s="243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18" t="str">
        <f t="shared" si="52"/>
        <v/>
      </c>
    </row>
    <row r="599" spans="1:72" ht="21" hidden="1" customHeight="1">
      <c r="A599" s="166" t="str">
        <f>D599&amp;B599</f>
        <v>CAIQUE (TP-869)46018</v>
      </c>
      <c r="B599" s="167">
        <v>46018</v>
      </c>
      <c r="C599" s="8">
        <f>IF(BS_CONTROLE[[#This Row],[DATA]]="","",WEEKNUM(BS_CONTROLE[[#This Row],[DATA]]))</f>
        <v>52</v>
      </c>
      <c r="D599" s="52" t="s">
        <v>574</v>
      </c>
      <c r="E599" s="272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0">
        <v>55</v>
      </c>
      <c r="K599" s="210">
        <v>120.78</v>
      </c>
      <c r="L599" s="210">
        <v>120.792</v>
      </c>
      <c r="M599" s="19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19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0">
        <v>2</v>
      </c>
      <c r="R599" s="10" t="str">
        <f>IFERROR(_xlfn.XLOOKUP(F599, BS_ATIVIDADE[ATIVIDADE],BS_ATIVIDADE[UNIDADE] ), "*")</f>
        <v>Nº DE SOLDA</v>
      </c>
      <c r="S599" s="249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49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 t="str">
        <f>IFERROR(_xlfn.XLOOKUP(J599, BASE_MAPA!$D$2:$D$260, BASE_MAPA!$I$2:$I$260), "ERRO")</f>
        <v>ZKE</v>
      </c>
      <c r="V599" s="259" t="s">
        <v>1453</v>
      </c>
      <c r="W599" s="172" t="s">
        <v>1800</v>
      </c>
      <c r="X599" s="239" t="s">
        <v>668</v>
      </c>
      <c r="Y599" s="158" t="s">
        <v>671</v>
      </c>
      <c r="Z599" s="178"/>
      <c r="AA599" s="176" t="s">
        <v>317</v>
      </c>
      <c r="AB599" s="161" t="s">
        <v>317</v>
      </c>
      <c r="AC599" s="161" t="s">
        <v>317</v>
      </c>
      <c r="AD599" s="163" t="s">
        <v>317</v>
      </c>
      <c r="AE599" s="176" t="s">
        <v>317</v>
      </c>
      <c r="AF599" s="176" t="s">
        <v>317</v>
      </c>
      <c r="AG599" s="176" t="s">
        <v>317</v>
      </c>
      <c r="AH599" s="179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3" t="str">
        <f>IF(BS_CONTROLE[[#This Row],[Local - Partida]]=0, "-", BS_CONTROLE[[#This Row],[Local - Partida]])</f>
        <v>-</v>
      </c>
      <c r="AL599" s="263" t="str">
        <f>IF(BS_CONTROLE[[#This Row],[Local - Encerramento]]=0, "-", BS_CONTROLE[[#This Row],[Local - Encerramento]])</f>
        <v>-</v>
      </c>
      <c r="AM599" s="263" t="str">
        <f>IF(BS_CONTROLE[[#This Row],[Entre - Estações]]=0, "-", BS_CONTROLE[[#This Row],[Entre - Estações]])</f>
        <v>ZWI-ZYQ</v>
      </c>
      <c r="AN599" s="263" t="str">
        <f>IF(BS_CONTROLE[[#This Row],[SB]]=0, "-", BS_CONTROLE[[#This Row],[SB]])</f>
        <v>121ZWI2</v>
      </c>
      <c r="AO599" s="245">
        <f>IF(BS_CONTROLE[[#This Row],[SUB]]=0, "-", BS_CONTROLE[[#This Row],[SUB]])</f>
        <v>55</v>
      </c>
      <c r="AP599" s="246">
        <f>IF(BS_CONTROLE[[#This Row],[KM - Inicio]]=0, "-", BS_CONTROLE[[#This Row],[KM - Inicio]])</f>
        <v>120.78</v>
      </c>
      <c r="AQ599" s="246">
        <f>IF(BS_CONTROLE[[#This Row],[KM - Fim]]=0, "-", BS_CONTROLE[[#This Row],[KM - Fim]])</f>
        <v>120.792</v>
      </c>
      <c r="AR599" s="264">
        <v>0</v>
      </c>
      <c r="AS599" s="264">
        <v>0</v>
      </c>
      <c r="AT599" s="264">
        <v>0</v>
      </c>
      <c r="AU599" s="266"/>
      <c r="AV599" s="266"/>
      <c r="AW599" s="266"/>
      <c r="AX599" s="240"/>
      <c r="AY599" s="181">
        <f>IF(D599="","*",IFERROR(IF(ISODD(COUNT(AS599:AX599)),"ERRO",SUM((AT599-AS599),(AV599-AU599),(AX599-AW599))),"ERRO"))</f>
        <v>0</v>
      </c>
      <c r="AZ599" s="161"/>
      <c r="BA599" s="241">
        <v>0</v>
      </c>
      <c r="BB599" s="177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 t="str">
        <f>IFERROR(_xlfn.XLOOKUP(AO599, BASE_MAPA!$D$2:$D$260, BASE_MAPA!$I$2:$I$260), "ERRO")</f>
        <v>ZKE</v>
      </c>
      <c r="BF599" s="247" t="str">
        <f>IF(BS_CONTROLE[[#This Row],[Responsavel pelo boletim]]=0, "-", BS_CONTROLE[[#This Row],[Responsavel pelo boletim]])</f>
        <v>Alisson</v>
      </c>
      <c r="BG599" s="183"/>
      <c r="BH599" s="303">
        <v>0</v>
      </c>
      <c r="BI599" s="242"/>
      <c r="BJ599" s="269" t="s">
        <v>1801</v>
      </c>
      <c r="BK599" s="362" t="s">
        <v>1801</v>
      </c>
      <c r="BL599" s="183"/>
      <c r="BM599" s="178" t="s">
        <v>690</v>
      </c>
      <c r="BN599" s="178" t="s">
        <v>718</v>
      </c>
      <c r="BO599" s="164" t="s">
        <v>826</v>
      </c>
      <c r="BP599" s="243" t="s">
        <v>1802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8" t="str">
        <f t="shared" si="52"/>
        <v>ModernizaçãoExecução</v>
      </c>
    </row>
    <row r="600" spans="1:72" ht="21" hidden="1" customHeight="1">
      <c r="A600" s="174" t="str">
        <f>D600&amp;B600</f>
        <v>WALTER (TP-810)46018</v>
      </c>
      <c r="B600" s="167">
        <v>46018</v>
      </c>
      <c r="C600" s="8">
        <f>IF(BS_CONTROLE[[#This Row],[DATA]]="","",WEEKNUM(BS_CONTROLE[[#This Row],[DATA]]))</f>
        <v>52</v>
      </c>
      <c r="D600" s="52" t="s">
        <v>649</v>
      </c>
      <c r="E600" s="272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0">
        <v>55</v>
      </c>
      <c r="K600" s="210">
        <v>121.092</v>
      </c>
      <c r="L600" s="210">
        <v>121.10299999999999</v>
      </c>
      <c r="M600" s="19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199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0">
        <v>2</v>
      </c>
      <c r="R600" s="10" t="str">
        <f>IFERROR(_xlfn.XLOOKUP(F600, BS_ATIVIDADE[ATIVIDADE],BS_ATIVIDADE[UNIDADE] ), "*")</f>
        <v>Nº DE SOLDA</v>
      </c>
      <c r="S600" s="249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49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 t="str">
        <f>IFERROR(_xlfn.XLOOKUP(J600, BASE_MAPA!$D$2:$D$260, BASE_MAPA!$I$2:$I$260), "ERRO")</f>
        <v>ZKE</v>
      </c>
      <c r="V600" s="259" t="s">
        <v>1453</v>
      </c>
      <c r="W600" s="172" t="s">
        <v>1800</v>
      </c>
      <c r="X600" s="211" t="s">
        <v>668</v>
      </c>
      <c r="Y600" s="158" t="s">
        <v>671</v>
      </c>
      <c r="Z600" s="178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79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3" t="str">
        <f>IF(BS_CONTROLE[[#This Row],[Local - Partida]]=0, "-", BS_CONTROLE[[#This Row],[Local - Partida]])</f>
        <v>-</v>
      </c>
      <c r="AL600" s="263" t="str">
        <f>IF(BS_CONTROLE[[#This Row],[Local - Encerramento]]=0, "-", BS_CONTROLE[[#This Row],[Local - Encerramento]])</f>
        <v>-</v>
      </c>
      <c r="AM600" s="263" t="str">
        <f>IF(BS_CONTROLE[[#This Row],[Entre - Estações]]=0, "-", BS_CONTROLE[[#This Row],[Entre - Estações]])</f>
        <v>ZWI-ZYQ</v>
      </c>
      <c r="AN600" s="263">
        <f>IF(BS_CONTROLE[[#This Row],[SB]]=0, "-", BS_CONTROLE[[#This Row],[SB]])</f>
        <v>1231212</v>
      </c>
      <c r="AO600" s="245">
        <f>IF(BS_CONTROLE[[#This Row],[SUB]]=0, "-", BS_CONTROLE[[#This Row],[SUB]])</f>
        <v>55</v>
      </c>
      <c r="AP600" s="246">
        <f>IF(BS_CONTROLE[[#This Row],[KM - Inicio]]=0, "-", BS_CONTROLE[[#This Row],[KM - Inicio]])</f>
        <v>121.092</v>
      </c>
      <c r="AQ600" s="246">
        <f>IF(BS_CONTROLE[[#This Row],[KM - Fim]]=0, "-", BS_CONTROLE[[#This Row],[KM - Fim]])</f>
        <v>121.10299999999999</v>
      </c>
      <c r="AR600" s="264">
        <v>0.33333333333333331</v>
      </c>
      <c r="AS600" s="264">
        <v>0</v>
      </c>
      <c r="AT600" s="264">
        <v>0</v>
      </c>
      <c r="AU600" s="266"/>
      <c r="AV600" s="266"/>
      <c r="AW600" s="266"/>
      <c r="AX600" s="240"/>
      <c r="AY600" s="181">
        <f>IF(D600="","*",IFERROR(IF(ISODD(COUNT(AS600:AX600)),"ERRO",SUM((AT600-AS600),(AV600-AU600),(AX600-AW600))),"ERRO"))</f>
        <v>0</v>
      </c>
      <c r="AZ600" s="161"/>
      <c r="BA600" s="241">
        <v>0</v>
      </c>
      <c r="BB600" s="177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 t="str">
        <f>IFERROR(_xlfn.XLOOKUP(AO600, BASE_MAPA!$D$2:$D$260, BASE_MAPA!$I$2:$I$260), "ERRO")</f>
        <v>ZKE</v>
      </c>
      <c r="BF600" s="247" t="str">
        <f>IF(BS_CONTROLE[[#This Row],[Responsavel pelo boletim]]=0, "-", BS_CONTROLE[[#This Row],[Responsavel pelo boletim]])</f>
        <v>Alisson</v>
      </c>
      <c r="BG600" s="183"/>
      <c r="BH600" s="303">
        <v>0</v>
      </c>
      <c r="BI600" s="242"/>
      <c r="BJ600" s="269" t="s">
        <v>1803</v>
      </c>
      <c r="BK600" s="362" t="s">
        <v>1804</v>
      </c>
      <c r="BL600" s="183"/>
      <c r="BM600" s="178" t="s">
        <v>694</v>
      </c>
      <c r="BN600" s="178" t="s">
        <v>711</v>
      </c>
      <c r="BO600" s="164" t="s">
        <v>785</v>
      </c>
      <c r="BP600" s="243" t="s">
        <v>1805</v>
      </c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8" t="str">
        <f t="shared" si="52"/>
        <v>CondiçõesClimáticaTemperatura</v>
      </c>
    </row>
    <row r="601" spans="1:72" ht="21" hidden="1" customHeight="1">
      <c r="A601" s="166" t="str">
        <f>D601&amp;B601</f>
        <v>DANILO (TP-837)46018</v>
      </c>
      <c r="B601" s="167">
        <v>46018</v>
      </c>
      <c r="C601" s="8">
        <f>IF(BS_CONTROLE[[#This Row],[DATA]]="","",WEEKNUM(BS_CONTROLE[[#This Row],[DATA]]))</f>
        <v>52</v>
      </c>
      <c r="D601" s="211" t="s">
        <v>581</v>
      </c>
      <c r="E601" s="272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0">
        <v>55</v>
      </c>
      <c r="K601" s="210">
        <v>124.068</v>
      </c>
      <c r="L601" s="210">
        <v>124.09699999999999</v>
      </c>
      <c r="M601" s="19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199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0">
        <v>2</v>
      </c>
      <c r="R601" s="10" t="str">
        <f>IFERROR(_xlfn.XLOOKUP(F601, BS_ATIVIDADE[ATIVIDADE],BS_ATIVIDADE[UNIDADE] ), "*")</f>
        <v>Nº DE SOLDA</v>
      </c>
      <c r="S601" s="249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49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 t="str">
        <f>IFERROR(_xlfn.XLOOKUP(J601, BASE_MAPA!$D$2:$D$260, BASE_MAPA!$I$2:$I$260), "ERRO")</f>
        <v>ZKE</v>
      </c>
      <c r="V601" s="259" t="s">
        <v>1453</v>
      </c>
      <c r="W601" s="172" t="s">
        <v>1800</v>
      </c>
      <c r="X601" s="211" t="s">
        <v>668</v>
      </c>
      <c r="Y601" s="158" t="s">
        <v>671</v>
      </c>
      <c r="Z601" s="178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79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3" t="str">
        <f>IF(BS_CONTROLE[[#This Row],[Local - Partida]]=0, "-", BS_CONTROLE[[#This Row],[Local - Partida]])</f>
        <v>-</v>
      </c>
      <c r="AL601" s="263" t="str">
        <f>IF(BS_CONTROLE[[#This Row],[Local - Encerramento]]=0, "-", BS_CONTROLE[[#This Row],[Local - Encerramento]])</f>
        <v>-</v>
      </c>
      <c r="AM601" s="263" t="str">
        <f>IF(BS_CONTROLE[[#This Row],[Entre - Estações]]=0, "-", BS_CONTROLE[[#This Row],[Entre - Estações]])</f>
        <v>ZWI-ZYQ</v>
      </c>
      <c r="AN601" s="263">
        <f>IF(BS_CONTROLE[[#This Row],[SB]]=0, "-", BS_CONTROLE[[#This Row],[SB]])</f>
        <v>1251242</v>
      </c>
      <c r="AO601" s="245">
        <f>IF(BS_CONTROLE[[#This Row],[SUB]]=0, "-", BS_CONTROLE[[#This Row],[SUB]])</f>
        <v>55</v>
      </c>
      <c r="AP601" s="246">
        <f>IF(BS_CONTROLE[[#This Row],[KM - Inicio]]=0, "-", BS_CONTROLE[[#This Row],[KM - Inicio]])</f>
        <v>124.068</v>
      </c>
      <c r="AQ601" s="246">
        <f>IF(BS_CONTROLE[[#This Row],[KM - Fim]]=0, "-", BS_CONTROLE[[#This Row],[KM - Fim]])</f>
        <v>124.09699999999999</v>
      </c>
      <c r="AR601" s="264">
        <v>0.33333333333333331</v>
      </c>
      <c r="AS601" s="264">
        <v>0</v>
      </c>
      <c r="AT601" s="264">
        <v>0</v>
      </c>
      <c r="AU601" s="266"/>
      <c r="AV601" s="266"/>
      <c r="AW601" s="266"/>
      <c r="AX601" s="240"/>
      <c r="AY601" s="181">
        <f>IF(D601="","*",IFERROR(IF(ISODD(COUNT(AS601:AX601)),"ERRO",SUM((AT601-AS601),(AV601-AU601),(AX601-AW601))),"ERRO"))</f>
        <v>0</v>
      </c>
      <c r="AZ601" s="161"/>
      <c r="BA601" s="241">
        <v>0</v>
      </c>
      <c r="BB601" s="177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 t="str">
        <f>IFERROR(_xlfn.XLOOKUP(AO601, BASE_MAPA!$D$2:$D$260, BASE_MAPA!$I$2:$I$260), "ERRO")</f>
        <v>ZKE</v>
      </c>
      <c r="BF601" s="247" t="str">
        <f>IF(BS_CONTROLE[[#This Row],[Responsavel pelo boletim]]=0, "-", BS_CONTROLE[[#This Row],[Responsavel pelo boletim]])</f>
        <v>Alisson</v>
      </c>
      <c r="BG601" s="183"/>
      <c r="BH601" s="303">
        <v>0</v>
      </c>
      <c r="BI601" s="242"/>
      <c r="BJ601" s="269" t="s">
        <v>1803</v>
      </c>
      <c r="BK601" s="362" t="s">
        <v>1804</v>
      </c>
      <c r="BL601" s="183"/>
      <c r="BM601" s="178" t="s">
        <v>694</v>
      </c>
      <c r="BN601" s="178" t="s">
        <v>711</v>
      </c>
      <c r="BO601" s="164" t="s">
        <v>785</v>
      </c>
      <c r="BP601" s="243" t="s">
        <v>1805</v>
      </c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8" t="str">
        <f t="shared" si="52"/>
        <v>CondiçõesClimáticaTemperatura</v>
      </c>
    </row>
    <row r="602" spans="1:72" ht="21" hidden="1" customHeight="1">
      <c r="A602" s="166" t="str">
        <f>D602&amp;B602</f>
        <v/>
      </c>
      <c r="B602" s="167"/>
      <c r="C602" s="8" t="str">
        <f>IF(BS_CONTROLE[[#This Row],[DATA]]="","",WEEKNUM(BS_CONTROLE[[#This Row],[DATA]]))</f>
        <v/>
      </c>
      <c r="D602" s="239"/>
      <c r="E602" s="272">
        <v>594</v>
      </c>
      <c r="F602" s="161"/>
      <c r="G602" s="159" t="str">
        <f>IF(D602="","*",VLOOKUP(F602,BS_ATIVIDADE[#All],3,FALSE))</f>
        <v>*</v>
      </c>
      <c r="H602" s="39"/>
      <c r="I602" s="39"/>
      <c r="J602" s="199"/>
      <c r="K602" s="199"/>
      <c r="L602" s="353"/>
      <c r="M602" s="19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4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3"/>
      <c r="R602" s="10" t="str">
        <f>IFERROR(_xlfn.XLOOKUP(F602, BS_ATIVIDADE[ATIVIDADE],BS_ATIVIDADE[UNIDADE] ), "*")</f>
        <v>*</v>
      </c>
      <c r="S602" s="249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49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 t="str">
        <f>IFERROR(_xlfn.XLOOKUP(J602, BASE_MAPA!$D$2:$D$260, BASE_MAPA!$I$2:$I$260), "ERRO")</f>
        <v>ERRO</v>
      </c>
      <c r="V602" s="260"/>
      <c r="W602" s="262"/>
      <c r="X602" s="239"/>
      <c r="Y602" s="158" t="s">
        <v>671</v>
      </c>
      <c r="Z602" s="178"/>
      <c r="AA602" s="176"/>
      <c r="AB602" s="161"/>
      <c r="AC602" s="161"/>
      <c r="AD602" s="163"/>
      <c r="AE602" s="176"/>
      <c r="AF602" s="176"/>
      <c r="AG602" s="176"/>
      <c r="AH602" s="179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3" t="str">
        <f>IF(BS_CONTROLE[[#This Row],[Local - Partida]]=0, "-", BS_CONTROLE[[#This Row],[Local - Partida]])</f>
        <v>-</v>
      </c>
      <c r="AL602" s="263" t="str">
        <f>IF(BS_CONTROLE[[#This Row],[Local - Encerramento]]=0, "-", BS_CONTROLE[[#This Row],[Local - Encerramento]])</f>
        <v>-</v>
      </c>
      <c r="AM602" s="263" t="str">
        <f>IF(BS_CONTROLE[[#This Row],[Entre - Estações]]=0, "-", BS_CONTROLE[[#This Row],[Entre - Estações]])</f>
        <v>-</v>
      </c>
      <c r="AN602" s="263" t="str">
        <f>IF(BS_CONTROLE[[#This Row],[SB]]=0, "-", BS_CONTROLE[[#This Row],[SB]])</f>
        <v>-</v>
      </c>
      <c r="AO602" s="245" t="str">
        <f>IF(BS_CONTROLE[[#This Row],[SUB]]=0, "-", BS_CONTROLE[[#This Row],[SUB]])</f>
        <v>-</v>
      </c>
      <c r="AP602" s="246" t="str">
        <f>IF(BS_CONTROLE[[#This Row],[KM - Inicio]]=0, "-", BS_CONTROLE[[#This Row],[KM - Inicio]])</f>
        <v>-</v>
      </c>
      <c r="AQ602" s="246" t="str">
        <f>IF(BS_CONTROLE[[#This Row],[KM - Fim]]=0, "-", BS_CONTROLE[[#This Row],[KM - Fim]])</f>
        <v>-</v>
      </c>
      <c r="AR602" s="264"/>
      <c r="AS602" s="264"/>
      <c r="AT602" s="264"/>
      <c r="AU602" s="266"/>
      <c r="AV602" s="266"/>
      <c r="AW602" s="266"/>
      <c r="AX602" s="240"/>
      <c r="AY602" s="181" t="str">
        <f>IF(D602="","*",IFERROR(IF(ISODD(COUNT(AS602:AX602)),"ERRO",SUM((AT602-AS602),(AV602-AU602),(AX602-AW602))),"ERRO"))</f>
        <v>*</v>
      </c>
      <c r="AZ602" s="161"/>
      <c r="BA602" s="241"/>
      <c r="BB602" s="177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 t="str">
        <f>IFERROR(_xlfn.XLOOKUP(AO602, BASE_MAPA!$D$2:$D$260, BASE_MAPA!$I$2:$I$260), "ERRO")</f>
        <v>ERRO</v>
      </c>
      <c r="BF602" s="247" t="str">
        <f>IF(BS_CONTROLE[[#This Row],[Responsavel pelo boletim]]=0, "-", BS_CONTROLE[[#This Row],[Responsavel pelo boletim]])</f>
        <v>-</v>
      </c>
      <c r="BG602" s="183"/>
      <c r="BH602" s="242"/>
      <c r="BI602" s="242"/>
      <c r="BJ602" s="269"/>
      <c r="BK602" s="243"/>
      <c r="BL602" s="183"/>
      <c r="BM602" s="178"/>
      <c r="BN602" s="178"/>
      <c r="BO602" s="209"/>
      <c r="BP602" s="243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18" t="str">
        <f t="shared" si="52"/>
        <v/>
      </c>
    </row>
    <row r="603" spans="1:72" ht="21" hidden="1" customHeight="1">
      <c r="A603" s="166" t="str">
        <f>D603&amp;B603</f>
        <v>W6146018</v>
      </c>
      <c r="B603" s="167">
        <v>46018</v>
      </c>
      <c r="C603" s="8">
        <f>IF(BS_CONTROLE[[#This Row],[DATA]]="","",WEEKNUM(BS_CONTROLE[[#This Row],[DATA]]))</f>
        <v>52</v>
      </c>
      <c r="D603" s="239" t="s">
        <v>544</v>
      </c>
      <c r="E603" s="273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0">
        <v>92</v>
      </c>
      <c r="K603" s="210">
        <v>83.7</v>
      </c>
      <c r="L603" s="210" t="s">
        <v>317</v>
      </c>
      <c r="M603" s="210" t="s">
        <v>963</v>
      </c>
      <c r="N603" s="19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0">
        <v>1</v>
      </c>
      <c r="R603" s="10" t="str">
        <f>IFERROR(_xlfn.XLOOKUP(F603, BS_ATIVIDADE[ATIVIDADE],BS_ATIVIDADE[UNIDADE] ), "*")</f>
        <v>BINÁRIO</v>
      </c>
      <c r="S603" s="249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49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 t="str">
        <f>IFERROR(_xlfn.XLOOKUP(J603, BASE_MAPA!$D$2:$D$260, BASE_MAPA!$I$2:$I$260), "ERRO")</f>
        <v>069-ZEV</v>
      </c>
      <c r="V603" s="193" t="s">
        <v>964</v>
      </c>
      <c r="W603" s="247" t="s">
        <v>1127</v>
      </c>
      <c r="X603" s="239" t="s">
        <v>668</v>
      </c>
      <c r="Y603" s="158" t="s">
        <v>671</v>
      </c>
      <c r="Z603" s="178"/>
      <c r="AA603" s="176">
        <v>1</v>
      </c>
      <c r="AB603" s="161" t="s">
        <v>660</v>
      </c>
      <c r="AC603" s="161" t="s">
        <v>655</v>
      </c>
      <c r="AD603" s="163">
        <v>0.27083333333333331</v>
      </c>
      <c r="AE603" s="176">
        <v>7663</v>
      </c>
      <c r="AF603" s="176" t="s">
        <v>317</v>
      </c>
      <c r="AG603" s="176" t="s">
        <v>317</v>
      </c>
      <c r="AH603" s="179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3" t="str">
        <f>IF(BS_CONTROLE[[#This Row],[Local - Partida]]=0, "-", BS_CONTROLE[[#This Row],[Local - Partida]])</f>
        <v>K67ZEV1</v>
      </c>
      <c r="AL603" s="263" t="str">
        <f>IF(BS_CONTROLE[[#This Row],[Local - Encerramento]]=0, "-", BS_CONTROLE[[#This Row],[Local - Encerramento]])</f>
        <v>K67ZEV1</v>
      </c>
      <c r="AM603" s="263" t="str">
        <f>IF(BS_CONTROLE[[#This Row],[Entre - Estações]]=0, "-", BS_CONTROLE[[#This Row],[Entre - Estações]])</f>
        <v>ZEV-ZXW</v>
      </c>
      <c r="AN603" s="263" t="str">
        <f>IF(BS_CONTROLE[[#This Row],[SB]]=0, "-", BS_CONTROLE[[#This Row],[SB]])</f>
        <v>K84ZXW2</v>
      </c>
      <c r="AO603" s="245">
        <f>IF(BS_CONTROLE[[#This Row],[SUB]]=0, "-", BS_CONTROLE[[#This Row],[SUB]])</f>
        <v>92</v>
      </c>
      <c r="AP603" s="246">
        <f>IF(BS_CONTROLE[[#This Row],[KM - Inicio]]=0, "-", BS_CONTROLE[[#This Row],[KM - Inicio]])</f>
        <v>83.7</v>
      </c>
      <c r="AQ603" s="246" t="str">
        <f>IF(BS_CONTROLE[[#This Row],[KM - Fim]]=0, "-", BS_CONTROLE[[#This Row],[KM - Fim]])</f>
        <v>-</v>
      </c>
      <c r="AR603" s="264">
        <v>0.38819444444444445</v>
      </c>
      <c r="AS603" s="264">
        <v>0</v>
      </c>
      <c r="AT603" s="264">
        <v>4.1666666666666664E-2</v>
      </c>
      <c r="AU603" s="266"/>
      <c r="AV603" s="266"/>
      <c r="AW603" s="266"/>
      <c r="AX603" s="240"/>
      <c r="AY603" s="181">
        <f>IF(D603="","*",IFERROR(IF(ISODD(COUNT(AS603:AX603)),"ERRO",SUM((AT603-AS603),(AV603-AU603),(AX603-AW603))),"ERRO"))</f>
        <v>4.1666666666666664E-2</v>
      </c>
      <c r="AZ603" s="161"/>
      <c r="BA603" s="241">
        <v>1</v>
      </c>
      <c r="BB603" s="177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 t="str">
        <f>IFERROR(_xlfn.XLOOKUP(AO603, BASE_MAPA!$D$2:$D$260, BASE_MAPA!$I$2:$I$260), "ERRO")</f>
        <v>069-ZEV</v>
      </c>
      <c r="BF603" s="247" t="str">
        <f>IF(BS_CONTROLE[[#This Row],[Responsavel pelo boletim]]=0, "-", BS_CONTROLE[[#This Row],[Responsavel pelo boletim]])</f>
        <v>Moisés</v>
      </c>
      <c r="BG603" s="183"/>
      <c r="BH603" s="303">
        <v>2</v>
      </c>
      <c r="BI603" s="242"/>
      <c r="BJ603" s="269" t="s">
        <v>1806</v>
      </c>
      <c r="BK603" s="362" t="s">
        <v>1806</v>
      </c>
      <c r="BL603" s="183"/>
      <c r="BM603" s="178" t="s">
        <v>692</v>
      </c>
      <c r="BN603" s="178" t="s">
        <v>692</v>
      </c>
      <c r="BO603" s="164" t="s">
        <v>692</v>
      </c>
      <c r="BP603" s="243" t="s">
        <v>317</v>
      </c>
      <c r="BQ603" s="13" t="str">
        <f>IF(AND(BR603&lt;1,BS603&lt;1),"Produção e Intervalo",IF(BR603&lt;1,"Intervalo",IF(BS603&lt;1,"Produção","Aderente")))</f>
        <v>Aderente</v>
      </c>
      <c r="BR603" s="19">
        <f>IF(OR(B603="",F603=""),"*",AY603/P603)</f>
        <v>1</v>
      </c>
      <c r="BS603" s="19">
        <f>IF(OR(B603="",F603=""),"*",BA603/Q603)</f>
        <v>1</v>
      </c>
      <c r="BT603" s="218" t="str">
        <f t="shared" si="52"/>
        <v>OKOK</v>
      </c>
    </row>
    <row r="604" spans="1:72" ht="21" hidden="1" customHeight="1">
      <c r="A604" s="166" t="str">
        <f>D604&amp;B604</f>
        <v>V8546018</v>
      </c>
      <c r="B604" s="167">
        <v>46018</v>
      </c>
      <c r="C604" s="8">
        <f>IF(BS_CONTROLE[[#This Row],[DATA]]="","",WEEKNUM(BS_CONTROLE[[#This Row],[DATA]]))</f>
        <v>52</v>
      </c>
      <c r="D604" s="211" t="s">
        <v>514</v>
      </c>
      <c r="E604" s="292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989</v>
      </c>
      <c r="I604" s="172" t="s">
        <v>957</v>
      </c>
      <c r="J604" s="221">
        <v>54</v>
      </c>
      <c r="K604" s="221">
        <v>101.6</v>
      </c>
      <c r="L604" s="221">
        <v>100.13</v>
      </c>
      <c r="M604" s="19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19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0">
        <v>480</v>
      </c>
      <c r="R604" s="10" t="str">
        <f>IFERROR(_xlfn.XLOOKUP(F604, BS_ATIVIDADE[ATIVIDADE],BS_ATIVIDADE[UNIDADE] ), "*")</f>
        <v>M</v>
      </c>
      <c r="S604" s="249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49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 t="str">
        <f>IFERROR(_xlfn.XLOOKUP(J604, BASE_MAPA!$D$2:$D$260, BASE_MAPA!$I$2:$I$260), "ERRO")</f>
        <v>ZEV</v>
      </c>
      <c r="V604" s="193" t="s">
        <v>930</v>
      </c>
      <c r="W604" s="247" t="s">
        <v>1099</v>
      </c>
      <c r="X604" s="239" t="s">
        <v>668</v>
      </c>
      <c r="Y604" s="158" t="s">
        <v>671</v>
      </c>
      <c r="Z604" s="178"/>
      <c r="AA604" s="84">
        <v>1</v>
      </c>
      <c r="AB604" s="71" t="s">
        <v>660</v>
      </c>
      <c r="AC604" s="71" t="s">
        <v>655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79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3" t="str">
        <f>IF(BS_CONTROLE[[#This Row],[Local - Partida]]=0, "-", BS_CONTROLE[[#This Row],[Local - Partida]])</f>
        <v>109ZPT2</v>
      </c>
      <c r="AL604" s="263" t="str">
        <f>IF(BS_CONTROLE[[#This Row],[Local - Encerramento]]=0, "-", BS_CONTROLE[[#This Row],[Local - Encerramento]])</f>
        <v>ZPTZDR</v>
      </c>
      <c r="AM604" s="263" t="str">
        <f>IF(BS_CONTROLE[[#This Row],[Entre - Estações]]=0, "-", BS_CONTROLE[[#This Row],[Entre - Estações]])</f>
        <v>ZGP-ZWU</v>
      </c>
      <c r="AN604" s="263" t="str">
        <f>IF(BS_CONTROLE[[#This Row],[SB]]=0, "-", BS_CONTROLE[[#This Row],[SB]])</f>
        <v>ZGP1001</v>
      </c>
      <c r="AO604" s="245">
        <f>IF(BS_CONTROLE[[#This Row],[SUB]]=0, "-", BS_CONTROLE[[#This Row],[SUB]])</f>
        <v>54</v>
      </c>
      <c r="AP604" s="246">
        <f>IF(BS_CONTROLE[[#This Row],[KM - Inicio]]=0, "-", BS_CONTROLE[[#This Row],[KM - Inicio]])</f>
        <v>101.6</v>
      </c>
      <c r="AQ604" s="246">
        <f>IF(BS_CONTROLE[[#This Row],[KM - Fim]]=0, "-", BS_CONTROLE[[#This Row],[KM - Fim]])</f>
        <v>100.13</v>
      </c>
      <c r="AR604" s="264">
        <v>0.34861111111111109</v>
      </c>
      <c r="AS604" s="264">
        <v>0</v>
      </c>
      <c r="AT604" s="264">
        <v>0</v>
      </c>
      <c r="AU604" s="266"/>
      <c r="AV604" s="266"/>
      <c r="AW604" s="266"/>
      <c r="AX604" s="240"/>
      <c r="AY604" s="181">
        <f>IF(D604="","*",IFERROR(IF(ISODD(COUNT(AS604:AX604)),"ERRO",SUM((AT604-AS604),(AV604-AU604),(AX604-AW604))),"ERRO"))</f>
        <v>0</v>
      </c>
      <c r="AZ604" s="161"/>
      <c r="BA604" s="241">
        <v>0</v>
      </c>
      <c r="BB604" s="177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 t="str">
        <f>IFERROR(_xlfn.XLOOKUP(AO604, BASE_MAPA!$D$2:$D$260, BASE_MAPA!$I$2:$I$260), "ERRO")</f>
        <v>ZEV</v>
      </c>
      <c r="BF604" s="247" t="str">
        <f>IF(BS_CONTROLE[[#This Row],[Responsavel pelo boletim]]=0, "-", BS_CONTROLE[[#This Row],[Responsavel pelo boletim]])</f>
        <v>Saulo</v>
      </c>
      <c r="BG604" s="183"/>
      <c r="BH604" s="303">
        <v>0</v>
      </c>
      <c r="BI604" s="242"/>
      <c r="BJ604" s="269" t="s">
        <v>1807</v>
      </c>
      <c r="BK604" s="361" t="s">
        <v>1808</v>
      </c>
      <c r="BL604" s="183"/>
      <c r="BM604" s="178" t="s">
        <v>698</v>
      </c>
      <c r="BN604" s="178" t="s">
        <v>698</v>
      </c>
      <c r="BO604" s="164" t="s">
        <v>698</v>
      </c>
      <c r="BP604" s="243" t="s">
        <v>317</v>
      </c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8" t="str">
        <f t="shared" si="52"/>
        <v>SemOportunidadeSemOportunidade</v>
      </c>
    </row>
    <row r="605" spans="1:72" ht="21" hidden="1" customHeight="1">
      <c r="A605" s="166" t="str">
        <f>D605&amp;B605</f>
        <v>EDSON (TP-719)46018</v>
      </c>
      <c r="B605" s="167">
        <v>46018</v>
      </c>
      <c r="C605" s="8">
        <f>IF(BS_CONTROLE[[#This Row],[DATA]]="","",WEEKNUM(BS_CONTROLE[[#This Row],[DATA]]))</f>
        <v>52</v>
      </c>
      <c r="D605" s="347" t="s">
        <v>589</v>
      </c>
      <c r="E605" s="272" t="s">
        <v>1809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1">
        <v>54</v>
      </c>
      <c r="K605" s="221">
        <v>102.6</v>
      </c>
      <c r="L605" s="176" t="s">
        <v>317</v>
      </c>
      <c r="M605" s="19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4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3">
        <v>600</v>
      </c>
      <c r="R605" s="10" t="str">
        <f>IFERROR(_xlfn.XLOOKUP(F605, BS_ATIVIDADE[ATIVIDADE],BS_ATIVIDADE[UNIDADE] ), "*")</f>
        <v>M</v>
      </c>
      <c r="S605" s="249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49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 t="str">
        <f>IFERROR(_xlfn.XLOOKUP(J605, BASE_MAPA!$D$2:$D$260, BASE_MAPA!$I$2:$I$260), "ERRO")</f>
        <v>ZEV</v>
      </c>
      <c r="V605" s="260" t="s">
        <v>969</v>
      </c>
      <c r="W605" s="172" t="s">
        <v>1131</v>
      </c>
      <c r="X605" s="239" t="s">
        <v>668</v>
      </c>
      <c r="Y605" s="158" t="s">
        <v>671</v>
      </c>
      <c r="Z605" s="178"/>
      <c r="AA605" s="176" t="s">
        <v>317</v>
      </c>
      <c r="AB605" s="161"/>
      <c r="AC605" s="161" t="s">
        <v>317</v>
      </c>
      <c r="AD605" s="163" t="s">
        <v>317</v>
      </c>
      <c r="AE605" s="176" t="s">
        <v>317</v>
      </c>
      <c r="AF605" s="176" t="s">
        <v>317</v>
      </c>
      <c r="AG605" s="176" t="s">
        <v>317</v>
      </c>
      <c r="AH605" s="179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3" t="str">
        <f>IF(BS_CONTROLE[[#This Row],[Local - Partida]]=0, "-", BS_CONTROLE[[#This Row],[Local - Partida]])</f>
        <v>-</v>
      </c>
      <c r="AL605" s="263" t="str">
        <f>IF(BS_CONTROLE[[#This Row],[Local - Encerramento]]=0, "-", BS_CONTROLE[[#This Row],[Local - Encerramento]])</f>
        <v>-</v>
      </c>
      <c r="AM605" s="263" t="str">
        <f>IF(BS_CONTROLE[[#This Row],[Entre - Estações]]=0, "-", BS_CONTROLE[[#This Row],[Entre - Estações]])</f>
        <v>105-ZGP</v>
      </c>
      <c r="AN605" s="263" t="str">
        <f>IF(BS_CONTROLE[[#This Row],[SB]]=0, "-", BS_CONTROLE[[#This Row],[SB]])</f>
        <v>ZGP1</v>
      </c>
      <c r="AO605" s="245">
        <f>IF(BS_CONTROLE[[#This Row],[SUB]]=0, "-", BS_CONTROLE[[#This Row],[SUB]])</f>
        <v>54</v>
      </c>
      <c r="AP605" s="246">
        <f>IF(BS_CONTROLE[[#This Row],[KM - Inicio]]=0, "-", BS_CONTROLE[[#This Row],[KM - Inicio]])</f>
        <v>102.6</v>
      </c>
      <c r="AQ605" s="246" t="str">
        <f>IF(BS_CONTROLE[[#This Row],[KM - Fim]]=0, "-", BS_CONTROLE[[#This Row],[KM - Fim]])</f>
        <v>-</v>
      </c>
      <c r="AR605" s="264">
        <v>0.37638888888888888</v>
      </c>
      <c r="AS605" s="264">
        <v>0</v>
      </c>
      <c r="AT605" s="264">
        <v>0</v>
      </c>
      <c r="AU605" s="266"/>
      <c r="AV605" s="266"/>
      <c r="AW605" s="266"/>
      <c r="AX605" s="240"/>
      <c r="AY605" s="181">
        <f>IF(D605="","*",IFERROR(IF(ISODD(COUNT(AS605:AX605)),"ERRO",SUM((AT605-AS605),(AV605-AU605),(AX605-AW605))),"ERRO"))</f>
        <v>0</v>
      </c>
      <c r="AZ605" s="161"/>
      <c r="BA605" s="241">
        <v>0</v>
      </c>
      <c r="BB605" s="177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 t="str">
        <f>IFERROR(_xlfn.XLOOKUP(AO605, BASE_MAPA!$D$2:$D$260, BASE_MAPA!$I$2:$I$260), "ERRO")</f>
        <v>ZEV</v>
      </c>
      <c r="BF605" s="247" t="str">
        <f>IF(BS_CONTROLE[[#This Row],[Responsavel pelo boletim]]=0, "-", BS_CONTROLE[[#This Row],[Responsavel pelo boletim]])</f>
        <v>Moises</v>
      </c>
      <c r="BG605" s="183"/>
      <c r="BH605" s="303">
        <v>0</v>
      </c>
      <c r="BI605" s="242"/>
      <c r="BJ605" s="269" t="s">
        <v>1810</v>
      </c>
      <c r="BK605" s="361" t="s">
        <v>1811</v>
      </c>
      <c r="BL605" s="183"/>
      <c r="BM605" s="178" t="s">
        <v>698</v>
      </c>
      <c r="BN605" s="178" t="s">
        <v>698</v>
      </c>
      <c r="BO605" s="164" t="s">
        <v>698</v>
      </c>
      <c r="BP605" s="243" t="s">
        <v>317</v>
      </c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8" t="str">
        <f t="shared" ref="BT605:BT669" si="58">IF(BN605="","",SUBSTITUTE(BM605," ","")&amp;SUBSTITUTE(BN605," ",""))</f>
        <v>SemOportunidadeSemOportunidade</v>
      </c>
    </row>
    <row r="606" spans="1:72" ht="21" hidden="1" customHeight="1">
      <c r="A606" s="166" t="str">
        <f>D606&amp;B606</f>
        <v>JACIANO (TF-674)46018</v>
      </c>
      <c r="B606" s="167">
        <v>46018</v>
      </c>
      <c r="C606" s="8">
        <f>IF(BS_CONTROLE[[#This Row],[DATA]]="","",WEEKNUM(BS_CONTROLE[[#This Row],[DATA]]))</f>
        <v>52</v>
      </c>
      <c r="D606" s="211" t="s">
        <v>605</v>
      </c>
      <c r="E606" s="292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0">
        <v>53</v>
      </c>
      <c r="K606" s="210">
        <v>109.3</v>
      </c>
      <c r="L606" s="84" t="s">
        <v>317</v>
      </c>
      <c r="M606" s="19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19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0" t="str">
        <f>IFERROR(_xlfn.XLOOKUP(F606, BS_ATIVIDADE[ATIVIDADE],BS_ATIVIDADE[UNIDADE] ), "*")</f>
        <v>Nº DE DORMENTES</v>
      </c>
      <c r="S606" s="249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49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 t="str">
        <f>IFERROR(_xlfn.XLOOKUP(J606, BASE_MAPA!$D$2:$D$260, BASE_MAPA!$I$2:$I$260), "ERRO")</f>
        <v>PAT-ZGM</v>
      </c>
      <c r="V606" s="259" t="s">
        <v>969</v>
      </c>
      <c r="W606" s="247" t="s">
        <v>937</v>
      </c>
      <c r="X606" s="239" t="s">
        <v>668</v>
      </c>
      <c r="Y606" s="158" t="s">
        <v>671</v>
      </c>
      <c r="Z606" s="178"/>
      <c r="AA606" s="176" t="s">
        <v>317</v>
      </c>
      <c r="AB606" s="161" t="s">
        <v>317</v>
      </c>
      <c r="AC606" s="161" t="s">
        <v>317</v>
      </c>
      <c r="AD606" s="163" t="s">
        <v>317</v>
      </c>
      <c r="AE606" s="176" t="s">
        <v>317</v>
      </c>
      <c r="AF606" s="176" t="s">
        <v>317</v>
      </c>
      <c r="AG606" s="176" t="s">
        <v>317</v>
      </c>
      <c r="AH606" s="179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3" t="str">
        <f>IF(BS_CONTROLE[[#This Row],[Local - Partida]]=0, "-", BS_CONTROLE[[#This Row],[Local - Partida]])</f>
        <v>-</v>
      </c>
      <c r="AL606" s="263" t="str">
        <f>IF(BS_CONTROLE[[#This Row],[Local - Encerramento]]=0, "-", BS_CONTROLE[[#This Row],[Local - Encerramento]])</f>
        <v>-</v>
      </c>
      <c r="AM606" s="263" t="str">
        <f>IF(BS_CONTROLE[[#This Row],[Entre - Estações]]=0, "-", BS_CONTROLE[[#This Row],[Entre - Estações]])</f>
        <v>PAT-ZGM</v>
      </c>
      <c r="AN606" s="263" t="str">
        <f>IF(BS_CONTROLE[[#This Row],[SB]]=0, "-", BS_CONTROLE[[#This Row],[SB]])</f>
        <v>PAT1102</v>
      </c>
      <c r="AO606" s="245">
        <f>IF(BS_CONTROLE[[#This Row],[SUB]]=0, "-", BS_CONTROLE[[#This Row],[SUB]])</f>
        <v>53</v>
      </c>
      <c r="AP606" s="246">
        <f>IF(BS_CONTROLE[[#This Row],[KM - Inicio]]=0, "-", BS_CONTROLE[[#This Row],[KM - Inicio]])</f>
        <v>109.3</v>
      </c>
      <c r="AQ606" s="246" t="str">
        <f>IF(BS_CONTROLE[[#This Row],[KM - Fim]]=0, "-", BS_CONTROLE[[#This Row],[KM - Fim]])</f>
        <v>-</v>
      </c>
      <c r="AR606" s="264"/>
      <c r="AS606" s="264"/>
      <c r="AT606" s="264"/>
      <c r="AU606" s="266"/>
      <c r="AV606" s="266"/>
      <c r="AW606" s="266"/>
      <c r="AX606" s="240"/>
      <c r="AY606" s="181">
        <f>IF(D606="","*",IFERROR(IF(ISODD(COUNT(AS606:AX606)),"ERRO",SUM((AT606-AS606),(AV606-AU606),(AX606-AW606))),"ERRO"))</f>
        <v>0</v>
      </c>
      <c r="AZ606" s="161"/>
      <c r="BA606" s="241"/>
      <c r="BB606" s="177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 t="str">
        <f>IFERROR(_xlfn.XLOOKUP(AO606, BASE_MAPA!$D$2:$D$260, BASE_MAPA!$I$2:$I$260), "ERRO")</f>
        <v>PAT-ZGM</v>
      </c>
      <c r="BF606" s="247" t="str">
        <f>IF(BS_CONTROLE[[#This Row],[Responsavel pelo boletim]]=0, "-", BS_CONTROLE[[#This Row],[Responsavel pelo boletim]])</f>
        <v>Moises</v>
      </c>
      <c r="BG606" s="183"/>
      <c r="BH606" s="303">
        <v>0</v>
      </c>
      <c r="BI606" s="242"/>
      <c r="BJ606" s="269" t="s">
        <v>1785</v>
      </c>
      <c r="BK606" s="361" t="s">
        <v>1787</v>
      </c>
      <c r="BL606" s="183"/>
      <c r="BM606" s="178" t="s">
        <v>688</v>
      </c>
      <c r="BN606" s="178" t="s">
        <v>718</v>
      </c>
      <c r="BO606" s="164" t="s">
        <v>781</v>
      </c>
      <c r="BP606" s="243" t="s">
        <v>1787</v>
      </c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8" t="str">
        <f t="shared" si="58"/>
        <v>SuperExecução</v>
      </c>
    </row>
    <row r="607" spans="1:72" hidden="1">
      <c r="A607" s="166" t="str">
        <f>D607&amp;B607</f>
        <v/>
      </c>
      <c r="B607" s="167"/>
      <c r="C607" s="8" t="str">
        <f>IF(BS_CONTROLE[[#This Row],[DATA]]="","",WEEKNUM(BS_CONTROLE[[#This Row],[DATA]]))</f>
        <v/>
      </c>
      <c r="D607" s="239"/>
      <c r="E607" s="272">
        <v>594</v>
      </c>
      <c r="F607" s="161"/>
      <c r="G607" s="159" t="str">
        <f>IF(D607="","*",VLOOKUP(F607,BS_ATIVIDADE[#All],3,FALSE))</f>
        <v>*</v>
      </c>
      <c r="H607" s="39"/>
      <c r="I607" s="39"/>
      <c r="J607" s="199"/>
      <c r="K607" s="199"/>
      <c r="L607" s="353"/>
      <c r="M607" s="19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4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3"/>
      <c r="R607" s="10" t="str">
        <f>IFERROR(_xlfn.XLOOKUP(F607, BS_ATIVIDADE[ATIVIDADE],BS_ATIVIDADE[UNIDADE] ), "*")</f>
        <v>*</v>
      </c>
      <c r="S607" s="249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49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 t="str">
        <f>IFERROR(_xlfn.XLOOKUP(J607, BASE_MAPA!$D$2:$D$260, BASE_MAPA!$I$2:$I$260), "ERRO")</f>
        <v>ERRO</v>
      </c>
      <c r="V607" s="260"/>
      <c r="W607" s="262"/>
      <c r="X607" s="239"/>
      <c r="Y607" s="158" t="s">
        <v>671</v>
      </c>
      <c r="Z607" s="178"/>
      <c r="AA607" s="176"/>
      <c r="AB607" s="161"/>
      <c r="AC607" s="161"/>
      <c r="AD607" s="163"/>
      <c r="AE607" s="176"/>
      <c r="AF607" s="176"/>
      <c r="AG607" s="176"/>
      <c r="AH607" s="179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3" t="str">
        <f>IF(BS_CONTROLE[[#This Row],[Local - Partida]]=0, "-", BS_CONTROLE[[#This Row],[Local - Partida]])</f>
        <v>-</v>
      </c>
      <c r="AL607" s="263" t="str">
        <f>IF(BS_CONTROLE[[#This Row],[Local - Encerramento]]=0, "-", BS_CONTROLE[[#This Row],[Local - Encerramento]])</f>
        <v>-</v>
      </c>
      <c r="AM607" s="263" t="str">
        <f>IF(BS_CONTROLE[[#This Row],[Entre - Estações]]=0, "-", BS_CONTROLE[[#This Row],[Entre - Estações]])</f>
        <v>-</v>
      </c>
      <c r="AN607" s="263" t="str">
        <f>IF(BS_CONTROLE[[#This Row],[SB]]=0, "-", BS_CONTROLE[[#This Row],[SB]])</f>
        <v>-</v>
      </c>
      <c r="AO607" s="245" t="str">
        <f>IF(BS_CONTROLE[[#This Row],[SUB]]=0, "-", BS_CONTROLE[[#This Row],[SUB]])</f>
        <v>-</v>
      </c>
      <c r="AP607" s="246" t="str">
        <f>IF(BS_CONTROLE[[#This Row],[KM - Inicio]]=0, "-", BS_CONTROLE[[#This Row],[KM - Inicio]])</f>
        <v>-</v>
      </c>
      <c r="AQ607" s="246" t="str">
        <f>IF(BS_CONTROLE[[#This Row],[KM - Fim]]=0, "-", BS_CONTROLE[[#This Row],[KM - Fim]])</f>
        <v>-</v>
      </c>
      <c r="AR607" s="264"/>
      <c r="AS607" s="264"/>
      <c r="AT607" s="264"/>
      <c r="AU607" s="266"/>
      <c r="AV607" s="266"/>
      <c r="AW607" s="266"/>
      <c r="AX607" s="240"/>
      <c r="AY607" s="181" t="str">
        <f>IF(D607="","*",IFERROR(IF(ISODD(COUNT(AS607:AX607)),"ERRO",SUM((AT607-AS607),(AV607-AU607),(AX607-AW607))),"ERRO"))</f>
        <v>*</v>
      </c>
      <c r="AZ607" s="161"/>
      <c r="BA607" s="241"/>
      <c r="BB607" s="177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 t="str">
        <f>IFERROR(_xlfn.XLOOKUP(AO607, BASE_MAPA!$D$2:$D$260, BASE_MAPA!$I$2:$I$260), "ERRO")</f>
        <v>ERRO</v>
      </c>
      <c r="BF607" s="247" t="str">
        <f>IF(BS_CONTROLE[[#This Row],[Responsavel pelo boletim]]=0, "-", BS_CONTROLE[[#This Row],[Responsavel pelo boletim]])</f>
        <v>-</v>
      </c>
      <c r="BG607" s="183"/>
      <c r="BH607" s="303">
        <v>0</v>
      </c>
      <c r="BI607" s="242"/>
      <c r="BJ607" s="269"/>
      <c r="BK607" s="243"/>
      <c r="BL607" s="183"/>
      <c r="BM607" s="178"/>
      <c r="BN607" s="178"/>
      <c r="BO607" s="209"/>
      <c r="BP607" s="243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18" t="str">
        <f t="shared" si="58"/>
        <v/>
      </c>
    </row>
    <row r="608" spans="1:72" hidden="1">
      <c r="A608" s="166" t="str">
        <f>D608&amp;B608</f>
        <v>E4246019</v>
      </c>
      <c r="B608" s="167">
        <v>46019</v>
      </c>
      <c r="C608" s="8">
        <f>IF(BS_CONTROLE[[#This Row],[DATA]]="","",WEEKNUM(BS_CONTROLE[[#This Row],[DATA]]))</f>
        <v>53</v>
      </c>
      <c r="D608" s="239" t="s">
        <v>467</v>
      </c>
      <c r="E608" s="272">
        <v>594</v>
      </c>
      <c r="F608" s="161" t="s">
        <v>331</v>
      </c>
      <c r="G608" s="159" t="str">
        <f>IF(D608="","*",VLOOKUP(F608,BS_ATIVIDADE[#All],3,FALSE))</f>
        <v>OUTROS</v>
      </c>
      <c r="H608" s="39" t="s">
        <v>195</v>
      </c>
      <c r="I608" s="39" t="s">
        <v>1337</v>
      </c>
      <c r="J608" s="199">
        <v>55</v>
      </c>
      <c r="K608" s="199">
        <v>100</v>
      </c>
      <c r="L608" s="353" t="s">
        <v>317</v>
      </c>
      <c r="M608" s="199" t="s">
        <v>1794</v>
      </c>
      <c r="N608" s="334" t="s">
        <v>1795</v>
      </c>
      <c r="O608" s="39">
        <v>0.25</v>
      </c>
      <c r="P608" s="39">
        <v>4.1666666666666664E-2</v>
      </c>
      <c r="Q608" s="353">
        <v>1</v>
      </c>
      <c r="R608" s="10" t="str">
        <f>IFERROR(_xlfn.XLOOKUP(F608, BS_ATIVIDADE[ATIVIDADE],BS_ATIVIDADE[UNIDADE] ), "*")</f>
        <v>BINÁRIO</v>
      </c>
      <c r="S608" s="249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249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8" s="160" t="str">
        <f>IFERROR(_xlfn.XLOOKUP(J608, BASE_MAPA!$D$2:$D$260, BASE_MAPA!$I$2:$I$260), "ERRO")</f>
        <v>ZKE</v>
      </c>
      <c r="V608" s="260" t="s">
        <v>1270</v>
      </c>
      <c r="W608" s="345" t="s">
        <v>1812</v>
      </c>
      <c r="X608" s="239" t="s">
        <v>668</v>
      </c>
      <c r="Y608" s="158" t="s">
        <v>671</v>
      </c>
      <c r="Z608" s="178"/>
      <c r="AA608" s="176">
        <v>2</v>
      </c>
      <c r="AB608" s="71" t="s">
        <v>665</v>
      </c>
      <c r="AC608" s="161" t="s">
        <v>655</v>
      </c>
      <c r="AD608" s="163">
        <v>0.25</v>
      </c>
      <c r="AE608" s="176" t="s">
        <v>317</v>
      </c>
      <c r="AF608" s="176" t="s">
        <v>317</v>
      </c>
      <c r="AG608" s="176" t="s">
        <v>317</v>
      </c>
      <c r="AH608" s="179"/>
      <c r="AI608" s="171" t="str">
        <f>IF(BS_CONTROLE[[#This Row],[Atividade]]=0, "-", BS_CONTROLE[[#This Row],[Atividade]])</f>
        <v>DESLOCAMENTO</v>
      </c>
      <c r="AJ608" s="9" t="str">
        <f>IF(D608="","*",VLOOKUP(AI608,BS_ATIVIDADE[#Data],3,FALSE))</f>
        <v>OUTROS</v>
      </c>
      <c r="AK608" s="263" t="str">
        <f>IF(BS_CONTROLE[[#This Row],[Local - Partida]]=0, "-", BS_CONTROLE[[#This Row],[Local - Partida]])</f>
        <v>102ZKW2</v>
      </c>
      <c r="AL608" s="263" t="str">
        <f>IF(BS_CONTROLE[[#This Row],[Local - Encerramento]]=0, "-", BS_CONTROLE[[#This Row],[Local - Encerramento]])</f>
        <v>ZTP</v>
      </c>
      <c r="AM608" s="263" t="str">
        <f>IF(BS_CONTROLE[[#This Row],[Entre - Estações]]=0, "-", BS_CONTROLE[[#This Row],[Entre - Estações]])</f>
        <v>ZKW-ZTP</v>
      </c>
      <c r="AN608" s="263" t="str">
        <f>IF(BS_CONTROLE[[#This Row],[SB]]=0, "-", BS_CONTROLE[[#This Row],[SB]])</f>
        <v>ZKWZTP</v>
      </c>
      <c r="AO608" s="245">
        <f>IF(BS_CONTROLE[[#This Row],[SUB]]=0, "-", BS_CONTROLE[[#This Row],[SUB]])</f>
        <v>55</v>
      </c>
      <c r="AP608" s="246">
        <f>IF(BS_CONTROLE[[#This Row],[KM - Inicio]]=0, "-", BS_CONTROLE[[#This Row],[KM - Inicio]])</f>
        <v>100</v>
      </c>
      <c r="AQ608" s="246" t="str">
        <f>IF(BS_CONTROLE[[#This Row],[KM - Fim]]=0, "-", BS_CONTROLE[[#This Row],[KM - Fim]])</f>
        <v>-</v>
      </c>
      <c r="AR608" s="264">
        <v>5.9722222222222225E-2</v>
      </c>
      <c r="AS608" s="264">
        <v>0</v>
      </c>
      <c r="AT608" s="264">
        <v>4.1666666666666664E-2</v>
      </c>
      <c r="AU608" s="266"/>
      <c r="AV608" s="266"/>
      <c r="AW608" s="266"/>
      <c r="AX608" s="240"/>
      <c r="AY608" s="181">
        <f>IF(D608="","*",IFERROR(IF(ISODD(COUNT(AS608:AX608)),"ERRO",SUM((AT608-AS608),(AV608-AU608),(AX608-AW608))),"ERRO"))</f>
        <v>4.1666666666666664E-2</v>
      </c>
      <c r="AZ608" s="161"/>
      <c r="BA608" s="241">
        <v>1</v>
      </c>
      <c r="BB608" s="177" t="str">
        <f>IFERROR(_xlfn.XLOOKUP(AI608, BS_ATIVIDADE[ATIVIDADE],BS_ATIVIDADE[UNIDADE] ), "*")</f>
        <v>BINÁRIO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8" s="162" t="str">
        <f>IFERROR(_xlfn.XLOOKUP(AO608, BASE_MAPA!$D$2:$D$260, BASE_MAPA!$I$2:$I$260), "ERRO")</f>
        <v>ZKE</v>
      </c>
      <c r="BF608" s="247" t="str">
        <f>IF(BS_CONTROLE[[#This Row],[Responsavel pelo boletim]]=0, "-", BS_CONTROLE[[#This Row],[Responsavel pelo boletim]])</f>
        <v>PCM</v>
      </c>
      <c r="BG608" s="183"/>
      <c r="BH608" s="303">
        <v>2</v>
      </c>
      <c r="BI608" s="242"/>
      <c r="BJ608" s="269" t="s">
        <v>1813</v>
      </c>
      <c r="BK608" s="269" t="s">
        <v>1813</v>
      </c>
      <c r="BL608" s="183"/>
      <c r="BM608" s="178" t="s">
        <v>692</v>
      </c>
      <c r="BN608" s="178" t="s">
        <v>692</v>
      </c>
      <c r="BO608" s="209" t="s">
        <v>692</v>
      </c>
      <c r="BP608" s="243" t="s">
        <v>317</v>
      </c>
      <c r="BQ608" s="13" t="str">
        <f>IF(AND(BR608&lt;1,BS608&lt;1),"Produção e Intervalo",IF(BR608&lt;1,"Intervalo",IF(BS608&lt;1,"Produção","Aderente")))</f>
        <v>Aderente</v>
      </c>
      <c r="BR608" s="19">
        <f>IF(OR(B608="",F608=""),"*",AY608/P608)</f>
        <v>1</v>
      </c>
      <c r="BS608" s="19">
        <f>IF(OR(B608="",F608=""),"*",BA608/Q608)</f>
        <v>1</v>
      </c>
      <c r="BT608" s="218" t="str">
        <f t="shared" si="58"/>
        <v>OKOK</v>
      </c>
    </row>
    <row r="609" spans="1:72" hidden="1">
      <c r="A609" s="166" t="str">
        <f>D609&amp;B609</f>
        <v>V9346019</v>
      </c>
      <c r="B609" s="167">
        <v>46019</v>
      </c>
      <c r="C609" s="8">
        <f>IF(BS_CONTROLE[[#This Row],[DATA]]="","",WEEKNUM(BS_CONTROLE[[#This Row],[DATA]]))</f>
        <v>53</v>
      </c>
      <c r="D609" s="239" t="s">
        <v>531</v>
      </c>
      <c r="E609" s="272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8">
        <v>56</v>
      </c>
      <c r="K609" s="358">
        <v>215</v>
      </c>
      <c r="L609" s="359">
        <v>218.75</v>
      </c>
      <c r="M609" s="19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19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0">
        <v>0.375</v>
      </c>
      <c r="P609" s="360">
        <v>0.16666666666666666</v>
      </c>
      <c r="Q609" s="359">
        <f>510*4</f>
        <v>2040</v>
      </c>
      <c r="R609" s="10" t="str">
        <f>IFERROR(_xlfn.XLOOKUP(F609, BS_ATIVIDADE[ATIVIDADE],BS_ATIVIDADE[UNIDADE] ), "*")</f>
        <v>M</v>
      </c>
      <c r="S609" s="249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49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 t="str">
        <f>IFERROR(_xlfn.XLOOKUP(J609, BASE_MAPA!$D$2:$D$260, BASE_MAPA!$I$2:$I$260), "ERRO")</f>
        <v>ZGA</v>
      </c>
      <c r="V609" s="193" t="s">
        <v>930</v>
      </c>
      <c r="W609" s="247" t="s">
        <v>1099</v>
      </c>
      <c r="X609" s="239" t="s">
        <v>663</v>
      </c>
      <c r="Y609" s="158" t="s">
        <v>671</v>
      </c>
      <c r="Z609" s="178"/>
      <c r="AA609" s="176">
        <v>1</v>
      </c>
      <c r="AB609" s="71" t="s">
        <v>660</v>
      </c>
      <c r="AC609" s="71" t="s">
        <v>655</v>
      </c>
      <c r="AD609" s="163">
        <v>0.35416666666666669</v>
      </c>
      <c r="AE609" s="176">
        <v>6373</v>
      </c>
      <c r="AF609" s="176" t="s">
        <v>317</v>
      </c>
      <c r="AG609" s="176" t="s">
        <v>317</v>
      </c>
      <c r="AH609" s="179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3" t="str">
        <f>IF(BS_CONTROLE[[#This Row],[Local - Partida]]=0, "-", BS_CONTROLE[[#This Row],[Local - Partida]])</f>
        <v>ZYU1</v>
      </c>
      <c r="AL609" s="263" t="str">
        <f>IF(BS_CONTROLE[[#This Row],[Local - Encerramento]]=0, "-", BS_CONTROLE[[#This Row],[Local - Encerramento]])</f>
        <v>ZYU1</v>
      </c>
      <c r="AM609" s="263" t="str">
        <f>IF(BS_CONTROLE[[#This Row],[Entre - Estações]]=0, "-", BS_CONTROLE[[#This Row],[Entre - Estações]])</f>
        <v>ZST-ZXI</v>
      </c>
      <c r="AN609" s="263" t="str">
        <f>IF(BS_CONTROLE[[#This Row],[SB]]=0, "-", BS_CONTROLE[[#This Row],[SB]])</f>
        <v>ZST2162</v>
      </c>
      <c r="AO609" s="245">
        <f>IF(BS_CONTROLE[[#This Row],[SUB]]=0, "-", BS_CONTROLE[[#This Row],[SUB]])</f>
        <v>56</v>
      </c>
      <c r="AP609" s="246">
        <f>IF(BS_CONTROLE[[#This Row],[KM - Inicio]]=0, "-", BS_CONTROLE[[#This Row],[KM - Inicio]])</f>
        <v>215</v>
      </c>
      <c r="AQ609" s="246">
        <f>IF(BS_CONTROLE[[#This Row],[KM - Fim]]=0, "-", BS_CONTROLE[[#This Row],[KM - Fim]])</f>
        <v>218.75</v>
      </c>
      <c r="AR609" s="264">
        <v>0.35902777777777778</v>
      </c>
      <c r="AS609" s="264">
        <v>0.4548611111111111</v>
      </c>
      <c r="AT609" s="264">
        <v>0.46388888888888891</v>
      </c>
      <c r="AU609" s="266"/>
      <c r="AV609" s="266"/>
      <c r="AW609" s="266"/>
      <c r="AX609" s="240"/>
      <c r="AY609" s="181">
        <f>IF(D609="","*",IFERROR(IF(ISODD(COUNT(AS609:AX609)),"ERRO",SUM((AT609-AS609),(AV609-AU609),(AX609-AW609))),"ERRO"))</f>
        <v>9.0277777777778012E-3</v>
      </c>
      <c r="AZ609" s="161"/>
      <c r="BA609" s="241">
        <v>0</v>
      </c>
      <c r="BB609" s="177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 t="str">
        <f>IFERROR(_xlfn.XLOOKUP(AO609, BASE_MAPA!$D$2:$D$260, BASE_MAPA!$I$2:$I$260), "ERRO")</f>
        <v>ZGA</v>
      </c>
      <c r="BF609" s="247" t="str">
        <f>IF(BS_CONTROLE[[#This Row],[Responsavel pelo boletim]]=0, "-", BS_CONTROLE[[#This Row],[Responsavel pelo boletim]])</f>
        <v>Saulo</v>
      </c>
      <c r="BG609" s="183"/>
      <c r="BH609" s="303">
        <v>1</v>
      </c>
      <c r="BI609" s="242"/>
      <c r="BJ609" s="269" t="s">
        <v>1814</v>
      </c>
      <c r="BK609" s="243" t="s">
        <v>1815</v>
      </c>
      <c r="BL609" s="183"/>
      <c r="BM609" s="178" t="s">
        <v>683</v>
      </c>
      <c r="BN609" s="178" t="s">
        <v>704</v>
      </c>
      <c r="BO609" s="164" t="s">
        <v>771</v>
      </c>
      <c r="BP609" s="243" t="s">
        <v>1816</v>
      </c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5.4166666666666807E-2</v>
      </c>
      <c r="BS609" s="19">
        <f>IF(OR(B609="",F609=""),"*",BA609/Q609)</f>
        <v>0</v>
      </c>
      <c r="BT609" s="218" t="str">
        <f t="shared" si="58"/>
        <v>MecânicaLocomotiva</v>
      </c>
    </row>
    <row r="610" spans="1:72" ht="23.25" hidden="1">
      <c r="A610" s="166" t="str">
        <f>D610&amp;B610</f>
        <v>W6146019</v>
      </c>
      <c r="B610" s="167">
        <v>46019</v>
      </c>
      <c r="C610" s="8">
        <f>IF(BS_CONTROLE[[#This Row],[DATA]]="","",WEEKNUM(BS_CONTROLE[[#This Row],[DATA]]))</f>
        <v>53</v>
      </c>
      <c r="D610" s="239" t="s">
        <v>544</v>
      </c>
      <c r="E610" s="273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0">
        <v>92</v>
      </c>
      <c r="K610" s="210">
        <v>83.7</v>
      </c>
      <c r="L610" s="210" t="s">
        <v>317</v>
      </c>
      <c r="M610" s="210" t="s">
        <v>963</v>
      </c>
      <c r="N610" s="19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0">
        <v>1</v>
      </c>
      <c r="R610" s="10" t="str">
        <f>IFERROR(_xlfn.XLOOKUP(F610, BS_ATIVIDADE[ATIVIDADE],BS_ATIVIDADE[UNIDADE] ), "*")</f>
        <v>BINÁRIO</v>
      </c>
      <c r="S610" s="249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49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 t="str">
        <f>IFERROR(_xlfn.XLOOKUP(J610, BASE_MAPA!$D$2:$D$260, BASE_MAPA!$I$2:$I$260), "ERRO")</f>
        <v>069-ZEV</v>
      </c>
      <c r="V610" s="193" t="s">
        <v>964</v>
      </c>
      <c r="W610" s="247" t="s">
        <v>1127</v>
      </c>
      <c r="X610" s="239" t="s">
        <v>668</v>
      </c>
      <c r="Y610" s="158" t="s">
        <v>671</v>
      </c>
      <c r="Z610" s="178"/>
      <c r="AA610" s="176">
        <v>1</v>
      </c>
      <c r="AB610" s="161" t="s">
        <v>660</v>
      </c>
      <c r="AC610" s="161" t="s">
        <v>655</v>
      </c>
      <c r="AD610" s="163">
        <v>0.27083333333333331</v>
      </c>
      <c r="AE610" s="176">
        <v>7663</v>
      </c>
      <c r="AF610" s="176" t="s">
        <v>317</v>
      </c>
      <c r="AG610" s="176" t="s">
        <v>317</v>
      </c>
      <c r="AH610" s="179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3" t="str">
        <f>IF(BS_CONTROLE[[#This Row],[Local - Partida]]=0, "-", BS_CONTROLE[[#This Row],[Local - Partida]])</f>
        <v>K67ZEV1</v>
      </c>
      <c r="AL610" s="263" t="str">
        <f>IF(BS_CONTROLE[[#This Row],[Local - Encerramento]]=0, "-", BS_CONTROLE[[#This Row],[Local - Encerramento]])</f>
        <v>K67ZEV1</v>
      </c>
      <c r="AM610" s="263" t="str">
        <f>IF(BS_CONTROLE[[#This Row],[Entre - Estações]]=0, "-", BS_CONTROLE[[#This Row],[Entre - Estações]])</f>
        <v>ZEV-ZXW</v>
      </c>
      <c r="AN610" s="263" t="str">
        <f>IF(BS_CONTROLE[[#This Row],[SB]]=0, "-", BS_CONTROLE[[#This Row],[SB]])</f>
        <v>K84ZXW2</v>
      </c>
      <c r="AO610" s="245">
        <f>IF(BS_CONTROLE[[#This Row],[SUB]]=0, "-", BS_CONTROLE[[#This Row],[SUB]])</f>
        <v>92</v>
      </c>
      <c r="AP610" s="246">
        <f>IF(BS_CONTROLE[[#This Row],[KM - Inicio]]=0, "-", BS_CONTROLE[[#This Row],[KM - Inicio]])</f>
        <v>83.7</v>
      </c>
      <c r="AQ610" s="246" t="str">
        <f>IF(BS_CONTROLE[[#This Row],[KM - Fim]]=0, "-", BS_CONTROLE[[#This Row],[KM - Fim]])</f>
        <v>-</v>
      </c>
      <c r="AR610" s="264">
        <v>0.36388888888888887</v>
      </c>
      <c r="AS610" s="264">
        <v>0</v>
      </c>
      <c r="AT610" s="264">
        <v>4.1666666666666664E-2</v>
      </c>
      <c r="AU610" s="266"/>
      <c r="AV610" s="266"/>
      <c r="AW610" s="266"/>
      <c r="AX610" s="240"/>
      <c r="AY610" s="181">
        <f>IF(D610="","*",IFERROR(IF(ISODD(COUNT(AS610:AX610)),"ERRO",SUM((AT610-AS610),(AV610-AU610),(AX610-AW610))),"ERRO"))</f>
        <v>4.1666666666666664E-2</v>
      </c>
      <c r="AZ610" s="161"/>
      <c r="BA610" s="241">
        <v>1</v>
      </c>
      <c r="BB610" s="177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 t="str">
        <f>IFERROR(_xlfn.XLOOKUP(AO610, BASE_MAPA!$D$2:$D$260, BASE_MAPA!$I$2:$I$260), "ERRO")</f>
        <v>069-ZEV</v>
      </c>
      <c r="BF610" s="247" t="str">
        <f>IF(BS_CONTROLE[[#This Row],[Responsavel pelo boletim]]=0, "-", BS_CONTROLE[[#This Row],[Responsavel pelo boletim]])</f>
        <v>Moisés</v>
      </c>
      <c r="BG610" s="183"/>
      <c r="BH610" s="303">
        <v>1</v>
      </c>
      <c r="BI610" s="242"/>
      <c r="BJ610" s="269" t="s">
        <v>1817</v>
      </c>
      <c r="BK610" s="243"/>
      <c r="BL610" s="183"/>
      <c r="BM610" s="178" t="s">
        <v>692</v>
      </c>
      <c r="BN610" s="178" t="s">
        <v>692</v>
      </c>
      <c r="BO610" s="164" t="s">
        <v>692</v>
      </c>
      <c r="BP610" s="243" t="s">
        <v>317</v>
      </c>
      <c r="BQ610" s="13" t="str">
        <f>IF(AND(BR610&lt;1,BS610&lt;1),"Produção e Intervalo",IF(BR610&lt;1,"Intervalo",IF(BS610&lt;1,"Produção","Aderente")))</f>
        <v>Aderente</v>
      </c>
      <c r="BR610" s="19">
        <f>IF(OR(B610="",F610=""),"*",AY610/P610)</f>
        <v>1</v>
      </c>
      <c r="BS610" s="19">
        <f>IF(OR(B610="",F610=""),"*",BA610/Q610)</f>
        <v>1</v>
      </c>
      <c r="BT610" s="218" t="str">
        <f t="shared" si="58"/>
        <v>OKOK</v>
      </c>
    </row>
    <row r="611" spans="1:72" hidden="1">
      <c r="A611" s="166" t="str">
        <f>D611&amp;B611</f>
        <v>V8546019</v>
      </c>
      <c r="B611" s="167">
        <v>46019</v>
      </c>
      <c r="C611" s="8">
        <f>IF(BS_CONTROLE[[#This Row],[DATA]]="","",WEEKNUM(BS_CONTROLE[[#This Row],[DATA]]))</f>
        <v>53</v>
      </c>
      <c r="D611" s="211" t="s">
        <v>514</v>
      </c>
      <c r="E611" s="292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989</v>
      </c>
      <c r="I611" s="172" t="s">
        <v>957</v>
      </c>
      <c r="J611" s="199">
        <v>30</v>
      </c>
      <c r="K611" s="199">
        <v>114.3</v>
      </c>
      <c r="L611" s="353">
        <v>115</v>
      </c>
      <c r="M611" s="19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4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3">
        <v>480</v>
      </c>
      <c r="R611" s="10" t="str">
        <f>IFERROR(_xlfn.XLOOKUP(F611, BS_ATIVIDADE[ATIVIDADE],BS_ATIVIDADE[UNIDADE] ), "*")</f>
        <v>M</v>
      </c>
      <c r="S611" s="249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49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 t="str">
        <f>IFERROR(_xlfn.XLOOKUP(J611, BASE_MAPA!$D$2:$D$260, BASE_MAPA!$I$2:$I$260), "ERRO")</f>
        <v>ZGM-109</v>
      </c>
      <c r="V611" s="193" t="s">
        <v>930</v>
      </c>
      <c r="W611" s="247" t="s">
        <v>1099</v>
      </c>
      <c r="X611" s="239" t="s">
        <v>668</v>
      </c>
      <c r="Y611" s="158" t="s">
        <v>671</v>
      </c>
      <c r="Z611" s="178"/>
      <c r="AA611" s="84">
        <v>1</v>
      </c>
      <c r="AB611" s="71" t="s">
        <v>660</v>
      </c>
      <c r="AC611" s="71" t="s">
        <v>655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79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3" t="str">
        <f>IF(BS_CONTROLE[[#This Row],[Local - Partida]]=0, "-", BS_CONTROLE[[#This Row],[Local - Partida]])</f>
        <v>109ZPT2</v>
      </c>
      <c r="AL611" s="263" t="str">
        <f>IF(BS_CONTROLE[[#This Row],[Local - Encerramento]]=0, "-", BS_CONTROLE[[#This Row],[Local - Encerramento]])</f>
        <v>ZPTZDR</v>
      </c>
      <c r="AM611" s="263" t="str">
        <f>IF(BS_CONTROLE[[#This Row],[Entre - Estações]]=0, "-", BS_CONTROLE[[#This Row],[Entre - Estações]])</f>
        <v>ZGM1</v>
      </c>
      <c r="AN611" s="263" t="str">
        <f>IF(BS_CONTROLE[[#This Row],[SB]]=0, "-", BS_CONTROLE[[#This Row],[SB]])</f>
        <v>ZGM1</v>
      </c>
      <c r="AO611" s="245">
        <f>IF(BS_CONTROLE[[#This Row],[SUB]]=0, "-", BS_CONTROLE[[#This Row],[SUB]])</f>
        <v>30</v>
      </c>
      <c r="AP611" s="246">
        <f>IF(BS_CONTROLE[[#This Row],[KM - Inicio]]=0, "-", BS_CONTROLE[[#This Row],[KM - Inicio]])</f>
        <v>114.3</v>
      </c>
      <c r="AQ611" s="246">
        <f>IF(BS_CONTROLE[[#This Row],[KM - Fim]]=0, "-", BS_CONTROLE[[#This Row],[KM - Fim]])</f>
        <v>115</v>
      </c>
      <c r="AR611" s="264">
        <v>0.35625000000000001</v>
      </c>
      <c r="AS611" s="264">
        <v>0</v>
      </c>
      <c r="AT611" s="264">
        <v>0</v>
      </c>
      <c r="AU611" s="266"/>
      <c r="AV611" s="266"/>
      <c r="AW611" s="266"/>
      <c r="AX611" s="240"/>
      <c r="AY611" s="181">
        <f>IF(D611="","*",IFERROR(IF(ISODD(COUNT(AS611:AX611)),"ERRO",SUM((AT611-AS611),(AV611-AU611),(AX611-AW611))),"ERRO"))</f>
        <v>0</v>
      </c>
      <c r="AZ611" s="161"/>
      <c r="BA611" s="241">
        <v>0</v>
      </c>
      <c r="BB611" s="177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 t="str">
        <f>IFERROR(_xlfn.XLOOKUP(AO611, BASE_MAPA!$D$2:$D$260, BASE_MAPA!$I$2:$I$260), "ERRO")</f>
        <v>ZGM-109</v>
      </c>
      <c r="BF611" s="247" t="str">
        <f>IF(BS_CONTROLE[[#This Row],[Responsavel pelo boletim]]=0, "-", BS_CONTROLE[[#This Row],[Responsavel pelo boletim]])</f>
        <v>Saulo</v>
      </c>
      <c r="BG611" s="183"/>
      <c r="BH611" s="303">
        <v>1</v>
      </c>
      <c r="BI611" s="242"/>
      <c r="BJ611" s="269" t="s">
        <v>1818</v>
      </c>
      <c r="BK611" s="269" t="s">
        <v>1818</v>
      </c>
      <c r="BL611" s="183"/>
      <c r="BM611" s="15" t="s">
        <v>698</v>
      </c>
      <c r="BN611" s="178" t="s">
        <v>698</v>
      </c>
      <c r="BO611" s="164" t="s">
        <v>698</v>
      </c>
      <c r="BP611" s="243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  <c r="BT611" s="218" t="str">
        <f t="shared" si="58"/>
        <v>SemOportunidadeSemOportunidade</v>
      </c>
    </row>
    <row r="612" spans="1:72" hidden="1">
      <c r="A612" s="166" t="str">
        <f>D612&amp;B612</f>
        <v>E4846019</v>
      </c>
      <c r="B612" s="167">
        <v>46019</v>
      </c>
      <c r="C612" s="8">
        <f>IF(BS_CONTROLE[[#This Row],[DATA]]="","",WEEKNUM(BS_CONTROLE[[#This Row],[DATA]]))</f>
        <v>53</v>
      </c>
      <c r="D612" s="239" t="s">
        <v>1216</v>
      </c>
      <c r="E612" s="272">
        <v>594</v>
      </c>
      <c r="F612" s="161" t="s">
        <v>331</v>
      </c>
      <c r="G612" s="159" t="str">
        <f>IF(D612="","*",VLOOKUP(F612,BS_ATIVIDADE[#All],3,FALSE))</f>
        <v>OUTROS</v>
      </c>
      <c r="H612" s="39" t="s">
        <v>303</v>
      </c>
      <c r="I612" s="39" t="s">
        <v>1336</v>
      </c>
      <c r="J612" s="199">
        <v>53</v>
      </c>
      <c r="K612" s="199">
        <v>125</v>
      </c>
      <c r="L612" s="353" t="s">
        <v>317</v>
      </c>
      <c r="M612" s="199" t="s">
        <v>1819</v>
      </c>
      <c r="N612" s="334" t="s">
        <v>1820</v>
      </c>
      <c r="O612" s="39">
        <v>0</v>
      </c>
      <c r="P612" s="39">
        <v>4.1666666666666664E-2</v>
      </c>
      <c r="Q612" s="353">
        <v>1</v>
      </c>
      <c r="R612" s="10" t="str">
        <f>IFERROR(_xlfn.XLOOKUP(F612, BS_ATIVIDADE[ATIVIDADE],BS_ATIVIDADE[UNIDADE] ), "*")</f>
        <v>BINÁRIO</v>
      </c>
      <c r="S612" s="249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249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12" s="160" t="str">
        <f>IFERROR(_xlfn.XLOOKUP(J612, BASE_MAPA!$D$2:$D$260, BASE_MAPA!$I$2:$I$260), "ERRO")</f>
        <v>PAT-ZGM</v>
      </c>
      <c r="V612" s="260" t="s">
        <v>1270</v>
      </c>
      <c r="W612" s="345" t="s">
        <v>1821</v>
      </c>
      <c r="X612" s="239" t="s">
        <v>668</v>
      </c>
      <c r="Y612" s="158" t="s">
        <v>671</v>
      </c>
      <c r="Z612" s="178"/>
      <c r="AA612" s="176">
        <v>2</v>
      </c>
      <c r="AB612" s="71" t="s">
        <v>665</v>
      </c>
      <c r="AC612" s="161" t="s">
        <v>655</v>
      </c>
      <c r="AD612" s="163">
        <v>0</v>
      </c>
      <c r="AE612" s="176">
        <v>9044</v>
      </c>
      <c r="AF612" s="176">
        <v>9049</v>
      </c>
      <c r="AG612" s="176" t="s">
        <v>317</v>
      </c>
      <c r="AH612" s="179"/>
      <c r="AI612" s="171" t="str">
        <f>IF(BS_CONTROLE[[#This Row],[Atividade]]=0, "-", BS_CONTROLE[[#This Row],[Atividade]])</f>
        <v>DESLOCAMENTO</v>
      </c>
      <c r="AJ612" s="9" t="str">
        <f>IF(D612="","*",VLOOKUP(AI612,BS_ATIVIDADE[#Data],3,FALSE))</f>
        <v>OUTROS</v>
      </c>
      <c r="AK612" s="263" t="str">
        <f>IF(BS_CONTROLE[[#This Row],[Local - Partida]]=0, "-", BS_CONTROLE[[#This Row],[Local - Partida]])</f>
        <v>ZPT2</v>
      </c>
      <c r="AL612" s="263" t="str">
        <f>IF(BS_CONTROLE[[#This Row],[Local - Encerramento]]=0, "-", BS_CONTROLE[[#This Row],[Local - Encerramento]])</f>
        <v>IBA</v>
      </c>
      <c r="AM612" s="263" t="str">
        <f>IF(BS_CONTROLE[[#This Row],[Entre - Estações]]=0, "-", BS_CONTROLE[[#This Row],[Entre - Estações]])</f>
        <v>ZPT-IBA</v>
      </c>
      <c r="AN612" s="263" t="str">
        <f>IF(BS_CONTROLE[[#This Row],[SB]]=0, "-", BS_CONTROLE[[#This Row],[SB]])</f>
        <v>ZPTIBA</v>
      </c>
      <c r="AO612" s="245">
        <f>IF(BS_CONTROLE[[#This Row],[SUB]]=0, "-", BS_CONTROLE[[#This Row],[SUB]])</f>
        <v>53</v>
      </c>
      <c r="AP612" s="246">
        <f>IF(BS_CONTROLE[[#This Row],[KM - Inicio]]=0, "-", BS_CONTROLE[[#This Row],[KM - Inicio]])</f>
        <v>125</v>
      </c>
      <c r="AQ612" s="246" t="str">
        <f>IF(BS_CONTROLE[[#This Row],[KM - Fim]]=0, "-", BS_CONTROLE[[#This Row],[KM - Fim]])</f>
        <v>-</v>
      </c>
      <c r="AR612" s="264">
        <v>0.33958333333333335</v>
      </c>
      <c r="AS612" s="264">
        <v>0</v>
      </c>
      <c r="AT612" s="264">
        <v>4.1666666666666664E-2</v>
      </c>
      <c r="AU612" s="266"/>
      <c r="AV612" s="266"/>
      <c r="AW612" s="266"/>
      <c r="AX612" s="240"/>
      <c r="AY612" s="181">
        <f>IF(D612="","*",IFERROR(IF(ISODD(COUNT(AS612:AX612)),"ERRO",SUM((AT612-AS612),(AV612-AU612),(AX612-AW612))),"ERRO"))</f>
        <v>4.1666666666666664E-2</v>
      </c>
      <c r="AZ612" s="161"/>
      <c r="BA612" s="241">
        <v>1</v>
      </c>
      <c r="BB612" s="177" t="str">
        <f>IFERROR(_xlfn.XLOOKUP(AI612, BS_ATIVIDADE[ATIVIDADE],BS_ATIVIDADE[UNIDADE] ), "*")</f>
        <v>BINÁRIO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12" s="162" t="str">
        <f>IFERROR(_xlfn.XLOOKUP(AO612, BASE_MAPA!$D$2:$D$260, BASE_MAPA!$I$2:$I$260), "ERRO")</f>
        <v>PAT-ZGM</v>
      </c>
      <c r="BF612" s="247" t="str">
        <f>IF(BS_CONTROLE[[#This Row],[Responsavel pelo boletim]]=0, "-", BS_CONTROLE[[#This Row],[Responsavel pelo boletim]])</f>
        <v>PCM</v>
      </c>
      <c r="BG612" s="183"/>
      <c r="BH612" s="303">
        <v>2</v>
      </c>
      <c r="BI612" s="242"/>
      <c r="BJ612" s="269" t="s">
        <v>1822</v>
      </c>
      <c r="BK612" s="269" t="s">
        <v>1822</v>
      </c>
      <c r="BL612" s="183"/>
      <c r="BM612" s="15" t="s">
        <v>698</v>
      </c>
      <c r="BN612" s="178" t="s">
        <v>698</v>
      </c>
      <c r="BO612" s="164" t="s">
        <v>698</v>
      </c>
      <c r="BP612" s="243" t="s">
        <v>317</v>
      </c>
      <c r="BQ612" s="13" t="str">
        <f>IF(AND(BR612&lt;1,BS612&lt;1),"Produção e Intervalo",IF(BR612&lt;1,"Intervalo",IF(BS612&lt;1,"Produção","Aderente")))</f>
        <v>Aderente</v>
      </c>
      <c r="BR612" s="19">
        <f>IF(OR(B612="",F612=""),"*",AY612/P612)</f>
        <v>1</v>
      </c>
      <c r="BS612" s="19">
        <f>IF(OR(B612="",F612=""),"*",BA612/Q612)</f>
        <v>1</v>
      </c>
      <c r="BT612" s="218" t="str">
        <f t="shared" si="58"/>
        <v>SemOportunidadeSemOportunidade</v>
      </c>
    </row>
    <row r="613" spans="1:72" ht="23.25" hidden="1">
      <c r="A613" s="166" t="str">
        <f>D613&amp;B613</f>
        <v>V9346020</v>
      </c>
      <c r="B613" s="167">
        <v>46020</v>
      </c>
      <c r="C613" s="8">
        <f>IF(BS_CONTROLE[[#This Row],[DATA]]="","",WEEKNUM(BS_CONTROLE[[#This Row],[DATA]]))</f>
        <v>53</v>
      </c>
      <c r="D613" s="239" t="s">
        <v>531</v>
      </c>
      <c r="E613" s="272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8">
        <v>56</v>
      </c>
      <c r="K613" s="358">
        <v>215</v>
      </c>
      <c r="L613" s="359">
        <v>218.75</v>
      </c>
      <c r="M613" s="19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19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0">
        <v>0.375</v>
      </c>
      <c r="P613" s="360">
        <v>0.16666666666666666</v>
      </c>
      <c r="Q613" s="359">
        <v>600</v>
      </c>
      <c r="R613" s="10" t="str">
        <f>IFERROR(_xlfn.XLOOKUP(F613, BS_ATIVIDADE[ATIVIDADE],BS_ATIVIDADE[UNIDADE] ), "*")</f>
        <v>M</v>
      </c>
      <c r="S613" s="249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49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 t="str">
        <f>IFERROR(_xlfn.XLOOKUP(J613, BASE_MAPA!$D$2:$D$260, BASE_MAPA!$I$2:$I$260), "ERRO")</f>
        <v>ZGA</v>
      </c>
      <c r="V613" s="193" t="s">
        <v>930</v>
      </c>
      <c r="W613" s="247" t="s">
        <v>1099</v>
      </c>
      <c r="X613" s="239" t="s">
        <v>663</v>
      </c>
      <c r="Y613" s="178"/>
      <c r="Z613" s="178"/>
      <c r="AA613" s="176">
        <v>1</v>
      </c>
      <c r="AB613" s="71" t="s">
        <v>660</v>
      </c>
      <c r="AC613" s="71" t="s">
        <v>655</v>
      </c>
      <c r="AD613" s="163">
        <v>0.35416666666666669</v>
      </c>
      <c r="AE613" s="176">
        <v>6373</v>
      </c>
      <c r="AF613" s="176" t="s">
        <v>317</v>
      </c>
      <c r="AG613" s="176" t="s">
        <v>317</v>
      </c>
      <c r="AH613" s="179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3" t="str">
        <f>IF(BS_CONTROLE[[#This Row],[Local - Partida]]=0, "-", BS_CONTROLE[[#This Row],[Local - Partida]])</f>
        <v>ZYU1</v>
      </c>
      <c r="AL613" s="263" t="str">
        <f>IF(BS_CONTROLE[[#This Row],[Local - Encerramento]]=0, "-", BS_CONTROLE[[#This Row],[Local - Encerramento]])</f>
        <v>ZYU1</v>
      </c>
      <c r="AM613" s="263" t="str">
        <f>IF(BS_CONTROLE[[#This Row],[Entre - Estações]]=0, "-", BS_CONTROLE[[#This Row],[Entre - Estações]])</f>
        <v>ZST-ZXI</v>
      </c>
      <c r="AN613" s="263" t="str">
        <f>IF(BS_CONTROLE[[#This Row],[SB]]=0, "-", BS_CONTROLE[[#This Row],[SB]])</f>
        <v>ZST2162</v>
      </c>
      <c r="AO613" s="245">
        <f>IF(BS_CONTROLE[[#This Row],[SUB]]=0, "-", BS_CONTROLE[[#This Row],[SUB]])</f>
        <v>56</v>
      </c>
      <c r="AP613" s="246">
        <f>IF(BS_CONTROLE[[#This Row],[KM - Inicio]]=0, "-", BS_CONTROLE[[#This Row],[KM - Inicio]])</f>
        <v>215</v>
      </c>
      <c r="AQ613" s="246">
        <f>IF(BS_CONTROLE[[#This Row],[KM - Fim]]=0, "-", BS_CONTROLE[[#This Row],[KM - Fim]])</f>
        <v>218.75</v>
      </c>
      <c r="AR613" s="264">
        <v>0.35972222222222222</v>
      </c>
      <c r="AS613" s="264">
        <v>0</v>
      </c>
      <c r="AT613" s="264">
        <v>0</v>
      </c>
      <c r="AU613" s="266"/>
      <c r="AV613" s="266"/>
      <c r="AW613" s="266"/>
      <c r="AX613" s="240"/>
      <c r="AY613" s="181">
        <f>IF(D613="","*",IFERROR(IF(ISODD(COUNT(AS613:AX613)),"ERRO",SUM((AT613-AS613),(AV613-AU613),(AX613-AW613))),"ERRO"))</f>
        <v>0</v>
      </c>
      <c r="AZ613" s="161"/>
      <c r="BA613" s="241">
        <v>0</v>
      </c>
      <c r="BB613" s="177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 t="str">
        <f>IFERROR(_xlfn.XLOOKUP(AO613, BASE_MAPA!$D$2:$D$260, BASE_MAPA!$I$2:$I$260), "ERRO")</f>
        <v>ZGA</v>
      </c>
      <c r="BF613" s="247" t="str">
        <f>IF(BS_CONTROLE[[#This Row],[Responsavel pelo boletim]]=0, "-", BS_CONTROLE[[#This Row],[Responsavel pelo boletim]])</f>
        <v>Saulo</v>
      </c>
      <c r="BG613" s="183"/>
      <c r="BH613" s="303">
        <v>0</v>
      </c>
      <c r="BI613" s="242"/>
      <c r="BJ613" s="363" t="s">
        <v>1823</v>
      </c>
      <c r="BK613" s="363" t="s">
        <v>1824</v>
      </c>
      <c r="BL613" s="183"/>
      <c r="BM613" s="15" t="s">
        <v>687</v>
      </c>
      <c r="BN613" s="178" t="s">
        <v>708</v>
      </c>
      <c r="BO613" s="164" t="s">
        <v>815</v>
      </c>
      <c r="BP613" s="243" t="s">
        <v>1825</v>
      </c>
      <c r="BQ613" s="13" t="str">
        <f t="shared" ref="BQ613:BQ677" si="59">IF(AND(BR613&lt;1,BS613&lt;1),"Produção e Intervalo",IF(BR613&lt;1,"Intervalo",IF(BS613&lt;1,"Produção","Aderente")))</f>
        <v>Produção e Intervalo</v>
      </c>
      <c r="BR613" s="19">
        <f t="shared" ref="BR613:BR677" si="60">IF(OR(B613="",F613=""),"*",AY613/P613)</f>
        <v>0</v>
      </c>
      <c r="BS613" s="19">
        <f t="shared" ref="BS613:BS677" si="61">IF(OR(B613="",F613=""),"*",BA613/Q613)</f>
        <v>0</v>
      </c>
      <c r="BT613" s="218" t="str">
        <f t="shared" ref="BT613:BT677" si="62">IF(BN613="","",SUBSTITUTE(BM613," ","")&amp;SUBSTITUTE(BN613," ",""))</f>
        <v>CCOCirculaçãoIntervaloContrato</v>
      </c>
    </row>
    <row r="614" spans="1:72" ht="46.5" hidden="1">
      <c r="A614" s="166" t="str">
        <f>D614&amp;B614</f>
        <v>W5946020</v>
      </c>
      <c r="B614" s="167">
        <v>46020</v>
      </c>
      <c r="C614" s="8">
        <f>IF(BS_CONTROLE[[#This Row],[DATA]]="","",WEEKNUM(BS_CONTROLE[[#This Row],[DATA]]))</f>
        <v>53</v>
      </c>
      <c r="D614" s="239" t="s">
        <v>542</v>
      </c>
      <c r="E614" s="272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199">
        <v>49</v>
      </c>
      <c r="K614" s="199">
        <v>213</v>
      </c>
      <c r="L614" s="353">
        <v>232.8</v>
      </c>
      <c r="M614" s="19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4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3">
        <v>360</v>
      </c>
      <c r="R614" s="10" t="str">
        <f>IFERROR(_xlfn.XLOOKUP(F614, BS_ATIVIDADE[ATIVIDADE],BS_ATIVIDADE[UNIDADE] ), "*")</f>
        <v>Nº DE DORMENTES</v>
      </c>
      <c r="S614" s="249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49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 t="str">
        <f>IFERROR(_xlfn.XLOOKUP(J614, BASE_MAPA!$D$2:$D$260, BASE_MAPA!$I$2:$I$260), "ERRO")</f>
        <v>ZKE-ZGA</v>
      </c>
      <c r="V614" s="260" t="s">
        <v>926</v>
      </c>
      <c r="W614" s="345" t="s">
        <v>1826</v>
      </c>
      <c r="X614" s="239" t="s">
        <v>668</v>
      </c>
      <c r="Y614" s="178"/>
      <c r="Z614" s="178"/>
      <c r="AA614" s="210">
        <v>1</v>
      </c>
      <c r="AB614" s="71" t="s">
        <v>660</v>
      </c>
      <c r="AC614" s="71" t="s">
        <v>666</v>
      </c>
      <c r="AD614" s="294">
        <v>0.33333333333333331</v>
      </c>
      <c r="AE614" s="210">
        <v>9347</v>
      </c>
      <c r="AF614" s="210" t="s">
        <v>317</v>
      </c>
      <c r="AG614" s="210" t="s">
        <v>317</v>
      </c>
      <c r="AH614" s="179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3" t="str">
        <f>IF(BS_CONTROLE[[#This Row],[Local - Partida]]=0, "-", BS_CONTROLE[[#This Row],[Local - Partida]])</f>
        <v>ZYU1</v>
      </c>
      <c r="AL614" s="263" t="str">
        <f>IF(BS_CONTROLE[[#This Row],[Local - Encerramento]]=0, "-", BS_CONTROLE[[#This Row],[Local - Encerramento]])</f>
        <v>ZYU1</v>
      </c>
      <c r="AM614" s="263" t="str">
        <f>IF(BS_CONTROLE[[#This Row],[Entre - Estações]]=0, "-", BS_CONTROLE[[#This Row],[Entre - Estações]])</f>
        <v>ZST-ZXI</v>
      </c>
      <c r="AN614" s="263" t="str">
        <f>IF(BS_CONTROLE[[#This Row],[SB]]=0, "-", BS_CONTROLE[[#This Row],[SB]])</f>
        <v>ZST2161</v>
      </c>
      <c r="AO614" s="245">
        <f>IF(BS_CONTROLE[[#This Row],[SUB]]=0, "-", BS_CONTROLE[[#This Row],[SUB]])</f>
        <v>49</v>
      </c>
      <c r="AP614" s="246">
        <f>IF(BS_CONTROLE[[#This Row],[KM - Inicio]]=0, "-", BS_CONTROLE[[#This Row],[KM - Inicio]])</f>
        <v>213</v>
      </c>
      <c r="AQ614" s="246">
        <f>IF(BS_CONTROLE[[#This Row],[KM - Fim]]=0, "-", BS_CONTROLE[[#This Row],[KM - Fim]])</f>
        <v>232.8</v>
      </c>
      <c r="AR614" s="264">
        <v>0.41875000000000001</v>
      </c>
      <c r="AS614" s="264">
        <v>0</v>
      </c>
      <c r="AT614" s="264">
        <v>0</v>
      </c>
      <c r="AU614" s="266"/>
      <c r="AV614" s="266"/>
      <c r="AW614" s="266"/>
      <c r="AX614" s="240"/>
      <c r="AY614" s="181">
        <f>IF(D614="","*",IFERROR(IF(ISODD(COUNT(AS614:AX614)),"ERRO",SUM((AT614-AS614),(AV614-AU614),(AX614-AW614))),"ERRO"))</f>
        <v>0</v>
      </c>
      <c r="AZ614" s="161"/>
      <c r="BA614" s="241">
        <v>0</v>
      </c>
      <c r="BB614" s="177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 t="str">
        <f>IFERROR(_xlfn.XLOOKUP(AO614, BASE_MAPA!$D$2:$D$260, BASE_MAPA!$I$2:$I$260), "ERRO")</f>
        <v>ZKE-ZGA</v>
      </c>
      <c r="BF614" s="247" t="str">
        <f>IF(BS_CONTROLE[[#This Row],[Responsavel pelo boletim]]=0, "-", BS_CONTROLE[[#This Row],[Responsavel pelo boletim]])</f>
        <v>Jonas</v>
      </c>
      <c r="BG614" s="183"/>
      <c r="BH614" s="303">
        <v>0</v>
      </c>
      <c r="BI614" s="242"/>
      <c r="BJ614" s="363" t="s">
        <v>1827</v>
      </c>
      <c r="BK614" s="363" t="s">
        <v>1827</v>
      </c>
      <c r="BL614" s="183"/>
      <c r="BM614" s="15" t="s">
        <v>688</v>
      </c>
      <c r="BN614" s="178" t="s">
        <v>718</v>
      </c>
      <c r="BO614" s="164" t="s">
        <v>770</v>
      </c>
      <c r="BP614" s="243" t="s">
        <v>1828</v>
      </c>
      <c r="BQ614" s="13" t="str">
        <f t="shared" si="59"/>
        <v>Produção e Intervalo</v>
      </c>
      <c r="BR614" s="19">
        <f t="shared" si="60"/>
        <v>0</v>
      </c>
      <c r="BS614" s="19">
        <f t="shared" si="61"/>
        <v>0</v>
      </c>
      <c r="BT614" s="218" t="str">
        <f t="shared" si="62"/>
        <v>SuperExecução</v>
      </c>
    </row>
    <row r="615" spans="1:72" hidden="1">
      <c r="A615" s="166" t="str">
        <f>D615&amp;B615</f>
        <v>JOSÉ  (TF-521)46020</v>
      </c>
      <c r="B615" s="167">
        <v>46020</v>
      </c>
      <c r="C615" s="8">
        <f>IF(BS_CONTROLE[[#This Row],[DATA]]="","",WEEKNUM(BS_CONTROLE[[#This Row],[DATA]]))</f>
        <v>53</v>
      </c>
      <c r="D615" s="211" t="s">
        <v>611</v>
      </c>
      <c r="E615" s="292">
        <v>363</v>
      </c>
      <c r="F615" s="171" t="s">
        <v>502</v>
      </c>
      <c r="G615" s="159" t="str">
        <f>IF(D615="","*",VLOOKUP(F615,BS_ATIVIDADE[#All],3,FALSE))</f>
        <v>DORMENTE - SUBSTITUIÇÂO</v>
      </c>
      <c r="H615" s="199" t="s">
        <v>317</v>
      </c>
      <c r="I615" s="172" t="s">
        <v>317</v>
      </c>
      <c r="J615" s="210">
        <v>56</v>
      </c>
      <c r="K615" s="210">
        <v>168</v>
      </c>
      <c r="L615" s="84" t="s">
        <v>317</v>
      </c>
      <c r="M615" s="19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19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0" t="str">
        <f>IFERROR(_xlfn.XLOOKUP(F615, BS_ATIVIDADE[ATIVIDADE],BS_ATIVIDADE[UNIDADE] ), "*")</f>
        <v>Nº DE DORMENTES</v>
      </c>
      <c r="S615" s="249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49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 t="str">
        <f>IFERROR(_xlfn.XLOOKUP(J615, BASE_MAPA!$D$2:$D$260, BASE_MAPA!$I$2:$I$260), "ERRO")</f>
        <v>ZGA</v>
      </c>
      <c r="V615" s="259" t="s">
        <v>926</v>
      </c>
      <c r="W615" s="247" t="s">
        <v>937</v>
      </c>
      <c r="X615" s="239" t="s">
        <v>668</v>
      </c>
      <c r="Y615" s="178"/>
      <c r="Z615" s="178"/>
      <c r="AA615" s="176" t="s">
        <v>317</v>
      </c>
      <c r="AB615" s="161" t="s">
        <v>317</v>
      </c>
      <c r="AC615" s="161" t="s">
        <v>317</v>
      </c>
      <c r="AD615" s="163" t="s">
        <v>317</v>
      </c>
      <c r="AE615" s="176" t="s">
        <v>317</v>
      </c>
      <c r="AF615" s="176" t="s">
        <v>317</v>
      </c>
      <c r="AG615" s="176" t="s">
        <v>317</v>
      </c>
      <c r="AH615" s="179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3" t="str">
        <f>IF(BS_CONTROLE[[#This Row],[Local - Partida]]=0, "-", BS_CONTROLE[[#This Row],[Local - Partida]])</f>
        <v>-</v>
      </c>
      <c r="AL615" s="263" t="str">
        <f>IF(BS_CONTROLE[[#This Row],[Local - Encerramento]]=0, "-", BS_CONTROLE[[#This Row],[Local - Encerramento]])</f>
        <v>-</v>
      </c>
      <c r="AM615" s="263" t="str">
        <f>IF(BS_CONTROLE[[#This Row],[Entre - Estações]]=0, "-", BS_CONTROLE[[#This Row],[Entre - Estações]])</f>
        <v>ZER-170</v>
      </c>
      <c r="AN615" s="263" t="str">
        <f>IF(BS_CONTROLE[[#This Row],[SB]]=0, "-", BS_CONTROLE[[#This Row],[SB]])</f>
        <v>ZER169</v>
      </c>
      <c r="AO615" s="245">
        <f>IF(BS_CONTROLE[[#This Row],[SUB]]=0, "-", BS_CONTROLE[[#This Row],[SUB]])</f>
        <v>56</v>
      </c>
      <c r="AP615" s="246">
        <f>IF(BS_CONTROLE[[#This Row],[KM - Inicio]]=0, "-", BS_CONTROLE[[#This Row],[KM - Inicio]])</f>
        <v>168</v>
      </c>
      <c r="AQ615" s="246" t="str">
        <f>IF(BS_CONTROLE[[#This Row],[KM - Fim]]=0, "-", BS_CONTROLE[[#This Row],[KM - Fim]])</f>
        <v>-</v>
      </c>
      <c r="AR615" s="264">
        <v>0.56805555555555554</v>
      </c>
      <c r="AS615" s="264">
        <v>0.56944444444444442</v>
      </c>
      <c r="AT615" s="264">
        <v>0.63194444444444442</v>
      </c>
      <c r="AU615" s="266"/>
      <c r="AV615" s="266"/>
      <c r="AW615" s="266"/>
      <c r="AX615" s="240"/>
      <c r="AY615" s="181">
        <f>IF(D615="","*",IFERROR(IF(ISODD(COUNT(AS615:AX615)),"ERRO",SUM((AT615-AS615),(AV615-AU615),(AX615-AW615))),"ERRO"))</f>
        <v>6.25E-2</v>
      </c>
      <c r="AZ615" s="161"/>
      <c r="BA615" s="241">
        <v>13</v>
      </c>
      <c r="BB615" s="177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 t="str">
        <f>IFERROR(_xlfn.XLOOKUP(AO615, BASE_MAPA!$D$2:$D$260, BASE_MAPA!$I$2:$I$260), "ERRO")</f>
        <v>ZGA</v>
      </c>
      <c r="BF615" s="247" t="str">
        <f>IF(BS_CONTROLE[[#This Row],[Responsavel pelo boletim]]=0, "-", BS_CONTROLE[[#This Row],[Responsavel pelo boletim]])</f>
        <v>Jonas</v>
      </c>
      <c r="BG615" s="183"/>
      <c r="BH615" s="303">
        <v>2</v>
      </c>
      <c r="BI615" s="242"/>
      <c r="BJ615" s="363" t="s">
        <v>1829</v>
      </c>
      <c r="BK615" s="364" t="s">
        <v>1830</v>
      </c>
      <c r="BL615" s="183"/>
      <c r="BM615" s="15" t="s">
        <v>688</v>
      </c>
      <c r="BN615" s="178" t="s">
        <v>718</v>
      </c>
      <c r="BO615" s="164" t="s">
        <v>813</v>
      </c>
      <c r="BP615" s="243" t="s">
        <v>1831</v>
      </c>
      <c r="BQ615" s="13" t="str">
        <f t="shared" si="59"/>
        <v>Produção</v>
      </c>
      <c r="BR615" s="19">
        <f t="shared" si="60"/>
        <v>1</v>
      </c>
      <c r="BS615" s="19">
        <f t="shared" si="61"/>
        <v>0.8666666666666667</v>
      </c>
      <c r="BT615" s="218" t="str">
        <f t="shared" si="62"/>
        <v>SuperExecução</v>
      </c>
    </row>
    <row r="616" spans="1:72" hidden="1">
      <c r="A616" s="166" t="str">
        <f>D616&amp;B616</f>
        <v>A8446020</v>
      </c>
      <c r="B616" s="167">
        <v>46020</v>
      </c>
      <c r="C616" s="8">
        <f>IF(BS_CONTROLE[[#This Row],[DATA]]="","",WEEKNUM(BS_CONTROLE[[#This Row],[DATA]]))</f>
        <v>53</v>
      </c>
      <c r="D616" s="239" t="s">
        <v>446</v>
      </c>
      <c r="E616" s="272">
        <v>594</v>
      </c>
      <c r="F616" s="161" t="s">
        <v>338</v>
      </c>
      <c r="G616" s="159" t="str">
        <f>IF(D616="","*",VLOOKUP(F616,BS_ATIVIDADE[#All],3,FALSE))</f>
        <v>DETECÇÃO</v>
      </c>
      <c r="H616" s="39" t="s">
        <v>1832</v>
      </c>
      <c r="I616" s="39" t="s">
        <v>1833</v>
      </c>
      <c r="J616" s="199">
        <v>48</v>
      </c>
      <c r="K616" s="199">
        <v>100</v>
      </c>
      <c r="L616" s="353" t="s">
        <v>317</v>
      </c>
      <c r="M616" s="199" t="s">
        <v>1755</v>
      </c>
      <c r="N616" s="334" t="s">
        <v>1834</v>
      </c>
      <c r="O616" s="39">
        <v>0.29166666666666669</v>
      </c>
      <c r="P616" s="39">
        <v>4.1666666666666664E-2</v>
      </c>
      <c r="Q616" s="353">
        <v>48</v>
      </c>
      <c r="R616" s="10" t="str">
        <f>IFERROR(_xlfn.XLOOKUP(F616, BS_ATIVIDADE[ATIVIDADE],BS_ATIVIDADE[UNIDADE] ), "*")</f>
        <v>KM</v>
      </c>
      <c r="S616" s="249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249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60" t="str">
        <f>IFERROR(_xlfn.XLOOKUP(J616, BASE_MAPA!$D$2:$D$260, BASE_MAPA!$I$2:$I$260), "ERRO")</f>
        <v>ZKE</v>
      </c>
      <c r="V616" s="260" t="s">
        <v>1835</v>
      </c>
      <c r="W616" s="345" t="s">
        <v>1836</v>
      </c>
      <c r="X616" s="239" t="s">
        <v>663</v>
      </c>
      <c r="Y616" s="178"/>
      <c r="Z616" s="178"/>
      <c r="AA616" s="176">
        <v>1</v>
      </c>
      <c r="AB616" s="161" t="s">
        <v>660</v>
      </c>
      <c r="AC616" s="161" t="s">
        <v>317</v>
      </c>
      <c r="AD616" s="163">
        <v>0.29166666666666669</v>
      </c>
      <c r="AE616" s="176">
        <v>2720</v>
      </c>
      <c r="AF616" s="176" t="s">
        <v>317</v>
      </c>
      <c r="AG616" s="176" t="s">
        <v>317</v>
      </c>
      <c r="AH616" s="179"/>
      <c r="AI616" s="171" t="str">
        <f>IF(BS_CONTROLE[[#This Row],[Atividade]]=0, "-", BS_CONTROLE[[#This Row],[Atividade]])</f>
        <v>DETECÇÃO - RONDA 7 DIAS</v>
      </c>
      <c r="AJ616" s="9" t="str">
        <f>IF(D616="","*",VLOOKUP(AI616,BS_ATIVIDADE[#Data],3,FALSE))</f>
        <v>DETECÇÃO</v>
      </c>
      <c r="AK616" s="263" t="str">
        <f>IF(BS_CONTROLE[[#This Row],[Local - Partida]]=0, "-", BS_CONTROLE[[#This Row],[Local - Partida]])</f>
        <v>ZKW1021</v>
      </c>
      <c r="AL616" s="263" t="str">
        <f>IF(BS_CONTROLE[[#This Row],[Local - Encerramento]]=0, "-", BS_CONTROLE[[#This Row],[Local - Encerramento]])</f>
        <v>ZKW1022</v>
      </c>
      <c r="AM616" s="263" t="str">
        <f>IF(BS_CONTROLE[[#This Row],[Entre - Estações]]=0, "-", BS_CONTROLE[[#This Row],[Entre - Estações]])</f>
        <v>ZKW-ZKE</v>
      </c>
      <c r="AN616" s="263" t="str">
        <f>IF(BS_CONTROLE[[#This Row],[SB]]=0, "-", BS_CONTROLE[[#This Row],[SB]])</f>
        <v>ZKWZKE</v>
      </c>
      <c r="AO616" s="245">
        <f>IF(BS_CONTROLE[[#This Row],[SUB]]=0, "-", BS_CONTROLE[[#This Row],[SUB]])</f>
        <v>48</v>
      </c>
      <c r="AP616" s="246">
        <f>IF(BS_CONTROLE[[#This Row],[KM - Inicio]]=0, "-", BS_CONTROLE[[#This Row],[KM - Inicio]])</f>
        <v>100</v>
      </c>
      <c r="AQ616" s="246" t="str">
        <f>IF(BS_CONTROLE[[#This Row],[KM - Fim]]=0, "-", BS_CONTROLE[[#This Row],[KM - Fim]])</f>
        <v>-</v>
      </c>
      <c r="AR616" s="264">
        <v>0.30208333333333331</v>
      </c>
      <c r="AS616" s="264">
        <v>0</v>
      </c>
      <c r="AT616" s="264">
        <v>4.1666666666666664E-2</v>
      </c>
      <c r="AU616" s="266"/>
      <c r="AV616" s="266"/>
      <c r="AW616" s="266"/>
      <c r="AX616" s="240"/>
      <c r="AY616" s="181">
        <f>IF(D616="","*",IFERROR(IF(ISODD(COUNT(AS616:AX616)),"ERRO",SUM((AT616-AS616),(AV616-AU616),(AX616-AW616))),"ERRO"))</f>
        <v>4.1666666666666664E-2</v>
      </c>
      <c r="AZ616" s="161"/>
      <c r="BA616" s="241">
        <v>48</v>
      </c>
      <c r="BB616" s="177" t="str">
        <f>IFERROR(_xlfn.XLOOKUP(AI616, BS_ATIVIDADE[ATIVIDADE],BS_ATIVIDADE[UNIDADE] ), "*")</f>
        <v>KM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62" t="str">
        <f>IFERROR(_xlfn.XLOOKUP(AO616, BASE_MAPA!$D$2:$D$260, BASE_MAPA!$I$2:$I$260), "ERRO")</f>
        <v>ZKE</v>
      </c>
      <c r="BF616" s="247" t="str">
        <f>IF(BS_CONTROLE[[#This Row],[Responsavel pelo boletim]]=0, "-", BS_CONTROLE[[#This Row],[Responsavel pelo boletim]])</f>
        <v>John</v>
      </c>
      <c r="BG616" s="183"/>
      <c r="BH616" s="303">
        <v>2</v>
      </c>
      <c r="BI616" s="242"/>
      <c r="BJ616" s="363" t="s">
        <v>1837</v>
      </c>
      <c r="BK616" s="363" t="s">
        <v>1837</v>
      </c>
      <c r="BL616" s="183"/>
      <c r="BM616" s="15" t="s">
        <v>692</v>
      </c>
      <c r="BN616" s="178" t="s">
        <v>692</v>
      </c>
      <c r="BO616" s="164" t="s">
        <v>692</v>
      </c>
      <c r="BP616" s="243" t="s">
        <v>317</v>
      </c>
      <c r="BQ616" s="13" t="str">
        <f t="shared" si="59"/>
        <v>Aderente</v>
      </c>
      <c r="BR616" s="19">
        <f t="shared" si="60"/>
        <v>1</v>
      </c>
      <c r="BS616" s="19">
        <f t="shared" si="61"/>
        <v>1</v>
      </c>
      <c r="BT616" s="218" t="str">
        <f t="shared" si="62"/>
        <v>OKOK</v>
      </c>
    </row>
    <row r="617" spans="1:72" ht="23.25" hidden="1">
      <c r="A617" s="166" t="str">
        <f>D617&amp;B617</f>
        <v>ISMAEL(TP-726)46020</v>
      </c>
      <c r="B617" s="167">
        <v>46020</v>
      </c>
      <c r="C617" s="8">
        <f>IF(BS_CONTROLE[[#This Row],[DATA]]="","",WEEKNUM(BS_CONTROLE[[#This Row],[DATA]]))</f>
        <v>53</v>
      </c>
      <c r="D617" s="52" t="s">
        <v>604</v>
      </c>
      <c r="E617" s="272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199">
        <v>55</v>
      </c>
      <c r="K617" s="199">
        <v>108</v>
      </c>
      <c r="L617" s="353">
        <v>108.2</v>
      </c>
      <c r="M617" s="19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4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3">
        <v>2</v>
      </c>
      <c r="R617" s="10" t="str">
        <f>IFERROR(_xlfn.XLOOKUP(F617, BS_ATIVIDADE[ATIVIDADE],BS_ATIVIDADE[UNIDADE] ), "*")</f>
        <v>Nº DE SOLDA</v>
      </c>
      <c r="S617" s="249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49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 t="str">
        <f>IFERROR(_xlfn.XLOOKUP(J617, BASE_MAPA!$D$2:$D$260, BASE_MAPA!$I$2:$I$260), "ERRO")</f>
        <v>ZKE</v>
      </c>
      <c r="V617" s="260" t="s">
        <v>939</v>
      </c>
      <c r="W617" s="172" t="s">
        <v>1113</v>
      </c>
      <c r="X617" s="239" t="s">
        <v>663</v>
      </c>
      <c r="Y617" s="178"/>
      <c r="Z617" s="178"/>
      <c r="AA617" s="176" t="s">
        <v>317</v>
      </c>
      <c r="AB617" s="161" t="s">
        <v>317</v>
      </c>
      <c r="AC617" s="161" t="s">
        <v>317</v>
      </c>
      <c r="AD617" s="163" t="s">
        <v>317</v>
      </c>
      <c r="AE617" s="176" t="s">
        <v>317</v>
      </c>
      <c r="AF617" s="176" t="s">
        <v>317</v>
      </c>
      <c r="AG617" s="176" t="s">
        <v>317</v>
      </c>
      <c r="AH617" s="179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3" t="str">
        <f>IF(BS_CONTROLE[[#This Row],[Local - Partida]]=0, "-", BS_CONTROLE[[#This Row],[Local - Partida]])</f>
        <v>-</v>
      </c>
      <c r="AL617" s="263" t="str">
        <f>IF(BS_CONTROLE[[#This Row],[Local - Encerramento]]=0, "-", BS_CONTROLE[[#This Row],[Local - Encerramento]])</f>
        <v>-</v>
      </c>
      <c r="AM617" s="263" t="str">
        <f>IF(BS_CONTROLE[[#This Row],[Entre - Estações]]=0, "-", BS_CONTROLE[[#This Row],[Entre - Estações]])</f>
        <v>ZLU</v>
      </c>
      <c r="AN617" s="263" t="str">
        <f>IF(BS_CONTROLE[[#This Row],[SB]]=0, "-", BS_CONTROLE[[#This Row],[SB]])</f>
        <v>ZLU1052</v>
      </c>
      <c r="AO617" s="245">
        <f>IF(BS_CONTROLE[[#This Row],[SUB]]=0, "-", BS_CONTROLE[[#This Row],[SUB]])</f>
        <v>55</v>
      </c>
      <c r="AP617" s="246">
        <f>IF(BS_CONTROLE[[#This Row],[KM - Inicio]]=0, "-", BS_CONTROLE[[#This Row],[KM - Inicio]])</f>
        <v>108</v>
      </c>
      <c r="AQ617" s="246">
        <f>IF(BS_CONTROLE[[#This Row],[KM - Fim]]=0, "-", BS_CONTROLE[[#This Row],[KM - Fim]])</f>
        <v>108.2</v>
      </c>
      <c r="AR617" s="264">
        <v>0</v>
      </c>
      <c r="AS617" s="264">
        <v>0</v>
      </c>
      <c r="AT617" s="264">
        <v>0</v>
      </c>
      <c r="AU617" s="266"/>
      <c r="AV617" s="266"/>
      <c r="AW617" s="266"/>
      <c r="AX617" s="240"/>
      <c r="AY617" s="181">
        <f>IF(D617="","*",IFERROR(IF(ISODD(COUNT(AS617:AX617)),"ERRO",SUM((AT617-AS617),(AV617-AU617),(AX617-AW617))),"ERRO"))</f>
        <v>0</v>
      </c>
      <c r="AZ617" s="161"/>
      <c r="BA617" s="241">
        <v>0</v>
      </c>
      <c r="BB617" s="177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 t="str">
        <f>IFERROR(_xlfn.XLOOKUP(AO617, BASE_MAPA!$D$2:$D$260, BASE_MAPA!$I$2:$I$260), "ERRO")</f>
        <v>ZKE</v>
      </c>
      <c r="BF617" s="247" t="str">
        <f>IF(BS_CONTROLE[[#This Row],[Responsavel pelo boletim]]=0, "-", BS_CONTROLE[[#This Row],[Responsavel pelo boletim]])</f>
        <v>Felipe</v>
      </c>
      <c r="BG617" s="183"/>
      <c r="BH617" s="303">
        <v>0</v>
      </c>
      <c r="BI617" s="242"/>
      <c r="BJ617" s="363" t="s">
        <v>1838</v>
      </c>
      <c r="BK617" s="363" t="s">
        <v>1838</v>
      </c>
      <c r="BL617" s="183"/>
      <c r="BM617" s="15" t="s">
        <v>688</v>
      </c>
      <c r="BN617" s="178" t="s">
        <v>709</v>
      </c>
      <c r="BO617" s="164" t="s">
        <v>780</v>
      </c>
      <c r="BP617" s="243" t="s">
        <v>1839</v>
      </c>
      <c r="BQ617" s="13" t="str">
        <f t="shared" si="59"/>
        <v>Produção e Intervalo</v>
      </c>
      <c r="BR617" s="19">
        <f t="shared" si="60"/>
        <v>0</v>
      </c>
      <c r="BS617" s="19">
        <f t="shared" si="61"/>
        <v>0</v>
      </c>
      <c r="BT617" s="218" t="str">
        <f t="shared" si="62"/>
        <v>SuperEquipamento</v>
      </c>
    </row>
    <row r="618" spans="1:72" hidden="1">
      <c r="A618" s="166" t="str">
        <f>D618&amp;B618</f>
        <v>W6046020</v>
      </c>
      <c r="B618" s="167">
        <v>46020</v>
      </c>
      <c r="C618" s="8">
        <f>IF(BS_CONTROLE[[#This Row],[DATA]]="","",WEEKNUM(BS_CONTROLE[[#This Row],[DATA]]))</f>
        <v>53</v>
      </c>
      <c r="D618" s="239" t="s">
        <v>543</v>
      </c>
      <c r="E618" s="272">
        <v>571</v>
      </c>
      <c r="F618" s="161" t="s">
        <v>328</v>
      </c>
      <c r="G618" s="159" t="str">
        <f>IF(D618="","*",VLOOKUP(F618,BS_ATIVIDADE[#All],3,FALSE))</f>
        <v>OUTROS</v>
      </c>
      <c r="H618" s="39" t="s">
        <v>60</v>
      </c>
      <c r="I618" s="39" t="s">
        <v>60</v>
      </c>
      <c r="J618" s="199">
        <v>55</v>
      </c>
      <c r="K618" s="199">
        <v>118.16</v>
      </c>
      <c r="L618" s="353" t="s">
        <v>317</v>
      </c>
      <c r="M618" s="19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4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3">
        <v>1</v>
      </c>
      <c r="R618" s="10" t="str">
        <f>IFERROR(_xlfn.XLOOKUP(F618, BS_ATIVIDADE[ATIVIDADE],BS_ATIVIDADE[UNIDADE] ), "*")</f>
        <v>BINÁRIO</v>
      </c>
      <c r="S618" s="249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49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 t="str">
        <f>IFERROR(_xlfn.XLOOKUP(J618, BASE_MAPA!$D$2:$D$260, BASE_MAPA!$I$2:$I$260), "ERRO")</f>
        <v>ZKE</v>
      </c>
      <c r="V618" s="260" t="s">
        <v>939</v>
      </c>
      <c r="W618" s="345" t="s">
        <v>1840</v>
      </c>
      <c r="X618" s="239" t="s">
        <v>668</v>
      </c>
      <c r="Y618" s="178"/>
      <c r="Z618" s="178"/>
      <c r="AA618" s="84" t="s">
        <v>1449</v>
      </c>
      <c r="AB618" s="71" t="s">
        <v>660</v>
      </c>
      <c r="AC618" s="71" t="s">
        <v>655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79"/>
      <c r="AI618" s="171" t="str">
        <f>IF(BS_CONTROLE[[#This Row],[Atividade]]=0, "-", BS_CONTROLE[[#This Row],[Atividade]])</f>
        <v>DESCARGA DE MATERIAL</v>
      </c>
      <c r="AJ618" s="9" t="str">
        <f>IF(D618="","*",VLOOKUP(AI618,BS_ATIVIDADE[#Data],3,FALSE))</f>
        <v>OUTROS</v>
      </c>
      <c r="AK618" s="263" t="str">
        <f>IF(BS_CONTROLE[[#This Row],[Local - Partida]]=0, "-", BS_CONTROLE[[#This Row],[Local - Partida]])</f>
        <v>ZEM1301</v>
      </c>
      <c r="AL618" s="263" t="str">
        <f>IF(BS_CONTROLE[[#This Row],[Local - Encerramento]]=0, "-", BS_CONTROLE[[#This Row],[Local - Encerramento]])</f>
        <v>ZEM1301</v>
      </c>
      <c r="AM618" s="263" t="str">
        <f>IF(BS_CONTROLE[[#This Row],[Entre - Estações]]=0, "-", BS_CONTROLE[[#This Row],[Entre - Estações]])</f>
        <v>ZLU-ZWI</v>
      </c>
      <c r="AN618" s="263" t="str">
        <f>IF(BS_CONTROLE[[#This Row],[SB]]=0, "-", BS_CONTROLE[[#This Row],[SB]])</f>
        <v>ZWI1132</v>
      </c>
      <c r="AO618" s="245">
        <f>IF(BS_CONTROLE[[#This Row],[SUB]]=0, "-", BS_CONTROLE[[#This Row],[SUB]])</f>
        <v>55</v>
      </c>
      <c r="AP618" s="246">
        <f>IF(BS_CONTROLE[[#This Row],[KM - Inicio]]=0, "-", BS_CONTROLE[[#This Row],[KM - Inicio]])</f>
        <v>118.16</v>
      </c>
      <c r="AQ618" s="246" t="str">
        <f>IF(BS_CONTROLE[[#This Row],[KM - Fim]]=0, "-", BS_CONTROLE[[#This Row],[KM - Fim]])</f>
        <v>-</v>
      </c>
      <c r="AR618" s="264">
        <v>0.37569444444444444</v>
      </c>
      <c r="AS618" s="264">
        <v>0</v>
      </c>
      <c r="AT618" s="264">
        <v>6.25E-2</v>
      </c>
      <c r="AU618" s="266"/>
      <c r="AV618" s="266"/>
      <c r="AW618" s="266"/>
      <c r="AX618" s="240"/>
      <c r="AY618" s="181">
        <f>IF(D618="","*",IFERROR(IF(ISODD(COUNT(AS618:AX618)),"ERRO",SUM((AT618-AS618),(AV618-AU618),(AX618-AW618))),"ERRO"))</f>
        <v>6.25E-2</v>
      </c>
      <c r="AZ618" s="161"/>
      <c r="BA618" s="241">
        <v>1</v>
      </c>
      <c r="BB618" s="177" t="str">
        <f>IFERROR(_xlfn.XLOOKUP(AI618, BS_ATIVIDADE[ATIVIDADE],BS_ATIVIDADE[UNIDADE] ), "*")</f>
        <v>BINÁRIO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 t="str">
        <f>IFERROR(_xlfn.XLOOKUP(AO618, BASE_MAPA!$D$2:$D$260, BASE_MAPA!$I$2:$I$260), "ERRO")</f>
        <v>ZKE</v>
      </c>
      <c r="BF618" s="247" t="str">
        <f>IF(BS_CONTROLE[[#This Row],[Responsavel pelo boletim]]=0, "-", BS_CONTROLE[[#This Row],[Responsavel pelo boletim]])</f>
        <v>Felipe</v>
      </c>
      <c r="BG618" s="183"/>
      <c r="BH618" s="303">
        <v>2</v>
      </c>
      <c r="BI618" s="242"/>
      <c r="BJ618" s="363" t="s">
        <v>1841</v>
      </c>
      <c r="BK618" s="364" t="s">
        <v>1842</v>
      </c>
      <c r="BL618" s="183" t="s">
        <v>1843</v>
      </c>
      <c r="BM618" s="15" t="s">
        <v>692</v>
      </c>
      <c r="BN618" s="178" t="s">
        <v>692</v>
      </c>
      <c r="BO618" s="164" t="s">
        <v>692</v>
      </c>
      <c r="BP618" s="243" t="s">
        <v>317</v>
      </c>
      <c r="BQ618" s="13" t="str">
        <f t="shared" si="59"/>
        <v>Aderente</v>
      </c>
      <c r="BR618" s="19">
        <f t="shared" si="60"/>
        <v>1</v>
      </c>
      <c r="BS618" s="19">
        <f t="shared" si="61"/>
        <v>1</v>
      </c>
      <c r="BT618" s="218" t="str">
        <f t="shared" si="62"/>
        <v>OKOK</v>
      </c>
    </row>
    <row r="619" spans="1:72" ht="23.25" hidden="1">
      <c r="A619" s="166" t="str">
        <f>D619&amp;B619</f>
        <v>V8946020</v>
      </c>
      <c r="B619" s="167">
        <v>46020</v>
      </c>
      <c r="C619" s="8">
        <f>IF(BS_CONTROLE[[#This Row],[DATA]]="","",WEEKNUM(BS_CONTROLE[[#This Row],[DATA]]))</f>
        <v>53</v>
      </c>
      <c r="D619" s="211" t="s">
        <v>524</v>
      </c>
      <c r="E619" s="292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0">
        <v>55</v>
      </c>
      <c r="K619" s="210">
        <v>134.4</v>
      </c>
      <c r="L619" s="210">
        <v>135.19999999999999</v>
      </c>
      <c r="M619" s="19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19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0" t="str">
        <f>IFERROR(_xlfn.XLOOKUP(F619, BS_ATIVIDADE[ATIVIDADE],BS_ATIVIDADE[UNIDADE] ), "*")</f>
        <v>M</v>
      </c>
      <c r="S619" s="249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49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 t="str">
        <f>IFERROR(_xlfn.XLOOKUP(J619, BASE_MAPA!$D$2:$D$260, BASE_MAPA!$I$2:$I$260), "ERRO")</f>
        <v>ZKE</v>
      </c>
      <c r="V619" s="259" t="s">
        <v>1696</v>
      </c>
      <c r="W619" s="247" t="s">
        <v>1099</v>
      </c>
      <c r="X619" s="239" t="s">
        <v>663</v>
      </c>
      <c r="Y619" s="178"/>
      <c r="Z619" s="178"/>
      <c r="AA619" s="210">
        <v>1</v>
      </c>
      <c r="AB619" s="71" t="s">
        <v>660</v>
      </c>
      <c r="AC619" s="71" t="s">
        <v>655</v>
      </c>
      <c r="AD619" s="294">
        <v>0.33333333333333331</v>
      </c>
      <c r="AE619" s="210">
        <v>6809</v>
      </c>
      <c r="AF619" s="210">
        <v>6239</v>
      </c>
      <c r="AG619" s="210" t="s">
        <v>317</v>
      </c>
      <c r="AH619" s="179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3" t="str">
        <f>IF(BS_CONTROLE[[#This Row],[Local - Partida]]=0, "-", BS_CONTROLE[[#This Row],[Local - Partida]])</f>
        <v>ZEM1302</v>
      </c>
      <c r="AL619" s="263" t="str">
        <f>IF(BS_CONTROLE[[#This Row],[Local - Encerramento]]=0, "-", BS_CONTROLE[[#This Row],[Local - Encerramento]])</f>
        <v>ZEM1302</v>
      </c>
      <c r="AM619" s="263" t="str">
        <f>IF(BS_CONTROLE[[#This Row],[Entre - Estações]]=0, "-", BS_CONTROLE[[#This Row],[Entre - Estações]])</f>
        <v>ZYQ-ZEM</v>
      </c>
      <c r="AN619" s="263" t="str">
        <f>IF(BS_CONTROLE[[#This Row],[SB]]=0, "-", BS_CONTROLE[[#This Row],[SB]])</f>
        <v>ZEM2</v>
      </c>
      <c r="AO619" s="245">
        <f>IF(BS_CONTROLE[[#This Row],[SUB]]=0, "-", BS_CONTROLE[[#This Row],[SUB]])</f>
        <v>55</v>
      </c>
      <c r="AP619" s="246">
        <f>IF(BS_CONTROLE[[#This Row],[KM - Inicio]]=0, "-", BS_CONTROLE[[#This Row],[KM - Inicio]])</f>
        <v>134.4</v>
      </c>
      <c r="AQ619" s="246">
        <f>IF(BS_CONTROLE[[#This Row],[KM - Fim]]=0, "-", BS_CONTROLE[[#This Row],[KM - Fim]])</f>
        <v>135.19999999999999</v>
      </c>
      <c r="AR619" s="264">
        <v>0.33611111111111114</v>
      </c>
      <c r="AS619" s="264">
        <v>0.51944444444444449</v>
      </c>
      <c r="AT619" s="264">
        <v>0.68611111111111112</v>
      </c>
      <c r="AU619" s="266"/>
      <c r="AV619" s="266"/>
      <c r="AW619" s="266"/>
      <c r="AX619" s="240"/>
      <c r="AY619" s="181">
        <f>IF(D619="","*",IFERROR(IF(ISODD(COUNT(AS619:AX619)),"ERRO",SUM((AT619-AS619),(AV619-AU619),(AX619-AW619))),"ERRO"))</f>
        <v>0.16666666666666663</v>
      </c>
      <c r="AZ619" s="161"/>
      <c r="BA619" s="241">
        <v>1015</v>
      </c>
      <c r="BB619" s="177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 t="str">
        <f>IFERROR(_xlfn.XLOOKUP(AO619, BASE_MAPA!$D$2:$D$260, BASE_MAPA!$I$2:$I$260), "ERRO")</f>
        <v>ZKE</v>
      </c>
      <c r="BF619" s="247" t="str">
        <f>IF(BS_CONTROLE[[#This Row],[Responsavel pelo boletim]]=0, "-", BS_CONTROLE[[#This Row],[Responsavel pelo boletim]])</f>
        <v>Antonioni</v>
      </c>
      <c r="BG619" s="183"/>
      <c r="BH619" s="303">
        <v>2</v>
      </c>
      <c r="BI619" s="242"/>
      <c r="BJ619" s="363" t="s">
        <v>1844</v>
      </c>
      <c r="BK619" s="363" t="s">
        <v>1845</v>
      </c>
      <c r="BL619" s="183"/>
      <c r="BM619" s="15" t="s">
        <v>692</v>
      </c>
      <c r="BN619" s="178" t="s">
        <v>692</v>
      </c>
      <c r="BO619" s="164" t="s">
        <v>692</v>
      </c>
      <c r="BP619" s="243" t="s">
        <v>317</v>
      </c>
      <c r="BQ619" s="13" t="str">
        <f t="shared" si="59"/>
        <v>Aderente</v>
      </c>
      <c r="BR619" s="19">
        <f t="shared" si="60"/>
        <v>0.99999999999999978</v>
      </c>
      <c r="BS619" s="19">
        <f t="shared" si="61"/>
        <v>1.0572916666666667</v>
      </c>
      <c r="BT619" s="218" t="str">
        <f t="shared" si="62"/>
        <v>OKOK</v>
      </c>
    </row>
    <row r="620" spans="1:72" hidden="1">
      <c r="A620" s="166" t="str">
        <f>D620&amp;B620</f>
        <v>EDSON (TP-780)46020</v>
      </c>
      <c r="B620" s="167">
        <v>46020</v>
      </c>
      <c r="C620" s="8">
        <f>IF(BS_CONTROLE[[#This Row],[DATA]]="","",WEEKNUM(BS_CONTROLE[[#This Row],[DATA]]))</f>
        <v>53</v>
      </c>
      <c r="D620" s="211" t="s">
        <v>591</v>
      </c>
      <c r="E620" s="272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199">
        <v>48</v>
      </c>
      <c r="K620" s="199">
        <v>142.08000000000001</v>
      </c>
      <c r="L620" s="353">
        <v>142.35</v>
      </c>
      <c r="M620" s="19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4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3">
        <v>624</v>
      </c>
      <c r="R620" s="10" t="str">
        <f>IFERROR(_xlfn.XLOOKUP(F620, BS_ATIVIDADE[ATIVIDADE],BS_ATIVIDADE[UNIDADE] ), "*")</f>
        <v>M</v>
      </c>
      <c r="S620" s="249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49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 t="str">
        <f>IFERROR(_xlfn.XLOOKUP(J620, BASE_MAPA!$D$2:$D$260, BASE_MAPA!$I$2:$I$260), "ERRO")</f>
        <v>ZKE</v>
      </c>
      <c r="V620" s="260" t="s">
        <v>939</v>
      </c>
      <c r="W620" s="172" t="s">
        <v>1131</v>
      </c>
      <c r="X620" s="239" t="s">
        <v>668</v>
      </c>
      <c r="Y620" s="178"/>
      <c r="Z620" s="178"/>
      <c r="AA620" s="176" t="s">
        <v>317</v>
      </c>
      <c r="AB620" s="161" t="s">
        <v>317</v>
      </c>
      <c r="AC620" s="161" t="s">
        <v>317</v>
      </c>
      <c r="AD620" s="163" t="s">
        <v>317</v>
      </c>
      <c r="AE620" s="176" t="s">
        <v>317</v>
      </c>
      <c r="AF620" s="176" t="s">
        <v>317</v>
      </c>
      <c r="AG620" s="176" t="s">
        <v>317</v>
      </c>
      <c r="AH620" s="179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3" t="str">
        <f>IF(BS_CONTROLE[[#This Row],[Local - Partida]]=0, "-", BS_CONTROLE[[#This Row],[Local - Partida]])</f>
        <v>-</v>
      </c>
      <c r="AL620" s="263" t="str">
        <f>IF(BS_CONTROLE[[#This Row],[Local - Encerramento]]=0, "-", BS_CONTROLE[[#This Row],[Local - Encerramento]])</f>
        <v>-</v>
      </c>
      <c r="AM620" s="263" t="str">
        <f>IF(BS_CONTROLE[[#This Row],[Entre - Estações]]=0, "-", BS_CONTROLE[[#This Row],[Entre - Estações]])</f>
        <v>ZEM-ZEJ</v>
      </c>
      <c r="AN620" s="263" t="str">
        <f>IF(BS_CONTROLE[[#This Row],[SB]]=0, "-", BS_CONTROLE[[#This Row],[SB]])</f>
        <v>144ZMS1</v>
      </c>
      <c r="AO620" s="245">
        <f>IF(BS_CONTROLE[[#This Row],[SUB]]=0, "-", BS_CONTROLE[[#This Row],[SUB]])</f>
        <v>48</v>
      </c>
      <c r="AP620" s="246">
        <f>IF(BS_CONTROLE[[#This Row],[KM - Inicio]]=0, "-", BS_CONTROLE[[#This Row],[KM - Inicio]])</f>
        <v>142.08000000000001</v>
      </c>
      <c r="AQ620" s="246">
        <f>IF(BS_CONTROLE[[#This Row],[KM - Fim]]=0, "-", BS_CONTROLE[[#This Row],[KM - Fim]])</f>
        <v>142.35</v>
      </c>
      <c r="AR620" s="264">
        <v>0</v>
      </c>
      <c r="AS620" s="264">
        <v>0</v>
      </c>
      <c r="AT620" s="264">
        <v>0</v>
      </c>
      <c r="AU620" s="266"/>
      <c r="AV620" s="266"/>
      <c r="AW620" s="266"/>
      <c r="AX620" s="240"/>
      <c r="AY620" s="181">
        <f>IF(D620="","*",IFERROR(IF(ISODD(COUNT(AS620:AX620)),"ERRO",SUM((AT620-AS620),(AV620-AU620),(AX620-AW620))),"ERRO"))</f>
        <v>0</v>
      </c>
      <c r="AZ620" s="161"/>
      <c r="BA620" s="241">
        <v>0</v>
      </c>
      <c r="BB620" s="177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 t="str">
        <f>IFERROR(_xlfn.XLOOKUP(AO620, BASE_MAPA!$D$2:$D$260, BASE_MAPA!$I$2:$I$260), "ERRO")</f>
        <v>ZKE</v>
      </c>
      <c r="BF620" s="247" t="str">
        <f>IF(BS_CONTROLE[[#This Row],[Responsavel pelo boletim]]=0, "-", BS_CONTROLE[[#This Row],[Responsavel pelo boletim]])</f>
        <v>Felipe</v>
      </c>
      <c r="BG620" s="183"/>
      <c r="BH620" s="303">
        <v>0</v>
      </c>
      <c r="BI620" s="242"/>
      <c r="BJ620" s="363" t="s">
        <v>1846</v>
      </c>
      <c r="BK620" s="363" t="s">
        <v>1846</v>
      </c>
      <c r="BL620" s="183"/>
      <c r="BM620" s="15" t="s">
        <v>688</v>
      </c>
      <c r="BN620" s="178" t="s">
        <v>718</v>
      </c>
      <c r="BO620" s="164" t="s">
        <v>770</v>
      </c>
      <c r="BP620" s="243" t="s">
        <v>1847</v>
      </c>
      <c r="BQ620" s="13" t="str">
        <f t="shared" si="59"/>
        <v>Produção e Intervalo</v>
      </c>
      <c r="BR620" s="19">
        <f t="shared" si="60"/>
        <v>0</v>
      </c>
      <c r="BS620" s="19">
        <f t="shared" si="61"/>
        <v>0</v>
      </c>
      <c r="BT620" s="218" t="str">
        <f t="shared" si="62"/>
        <v>SuperExecução</v>
      </c>
    </row>
    <row r="621" spans="1:72" hidden="1">
      <c r="A621" s="166" t="str">
        <f>D621&amp;B621</f>
        <v>DIEGO (TP-681)46020</v>
      </c>
      <c r="B621" s="167">
        <v>46020</v>
      </c>
      <c r="C621" s="8">
        <f>IF(BS_CONTROLE[[#This Row],[DATA]]="","",WEEKNUM(BS_CONTROLE[[#This Row],[DATA]]))</f>
        <v>53</v>
      </c>
      <c r="D621" s="211" t="s">
        <v>585</v>
      </c>
      <c r="E621" s="272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199">
        <v>55</v>
      </c>
      <c r="K621" s="199">
        <v>149</v>
      </c>
      <c r="L621" s="353" t="s">
        <v>317</v>
      </c>
      <c r="M621" s="19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4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3">
        <v>50</v>
      </c>
      <c r="R621" s="10" t="str">
        <f>IFERROR(_xlfn.XLOOKUP(F621, BS_ATIVIDADE[ATIVIDADE],BS_ATIVIDADE[UNIDADE] ), "*")</f>
        <v>M</v>
      </c>
      <c r="S621" s="249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49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 t="str">
        <f>IFERROR(_xlfn.XLOOKUP(J621, BASE_MAPA!$D$2:$D$260, BASE_MAPA!$I$2:$I$260), "ERRO")</f>
        <v>ZKE</v>
      </c>
      <c r="V621" s="260" t="s">
        <v>939</v>
      </c>
      <c r="W621" s="345" t="s">
        <v>1490</v>
      </c>
      <c r="X621" s="239" t="s">
        <v>668</v>
      </c>
      <c r="Y621" s="178"/>
      <c r="Z621" s="178"/>
      <c r="AA621" s="176" t="s">
        <v>317</v>
      </c>
      <c r="AB621" s="161" t="s">
        <v>317</v>
      </c>
      <c r="AC621" s="161" t="s">
        <v>317</v>
      </c>
      <c r="AD621" s="163" t="s">
        <v>317</v>
      </c>
      <c r="AE621" s="176" t="s">
        <v>317</v>
      </c>
      <c r="AF621" s="176" t="s">
        <v>317</v>
      </c>
      <c r="AG621" s="176" t="s">
        <v>317</v>
      </c>
      <c r="AH621" s="179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3" t="str">
        <f>IF(BS_CONTROLE[[#This Row],[Local - Partida]]=0, "-", BS_CONTROLE[[#This Row],[Local - Partida]])</f>
        <v>-</v>
      </c>
      <c r="AL621" s="263" t="str">
        <f>IF(BS_CONTROLE[[#This Row],[Local - Encerramento]]=0, "-", BS_CONTROLE[[#This Row],[Local - Encerramento]])</f>
        <v>-</v>
      </c>
      <c r="AM621" s="263" t="str">
        <f>IF(BS_CONTROLE[[#This Row],[Entre - Estações]]=0, "-", BS_CONTROLE[[#This Row],[Entre - Estações]])</f>
        <v>ZEJ-ZEV</v>
      </c>
      <c r="AN621" s="263">
        <f>IF(BS_CONTROLE[[#This Row],[SB]]=0, "-", BS_CONTROLE[[#This Row],[SB]])</f>
        <v>1491482</v>
      </c>
      <c r="AO621" s="245">
        <f>IF(BS_CONTROLE[[#This Row],[SUB]]=0, "-", BS_CONTROLE[[#This Row],[SUB]])</f>
        <v>55</v>
      </c>
      <c r="AP621" s="246">
        <f>IF(BS_CONTROLE[[#This Row],[KM - Inicio]]=0, "-", BS_CONTROLE[[#This Row],[KM - Inicio]])</f>
        <v>149</v>
      </c>
      <c r="AQ621" s="246" t="str">
        <f>IF(BS_CONTROLE[[#This Row],[KM - Fim]]=0, "-", BS_CONTROLE[[#This Row],[KM - Fim]])</f>
        <v>-</v>
      </c>
      <c r="AR621" s="264">
        <v>0</v>
      </c>
      <c r="AS621" s="264">
        <v>0</v>
      </c>
      <c r="AT621" s="264">
        <v>0</v>
      </c>
      <c r="AU621" s="266"/>
      <c r="AV621" s="266"/>
      <c r="AW621" s="266"/>
      <c r="AX621" s="240"/>
      <c r="AY621" s="181">
        <f>IF(D621="","*",IFERROR(IF(ISODD(COUNT(AS621:AX621)),"ERRO",SUM((AT621-AS621),(AV621-AU621),(AX621-AW621))),"ERRO"))</f>
        <v>0</v>
      </c>
      <c r="AZ621" s="161"/>
      <c r="BA621" s="241">
        <v>0</v>
      </c>
      <c r="BB621" s="177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 t="str">
        <f>IFERROR(_xlfn.XLOOKUP(AO621, BASE_MAPA!$D$2:$D$260, BASE_MAPA!$I$2:$I$260), "ERRO")</f>
        <v>ZKE</v>
      </c>
      <c r="BF621" s="247" t="str">
        <f>IF(BS_CONTROLE[[#This Row],[Responsavel pelo boletim]]=0, "-", BS_CONTROLE[[#This Row],[Responsavel pelo boletim]])</f>
        <v>Felipe</v>
      </c>
      <c r="BG621" s="183"/>
      <c r="BH621" s="303">
        <v>0</v>
      </c>
      <c r="BI621" s="242"/>
      <c r="BJ621" s="363" t="s">
        <v>1829</v>
      </c>
      <c r="BK621" s="363" t="s">
        <v>1848</v>
      </c>
      <c r="BL621" s="183"/>
      <c r="BM621" s="15" t="s">
        <v>694</v>
      </c>
      <c r="BN621" s="178" t="s">
        <v>711</v>
      </c>
      <c r="BO621" s="164" t="s">
        <v>785</v>
      </c>
      <c r="BP621" s="243" t="s">
        <v>1847</v>
      </c>
      <c r="BQ621" s="13" t="str">
        <f t="shared" si="59"/>
        <v>Produção e Intervalo</v>
      </c>
      <c r="BR621" s="19">
        <f t="shared" si="60"/>
        <v>0</v>
      </c>
      <c r="BS621" s="19">
        <f t="shared" si="61"/>
        <v>0</v>
      </c>
      <c r="BT621" s="218" t="str">
        <f t="shared" si="62"/>
        <v>CondiçõesClimáticaTemperatura</v>
      </c>
    </row>
    <row r="622" spans="1:72" ht="23.25" hidden="1">
      <c r="A622" s="166" t="str">
        <f>D622&amp;B622</f>
        <v>MOD ZRB46020</v>
      </c>
      <c r="B622" s="167">
        <v>46020</v>
      </c>
      <c r="C622" s="8">
        <f>IF(BS_CONTROLE[[#This Row],[DATA]]="","",WEEKNUM(BS_CONTROLE[[#This Row],[DATA]]))</f>
        <v>53</v>
      </c>
      <c r="D622" s="211" t="s">
        <v>349</v>
      </c>
      <c r="E622" s="272">
        <v>594</v>
      </c>
      <c r="F622" s="161" t="s">
        <v>306</v>
      </c>
      <c r="G622" s="159" t="str">
        <f>IF(D622="","*",VLOOKUP(F622,BS_ATIVIDADE[#All],3,FALSE))</f>
        <v>OUTROS</v>
      </c>
      <c r="H622" s="163" t="s">
        <v>317</v>
      </c>
      <c r="I622" s="163" t="s">
        <v>317</v>
      </c>
      <c r="J622" s="221">
        <v>48</v>
      </c>
      <c r="K622" s="221">
        <v>152.04599999999999</v>
      </c>
      <c r="L622" s="176">
        <v>158.9</v>
      </c>
      <c r="M622" s="199" t="s">
        <v>73</v>
      </c>
      <c r="N622" s="334" t="s">
        <v>1014</v>
      </c>
      <c r="O622" s="163">
        <v>0.29166666666666669</v>
      </c>
      <c r="P622" s="163">
        <v>0.20833333333333334</v>
      </c>
      <c r="Q622" s="176">
        <v>1</v>
      </c>
      <c r="R622" s="10" t="str">
        <f>IFERROR(_xlfn.XLOOKUP(F622, BS_ATIVIDADE[ATIVIDADE],BS_ATIVIDADE[UNIDADE] ), "*")</f>
        <v>BINÁRIO</v>
      </c>
      <c r="S622" s="249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249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60" t="str">
        <f>IFERROR(_xlfn.XLOOKUP(J622, BASE_MAPA!$D$2:$D$260, BASE_MAPA!$I$2:$I$260), "ERRO")</f>
        <v>ZKE</v>
      </c>
      <c r="V622" s="260" t="s">
        <v>1849</v>
      </c>
      <c r="W622" s="345" t="s">
        <v>1850</v>
      </c>
      <c r="X622" s="239" t="s">
        <v>663</v>
      </c>
      <c r="Y622" s="178"/>
      <c r="Z622" s="178"/>
      <c r="AA622" s="176" t="s">
        <v>317</v>
      </c>
      <c r="AB622" s="161" t="s">
        <v>317</v>
      </c>
      <c r="AC622" s="161" t="s">
        <v>317</v>
      </c>
      <c r="AD622" s="163" t="s">
        <v>317</v>
      </c>
      <c r="AE622" s="176" t="s">
        <v>317</v>
      </c>
      <c r="AF622" s="176" t="s">
        <v>317</v>
      </c>
      <c r="AG622" s="176" t="s">
        <v>317</v>
      </c>
      <c r="AH622" s="179"/>
      <c r="AI622" s="171" t="str">
        <f>IF(BS_CONTROLE[[#This Row],[Atividade]]=0, "-", BS_CONTROLE[[#This Row],[Atividade]])</f>
        <v>BLOCO</v>
      </c>
      <c r="AJ622" s="9" t="str">
        <f>IF(D622="","*",VLOOKUP(AI622,BS_ATIVIDADE[#Data],3,FALSE))</f>
        <v>OUTROS</v>
      </c>
      <c r="AK622" s="263" t="str">
        <f>IF(BS_CONTROLE[[#This Row],[Local - Partida]]=0, "-", BS_CONTROLE[[#This Row],[Local - Partida]])</f>
        <v>-</v>
      </c>
      <c r="AL622" s="263" t="str">
        <f>IF(BS_CONTROLE[[#This Row],[Local - Encerramento]]=0, "-", BS_CONTROLE[[#This Row],[Local - Encerramento]])</f>
        <v>-</v>
      </c>
      <c r="AM622" s="263" t="str">
        <f>IF(BS_CONTROLE[[#This Row],[Entre - Estações]]=0, "-", BS_CONTROLE[[#This Row],[Entre - Estações]])</f>
        <v>ZRB-ZEV</v>
      </c>
      <c r="AN622" s="263" t="str">
        <f>IF(BS_CONTROLE[[#This Row],[SB]]=0, "-", BS_CONTROLE[[#This Row],[SB]])</f>
        <v>ZRBZEV</v>
      </c>
      <c r="AO622" s="245">
        <f>IF(BS_CONTROLE[[#This Row],[SUB]]=0, "-", BS_CONTROLE[[#This Row],[SUB]])</f>
        <v>48</v>
      </c>
      <c r="AP622" s="246">
        <f>IF(BS_CONTROLE[[#This Row],[KM - Inicio]]=0, "-", BS_CONTROLE[[#This Row],[KM - Inicio]])</f>
        <v>152.04599999999999</v>
      </c>
      <c r="AQ622" s="246">
        <f>IF(BS_CONTROLE[[#This Row],[KM - Fim]]=0, "-", BS_CONTROLE[[#This Row],[KM - Fim]])</f>
        <v>158.9</v>
      </c>
      <c r="AR622" s="264" t="s">
        <v>317</v>
      </c>
      <c r="AS622" s="264">
        <v>0.40138888888888891</v>
      </c>
      <c r="AT622" s="264">
        <v>0.55486111111111114</v>
      </c>
      <c r="AU622" s="266"/>
      <c r="AV622" s="266"/>
      <c r="AW622" s="266"/>
      <c r="AX622" s="240"/>
      <c r="AY622" s="181">
        <f>IF(D622="","*",IFERROR(IF(ISODD(COUNT(AS622:AX622)),"ERRO",SUM((AT622-AS622),(AV622-AU622),(AX622-AW622))),"ERRO"))</f>
        <v>0.15347222222222223</v>
      </c>
      <c r="AZ622" s="161"/>
      <c r="BA622" s="241">
        <v>1</v>
      </c>
      <c r="BB622" s="177" t="str">
        <f>IFERROR(_xlfn.XLOOKUP(AI622, BS_ATIVIDADE[ATIVIDADE],BS_ATIVIDADE[UNIDADE] ), "*")</f>
        <v>BINÁRIO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62" t="str">
        <f>IFERROR(_xlfn.XLOOKUP(AO622, BASE_MAPA!$D$2:$D$260, BASE_MAPA!$I$2:$I$260), "ERRO")</f>
        <v>ZKE</v>
      </c>
      <c r="BF622" s="247" t="str">
        <f>IF(BS_CONTROLE[[#This Row],[Responsavel pelo boletim]]=0, "-", BS_CONTROLE[[#This Row],[Responsavel pelo boletim]])</f>
        <v xml:space="preserve">Alisson </v>
      </c>
      <c r="BG622" s="183"/>
      <c r="BH622" s="303">
        <v>1</v>
      </c>
      <c r="BI622" s="242"/>
      <c r="BJ622" s="363" t="s">
        <v>1851</v>
      </c>
      <c r="BK622" s="363" t="s">
        <v>1852</v>
      </c>
      <c r="BL622" s="183"/>
      <c r="BM622" s="15" t="s">
        <v>690</v>
      </c>
      <c r="BN622" s="178" t="s">
        <v>709</v>
      </c>
      <c r="BO622" s="164" t="s">
        <v>782</v>
      </c>
      <c r="BP622" s="243" t="s">
        <v>1853</v>
      </c>
      <c r="BQ622" s="13" t="str">
        <f t="shared" si="59"/>
        <v>Intervalo</v>
      </c>
      <c r="BR622" s="19">
        <f t="shared" si="60"/>
        <v>0.73666666666666669</v>
      </c>
      <c r="BS622" s="19">
        <f t="shared" si="61"/>
        <v>1</v>
      </c>
      <c r="BT622" s="218" t="str">
        <f t="shared" si="62"/>
        <v>ModernizaçãoEquipamento</v>
      </c>
    </row>
    <row r="623" spans="1:72" ht="44.25" hidden="1" customHeight="1">
      <c r="A623" s="166" t="str">
        <f>D623&amp;B623</f>
        <v>W9646020</v>
      </c>
      <c r="B623" s="167">
        <v>46020</v>
      </c>
      <c r="C623" s="8">
        <f>IF(BS_CONTROLE[[#This Row],[DATA]]="","",WEEKNUM(BS_CONTROLE[[#This Row],[DATA]]))</f>
        <v>53</v>
      </c>
      <c r="D623" s="211" t="s">
        <v>557</v>
      </c>
      <c r="E623" s="272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1854</v>
      </c>
      <c r="I623" s="163" t="s">
        <v>61</v>
      </c>
      <c r="J623" s="221">
        <v>48</v>
      </c>
      <c r="K623" s="221">
        <v>152.04599999999999</v>
      </c>
      <c r="L623" s="176">
        <v>159</v>
      </c>
      <c r="M623" s="199" t="s">
        <v>73</v>
      </c>
      <c r="N623" s="334" t="s">
        <v>1014</v>
      </c>
      <c r="O623" s="163">
        <v>0.29166666666666669</v>
      </c>
      <c r="P623" s="163">
        <v>0.20833333333333334</v>
      </c>
      <c r="Q623" s="176">
        <v>1</v>
      </c>
      <c r="R623" s="10" t="str">
        <f>IFERROR(_xlfn.XLOOKUP(F623, BS_ATIVIDADE[ATIVIDADE],BS_ATIVIDADE[UNIDADE] ), "*")</f>
        <v>Nº DE DORMENTES</v>
      </c>
      <c r="S623" s="249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49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 t="str">
        <f>IFERROR(_xlfn.XLOOKUP(J623, BASE_MAPA!$D$2:$D$260, BASE_MAPA!$I$2:$I$260), "ERRO")</f>
        <v>ZKE</v>
      </c>
      <c r="V623" s="260" t="s">
        <v>1453</v>
      </c>
      <c r="W623" s="345" t="s">
        <v>1855</v>
      </c>
      <c r="X623" s="239" t="s">
        <v>663</v>
      </c>
      <c r="Y623" s="178"/>
      <c r="Z623" s="178"/>
      <c r="AA623" s="176">
        <v>2</v>
      </c>
      <c r="AB623" s="71" t="s">
        <v>660</v>
      </c>
      <c r="AC623" s="71" t="s">
        <v>655</v>
      </c>
      <c r="AD623" s="163">
        <v>0.27083333333333331</v>
      </c>
      <c r="AE623" s="176" t="s">
        <v>317</v>
      </c>
      <c r="AF623" s="176" t="s">
        <v>317</v>
      </c>
      <c r="AG623" s="176" t="s">
        <v>317</v>
      </c>
      <c r="AH623" s="179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3" t="str">
        <f>IF(BS_CONTROLE[[#This Row],[Local - Partida]]=0, "-", BS_CONTROLE[[#This Row],[Local - Partida]])</f>
        <v>ZEVZEV</v>
      </c>
      <c r="AL623" s="263" t="str">
        <f>IF(BS_CONTROLE[[#This Row],[Local - Encerramento]]=0, "-", BS_CONTROLE[[#This Row],[Local - Encerramento]])</f>
        <v>ZEM1</v>
      </c>
      <c r="AM623" s="263" t="str">
        <f>IF(BS_CONTROLE[[#This Row],[Entre - Estações]]=0, "-", BS_CONTROLE[[#This Row],[Entre - Estações]])</f>
        <v>ZRB-ZEV</v>
      </c>
      <c r="AN623" s="263" t="str">
        <f>IF(BS_CONTROLE[[#This Row],[SB]]=0, "-", BS_CONTROLE[[#This Row],[SB]])</f>
        <v>ZRBZEV</v>
      </c>
      <c r="AO623" s="245">
        <f>IF(BS_CONTROLE[[#This Row],[SUB]]=0, "-", BS_CONTROLE[[#This Row],[SUB]])</f>
        <v>48</v>
      </c>
      <c r="AP623" s="246">
        <f>IF(BS_CONTROLE[[#This Row],[KM - Inicio]]=0, "-", BS_CONTROLE[[#This Row],[KM - Inicio]])</f>
        <v>152.04599999999999</v>
      </c>
      <c r="AQ623" s="246">
        <f>IF(BS_CONTROLE[[#This Row],[KM - Fim]]=0, "-", BS_CONTROLE[[#This Row],[KM - Fim]])</f>
        <v>159</v>
      </c>
      <c r="AR623" s="264">
        <v>0</v>
      </c>
      <c r="AS623" s="264">
        <v>0</v>
      </c>
      <c r="AT623" s="264">
        <v>0</v>
      </c>
      <c r="AU623" s="266"/>
      <c r="AV623" s="266"/>
      <c r="AW623" s="266"/>
      <c r="AX623" s="240"/>
      <c r="AY623" s="181">
        <f>IF(D623="","*",IFERROR(IF(ISODD(COUNT(AS623:AX623)),"ERRO",SUM((AT623-AS623),(AV623-AU623),(AX623-AW623))),"ERRO"))</f>
        <v>0</v>
      </c>
      <c r="AZ623" s="161"/>
      <c r="BA623" s="241">
        <v>0</v>
      </c>
      <c r="BB623" s="177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 t="str">
        <f>IFERROR(_xlfn.XLOOKUP(AO623, BASE_MAPA!$D$2:$D$260, BASE_MAPA!$I$2:$I$260), "ERRO")</f>
        <v>ZKE</v>
      </c>
      <c r="BF623" s="247" t="str">
        <f>IF(BS_CONTROLE[[#This Row],[Responsavel pelo boletim]]=0, "-", BS_CONTROLE[[#This Row],[Responsavel pelo boletim]])</f>
        <v>Alisson</v>
      </c>
      <c r="BG623" s="183"/>
      <c r="BH623" s="303">
        <v>0</v>
      </c>
      <c r="BI623" s="242"/>
      <c r="BJ623" s="363" t="s">
        <v>1856</v>
      </c>
      <c r="BK623" s="363" t="s">
        <v>1856</v>
      </c>
      <c r="BL623" s="183"/>
      <c r="BM623" s="15" t="s">
        <v>690</v>
      </c>
      <c r="BN623" s="178" t="s">
        <v>709</v>
      </c>
      <c r="BO623" s="164" t="s">
        <v>782</v>
      </c>
      <c r="BP623" s="243" t="s">
        <v>1853</v>
      </c>
      <c r="BQ623" s="13" t="str">
        <f t="shared" si="59"/>
        <v>Produção e Intervalo</v>
      </c>
      <c r="BR623" s="19">
        <f t="shared" si="60"/>
        <v>0</v>
      </c>
      <c r="BS623" s="19">
        <f t="shared" si="61"/>
        <v>0</v>
      </c>
      <c r="BT623" s="218" t="str">
        <f t="shared" si="62"/>
        <v>ModernizaçãoEquipamento</v>
      </c>
    </row>
    <row r="624" spans="1:72" ht="23.25" hidden="1">
      <c r="A624" s="166" t="str">
        <f>D624&amp;B624</f>
        <v>DANILO (TP-837)46020</v>
      </c>
      <c r="B624" s="167">
        <v>46020</v>
      </c>
      <c r="C624" s="8">
        <f>IF(BS_CONTROLE[[#This Row],[DATA]]="","",WEEKNUM(BS_CONTROLE[[#This Row],[DATA]]))</f>
        <v>53</v>
      </c>
      <c r="D624" s="211" t="s">
        <v>581</v>
      </c>
      <c r="E624" s="272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1">
        <v>48</v>
      </c>
      <c r="K624" s="221">
        <v>156.20400000000001</v>
      </c>
      <c r="L624" s="176">
        <v>156.22999999999999</v>
      </c>
      <c r="M624" s="19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4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6">
        <v>2</v>
      </c>
      <c r="R624" s="10" t="str">
        <f>IFERROR(_xlfn.XLOOKUP(F624, BS_ATIVIDADE[ATIVIDADE],BS_ATIVIDADE[UNIDADE] ), "*")</f>
        <v>Nº DE SOLDA</v>
      </c>
      <c r="S624" s="249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49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 t="str">
        <f>IFERROR(_xlfn.XLOOKUP(J624, BASE_MAPA!$D$2:$D$260, BASE_MAPA!$I$2:$I$260), "ERRO")</f>
        <v>ZKE</v>
      </c>
      <c r="V624" s="260" t="s">
        <v>1453</v>
      </c>
      <c r="W624" s="172" t="s">
        <v>1327</v>
      </c>
      <c r="X624" s="239" t="s">
        <v>663</v>
      </c>
      <c r="Y624" s="178"/>
      <c r="Z624" s="178"/>
      <c r="AA624" s="176" t="s">
        <v>317</v>
      </c>
      <c r="AB624" s="161" t="s">
        <v>317</v>
      </c>
      <c r="AC624" s="161" t="s">
        <v>317</v>
      </c>
      <c r="AD624" s="163" t="s">
        <v>317</v>
      </c>
      <c r="AE624" s="176" t="s">
        <v>317</v>
      </c>
      <c r="AF624" s="176" t="s">
        <v>317</v>
      </c>
      <c r="AG624" s="176" t="s">
        <v>317</v>
      </c>
      <c r="AH624" s="179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3" t="str">
        <f>IF(BS_CONTROLE[[#This Row],[Local - Partida]]=0, "-", BS_CONTROLE[[#This Row],[Local - Partida]])</f>
        <v>-</v>
      </c>
      <c r="AL624" s="263" t="str">
        <f>IF(BS_CONTROLE[[#This Row],[Local - Encerramento]]=0, "-", BS_CONTROLE[[#This Row],[Local - Encerramento]])</f>
        <v>-</v>
      </c>
      <c r="AM624" s="263" t="str">
        <f>IF(BS_CONTROLE[[#This Row],[Entre - Estações]]=0, "-", BS_CONTROLE[[#This Row],[Entre - Estações]])</f>
        <v>ZEJ-ZEV</v>
      </c>
      <c r="AN624" s="263">
        <f>IF(BS_CONTROLE[[#This Row],[SB]]=0, "-", BS_CONTROLE[[#This Row],[SB]])</f>
        <v>1571561</v>
      </c>
      <c r="AO624" s="245">
        <f>IF(BS_CONTROLE[[#This Row],[SUB]]=0, "-", BS_CONTROLE[[#This Row],[SUB]])</f>
        <v>48</v>
      </c>
      <c r="AP624" s="246">
        <f>IF(BS_CONTROLE[[#This Row],[KM - Inicio]]=0, "-", BS_CONTROLE[[#This Row],[KM - Inicio]])</f>
        <v>156.20400000000001</v>
      </c>
      <c r="AQ624" s="246">
        <f>IF(BS_CONTROLE[[#This Row],[KM - Fim]]=0, "-", BS_CONTROLE[[#This Row],[KM - Fim]])</f>
        <v>156.22999999999999</v>
      </c>
      <c r="AR624" s="264">
        <v>0.3888888888888889</v>
      </c>
      <c r="AS624" s="264">
        <v>0.40138888888888891</v>
      </c>
      <c r="AT624" s="264">
        <v>0.55486111111111114</v>
      </c>
      <c r="AU624" s="266"/>
      <c r="AV624" s="266"/>
      <c r="AW624" s="266"/>
      <c r="AX624" s="240"/>
      <c r="AY624" s="181">
        <f>IF(D624="","*",IFERROR(IF(ISODD(COUNT(AS624:AX624)),"ERRO",SUM((AT624-AS624),(AV624-AU624),(AX624-AW624))),"ERRO"))</f>
        <v>0.15347222222222223</v>
      </c>
      <c r="AZ624" s="161"/>
      <c r="BA624" s="241">
        <v>2</v>
      </c>
      <c r="BB624" s="177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 t="str">
        <f>IFERROR(_xlfn.XLOOKUP(AO624, BASE_MAPA!$D$2:$D$260, BASE_MAPA!$I$2:$I$260), "ERRO")</f>
        <v>ZKE</v>
      </c>
      <c r="BF624" s="247" t="str">
        <f>IF(BS_CONTROLE[[#This Row],[Responsavel pelo boletim]]=0, "-", BS_CONTROLE[[#This Row],[Responsavel pelo boletim]])</f>
        <v>Alisson</v>
      </c>
      <c r="BG624" s="183"/>
      <c r="BH624" s="303">
        <v>2</v>
      </c>
      <c r="BI624" s="242"/>
      <c r="BJ624" s="363" t="s">
        <v>1851</v>
      </c>
      <c r="BK624" s="363" t="s">
        <v>1852</v>
      </c>
      <c r="BL624" s="183"/>
      <c r="BM624" s="15" t="s">
        <v>694</v>
      </c>
      <c r="BN624" s="178" t="s">
        <v>711</v>
      </c>
      <c r="BO624" s="164" t="s">
        <v>785</v>
      </c>
      <c r="BP624" s="243" t="s">
        <v>317</v>
      </c>
      <c r="BQ624" s="13" t="str">
        <f t="shared" si="59"/>
        <v>Intervalo</v>
      </c>
      <c r="BR624" s="19">
        <f t="shared" si="60"/>
        <v>0.73666666666666669</v>
      </c>
      <c r="BS624" s="19">
        <f t="shared" si="61"/>
        <v>1</v>
      </c>
      <c r="BT624" s="218" t="str">
        <f t="shared" si="62"/>
        <v>CondiçõesClimáticaTemperatura</v>
      </c>
    </row>
    <row r="625" spans="1:72" ht="23.25" hidden="1">
      <c r="A625" s="166" t="str">
        <f>D625&amp;B625</f>
        <v>WALTER (TP-810)46020</v>
      </c>
      <c r="B625" s="167">
        <v>46020</v>
      </c>
      <c r="C625" s="8">
        <f>IF(BS_CONTROLE[[#This Row],[DATA]]="","",WEEKNUM(BS_CONTROLE[[#This Row],[DATA]]))</f>
        <v>53</v>
      </c>
      <c r="D625" s="211" t="s">
        <v>649</v>
      </c>
      <c r="E625" s="272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1">
        <v>48</v>
      </c>
      <c r="K625" s="221">
        <v>156.90899999999999</v>
      </c>
      <c r="L625" s="176">
        <v>156.916</v>
      </c>
      <c r="M625" s="19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4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6">
        <v>2</v>
      </c>
      <c r="R625" s="10" t="str">
        <f>IFERROR(_xlfn.XLOOKUP(F625, BS_ATIVIDADE[ATIVIDADE],BS_ATIVIDADE[UNIDADE] ), "*")</f>
        <v>Nº DE SOLDA</v>
      </c>
      <c r="S625" s="249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49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 t="str">
        <f>IFERROR(_xlfn.XLOOKUP(J625, BASE_MAPA!$D$2:$D$260, BASE_MAPA!$I$2:$I$260), "ERRO")</f>
        <v>ZKE</v>
      </c>
      <c r="V625" s="260" t="s">
        <v>1453</v>
      </c>
      <c r="W625" s="172" t="s">
        <v>1327</v>
      </c>
      <c r="X625" s="239" t="s">
        <v>663</v>
      </c>
      <c r="Y625" s="178"/>
      <c r="Z625" s="178"/>
      <c r="AA625" s="176" t="s">
        <v>317</v>
      </c>
      <c r="AB625" s="161" t="s">
        <v>317</v>
      </c>
      <c r="AC625" s="161" t="s">
        <v>317</v>
      </c>
      <c r="AD625" s="163" t="s">
        <v>317</v>
      </c>
      <c r="AE625" s="176" t="s">
        <v>317</v>
      </c>
      <c r="AF625" s="176" t="s">
        <v>317</v>
      </c>
      <c r="AG625" s="176" t="s">
        <v>317</v>
      </c>
      <c r="AH625" s="179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3" t="str">
        <f>IF(BS_CONTROLE[[#This Row],[Local - Partida]]=0, "-", BS_CONTROLE[[#This Row],[Local - Partida]])</f>
        <v>-</v>
      </c>
      <c r="AL625" s="263" t="str">
        <f>IF(BS_CONTROLE[[#This Row],[Local - Encerramento]]=0, "-", BS_CONTROLE[[#This Row],[Local - Encerramento]])</f>
        <v>-</v>
      </c>
      <c r="AM625" s="263" t="str">
        <f>IF(BS_CONTROLE[[#This Row],[Entre - Estações]]=0, "-", BS_CONTROLE[[#This Row],[Entre - Estações]])</f>
        <v>ZEJ-ZEV</v>
      </c>
      <c r="AN625" s="263">
        <f>IF(BS_CONTROLE[[#This Row],[SB]]=0, "-", BS_CONTROLE[[#This Row],[SB]])</f>
        <v>1571561</v>
      </c>
      <c r="AO625" s="245">
        <f>IF(BS_CONTROLE[[#This Row],[SUB]]=0, "-", BS_CONTROLE[[#This Row],[SUB]])</f>
        <v>48</v>
      </c>
      <c r="AP625" s="246">
        <f>IF(BS_CONTROLE[[#This Row],[KM - Inicio]]=0, "-", BS_CONTROLE[[#This Row],[KM - Inicio]])</f>
        <v>156.90899999999999</v>
      </c>
      <c r="AQ625" s="246">
        <f>IF(BS_CONTROLE[[#This Row],[KM - Fim]]=0, "-", BS_CONTROLE[[#This Row],[KM - Fim]])</f>
        <v>156.916</v>
      </c>
      <c r="AR625" s="264">
        <v>0.3888888888888889</v>
      </c>
      <c r="AS625" s="264">
        <v>0.40138888888888891</v>
      </c>
      <c r="AT625" s="264">
        <v>0.55486111111111114</v>
      </c>
      <c r="AU625" s="266"/>
      <c r="AV625" s="266"/>
      <c r="AW625" s="266"/>
      <c r="AX625" s="240"/>
      <c r="AY625" s="181">
        <f>IF(D625="","*",IFERROR(IF(ISODD(COUNT(AS625:AX625)),"ERRO",SUM((AT625-AS625),(AV625-AU625),(AX625-AW625))),"ERRO"))</f>
        <v>0.15347222222222223</v>
      </c>
      <c r="AZ625" s="161"/>
      <c r="BA625" s="241">
        <v>2</v>
      </c>
      <c r="BB625" s="177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 t="str">
        <f>IFERROR(_xlfn.XLOOKUP(AO625, BASE_MAPA!$D$2:$D$260, BASE_MAPA!$I$2:$I$260), "ERRO")</f>
        <v>ZKE</v>
      </c>
      <c r="BF625" s="247" t="str">
        <f>IF(BS_CONTROLE[[#This Row],[Responsavel pelo boletim]]=0, "-", BS_CONTROLE[[#This Row],[Responsavel pelo boletim]])</f>
        <v>Alisson</v>
      </c>
      <c r="BG625" s="183"/>
      <c r="BH625" s="303">
        <v>2</v>
      </c>
      <c r="BI625" s="242"/>
      <c r="BJ625" s="363" t="s">
        <v>1851</v>
      </c>
      <c r="BK625" s="363" t="s">
        <v>1852</v>
      </c>
      <c r="BL625" s="183"/>
      <c r="BM625" s="15" t="s">
        <v>694</v>
      </c>
      <c r="BN625" s="178" t="s">
        <v>711</v>
      </c>
      <c r="BO625" s="164" t="s">
        <v>785</v>
      </c>
      <c r="BP625" s="243" t="s">
        <v>317</v>
      </c>
      <c r="BQ625" s="13" t="str">
        <f t="shared" si="59"/>
        <v>Intervalo</v>
      </c>
      <c r="BR625" s="19">
        <f t="shared" si="60"/>
        <v>0.73666666666666669</v>
      </c>
      <c r="BS625" s="19">
        <f t="shared" si="61"/>
        <v>1</v>
      </c>
      <c r="BT625" s="218" t="str">
        <f t="shared" si="62"/>
        <v>CondiçõesClimáticaTemperatura</v>
      </c>
    </row>
    <row r="626" spans="1:72" ht="23.25" hidden="1">
      <c r="A626" s="166" t="str">
        <f>D626&amp;B626</f>
        <v>CAIQUE (TP-869)46020</v>
      </c>
      <c r="B626" s="167">
        <v>46020</v>
      </c>
      <c r="C626" s="8">
        <f>IF(BS_CONTROLE[[#This Row],[DATA]]="","",WEEKNUM(BS_CONTROLE[[#This Row],[DATA]]))</f>
        <v>53</v>
      </c>
      <c r="D626" s="211" t="s">
        <v>574</v>
      </c>
      <c r="E626" s="272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1">
        <v>48</v>
      </c>
      <c r="K626" s="221">
        <v>156.93</v>
      </c>
      <c r="L626" s="176">
        <v>156.97999999999999</v>
      </c>
      <c r="M626" s="19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4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6">
        <v>2</v>
      </c>
      <c r="R626" s="10" t="str">
        <f>IFERROR(_xlfn.XLOOKUP(F626, BS_ATIVIDADE[ATIVIDADE],BS_ATIVIDADE[UNIDADE] ), "*")</f>
        <v>Nº DE SOLDA</v>
      </c>
      <c r="S626" s="249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49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 t="str">
        <f>IFERROR(_xlfn.XLOOKUP(J626, BASE_MAPA!$D$2:$D$260, BASE_MAPA!$I$2:$I$260), "ERRO")</f>
        <v>ZKE</v>
      </c>
      <c r="V626" s="260" t="s">
        <v>1453</v>
      </c>
      <c r="W626" s="172" t="s">
        <v>1327</v>
      </c>
      <c r="X626" s="239" t="s">
        <v>663</v>
      </c>
      <c r="Y626" s="178"/>
      <c r="Z626" s="178"/>
      <c r="AA626" s="176" t="s">
        <v>317</v>
      </c>
      <c r="AB626" s="161"/>
      <c r="AC626" s="161" t="s">
        <v>317</v>
      </c>
      <c r="AD626" s="163"/>
      <c r="AE626" s="176" t="s">
        <v>317</v>
      </c>
      <c r="AF626" s="176" t="s">
        <v>317</v>
      </c>
      <c r="AG626" s="176" t="s">
        <v>317</v>
      </c>
      <c r="AH626" s="179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3" t="str">
        <f>IF(BS_CONTROLE[[#This Row],[Local - Partida]]=0, "-", BS_CONTROLE[[#This Row],[Local - Partida]])</f>
        <v>-</v>
      </c>
      <c r="AL626" s="263" t="str">
        <f>IF(BS_CONTROLE[[#This Row],[Local - Encerramento]]=0, "-", BS_CONTROLE[[#This Row],[Local - Encerramento]])</f>
        <v>-</v>
      </c>
      <c r="AM626" s="263" t="str">
        <f>IF(BS_CONTROLE[[#This Row],[Entre - Estações]]=0, "-", BS_CONTROLE[[#This Row],[Entre - Estações]])</f>
        <v>ZEJ-ZEV</v>
      </c>
      <c r="AN626" s="263">
        <f>IF(BS_CONTROLE[[#This Row],[SB]]=0, "-", BS_CONTROLE[[#This Row],[SB]])</f>
        <v>1571561</v>
      </c>
      <c r="AO626" s="245">
        <f>IF(BS_CONTROLE[[#This Row],[SUB]]=0, "-", BS_CONTROLE[[#This Row],[SUB]])</f>
        <v>48</v>
      </c>
      <c r="AP626" s="246">
        <f>IF(BS_CONTROLE[[#This Row],[KM - Inicio]]=0, "-", BS_CONTROLE[[#This Row],[KM - Inicio]])</f>
        <v>156.93</v>
      </c>
      <c r="AQ626" s="246">
        <f>IF(BS_CONTROLE[[#This Row],[KM - Fim]]=0, "-", BS_CONTROLE[[#This Row],[KM - Fim]])</f>
        <v>156.97999999999999</v>
      </c>
      <c r="AR626" s="264">
        <v>0.3888888888888889</v>
      </c>
      <c r="AS626" s="264">
        <v>0.40138888888888891</v>
      </c>
      <c r="AT626" s="264">
        <v>0.55486111111111114</v>
      </c>
      <c r="AU626" s="266"/>
      <c r="AV626" s="266"/>
      <c r="AW626" s="266"/>
      <c r="AX626" s="240"/>
      <c r="AY626" s="181">
        <f>IF(D626="","*",IFERROR(IF(ISODD(COUNT(AS626:AX626)),"ERRO",SUM((AT626-AS626),(AV626-AU626),(AX626-AW626))),"ERRO"))</f>
        <v>0.15347222222222223</v>
      </c>
      <c r="AZ626" s="161"/>
      <c r="BA626" s="241">
        <v>2</v>
      </c>
      <c r="BB626" s="177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 t="str">
        <f>IFERROR(_xlfn.XLOOKUP(AO626, BASE_MAPA!$D$2:$D$260, BASE_MAPA!$I$2:$I$260), "ERRO")</f>
        <v>ZKE</v>
      </c>
      <c r="BF626" s="247" t="str">
        <f>IF(BS_CONTROLE[[#This Row],[Responsavel pelo boletim]]=0, "-", BS_CONTROLE[[#This Row],[Responsavel pelo boletim]])</f>
        <v>Alisson</v>
      </c>
      <c r="BG626" s="183"/>
      <c r="BH626" s="303">
        <v>2</v>
      </c>
      <c r="BI626" s="242"/>
      <c r="BJ626" s="363" t="s">
        <v>1851</v>
      </c>
      <c r="BK626" s="363" t="s">
        <v>1852</v>
      </c>
      <c r="BL626" s="183"/>
      <c r="BM626" s="15" t="s">
        <v>694</v>
      </c>
      <c r="BN626" s="178" t="s">
        <v>711</v>
      </c>
      <c r="BO626" s="164" t="s">
        <v>785</v>
      </c>
      <c r="BP626" s="243" t="s">
        <v>317</v>
      </c>
      <c r="BQ626" s="13" t="str">
        <f t="shared" si="59"/>
        <v>Intervalo</v>
      </c>
      <c r="BR626" s="19">
        <f t="shared" si="60"/>
        <v>0.73666666666666669</v>
      </c>
      <c r="BS626" s="19">
        <f t="shared" si="61"/>
        <v>1</v>
      </c>
      <c r="BT626" s="218" t="str">
        <f t="shared" si="62"/>
        <v>CondiçõesClimáticaTemperatura</v>
      </c>
    </row>
    <row r="627" spans="1:72" hidden="1">
      <c r="A627" s="166" t="str">
        <f>D627&amp;B627</f>
        <v/>
      </c>
      <c r="B627" s="167"/>
      <c r="C627" s="8" t="str">
        <f>IF(BS_CONTROLE[[#This Row],[DATA]]="","",WEEKNUM(BS_CONTROLE[[#This Row],[DATA]]))</f>
        <v/>
      </c>
      <c r="D627" s="211"/>
      <c r="E627" s="272">
        <v>594</v>
      </c>
      <c r="F627" s="161"/>
      <c r="G627" s="159" t="str">
        <f>IF(D627="","*",VLOOKUP(F627,BS_ATIVIDADE[#All],3,FALSE))</f>
        <v>*</v>
      </c>
      <c r="H627" s="163"/>
      <c r="I627" s="163"/>
      <c r="J627" s="221"/>
      <c r="K627" s="221"/>
      <c r="L627" s="176"/>
      <c r="M627" s="19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4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6"/>
      <c r="R627" s="10" t="str">
        <f>IFERROR(_xlfn.XLOOKUP(F627, BS_ATIVIDADE[ATIVIDADE],BS_ATIVIDADE[UNIDADE] ), "*")</f>
        <v>*</v>
      </c>
      <c r="S627" s="249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49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 t="str">
        <f>IFERROR(_xlfn.XLOOKUP(J627, BASE_MAPA!$D$2:$D$260, BASE_MAPA!$I$2:$I$260), "ERRO")</f>
        <v>ERRO</v>
      </c>
      <c r="V627" s="260"/>
      <c r="W627" s="345"/>
      <c r="X627" s="239"/>
      <c r="Y627" s="178"/>
      <c r="Z627" s="178"/>
      <c r="AA627" s="176"/>
      <c r="AB627" s="161"/>
      <c r="AC627" s="161"/>
      <c r="AD627" s="163"/>
      <c r="AE627" s="176"/>
      <c r="AF627" s="176"/>
      <c r="AG627" s="176"/>
      <c r="AH627" s="179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3" t="str">
        <f>IF(BS_CONTROLE[[#This Row],[Local - Partida]]=0, "-", BS_CONTROLE[[#This Row],[Local - Partida]])</f>
        <v>-</v>
      </c>
      <c r="AL627" s="263" t="str">
        <f>IF(BS_CONTROLE[[#This Row],[Local - Encerramento]]=0, "-", BS_CONTROLE[[#This Row],[Local - Encerramento]])</f>
        <v>-</v>
      </c>
      <c r="AM627" s="263" t="str">
        <f>IF(BS_CONTROLE[[#This Row],[Entre - Estações]]=0, "-", BS_CONTROLE[[#This Row],[Entre - Estações]])</f>
        <v>-</v>
      </c>
      <c r="AN627" s="263" t="str">
        <f>IF(BS_CONTROLE[[#This Row],[SB]]=0, "-", BS_CONTROLE[[#This Row],[SB]])</f>
        <v>-</v>
      </c>
      <c r="AO627" s="245" t="str">
        <f>IF(BS_CONTROLE[[#This Row],[SUB]]=0, "-", BS_CONTROLE[[#This Row],[SUB]])</f>
        <v>-</v>
      </c>
      <c r="AP627" s="246" t="str">
        <f>IF(BS_CONTROLE[[#This Row],[KM - Inicio]]=0, "-", BS_CONTROLE[[#This Row],[KM - Inicio]])</f>
        <v>-</v>
      </c>
      <c r="AQ627" s="246" t="str">
        <f>IF(BS_CONTROLE[[#This Row],[KM - Fim]]=0, "-", BS_CONTROLE[[#This Row],[KM - Fim]])</f>
        <v>-</v>
      </c>
      <c r="AR627" s="264"/>
      <c r="AS627" s="264"/>
      <c r="AT627" s="264"/>
      <c r="AU627" s="266"/>
      <c r="AV627" s="266"/>
      <c r="AW627" s="266"/>
      <c r="AX627" s="240"/>
      <c r="AY627" s="181" t="str">
        <f>IF(D627="","*",IFERROR(IF(ISODD(COUNT(AS627:AX627)),"ERRO",SUM((AT627-AS627),(AV627-AU627),(AX627-AW627))),"ERRO"))</f>
        <v>*</v>
      </c>
      <c r="AZ627" s="161"/>
      <c r="BA627" s="241"/>
      <c r="BB627" s="177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 t="str">
        <f>IFERROR(_xlfn.XLOOKUP(AO627, BASE_MAPA!$D$2:$D$260, BASE_MAPA!$I$2:$I$260), "ERRO")</f>
        <v>ERRO</v>
      </c>
      <c r="BF627" s="247" t="str">
        <f>IF(BS_CONTROLE[[#This Row],[Responsavel pelo boletim]]=0, "-", BS_CONTROLE[[#This Row],[Responsavel pelo boletim]])</f>
        <v>-</v>
      </c>
      <c r="BG627" s="183"/>
      <c r="BH627" s="303">
        <v>0</v>
      </c>
      <c r="BI627" s="242"/>
      <c r="BJ627" s="269"/>
      <c r="BK627" s="243"/>
      <c r="BL627" s="183"/>
      <c r="BM627" s="178"/>
      <c r="BN627" s="178"/>
      <c r="BO627" s="209"/>
      <c r="BP627" s="243" t="s">
        <v>317</v>
      </c>
      <c r="BQ627" s="13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218" t="str">
        <f t="shared" si="62"/>
        <v/>
      </c>
    </row>
    <row r="628" spans="1:72" hidden="1">
      <c r="A628" s="166" t="str">
        <f>D628&amp;B628</f>
        <v>MOD ZEZ46020</v>
      </c>
      <c r="B628" s="167">
        <v>46020</v>
      </c>
      <c r="C628" s="8">
        <f>IF(BS_CONTROLE[[#This Row],[DATA]]="","",WEEKNUM(BS_CONTROLE[[#This Row],[DATA]]))</f>
        <v>53</v>
      </c>
      <c r="D628" s="211" t="s">
        <v>341</v>
      </c>
      <c r="E628" s="272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1">
        <v>92</v>
      </c>
      <c r="K628" s="221">
        <v>75.183999999999997</v>
      </c>
      <c r="L628" s="176">
        <v>81.828000000000003</v>
      </c>
      <c r="M628" s="19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19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6">
        <v>1</v>
      </c>
      <c r="R628" s="10" t="str">
        <f>IFERROR(_xlfn.XLOOKUP(F628, BS_ATIVIDADE[ATIVIDADE],BS_ATIVIDADE[UNIDADE] ), "*")</f>
        <v>BINÁRIO</v>
      </c>
      <c r="S628" s="249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49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 t="str">
        <f>IFERROR(_xlfn.XLOOKUP(J628, BASE_MAPA!$D$2:$D$260, BASE_MAPA!$I$2:$I$260), "ERRO")</f>
        <v>069-ZEV</v>
      </c>
      <c r="V628" s="260" t="s">
        <v>1032</v>
      </c>
      <c r="W628" s="345" t="s">
        <v>1850</v>
      </c>
      <c r="X628" s="239" t="s">
        <v>663</v>
      </c>
      <c r="Y628" s="178"/>
      <c r="Z628" s="178"/>
      <c r="AA628" s="176"/>
      <c r="AB628" s="161"/>
      <c r="AC628" s="161"/>
      <c r="AD628" s="163"/>
      <c r="AE628" s="176"/>
      <c r="AF628" s="176"/>
      <c r="AG628" s="176"/>
      <c r="AH628" s="179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3" t="str">
        <f>IF(BS_CONTROLE[[#This Row],[Local - Partida]]=0, "-", BS_CONTROLE[[#This Row],[Local - Partida]])</f>
        <v>K67ZEV1</v>
      </c>
      <c r="AL628" s="263" t="str">
        <f>IF(BS_CONTROLE[[#This Row],[Local - Encerramento]]=0, "-", BS_CONTROLE[[#This Row],[Local - Encerramento]])</f>
        <v>K67ZEV1</v>
      </c>
      <c r="AM628" s="263" t="str">
        <f>IF(BS_CONTROLE[[#This Row],[Entre - Estações]]=0, "-", BS_CONTROLE[[#This Row],[Entre - Estações]])</f>
        <v>ZXW-ZEZ</v>
      </c>
      <c r="AN628" s="263" t="str">
        <f>IF(BS_CONTROLE[[#This Row],[SB]]=0, "-", BS_CONTROLE[[#This Row],[SB]])</f>
        <v>K79ZEZ2</v>
      </c>
      <c r="AO628" s="245">
        <f>IF(BS_CONTROLE[[#This Row],[SUB]]=0, "-", BS_CONTROLE[[#This Row],[SUB]])</f>
        <v>92</v>
      </c>
      <c r="AP628" s="246">
        <f>IF(BS_CONTROLE[[#This Row],[KM - Inicio]]=0, "-", BS_CONTROLE[[#This Row],[KM - Inicio]])</f>
        <v>75.183999999999997</v>
      </c>
      <c r="AQ628" s="246">
        <f>IF(BS_CONTROLE[[#This Row],[KM - Fim]]=0, "-", BS_CONTROLE[[#This Row],[KM - Fim]])</f>
        <v>81.828000000000003</v>
      </c>
      <c r="AR628" s="264" t="s">
        <v>317</v>
      </c>
      <c r="AS628" s="264">
        <v>0</v>
      </c>
      <c r="AT628" s="264">
        <v>0.99930555555555556</v>
      </c>
      <c r="AU628" s="266"/>
      <c r="AV628" s="266"/>
      <c r="AW628" s="266"/>
      <c r="AX628" s="240"/>
      <c r="AY628" s="181">
        <f>IF(D628="","*",IFERROR(IF(ISODD(COUNT(AS628:AX628)),"ERRO",SUM((AT628-AS628),(AV628-AU628),(AX628-AW628))),"ERRO"))</f>
        <v>0.99930555555555556</v>
      </c>
      <c r="AZ628" s="161"/>
      <c r="BA628" s="241">
        <v>1</v>
      </c>
      <c r="BB628" s="177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 t="str">
        <f>IFERROR(_xlfn.XLOOKUP(AO628, BASE_MAPA!$D$2:$D$260, BASE_MAPA!$I$2:$I$260), "ERRO")</f>
        <v>069-ZEV</v>
      </c>
      <c r="BF628" s="247" t="str">
        <f>IF(BS_CONTROLE[[#This Row],[Responsavel pelo boletim]]=0, "-", BS_CONTROLE[[#This Row],[Responsavel pelo boletim]])</f>
        <v>Augusto</v>
      </c>
      <c r="BG628" s="183"/>
      <c r="BH628" s="303">
        <v>2</v>
      </c>
      <c r="BI628" s="242"/>
      <c r="BJ628" s="363" t="s">
        <v>1857</v>
      </c>
      <c r="BK628" s="363" t="s">
        <v>1857</v>
      </c>
      <c r="BL628" s="183"/>
      <c r="BM628" s="15" t="s">
        <v>692</v>
      </c>
      <c r="BN628" s="178" t="s">
        <v>692</v>
      </c>
      <c r="BO628" s="164" t="s">
        <v>692</v>
      </c>
      <c r="BP628" s="243" t="s">
        <v>317</v>
      </c>
      <c r="BQ628" s="13" t="str">
        <f t="shared" si="59"/>
        <v>Aderente</v>
      </c>
      <c r="BR628" s="19">
        <f t="shared" si="60"/>
        <v>1</v>
      </c>
      <c r="BS628" s="19">
        <f t="shared" si="61"/>
        <v>1</v>
      </c>
      <c r="BT628" s="218" t="str">
        <f t="shared" si="62"/>
        <v>OKOK</v>
      </c>
    </row>
    <row r="629" spans="1:72" ht="34.5" hidden="1">
      <c r="A629" s="166" t="str">
        <f>D629&amp;B629</f>
        <v>W6146020</v>
      </c>
      <c r="B629" s="167">
        <v>46020</v>
      </c>
      <c r="C629" s="8">
        <f>IF(BS_CONTROLE[[#This Row],[DATA]]="","",WEEKNUM(BS_CONTROLE[[#This Row],[DATA]]))</f>
        <v>53</v>
      </c>
      <c r="D629" s="211" t="s">
        <v>544</v>
      </c>
      <c r="E629" s="272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1">
        <v>92</v>
      </c>
      <c r="K629" s="221">
        <v>75.183999999999997</v>
      </c>
      <c r="L629" s="176">
        <v>81.828000000000003</v>
      </c>
      <c r="M629" s="19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19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6">
        <v>1</v>
      </c>
      <c r="R629" s="10" t="str">
        <f>IFERROR(_xlfn.XLOOKUP(F629, BS_ATIVIDADE[ATIVIDADE],BS_ATIVIDADE[UNIDADE] ), "*")</f>
        <v>BINÁRIO</v>
      </c>
      <c r="S629" s="249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49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 t="str">
        <f>IFERROR(_xlfn.XLOOKUP(J629, BASE_MAPA!$D$2:$D$260, BASE_MAPA!$I$2:$I$260), "ERRO")</f>
        <v>069-ZEV</v>
      </c>
      <c r="V629" s="260" t="s">
        <v>1032</v>
      </c>
      <c r="W629" s="345" t="s">
        <v>1858</v>
      </c>
      <c r="X629" s="239" t="s">
        <v>663</v>
      </c>
      <c r="Y629" s="178"/>
      <c r="Z629" s="178"/>
      <c r="AA629" s="176">
        <v>1</v>
      </c>
      <c r="AB629" s="161" t="s">
        <v>660</v>
      </c>
      <c r="AC629" s="161" t="s">
        <v>655</v>
      </c>
      <c r="AD629" s="163">
        <v>0.3125</v>
      </c>
      <c r="AE629" s="176">
        <v>7663</v>
      </c>
      <c r="AF629" s="176" t="s">
        <v>317</v>
      </c>
      <c r="AG629" s="176" t="s">
        <v>317</v>
      </c>
      <c r="AH629" s="179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3" t="str">
        <f>IF(BS_CONTROLE[[#This Row],[Local - Partida]]=0, "-", BS_CONTROLE[[#This Row],[Local - Partida]])</f>
        <v>K67ZEV1</v>
      </c>
      <c r="AL629" s="263" t="str">
        <f>IF(BS_CONTROLE[[#This Row],[Local - Encerramento]]=0, "-", BS_CONTROLE[[#This Row],[Local - Encerramento]])</f>
        <v>K67ZEV1</v>
      </c>
      <c r="AM629" s="263" t="str">
        <f>IF(BS_CONTROLE[[#This Row],[Entre - Estações]]=0, "-", BS_CONTROLE[[#This Row],[Entre - Estações]])</f>
        <v>ZXW-ZEZ</v>
      </c>
      <c r="AN629" s="263" t="str">
        <f>IF(BS_CONTROLE[[#This Row],[SB]]=0, "-", BS_CONTROLE[[#This Row],[SB]])</f>
        <v>K79ZEZ2</v>
      </c>
      <c r="AO629" s="245">
        <f>IF(BS_CONTROLE[[#This Row],[SUB]]=0, "-", BS_CONTROLE[[#This Row],[SUB]])</f>
        <v>92</v>
      </c>
      <c r="AP629" s="246">
        <f>IF(BS_CONTROLE[[#This Row],[KM - Inicio]]=0, "-", BS_CONTROLE[[#This Row],[KM - Inicio]])</f>
        <v>75.183999999999997</v>
      </c>
      <c r="AQ629" s="246">
        <f>IF(BS_CONTROLE[[#This Row],[KM - Fim]]=0, "-", BS_CONTROLE[[#This Row],[KM - Fim]])</f>
        <v>81.828000000000003</v>
      </c>
      <c r="AR629" s="264">
        <v>0.35555555555555557</v>
      </c>
      <c r="AS629" s="264">
        <v>0</v>
      </c>
      <c r="AT629" s="264">
        <v>6.9444444444444447E-4</v>
      </c>
      <c r="AU629" s="266"/>
      <c r="AV629" s="266"/>
      <c r="AW629" s="266"/>
      <c r="AX629" s="240"/>
      <c r="AY629" s="181">
        <f>IF(D629="","*",IFERROR(IF(ISODD(COUNT(AS629:AX629)),"ERRO",SUM((AT629-AS629),(AV629-AU629),(AX629-AW629))),"ERRO"))</f>
        <v>6.9444444444444447E-4</v>
      </c>
      <c r="AZ629" s="161"/>
      <c r="BA629" s="241">
        <v>1</v>
      </c>
      <c r="BB629" s="177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 t="str">
        <f>IFERROR(_xlfn.XLOOKUP(AO629, BASE_MAPA!$D$2:$D$260, BASE_MAPA!$I$2:$I$260), "ERRO")</f>
        <v>069-ZEV</v>
      </c>
      <c r="BF629" s="247" t="str">
        <f>IF(BS_CONTROLE[[#This Row],[Responsavel pelo boletim]]=0, "-", BS_CONTROLE[[#This Row],[Responsavel pelo boletim]])</f>
        <v>Augusto</v>
      </c>
      <c r="BG629" s="183"/>
      <c r="BH629" s="303">
        <v>2</v>
      </c>
      <c r="BI629" s="242"/>
      <c r="BJ629" s="363" t="s">
        <v>1859</v>
      </c>
      <c r="BK629" s="363" t="s">
        <v>1859</v>
      </c>
      <c r="BL629" s="183"/>
      <c r="BM629" s="15" t="s">
        <v>692</v>
      </c>
      <c r="BN629" s="178" t="s">
        <v>692</v>
      </c>
      <c r="BO629" s="164" t="s">
        <v>692</v>
      </c>
      <c r="BP629" s="243" t="s">
        <v>317</v>
      </c>
      <c r="BQ629" s="13" t="str">
        <f t="shared" si="59"/>
        <v>Aderente</v>
      </c>
      <c r="BR629" s="19">
        <f t="shared" si="60"/>
        <v>1</v>
      </c>
      <c r="BS629" s="19">
        <f t="shared" si="61"/>
        <v>1</v>
      </c>
      <c r="BT629" s="218" t="str">
        <f t="shared" si="62"/>
        <v>OKOK</v>
      </c>
    </row>
    <row r="630" spans="1:72" hidden="1">
      <c r="A630" s="166" t="str">
        <f>D630&amp;B630</f>
        <v>A8546020</v>
      </c>
      <c r="B630" s="167">
        <v>46020</v>
      </c>
      <c r="C630" s="8">
        <f>IF(BS_CONTROLE[[#This Row],[DATA]]="","",WEEKNUM(BS_CONTROLE[[#This Row],[DATA]]))</f>
        <v>53</v>
      </c>
      <c r="D630" s="239" t="s">
        <v>448</v>
      </c>
      <c r="E630" s="272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1">
        <v>92</v>
      </c>
      <c r="K630" s="221">
        <v>75.183999999999997</v>
      </c>
      <c r="L630" s="176">
        <v>81.828000000000003</v>
      </c>
      <c r="M630" s="19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19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6">
        <v>1</v>
      </c>
      <c r="R630" s="10" t="str">
        <f>IFERROR(_xlfn.XLOOKUP(F630, BS_ATIVIDADE[ATIVIDADE],BS_ATIVIDADE[UNIDADE] ), "*")</f>
        <v>BINÁRIO</v>
      </c>
      <c r="S630" s="249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49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 t="str">
        <f>IFERROR(_xlfn.XLOOKUP(J630, BASE_MAPA!$D$2:$D$260, BASE_MAPA!$I$2:$I$260), "ERRO")</f>
        <v>069-ZEV</v>
      </c>
      <c r="V630" s="260" t="s">
        <v>1032</v>
      </c>
      <c r="W630" s="345" t="s">
        <v>1860</v>
      </c>
      <c r="X630" s="239" t="s">
        <v>663</v>
      </c>
      <c r="Y630" s="178"/>
      <c r="Z630" s="178"/>
      <c r="AA630" s="176">
        <v>1</v>
      </c>
      <c r="AB630" s="71" t="s">
        <v>660</v>
      </c>
      <c r="AC630" s="71" t="s">
        <v>655</v>
      </c>
      <c r="AD630" s="163">
        <v>0.30208333333333331</v>
      </c>
      <c r="AE630" s="176" t="s">
        <v>317</v>
      </c>
      <c r="AF630" s="176" t="s">
        <v>317</v>
      </c>
      <c r="AG630" s="176" t="s">
        <v>317</v>
      </c>
      <c r="AH630" s="179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3" t="str">
        <f>IF(BS_CONTROLE[[#This Row],[Local - Partida]]=0, "-", BS_CONTROLE[[#This Row],[Local - Partida]])</f>
        <v>ZXW</v>
      </c>
      <c r="AL630" s="263" t="str">
        <f>IF(BS_CONTROLE[[#This Row],[Local - Encerramento]]=0, "-", BS_CONTROLE[[#This Row],[Local - Encerramento]])</f>
        <v>ZXW</v>
      </c>
      <c r="AM630" s="263" t="str">
        <f>IF(BS_CONTROLE[[#This Row],[Entre - Estações]]=0, "-", BS_CONTROLE[[#This Row],[Entre - Estações]])</f>
        <v>ZXW-ZEZ</v>
      </c>
      <c r="AN630" s="263" t="str">
        <f>IF(BS_CONTROLE[[#This Row],[SB]]=0, "-", BS_CONTROLE[[#This Row],[SB]])</f>
        <v>K79ZEZ2</v>
      </c>
      <c r="AO630" s="245">
        <f>IF(BS_CONTROLE[[#This Row],[SUB]]=0, "-", BS_CONTROLE[[#This Row],[SUB]])</f>
        <v>92</v>
      </c>
      <c r="AP630" s="246">
        <f>IF(BS_CONTROLE[[#This Row],[KM - Inicio]]=0, "-", BS_CONTROLE[[#This Row],[KM - Inicio]])</f>
        <v>75.183999999999997</v>
      </c>
      <c r="AQ630" s="246">
        <f>IF(BS_CONTROLE[[#This Row],[KM - Fim]]=0, "-", BS_CONTROLE[[#This Row],[KM - Fim]])</f>
        <v>81.828000000000003</v>
      </c>
      <c r="AR630" s="264">
        <v>0.68125000000000002</v>
      </c>
      <c r="AS630" s="264">
        <v>0</v>
      </c>
      <c r="AT630" s="264">
        <v>6.9444444444444447E-4</v>
      </c>
      <c r="AU630" s="266"/>
      <c r="AV630" s="266"/>
      <c r="AW630" s="266"/>
      <c r="AX630" s="240"/>
      <c r="AY630" s="181">
        <f>IF(D630="","*",IFERROR(IF(ISODD(COUNT(AS630:AX630)),"ERRO",SUM((AT630-AS630),(AV630-AU630),(AX630-AW630))),"ERRO"))</f>
        <v>6.9444444444444447E-4</v>
      </c>
      <c r="AZ630" s="161"/>
      <c r="BA630" s="241">
        <v>1</v>
      </c>
      <c r="BB630" s="177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 t="str">
        <f>IFERROR(_xlfn.XLOOKUP(AO630, BASE_MAPA!$D$2:$D$260, BASE_MAPA!$I$2:$I$260), "ERRO")</f>
        <v>069-ZEV</v>
      </c>
      <c r="BF630" s="247" t="str">
        <f>IF(BS_CONTROLE[[#This Row],[Responsavel pelo boletim]]=0, "-", BS_CONTROLE[[#This Row],[Responsavel pelo boletim]])</f>
        <v>Augusto</v>
      </c>
      <c r="BG630" s="183"/>
      <c r="BH630" s="303">
        <v>2</v>
      </c>
      <c r="BI630" s="242"/>
      <c r="BJ630" s="363" t="s">
        <v>1791</v>
      </c>
      <c r="BK630" s="363" t="s">
        <v>1861</v>
      </c>
      <c r="BL630" s="183"/>
      <c r="BM630" s="15" t="s">
        <v>692</v>
      </c>
      <c r="BN630" s="178" t="s">
        <v>692</v>
      </c>
      <c r="BO630" s="164" t="s">
        <v>692</v>
      </c>
      <c r="BP630" s="243" t="s">
        <v>317</v>
      </c>
      <c r="BQ630" s="13" t="str">
        <f t="shared" si="59"/>
        <v>Aderente</v>
      </c>
      <c r="BR630" s="19">
        <f t="shared" si="60"/>
        <v>1</v>
      </c>
      <c r="BS630" s="19">
        <f t="shared" si="61"/>
        <v>1</v>
      </c>
      <c r="BT630" s="218" t="str">
        <f t="shared" si="62"/>
        <v>OKOK</v>
      </c>
    </row>
    <row r="631" spans="1:72" hidden="1">
      <c r="A631" s="166" t="str">
        <f>D631&amp;B631</f>
        <v>W6246020</v>
      </c>
      <c r="B631" s="167">
        <v>46020</v>
      </c>
      <c r="C631" s="8">
        <f>IF(BS_CONTROLE[[#This Row],[DATA]]="","",WEEKNUM(BS_CONTROLE[[#This Row],[DATA]]))</f>
        <v>53</v>
      </c>
      <c r="D631" s="239" t="s">
        <v>545</v>
      </c>
      <c r="E631" s="272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957</v>
      </c>
      <c r="J631" s="210">
        <v>54</v>
      </c>
      <c r="K631" s="210">
        <v>83.7</v>
      </c>
      <c r="L631" s="210" t="s">
        <v>317</v>
      </c>
      <c r="M631" s="199" t="s">
        <v>982</v>
      </c>
      <c r="N631" s="19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0">
        <v>1</v>
      </c>
      <c r="R631" s="10" t="str">
        <f>IFERROR(_xlfn.XLOOKUP(F631, BS_ATIVIDADE[ATIVIDADE],BS_ATIVIDADE[UNIDADE] ), "*")</f>
        <v>BINÁRIO</v>
      </c>
      <c r="S631" s="249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49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 t="str">
        <f>IFERROR(_xlfn.XLOOKUP(J631, BASE_MAPA!$D$2:$D$260, BASE_MAPA!$I$2:$I$260), "ERRO")</f>
        <v>ZEV</v>
      </c>
      <c r="V631" s="193" t="s">
        <v>964</v>
      </c>
      <c r="W631" s="247" t="s">
        <v>1127</v>
      </c>
      <c r="X631" s="239" t="s">
        <v>668</v>
      </c>
      <c r="Y631" s="178"/>
      <c r="Z631" s="178"/>
      <c r="AA631" s="210">
        <v>1</v>
      </c>
      <c r="AB631" s="171" t="s">
        <v>660</v>
      </c>
      <c r="AC631" s="171" t="s">
        <v>655</v>
      </c>
      <c r="AD631" s="294">
        <v>0.27083333333333331</v>
      </c>
      <c r="AE631" s="210">
        <v>9038</v>
      </c>
      <c r="AF631" s="210" t="s">
        <v>317</v>
      </c>
      <c r="AG631" s="210" t="s">
        <v>317</v>
      </c>
      <c r="AH631" s="179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3" t="str">
        <f>IF(BS_CONTROLE[[#This Row],[Local - Partida]]=0, "-", BS_CONTROLE[[#This Row],[Local - Partida]])</f>
        <v>ZPT1051</v>
      </c>
      <c r="AL631" s="263" t="str">
        <f>IF(BS_CONTROLE[[#This Row],[Local - Encerramento]]=0, "-", BS_CONTROLE[[#This Row],[Local - Encerramento]])</f>
        <v>ZPTZDR</v>
      </c>
      <c r="AM631" s="263" t="str">
        <f>IF(BS_CONTROLE[[#This Row],[Entre - Estações]]=0, "-", BS_CONTROLE[[#This Row],[Entre - Estações]])</f>
        <v>ZPT-ZXW</v>
      </c>
      <c r="AN631" s="263" t="str">
        <f>IF(BS_CONTROLE[[#This Row],[SB]]=0, "-", BS_CONTROLE[[#This Row],[SB]])</f>
        <v>K84ZXW1</v>
      </c>
      <c r="AO631" s="245">
        <f>IF(BS_CONTROLE[[#This Row],[SUB]]=0, "-", BS_CONTROLE[[#This Row],[SUB]])</f>
        <v>54</v>
      </c>
      <c r="AP631" s="246">
        <f>IF(BS_CONTROLE[[#This Row],[KM - Inicio]]=0, "-", BS_CONTROLE[[#This Row],[KM - Inicio]])</f>
        <v>83.7</v>
      </c>
      <c r="AQ631" s="246" t="str">
        <f>IF(BS_CONTROLE[[#This Row],[KM - Fim]]=0, "-", BS_CONTROLE[[#This Row],[KM - Fim]])</f>
        <v>-</v>
      </c>
      <c r="AR631" s="264">
        <v>0</v>
      </c>
      <c r="AS631" s="264">
        <v>0</v>
      </c>
      <c r="AT631" s="264">
        <v>0</v>
      </c>
      <c r="AU631" s="266"/>
      <c r="AV631" s="266"/>
      <c r="AW631" s="266"/>
      <c r="AX631" s="240"/>
      <c r="AY631" s="181">
        <f>IF(D631="","*",IFERROR(IF(ISODD(COUNT(AS631:AX631)),"ERRO",SUM((AT631-AS631),(AV631-AU631),(AX631-AW631))),"ERRO"))</f>
        <v>0</v>
      </c>
      <c r="AZ631" s="161"/>
      <c r="BA631" s="241">
        <v>0</v>
      </c>
      <c r="BB631" s="177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 t="str">
        <f>IFERROR(_xlfn.XLOOKUP(AO631, BASE_MAPA!$D$2:$D$260, BASE_MAPA!$I$2:$I$260), "ERRO")</f>
        <v>ZEV</v>
      </c>
      <c r="BF631" s="247" t="str">
        <f>IF(BS_CONTROLE[[#This Row],[Responsavel pelo boletim]]=0, "-", BS_CONTROLE[[#This Row],[Responsavel pelo boletim]])</f>
        <v>Moisés</v>
      </c>
      <c r="BG631" s="183"/>
      <c r="BH631" s="303">
        <v>0</v>
      </c>
      <c r="BI631" s="242"/>
      <c r="BJ631" s="363" t="s">
        <v>1862</v>
      </c>
      <c r="BK631" s="363" t="s">
        <v>1862</v>
      </c>
      <c r="BL631" s="183"/>
      <c r="BM631" s="15" t="s">
        <v>685</v>
      </c>
      <c r="BN631" s="178" t="s">
        <v>706</v>
      </c>
      <c r="BO631" s="164" t="s">
        <v>781</v>
      </c>
      <c r="BP631" s="243" t="s">
        <v>1863</v>
      </c>
      <c r="BQ631" s="13" t="str">
        <f t="shared" si="59"/>
        <v>Produção e Intervalo</v>
      </c>
      <c r="BR631" s="19">
        <f t="shared" si="60"/>
        <v>0</v>
      </c>
      <c r="BS631" s="19">
        <f t="shared" si="61"/>
        <v>0</v>
      </c>
      <c r="BT631" s="218" t="str">
        <f t="shared" si="62"/>
        <v>PCMVIARecursosInternos</v>
      </c>
    </row>
    <row r="632" spans="1:72" ht="34.5" hidden="1">
      <c r="A632" s="166" t="str">
        <f>D632&amp;B632</f>
        <v>V8546020</v>
      </c>
      <c r="B632" s="167">
        <v>46020</v>
      </c>
      <c r="C632" s="8">
        <f>IF(BS_CONTROLE[[#This Row],[DATA]]="","",WEEKNUM(BS_CONTROLE[[#This Row],[DATA]]))</f>
        <v>53</v>
      </c>
      <c r="D632" s="211" t="s">
        <v>514</v>
      </c>
      <c r="E632" s="292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989</v>
      </c>
      <c r="I632" s="172" t="s">
        <v>957</v>
      </c>
      <c r="J632" s="221">
        <v>54</v>
      </c>
      <c r="K632" s="221">
        <v>100.13</v>
      </c>
      <c r="L632" s="176">
        <v>101.6</v>
      </c>
      <c r="M632" s="19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4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0" t="str">
        <f>IFERROR(_xlfn.XLOOKUP(F632, BS_ATIVIDADE[ATIVIDADE],BS_ATIVIDADE[UNIDADE] ), "*")</f>
        <v>M</v>
      </c>
      <c r="S632" s="249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49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 t="str">
        <f>IFERROR(_xlfn.XLOOKUP(J632, BASE_MAPA!$D$2:$D$260, BASE_MAPA!$I$2:$I$260), "ERRO")</f>
        <v>ZEV</v>
      </c>
      <c r="V632" s="193" t="s">
        <v>930</v>
      </c>
      <c r="W632" s="247" t="s">
        <v>1099</v>
      </c>
      <c r="X632" s="239" t="s">
        <v>668</v>
      </c>
      <c r="Y632" s="178"/>
      <c r="Z632" s="178"/>
      <c r="AA632" s="84">
        <v>1</v>
      </c>
      <c r="AB632" s="71" t="s">
        <v>660</v>
      </c>
      <c r="AC632" s="71" t="s">
        <v>655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79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3" t="str">
        <f>IF(BS_CONTROLE[[#This Row],[Local - Partida]]=0, "-", BS_CONTROLE[[#This Row],[Local - Partida]])</f>
        <v>109ZPT2</v>
      </c>
      <c r="AL632" s="263" t="str">
        <f>IF(BS_CONTROLE[[#This Row],[Local - Encerramento]]=0, "-", BS_CONTROLE[[#This Row],[Local - Encerramento]])</f>
        <v>ZPTZDR</v>
      </c>
      <c r="AM632" s="263" t="str">
        <f>IF(BS_CONTROLE[[#This Row],[Entre - Estações]]=0, "-", BS_CONTROLE[[#This Row],[Entre - Estações]])</f>
        <v>ZGP-ZWU</v>
      </c>
      <c r="AN632" s="263" t="str">
        <f>IF(BS_CONTROLE[[#This Row],[SB]]=0, "-", BS_CONTROLE[[#This Row],[SB]])</f>
        <v>ZGP1001</v>
      </c>
      <c r="AO632" s="245">
        <f>IF(BS_CONTROLE[[#This Row],[SUB]]=0, "-", BS_CONTROLE[[#This Row],[SUB]])</f>
        <v>54</v>
      </c>
      <c r="AP632" s="246">
        <f>IF(BS_CONTROLE[[#This Row],[KM - Inicio]]=0, "-", BS_CONTROLE[[#This Row],[KM - Inicio]])</f>
        <v>100.13</v>
      </c>
      <c r="AQ632" s="246">
        <f>IF(BS_CONTROLE[[#This Row],[KM - Fim]]=0, "-", BS_CONTROLE[[#This Row],[KM - Fim]])</f>
        <v>101.6</v>
      </c>
      <c r="AR632" s="264">
        <v>0.35625000000000001</v>
      </c>
      <c r="AS632" s="264">
        <v>0</v>
      </c>
      <c r="AT632" s="264">
        <v>0</v>
      </c>
      <c r="AU632" s="266"/>
      <c r="AV632" s="266"/>
      <c r="AW632" s="266"/>
      <c r="AX632" s="240"/>
      <c r="AY632" s="181">
        <f>IF(D632="","*",IFERROR(IF(ISODD(COUNT(AS632:AX632)),"ERRO",SUM((AT632-AS632),(AV632-AU632),(AX632-AW632))),"ERRO"))</f>
        <v>0</v>
      </c>
      <c r="AZ632" s="161"/>
      <c r="BA632" s="241">
        <v>0</v>
      </c>
      <c r="BB632" s="177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 t="str">
        <f>IFERROR(_xlfn.XLOOKUP(AO632, BASE_MAPA!$D$2:$D$260, BASE_MAPA!$I$2:$I$260), "ERRO")</f>
        <v>ZEV</v>
      </c>
      <c r="BF632" s="247" t="str">
        <f>IF(BS_CONTROLE[[#This Row],[Responsavel pelo boletim]]=0, "-", BS_CONTROLE[[#This Row],[Responsavel pelo boletim]])</f>
        <v>Saulo</v>
      </c>
      <c r="BG632" s="183"/>
      <c r="BH632" s="303">
        <v>0</v>
      </c>
      <c r="BI632" s="242"/>
      <c r="BJ632" s="363" t="s">
        <v>1864</v>
      </c>
      <c r="BK632" s="363" t="s">
        <v>1864</v>
      </c>
      <c r="BL632" s="183"/>
      <c r="BM632" s="15" t="s">
        <v>688</v>
      </c>
      <c r="BN632" s="178" t="s">
        <v>718</v>
      </c>
      <c r="BO632" s="164" t="s">
        <v>781</v>
      </c>
      <c r="BP632" s="363" t="s">
        <v>1864</v>
      </c>
      <c r="BQ632" s="13" t="str">
        <f t="shared" si="59"/>
        <v>Produção e Intervalo</v>
      </c>
      <c r="BR632" s="19">
        <f t="shared" si="60"/>
        <v>0</v>
      </c>
      <c r="BS632" s="19">
        <f t="shared" si="61"/>
        <v>0</v>
      </c>
      <c r="BT632" s="218" t="str">
        <f t="shared" si="62"/>
        <v>SuperExecução</v>
      </c>
    </row>
    <row r="633" spans="1:72" hidden="1">
      <c r="A633" s="166" t="str">
        <f>D633&amp;B633</f>
        <v>JACIANO (TF-674)46020</v>
      </c>
      <c r="B633" s="167">
        <v>46020</v>
      </c>
      <c r="C633" s="8">
        <f>IF(BS_CONTROLE[[#This Row],[DATA]]="","",WEEKNUM(BS_CONTROLE[[#This Row],[DATA]]))</f>
        <v>53</v>
      </c>
      <c r="D633" s="211" t="s">
        <v>605</v>
      </c>
      <c r="E633" s="292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0">
        <v>53</v>
      </c>
      <c r="K633" s="210">
        <v>109.3</v>
      </c>
      <c r="L633" s="84" t="s">
        <v>317</v>
      </c>
      <c r="M633" s="19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19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0" t="str">
        <f>IFERROR(_xlfn.XLOOKUP(F633, BS_ATIVIDADE[ATIVIDADE],BS_ATIVIDADE[UNIDADE] ), "*")</f>
        <v>Nº DE DORMENTES</v>
      </c>
      <c r="S633" s="249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49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 t="str">
        <f>IFERROR(_xlfn.XLOOKUP(J633, BASE_MAPA!$D$2:$D$260, BASE_MAPA!$I$2:$I$260), "ERRO")</f>
        <v>PAT-ZGM</v>
      </c>
      <c r="V633" s="259" t="s">
        <v>969</v>
      </c>
      <c r="W633" s="247" t="s">
        <v>937</v>
      </c>
      <c r="X633" s="239" t="s">
        <v>663</v>
      </c>
      <c r="Y633" s="178"/>
      <c r="Z633" s="178"/>
      <c r="AA633" s="84">
        <v>2</v>
      </c>
      <c r="AB633" s="71" t="s">
        <v>660</v>
      </c>
      <c r="AC633" s="71" t="s">
        <v>655</v>
      </c>
      <c r="AD633" s="172">
        <v>0.375</v>
      </c>
      <c r="AE633" s="84">
        <v>6235</v>
      </c>
      <c r="AF633" s="84">
        <v>6215</v>
      </c>
      <c r="AG633" s="84" t="s">
        <v>317</v>
      </c>
      <c r="AH633" s="179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3" t="str">
        <f>IF(BS_CONTROLE[[#This Row],[Local - Partida]]=0, "-", BS_CONTROLE[[#This Row],[Local - Partida]])</f>
        <v>-</v>
      </c>
      <c r="AL633" s="263" t="str">
        <f>IF(BS_CONTROLE[[#This Row],[Local - Encerramento]]=0, "-", BS_CONTROLE[[#This Row],[Local - Encerramento]])</f>
        <v>-</v>
      </c>
      <c r="AM633" s="263" t="str">
        <f>IF(BS_CONTROLE[[#This Row],[Entre - Estações]]=0, "-", BS_CONTROLE[[#This Row],[Entre - Estações]])</f>
        <v>PAT-ZGM</v>
      </c>
      <c r="AN633" s="263" t="str">
        <f>IF(BS_CONTROLE[[#This Row],[SB]]=0, "-", BS_CONTROLE[[#This Row],[SB]])</f>
        <v>PAT1102</v>
      </c>
      <c r="AO633" s="245">
        <f>IF(BS_CONTROLE[[#This Row],[SUB]]=0, "-", BS_CONTROLE[[#This Row],[SUB]])</f>
        <v>53</v>
      </c>
      <c r="AP633" s="246">
        <f>IF(BS_CONTROLE[[#This Row],[KM - Inicio]]=0, "-", BS_CONTROLE[[#This Row],[KM - Inicio]])</f>
        <v>109.3</v>
      </c>
      <c r="AQ633" s="246" t="str">
        <f>IF(BS_CONTROLE[[#This Row],[KM - Fim]]=0, "-", BS_CONTROLE[[#This Row],[KM - Fim]])</f>
        <v>-</v>
      </c>
      <c r="AR633" s="264">
        <v>0</v>
      </c>
      <c r="AS633" s="264">
        <v>0</v>
      </c>
      <c r="AT633" s="264">
        <v>0</v>
      </c>
      <c r="AU633" s="266"/>
      <c r="AV633" s="266"/>
      <c r="AW633" s="266"/>
      <c r="AX633" s="240"/>
      <c r="AY633" s="181">
        <f>IF(D633="","*",IFERROR(IF(ISODD(COUNT(AS633:AX633)),"ERRO",SUM((AT633-AS633),(AV633-AU633),(AX633-AW633))),"ERRO"))</f>
        <v>0</v>
      </c>
      <c r="AZ633" s="161"/>
      <c r="BA633" s="241">
        <v>0</v>
      </c>
      <c r="BB633" s="177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 t="str">
        <f>IFERROR(_xlfn.XLOOKUP(AO633, BASE_MAPA!$D$2:$D$260, BASE_MAPA!$I$2:$I$260), "ERRO")</f>
        <v>PAT-ZGM</v>
      </c>
      <c r="BF633" s="247" t="str">
        <f>IF(BS_CONTROLE[[#This Row],[Responsavel pelo boletim]]=0, "-", BS_CONTROLE[[#This Row],[Responsavel pelo boletim]])</f>
        <v>Moises</v>
      </c>
      <c r="BG633" s="183"/>
      <c r="BH633" s="303">
        <v>0</v>
      </c>
      <c r="BI633" s="242"/>
      <c r="BJ633" s="363" t="s">
        <v>1865</v>
      </c>
      <c r="BK633" s="363" t="s">
        <v>1865</v>
      </c>
      <c r="BL633" s="183"/>
      <c r="BM633" s="15" t="s">
        <v>688</v>
      </c>
      <c r="BN633" s="178" t="s">
        <v>718</v>
      </c>
      <c r="BO633" s="164" t="s">
        <v>770</v>
      </c>
      <c r="BP633" s="243" t="s">
        <v>1866</v>
      </c>
      <c r="BQ633" s="13" t="str">
        <f t="shared" si="59"/>
        <v>Produção e Intervalo</v>
      </c>
      <c r="BR633" s="19">
        <f t="shared" si="60"/>
        <v>0</v>
      </c>
      <c r="BS633" s="19">
        <f t="shared" si="61"/>
        <v>0</v>
      </c>
      <c r="BT633" s="218" t="str">
        <f t="shared" si="62"/>
        <v>SuperExecução</v>
      </c>
    </row>
    <row r="634" spans="1:72" hidden="1">
      <c r="A634" s="166" t="str">
        <f>D634&amp;B634</f>
        <v>E4146020</v>
      </c>
      <c r="B634" s="167">
        <v>46020</v>
      </c>
      <c r="C634" s="8">
        <f>IF(BS_CONTROLE[[#This Row],[DATA]]="","",WEEKNUM(BS_CONTROLE[[#This Row],[DATA]]))</f>
        <v>53</v>
      </c>
      <c r="D634" s="239" t="s">
        <v>1335</v>
      </c>
      <c r="E634" s="272">
        <v>594</v>
      </c>
      <c r="F634" s="161" t="s">
        <v>331</v>
      </c>
      <c r="G634" s="159" t="str">
        <f>IF(D634="","*",VLOOKUP(F634,BS_ATIVIDADE[#All],3,FALSE))</f>
        <v>OUTROS</v>
      </c>
      <c r="H634" s="163" t="s">
        <v>1336</v>
      </c>
      <c r="I634" s="163" t="s">
        <v>1337</v>
      </c>
      <c r="J634" s="221">
        <v>53</v>
      </c>
      <c r="K634" s="221">
        <v>126</v>
      </c>
      <c r="L634" s="176" t="s">
        <v>317</v>
      </c>
      <c r="M634" s="199" t="s">
        <v>1867</v>
      </c>
      <c r="N634" s="334" t="s">
        <v>1868</v>
      </c>
      <c r="O634" s="163">
        <v>0.83333333333333337</v>
      </c>
      <c r="P634" s="163">
        <v>4.1666666666666664E-2</v>
      </c>
      <c r="Q634" s="176">
        <v>1</v>
      </c>
      <c r="R634" s="10" t="str">
        <f>IFERROR(_xlfn.XLOOKUP(F634, BS_ATIVIDADE[ATIVIDADE],BS_ATIVIDADE[UNIDADE] ), "*")</f>
        <v>BINÁRIO</v>
      </c>
      <c r="S634" s="249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249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4" s="160" t="str">
        <f>IFERROR(_xlfn.XLOOKUP(J634, BASE_MAPA!$D$2:$D$260, BASE_MAPA!$I$2:$I$260), "ERRO")</f>
        <v>PAT-ZGM</v>
      </c>
      <c r="V634" s="260" t="s">
        <v>1270</v>
      </c>
      <c r="W634" s="345" t="s">
        <v>1812</v>
      </c>
      <c r="X634" s="211" t="s">
        <v>668</v>
      </c>
      <c r="Y634" s="178"/>
      <c r="Z634" s="178"/>
      <c r="AA634" s="84">
        <v>2</v>
      </c>
      <c r="AB634" s="71" t="s">
        <v>665</v>
      </c>
      <c r="AC634" s="71" t="s">
        <v>666</v>
      </c>
      <c r="AD634" s="172">
        <v>0.83333333333333337</v>
      </c>
      <c r="AE634" s="84">
        <v>9044</v>
      </c>
      <c r="AF634" s="84">
        <v>9049</v>
      </c>
      <c r="AG634" s="84" t="s">
        <v>317</v>
      </c>
      <c r="AH634" s="179"/>
      <c r="AI634" s="171" t="str">
        <f>IF(BS_CONTROLE[[#This Row],[Atividade]]=0, "-", BS_CONTROLE[[#This Row],[Atividade]])</f>
        <v>DESLOCAMENTO</v>
      </c>
      <c r="AJ634" s="9" t="str">
        <f>IF(D634="","*",VLOOKUP(AI634,BS_ATIVIDADE[#Data],3,FALSE))</f>
        <v>OUTROS</v>
      </c>
      <c r="AK634" s="263" t="str">
        <f>IF(BS_CONTROLE[[#This Row],[Local - Partida]]=0, "-", BS_CONTROLE[[#This Row],[Local - Partida]])</f>
        <v>IBA</v>
      </c>
      <c r="AL634" s="263" t="str">
        <f>IF(BS_CONTROLE[[#This Row],[Local - Encerramento]]=0, "-", BS_CONTROLE[[#This Row],[Local - Encerramento]])</f>
        <v>ZTP</v>
      </c>
      <c r="AM634" s="263" t="str">
        <f>IF(BS_CONTROLE[[#This Row],[Entre - Estações]]=0, "-", BS_CONTROLE[[#This Row],[Entre - Estações]])</f>
        <v>IBA-ZTP</v>
      </c>
      <c r="AN634" s="263" t="str">
        <f>IF(BS_CONTROLE[[#This Row],[SB]]=0, "-", BS_CONTROLE[[#This Row],[SB]])</f>
        <v>IBAZTP</v>
      </c>
      <c r="AO634" s="245">
        <f>IF(BS_CONTROLE[[#This Row],[SUB]]=0, "-", BS_CONTROLE[[#This Row],[SUB]])</f>
        <v>53</v>
      </c>
      <c r="AP634" s="246">
        <f>IF(BS_CONTROLE[[#This Row],[KM - Inicio]]=0, "-", BS_CONTROLE[[#This Row],[KM - Inicio]])</f>
        <v>126</v>
      </c>
      <c r="AQ634" s="246" t="str">
        <f>IF(BS_CONTROLE[[#This Row],[KM - Fim]]=0, "-", BS_CONTROLE[[#This Row],[KM - Fim]])</f>
        <v>-</v>
      </c>
      <c r="AR634" s="264">
        <v>0</v>
      </c>
      <c r="AS634" s="264">
        <v>0</v>
      </c>
      <c r="AT634" s="264">
        <v>0</v>
      </c>
      <c r="AU634" s="266"/>
      <c r="AV634" s="266"/>
      <c r="AW634" s="266"/>
      <c r="AX634" s="240"/>
      <c r="AY634" s="181">
        <f>IF(D634="","*",IFERROR(IF(ISODD(COUNT(AS634:AX634)),"ERRO",SUM((AT634-AS634),(AV634-AU634),(AX634-AW634))),"ERRO"))</f>
        <v>0</v>
      </c>
      <c r="AZ634" s="161"/>
      <c r="BA634" s="241">
        <v>0</v>
      </c>
      <c r="BB634" s="177" t="str">
        <f>IFERROR(_xlfn.XLOOKUP(AI634, BS_ATIVIDADE[ATIVIDADE],BS_ATIVIDADE[UNIDADE] ), "*")</f>
        <v>BINÁRIO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4" s="162" t="str">
        <f>IFERROR(_xlfn.XLOOKUP(AO634, BASE_MAPA!$D$2:$D$260, BASE_MAPA!$I$2:$I$260), "ERRO")</f>
        <v>PAT-ZGM</v>
      </c>
      <c r="BF634" s="247" t="str">
        <f>IF(BS_CONTROLE[[#This Row],[Responsavel pelo boletim]]=0, "-", BS_CONTROLE[[#This Row],[Responsavel pelo boletim]])</f>
        <v>PCM</v>
      </c>
      <c r="BG634" s="183"/>
      <c r="BH634" s="303">
        <v>0</v>
      </c>
      <c r="BI634" s="242"/>
      <c r="BJ634" s="363" t="s">
        <v>1869</v>
      </c>
      <c r="BK634" s="363" t="s">
        <v>1870</v>
      </c>
      <c r="BL634" s="183"/>
      <c r="BM634" s="15" t="s">
        <v>685</v>
      </c>
      <c r="BN634" s="178" t="s">
        <v>716</v>
      </c>
      <c r="BO634" s="164" t="s">
        <v>794</v>
      </c>
      <c r="BP634" s="243" t="s">
        <v>1871</v>
      </c>
      <c r="BQ634" s="13" t="str">
        <f t="shared" si="59"/>
        <v>Produção e Intervalo</v>
      </c>
      <c r="BR634" s="19">
        <f t="shared" si="60"/>
        <v>0</v>
      </c>
      <c r="BS634" s="19">
        <f t="shared" si="61"/>
        <v>0</v>
      </c>
      <c r="BT634" s="218" t="str">
        <f t="shared" si="62"/>
        <v>PCMVIAProgramação</v>
      </c>
    </row>
    <row r="635" spans="1:72" hidden="1">
      <c r="A635" s="166" t="str">
        <f>D635&amp;B635</f>
        <v>TURMA FIXA VIA 46020</v>
      </c>
      <c r="B635" s="167">
        <v>46020</v>
      </c>
      <c r="C635" s="8">
        <f>IF(BS_CONTROLE[[#This Row],[DATA]]="","",WEEKNUM(BS_CONTROLE[[#This Row],[DATA]]))</f>
        <v>53</v>
      </c>
      <c r="D635" s="211" t="s">
        <v>562</v>
      </c>
      <c r="E635" s="272">
        <v>594</v>
      </c>
      <c r="F635" s="161" t="s">
        <v>529</v>
      </c>
      <c r="G635" s="159" t="str">
        <f>IF(D635="","*",VLOOKUP(F635,BS_ATIVIDADE[#All],3,FALSE))</f>
        <v>OUTROS</v>
      </c>
      <c r="H635" s="163" t="s">
        <v>317</v>
      </c>
      <c r="I635" s="163" t="s">
        <v>317</v>
      </c>
      <c r="J635" s="221">
        <v>49</v>
      </c>
      <c r="K635" s="221">
        <v>245.05</v>
      </c>
      <c r="L635" s="176"/>
      <c r="M635" s="19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35" s="334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35" s="163">
        <v>0.375</v>
      </c>
      <c r="P635" s="163">
        <v>6.25E-2</v>
      </c>
      <c r="Q635" s="176">
        <v>1</v>
      </c>
      <c r="R635" s="10" t="str">
        <f>IFERROR(_xlfn.XLOOKUP(F635, BS_ATIVIDADE[ATIVIDADE],BS_ATIVIDADE[UNIDADE] ), "*")</f>
        <v>BINÁRIO</v>
      </c>
      <c r="S635" s="249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249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5" s="160" t="str">
        <f>IFERROR(_xlfn.XLOOKUP(J635, BASE_MAPA!$D$2:$D$260, BASE_MAPA!$I$2:$I$260), "ERRO")</f>
        <v>ZKE-ZGA</v>
      </c>
      <c r="V635" s="260" t="s">
        <v>1872</v>
      </c>
      <c r="W635" s="345" t="s">
        <v>1873</v>
      </c>
      <c r="X635" s="211" t="s">
        <v>672</v>
      </c>
      <c r="Y635" s="178"/>
      <c r="Z635" s="178"/>
      <c r="AA635" s="84" t="s">
        <v>317</v>
      </c>
      <c r="AB635" s="71" t="s">
        <v>317</v>
      </c>
      <c r="AC635" s="71" t="s">
        <v>317</v>
      </c>
      <c r="AD635" s="172" t="s">
        <v>317</v>
      </c>
      <c r="AE635" s="84" t="s">
        <v>317</v>
      </c>
      <c r="AF635" s="84" t="s">
        <v>317</v>
      </c>
      <c r="AG635" s="84" t="s">
        <v>317</v>
      </c>
      <c r="AH635" s="179"/>
      <c r="AI635" s="171" t="str">
        <f>IF(BS_CONTROLE[[#This Row],[Atividade]]=0, "-", BS_CONTROLE[[#This Row],[Atividade]])</f>
        <v>PREPARAÇÃO DE BARRA</v>
      </c>
      <c r="AJ635" s="9" t="str">
        <f>IF(D635="","*",VLOOKUP(AI635,BS_ATIVIDADE[#Data],3,FALSE))</f>
        <v>OUTROS</v>
      </c>
      <c r="AK635" s="263" t="str">
        <f>IF(BS_CONTROLE[[#This Row],[Local - Partida]]=0, "-", BS_CONTROLE[[#This Row],[Local - Partida]])</f>
        <v>-</v>
      </c>
      <c r="AL635" s="263" t="str">
        <f>IF(BS_CONTROLE[[#This Row],[Local - Encerramento]]=0, "-", BS_CONTROLE[[#This Row],[Local - Encerramento]])</f>
        <v>-</v>
      </c>
      <c r="AM635" s="263" t="str">
        <f>IF(BS_CONTROLE[[#This Row],[Entre - Estações]]=0, "-", BS_CONTROLE[[#This Row],[Entre - Estações]])</f>
        <v>ZDS-ZQB</v>
      </c>
      <c r="AN635" s="263" t="str">
        <f>IF(BS_CONTROLE[[#This Row],[SB]]=0, "-", BS_CONTROLE[[#This Row],[SB]])</f>
        <v>ZDS2481</v>
      </c>
      <c r="AO635" s="245">
        <f>IF(BS_CONTROLE[[#This Row],[SUB]]=0, "-", BS_CONTROLE[[#This Row],[SUB]])</f>
        <v>49</v>
      </c>
      <c r="AP635" s="246">
        <f>IF(BS_CONTROLE[[#This Row],[KM - Inicio]]=0, "-", BS_CONTROLE[[#This Row],[KM - Inicio]])</f>
        <v>245.05</v>
      </c>
      <c r="AQ635" s="246" t="str">
        <f>IF(BS_CONTROLE[[#This Row],[KM - Fim]]=0, "-", BS_CONTROLE[[#This Row],[KM - Fim]])</f>
        <v>-</v>
      </c>
      <c r="AR635" s="264">
        <v>0.41666666666666669</v>
      </c>
      <c r="AS635" s="264">
        <v>0.52430555555555558</v>
      </c>
      <c r="AT635" s="264">
        <v>0.58680555555555558</v>
      </c>
      <c r="AU635" s="266"/>
      <c r="AV635" s="266"/>
      <c r="AW635" s="266"/>
      <c r="AX635" s="240"/>
      <c r="AY635" s="181">
        <f>IF(D635="","*",IFERROR(IF(ISODD(COUNT(AS635:AX635)),"ERRO",SUM((AT635-AS635),(AV635-AU635),(AX635-AW635))),"ERRO"))</f>
        <v>6.25E-2</v>
      </c>
      <c r="AZ635" s="161"/>
      <c r="BA635" s="241">
        <v>1</v>
      </c>
      <c r="BB635" s="177" t="str">
        <f>IFERROR(_xlfn.XLOOKUP(AI635, BS_ATIVIDADE[ATIVIDADE],BS_ATIVIDADE[UNIDADE] ), "*")</f>
        <v>BINÁRIO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5" s="162" t="str">
        <f>IFERROR(_xlfn.XLOOKUP(AO635, BASE_MAPA!$D$2:$D$260, BASE_MAPA!$I$2:$I$260), "ERRO")</f>
        <v>ZKE-ZGA</v>
      </c>
      <c r="BF635" s="247" t="str">
        <f>IF(BS_CONTROLE[[#This Row],[Responsavel pelo boletim]]=0, "-", BS_CONTROLE[[#This Row],[Responsavel pelo boletim]])</f>
        <v>Henrique</v>
      </c>
      <c r="BG635" s="183"/>
      <c r="BH635" s="303">
        <v>2</v>
      </c>
      <c r="BI635" s="242"/>
      <c r="BJ635" s="363" t="s">
        <v>1874</v>
      </c>
      <c r="BK635" s="364" t="s">
        <v>1875</v>
      </c>
      <c r="BL635" s="183"/>
      <c r="BM635" s="178" t="s">
        <v>692</v>
      </c>
      <c r="BN635" s="178" t="s">
        <v>692</v>
      </c>
      <c r="BO635" s="209" t="s">
        <v>692</v>
      </c>
      <c r="BP635" s="243" t="s">
        <v>317</v>
      </c>
      <c r="BQ635" s="13" t="str">
        <f t="shared" si="59"/>
        <v>Aderente</v>
      </c>
      <c r="BR635" s="19">
        <f t="shared" si="60"/>
        <v>1</v>
      </c>
      <c r="BS635" s="19">
        <f t="shared" si="61"/>
        <v>1</v>
      </c>
      <c r="BT635" s="218" t="str">
        <f t="shared" si="62"/>
        <v>OKOK</v>
      </c>
    </row>
    <row r="636" spans="1:72" hidden="1">
      <c r="A636" s="166" t="str">
        <f>D636&amp;B636</f>
        <v/>
      </c>
      <c r="B636" s="167"/>
      <c r="C636" s="8" t="str">
        <f>IF(BS_CONTROLE[[#This Row],[DATA]]="","",WEEKNUM(BS_CONTROLE[[#This Row],[DATA]]))</f>
        <v/>
      </c>
      <c r="D636" s="239"/>
      <c r="E636" s="272">
        <v>594</v>
      </c>
      <c r="F636" s="161"/>
      <c r="G636" s="159" t="str">
        <f>IF(D636="","*",VLOOKUP(F636,BS_ATIVIDADE[#All],3,FALSE))</f>
        <v>*</v>
      </c>
      <c r="H636" s="163"/>
      <c r="I636" s="163"/>
      <c r="J636" s="221"/>
      <c r="K636" s="221"/>
      <c r="L636" s="176"/>
      <c r="M636" s="19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4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6"/>
      <c r="R636" s="10" t="str">
        <f>IFERROR(_xlfn.XLOOKUP(F636, BS_ATIVIDADE[ATIVIDADE],BS_ATIVIDADE[UNIDADE] ), "*")</f>
        <v>*</v>
      </c>
      <c r="S636" s="249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49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 t="str">
        <f>IFERROR(_xlfn.XLOOKUP(J636, BASE_MAPA!$D$2:$D$260, BASE_MAPA!$I$2:$I$260), "ERRO")</f>
        <v>ERRO</v>
      </c>
      <c r="V636" s="260"/>
      <c r="W636" s="345"/>
      <c r="X636" s="211" t="s">
        <v>668</v>
      </c>
      <c r="Y636" s="178"/>
      <c r="Z636" s="178"/>
      <c r="AA636" s="84"/>
      <c r="AB636" s="71"/>
      <c r="AC636" s="71"/>
      <c r="AD636" s="172"/>
      <c r="AE636" s="84"/>
      <c r="AF636" s="84"/>
      <c r="AG636" s="84"/>
      <c r="AH636" s="179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3" t="str">
        <f>IF(BS_CONTROLE[[#This Row],[Local - Partida]]=0, "-", BS_CONTROLE[[#This Row],[Local - Partida]])</f>
        <v>-</v>
      </c>
      <c r="AL636" s="263" t="str">
        <f>IF(BS_CONTROLE[[#This Row],[Local - Encerramento]]=0, "-", BS_CONTROLE[[#This Row],[Local - Encerramento]])</f>
        <v>-</v>
      </c>
      <c r="AM636" s="263" t="str">
        <f>IF(BS_CONTROLE[[#This Row],[Entre - Estações]]=0, "-", BS_CONTROLE[[#This Row],[Entre - Estações]])</f>
        <v>-</v>
      </c>
      <c r="AN636" s="263" t="str">
        <f>IF(BS_CONTROLE[[#This Row],[SB]]=0, "-", BS_CONTROLE[[#This Row],[SB]])</f>
        <v>-</v>
      </c>
      <c r="AO636" s="245" t="str">
        <f>IF(BS_CONTROLE[[#This Row],[SUB]]=0, "-", BS_CONTROLE[[#This Row],[SUB]])</f>
        <v>-</v>
      </c>
      <c r="AP636" s="246" t="str">
        <f>IF(BS_CONTROLE[[#This Row],[KM - Inicio]]=0, "-", BS_CONTROLE[[#This Row],[KM - Inicio]])</f>
        <v>-</v>
      </c>
      <c r="AQ636" s="246" t="str">
        <f>IF(BS_CONTROLE[[#This Row],[KM - Fim]]=0, "-", BS_CONTROLE[[#This Row],[KM - Fim]])</f>
        <v>-</v>
      </c>
      <c r="AR636" s="264"/>
      <c r="AS636" s="264"/>
      <c r="AT636" s="264"/>
      <c r="AU636" s="266"/>
      <c r="AV636" s="266"/>
      <c r="AW636" s="266"/>
      <c r="AX636" s="240"/>
      <c r="AY636" s="181" t="str">
        <f>IF(D636="","*",IFERROR(IF(ISODD(COUNT(AS636:AX636)),"ERRO",SUM((AT636-AS636),(AV636-AU636),(AX636-AW636))),"ERRO"))</f>
        <v>*</v>
      </c>
      <c r="AZ636" s="161"/>
      <c r="BA636" s="241"/>
      <c r="BB636" s="177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 t="str">
        <f>IFERROR(_xlfn.XLOOKUP(AO636, BASE_MAPA!$D$2:$D$260, BASE_MAPA!$I$2:$I$260), "ERRO")</f>
        <v>ERRO</v>
      </c>
      <c r="BF636" s="247" t="str">
        <f>IF(BS_CONTROLE[[#This Row],[Responsavel pelo boletim]]=0, "-", BS_CONTROLE[[#This Row],[Responsavel pelo boletim]])</f>
        <v>-</v>
      </c>
      <c r="BG636" s="183"/>
      <c r="BH636" s="303">
        <v>0</v>
      </c>
      <c r="BI636" s="242"/>
      <c r="BJ636" s="269"/>
      <c r="BK636" s="243"/>
      <c r="BL636" s="183"/>
      <c r="BM636" s="178" t="s">
        <v>692</v>
      </c>
      <c r="BN636" s="178" t="s">
        <v>692</v>
      </c>
      <c r="BO636" s="209" t="s">
        <v>692</v>
      </c>
      <c r="BP636" s="243" t="s">
        <v>317</v>
      </c>
      <c r="BQ636" s="13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218" t="str">
        <f t="shared" si="62"/>
        <v>OKOK</v>
      </c>
    </row>
    <row r="637" spans="1:72" ht="23.25" hidden="1">
      <c r="A637" s="166" t="str">
        <f>D637&amp;B637</f>
        <v>V9346021</v>
      </c>
      <c r="B637" s="167">
        <v>46021</v>
      </c>
      <c r="C637" s="8">
        <f>IF(BS_CONTROLE[[#This Row],[DATA]]="","",WEEKNUM(BS_CONTROLE[[#This Row],[DATA]]))</f>
        <v>53</v>
      </c>
      <c r="D637" s="239" t="s">
        <v>531</v>
      </c>
      <c r="E637" s="272">
        <v>594</v>
      </c>
      <c r="F637" s="161" t="s">
        <v>421</v>
      </c>
      <c r="G637" s="159" t="str">
        <f>IF(D637="","*",VLOOKUP(F637,BS_ATIVIDADE[#All],3,FALSE))</f>
        <v>MECANIZAÇÃO - SOCADORA</v>
      </c>
      <c r="H637" s="163" t="s">
        <v>102</v>
      </c>
      <c r="I637" s="163" t="s">
        <v>102</v>
      </c>
      <c r="J637" s="221">
        <v>56</v>
      </c>
      <c r="K637" s="221">
        <v>218.75</v>
      </c>
      <c r="L637" s="176">
        <v>211</v>
      </c>
      <c r="M637" s="19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37" s="334" t="s">
        <v>1876</v>
      </c>
      <c r="O637" s="163">
        <v>0.29166666666666669</v>
      </c>
      <c r="P637" s="163">
        <v>0.16666666666666666</v>
      </c>
      <c r="Q637" s="176">
        <f>510*4</f>
        <v>2040</v>
      </c>
      <c r="R637" s="10" t="str">
        <f>IFERROR(_xlfn.XLOOKUP(F637, BS_ATIVIDADE[ATIVIDADE],BS_ATIVIDADE[UNIDADE] ), "*")</f>
        <v>M</v>
      </c>
      <c r="S637" s="249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249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7" s="160" t="str">
        <f>IFERROR(_xlfn.XLOOKUP(J637, BASE_MAPA!$D$2:$D$260, BASE_MAPA!$I$2:$I$260), "ERRO")</f>
        <v>ZGA</v>
      </c>
      <c r="V637" s="260" t="s">
        <v>1696</v>
      </c>
      <c r="W637" s="262" t="s">
        <v>1877</v>
      </c>
      <c r="X637" s="211" t="s">
        <v>663</v>
      </c>
      <c r="Y637" s="158" t="s">
        <v>662</v>
      </c>
      <c r="Z637" s="178"/>
      <c r="AA637" s="84">
        <v>1</v>
      </c>
      <c r="AB637" s="71" t="s">
        <v>660</v>
      </c>
      <c r="AC637" s="71" t="s">
        <v>317</v>
      </c>
      <c r="AD637" s="172">
        <v>0.25</v>
      </c>
      <c r="AE637" s="84">
        <v>6373</v>
      </c>
      <c r="AF637" s="84" t="s">
        <v>317</v>
      </c>
      <c r="AG637" s="84" t="s">
        <v>317</v>
      </c>
      <c r="AH637" s="179"/>
      <c r="AI637" s="171" t="str">
        <f>IF(BS_CONTROLE[[#This Row],[Atividade]]=0, "-", BS_CONTROLE[[#This Row],[Atividade]])</f>
        <v>MECANIZAÇÃO - SOCADORA</v>
      </c>
      <c r="AJ637" s="9" t="str">
        <f>IF(D637="","*",VLOOKUP(AI637,BS_ATIVIDADE[#Data],3,FALSE))</f>
        <v>MECANIZAÇÃO - SOCADORA</v>
      </c>
      <c r="AK637" s="263" t="str">
        <f>IF(BS_CONTROLE[[#This Row],[Local - Partida]]=0, "-", BS_CONTROLE[[#This Row],[Local - Partida]])</f>
        <v>ZYU1</v>
      </c>
      <c r="AL637" s="263" t="str">
        <f>IF(BS_CONTROLE[[#This Row],[Local - Encerramento]]=0, "-", BS_CONTROLE[[#This Row],[Local - Encerramento]])</f>
        <v>ZYU1</v>
      </c>
      <c r="AM637" s="263" t="str">
        <f>IF(BS_CONTROLE[[#This Row],[Entre - Estações]]=0, "-", BS_CONTROLE[[#This Row],[Entre - Estações]])</f>
        <v>ZST-ZXI</v>
      </c>
      <c r="AN637" s="263" t="str">
        <f>IF(BS_CONTROLE[[#This Row],[SB]]=0, "-", BS_CONTROLE[[#This Row],[SB]])</f>
        <v>ZXI2/216ZXI2/ZST2162</v>
      </c>
      <c r="AO637" s="245">
        <f>IF(BS_CONTROLE[[#This Row],[SUB]]=0, "-", BS_CONTROLE[[#This Row],[SUB]])</f>
        <v>56</v>
      </c>
      <c r="AP637" s="246">
        <f>IF(BS_CONTROLE[[#This Row],[KM - Inicio]]=0, "-", BS_CONTROLE[[#This Row],[KM - Inicio]])</f>
        <v>218.75</v>
      </c>
      <c r="AQ637" s="246">
        <f>IF(BS_CONTROLE[[#This Row],[KM - Fim]]=0, "-", BS_CONTROLE[[#This Row],[KM - Fim]])</f>
        <v>211</v>
      </c>
      <c r="AR637" s="264">
        <v>0.38680555555555557</v>
      </c>
      <c r="AS637" s="264">
        <v>0</v>
      </c>
      <c r="AT637" s="264">
        <v>0</v>
      </c>
      <c r="AU637" s="266"/>
      <c r="AV637" s="266"/>
      <c r="AW637" s="266"/>
      <c r="AX637" s="240"/>
      <c r="AY637" s="181">
        <f>IF(D637="","*",IFERROR(IF(ISODD(COUNT(AS637:AX637)),"ERRO",SUM((AT637-AS637),(AV637-AU637),(AX637-AW637))),"ERRO"))</f>
        <v>0</v>
      </c>
      <c r="AZ637" s="161"/>
      <c r="BA637" s="241">
        <v>0</v>
      </c>
      <c r="BB637" s="177" t="str">
        <f>IFERROR(_xlfn.XLOOKUP(AI637, BS_ATIVIDADE[ATIVIDADE],BS_ATIVIDADE[UNIDADE] ), "*")</f>
        <v>M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7" s="162" t="str">
        <f>IFERROR(_xlfn.XLOOKUP(AO637, BASE_MAPA!$D$2:$D$260, BASE_MAPA!$I$2:$I$260), "ERRO")</f>
        <v>ZGA</v>
      </c>
      <c r="BF637" s="247" t="str">
        <f>IF(BS_CONTROLE[[#This Row],[Responsavel pelo boletim]]=0, "-", BS_CONTROLE[[#This Row],[Responsavel pelo boletim]])</f>
        <v>Antonioni</v>
      </c>
      <c r="BG637" s="183"/>
      <c r="BH637" s="303">
        <v>0</v>
      </c>
      <c r="BI637" s="242"/>
      <c r="BJ637" s="269" t="s">
        <v>1878</v>
      </c>
      <c r="BK637" s="362" t="s">
        <v>1879</v>
      </c>
      <c r="BL637" s="183"/>
      <c r="BM637" s="15" t="s">
        <v>687</v>
      </c>
      <c r="BN637" s="178" t="s">
        <v>708</v>
      </c>
      <c r="BO637" s="164" t="s">
        <v>825</v>
      </c>
      <c r="BP637" s="243" t="s">
        <v>1880</v>
      </c>
      <c r="BQ637" s="13" t="str">
        <f t="shared" si="59"/>
        <v>Produção e Intervalo</v>
      </c>
      <c r="BR637" s="19">
        <f t="shared" si="60"/>
        <v>0</v>
      </c>
      <c r="BS637" s="19">
        <f t="shared" si="61"/>
        <v>0</v>
      </c>
      <c r="BT637" s="218" t="str">
        <f t="shared" si="62"/>
        <v>CCOCirculaçãoIntervaloContrato</v>
      </c>
    </row>
    <row r="638" spans="1:72" ht="23.25" hidden="1">
      <c r="A638" s="166" t="str">
        <f>D638&amp;B638</f>
        <v>W5946021</v>
      </c>
      <c r="B638" s="167">
        <v>46021</v>
      </c>
      <c r="C638" s="8">
        <f>IF(BS_CONTROLE[[#This Row],[DATA]]="","",WEEKNUM(BS_CONTROLE[[#This Row],[DATA]]))</f>
        <v>53</v>
      </c>
      <c r="D638" s="239" t="s">
        <v>542</v>
      </c>
      <c r="E638" s="272">
        <v>594</v>
      </c>
      <c r="F638" s="161" t="s">
        <v>479</v>
      </c>
      <c r="G638" s="159" t="str">
        <f>IF(D638="","*",VLOOKUP(F638,BS_ATIVIDADE[#All],3,FALSE))</f>
        <v>DORMENTE - DESCARGA</v>
      </c>
      <c r="H638" s="163" t="s">
        <v>102</v>
      </c>
      <c r="I638" s="163" t="s">
        <v>102</v>
      </c>
      <c r="J638" s="221">
        <v>56</v>
      </c>
      <c r="K638" s="221">
        <v>168</v>
      </c>
      <c r="L638" s="176" t="s">
        <v>317</v>
      </c>
      <c r="M638" s="19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8" s="334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8" s="163">
        <v>0.35416666666666669</v>
      </c>
      <c r="P638" s="163">
        <v>4.1666666666666664E-2</v>
      </c>
      <c r="Q638" s="176">
        <v>100</v>
      </c>
      <c r="R638" s="10" t="str">
        <f>IFERROR(_xlfn.XLOOKUP(F638, BS_ATIVIDADE[ATIVIDADE],BS_ATIVIDADE[UNIDADE] ), "*")</f>
        <v>Nº DE DORMENTES</v>
      </c>
      <c r="S638" s="249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8" s="249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8" s="160" t="str">
        <f>IFERROR(_xlfn.XLOOKUP(J638, BASE_MAPA!$D$2:$D$260, BASE_MAPA!$I$2:$I$260), "ERRO")</f>
        <v>ZGA</v>
      </c>
      <c r="V638" s="260" t="s">
        <v>926</v>
      </c>
      <c r="W638" s="262" t="s">
        <v>1881</v>
      </c>
      <c r="X638" s="211" t="s">
        <v>668</v>
      </c>
      <c r="Y638" s="158" t="s">
        <v>662</v>
      </c>
      <c r="Z638" s="178"/>
      <c r="AA638" s="84">
        <v>1</v>
      </c>
      <c r="AB638" s="71" t="s">
        <v>660</v>
      </c>
      <c r="AC638" s="71" t="s">
        <v>317</v>
      </c>
      <c r="AD638" s="172">
        <v>0.29166666666666669</v>
      </c>
      <c r="AE638" s="84">
        <v>7629</v>
      </c>
      <c r="AF638" s="84" t="s">
        <v>317</v>
      </c>
      <c r="AG638" s="84" t="s">
        <v>317</v>
      </c>
      <c r="AH638" s="179"/>
      <c r="AI638" s="171" t="str">
        <f>IF(BS_CONTROLE[[#This Row],[Atividade]]=0, "-", BS_CONTROLE[[#This Row],[Atividade]])</f>
        <v>PDM - DESCARGA - DORMENTE</v>
      </c>
      <c r="AJ638" s="9" t="str">
        <f>IF(D638="","*",VLOOKUP(AI638,BS_ATIVIDADE[#Data],3,FALSE))</f>
        <v>DORMENTE - DESCARGA</v>
      </c>
      <c r="AK638" s="263" t="str">
        <f>IF(BS_CONTROLE[[#This Row],[Local - Partida]]=0, "-", BS_CONTROLE[[#This Row],[Local - Partida]])</f>
        <v>ZYU1</v>
      </c>
      <c r="AL638" s="263" t="str">
        <f>IF(BS_CONTROLE[[#This Row],[Local - Encerramento]]=0, "-", BS_CONTROLE[[#This Row],[Local - Encerramento]])</f>
        <v>ZYU1</v>
      </c>
      <c r="AM638" s="263" t="str">
        <f>IF(BS_CONTROLE[[#This Row],[Entre - Estações]]=0, "-", BS_CONTROLE[[#This Row],[Entre - Estações]])</f>
        <v>ZER-170</v>
      </c>
      <c r="AN638" s="263" t="str">
        <f>IF(BS_CONTROLE[[#This Row],[SB]]=0, "-", BS_CONTROLE[[#This Row],[SB]])</f>
        <v>ZER169</v>
      </c>
      <c r="AO638" s="245">
        <f>IF(BS_CONTROLE[[#This Row],[SUB]]=0, "-", BS_CONTROLE[[#This Row],[SUB]])</f>
        <v>56</v>
      </c>
      <c r="AP638" s="246">
        <f>IF(BS_CONTROLE[[#This Row],[KM - Inicio]]=0, "-", BS_CONTROLE[[#This Row],[KM - Inicio]])</f>
        <v>168</v>
      </c>
      <c r="AQ638" s="246" t="str">
        <f>IF(BS_CONTROLE[[#This Row],[KM - Fim]]=0, "-", BS_CONTROLE[[#This Row],[KM - Fim]])</f>
        <v>-</v>
      </c>
      <c r="AR638" s="264">
        <v>0.31666666666666665</v>
      </c>
      <c r="AS638" s="264">
        <v>0</v>
      </c>
      <c r="AT638" s="264">
        <v>0</v>
      </c>
      <c r="AU638" s="266"/>
      <c r="AV638" s="266"/>
      <c r="AW638" s="266"/>
      <c r="AX638" s="240"/>
      <c r="AY638" s="181">
        <f>IF(D638="","*",IFERROR(IF(ISODD(COUNT(AS638:AX638)),"ERRO",SUM((AT638-AS638),(AV638-AU638),(AX638-AW638))),"ERRO"))</f>
        <v>0</v>
      </c>
      <c r="AZ638" s="161"/>
      <c r="BA638" s="241">
        <v>0</v>
      </c>
      <c r="BB638" s="177" t="str">
        <f>IFERROR(_xlfn.XLOOKUP(AI638, BS_ATIVIDADE[ATIVIDADE],BS_ATIVIDADE[UNIDADE] ), "*")</f>
        <v>Nº DE DORMENTES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8" s="162" t="str">
        <f>IFERROR(_xlfn.XLOOKUP(AO638, BASE_MAPA!$D$2:$D$260, BASE_MAPA!$I$2:$I$260), "ERRO")</f>
        <v>ZGA</v>
      </c>
      <c r="BF638" s="247" t="str">
        <f>IF(BS_CONTROLE[[#This Row],[Responsavel pelo boletim]]=0, "-", BS_CONTROLE[[#This Row],[Responsavel pelo boletim]])</f>
        <v>Jonas</v>
      </c>
      <c r="BG638" s="183"/>
      <c r="BH638" s="303">
        <v>0</v>
      </c>
      <c r="BI638" s="242"/>
      <c r="BJ638" s="269" t="s">
        <v>1882</v>
      </c>
      <c r="BK638" s="362" t="s">
        <v>1882</v>
      </c>
      <c r="BL638" s="183"/>
      <c r="BM638" s="15" t="s">
        <v>698</v>
      </c>
      <c r="BN638" s="178" t="s">
        <v>698</v>
      </c>
      <c r="BO638" s="164" t="s">
        <v>698</v>
      </c>
      <c r="BP638" s="269" t="s">
        <v>1882</v>
      </c>
      <c r="BQ638" s="13" t="str">
        <f t="shared" si="59"/>
        <v>Produção e Intervalo</v>
      </c>
      <c r="BR638" s="19">
        <f t="shared" si="60"/>
        <v>0</v>
      </c>
      <c r="BS638" s="19">
        <f t="shared" si="61"/>
        <v>0</v>
      </c>
      <c r="BT638" s="218" t="str">
        <f t="shared" si="62"/>
        <v>SemOportunidadeSemOportunidade</v>
      </c>
    </row>
    <row r="639" spans="1:72" hidden="1">
      <c r="A639" s="166" t="str">
        <f>D639&amp;B639</f>
        <v>JOSÉ  (TF-521)46021</v>
      </c>
      <c r="B639" s="167">
        <v>46021</v>
      </c>
      <c r="C639" s="8">
        <f>IF(BS_CONTROLE[[#This Row],[DATA]]="","",WEEKNUM(BS_CONTROLE[[#This Row],[DATA]]))</f>
        <v>53</v>
      </c>
      <c r="D639" s="211" t="s">
        <v>611</v>
      </c>
      <c r="E639" s="292">
        <v>363</v>
      </c>
      <c r="F639" s="171" t="s">
        <v>502</v>
      </c>
      <c r="G639" s="159" t="str">
        <f>IF(D639="","*",VLOOKUP(F639,BS_ATIVIDADE[#All],3,FALSE))</f>
        <v>DORMENTE - SUBSTITUIÇÂO</v>
      </c>
      <c r="H639" s="163" t="s">
        <v>317</v>
      </c>
      <c r="I639" s="163" t="s">
        <v>317</v>
      </c>
      <c r="J639" s="221">
        <v>56</v>
      </c>
      <c r="K639" s="221">
        <v>167.5</v>
      </c>
      <c r="L639" s="176" t="s">
        <v>317</v>
      </c>
      <c r="M639" s="19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9" s="334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9" s="163">
        <v>0.41666666666666669</v>
      </c>
      <c r="P639" s="163">
        <v>6.25E-2</v>
      </c>
      <c r="Q639" s="176">
        <v>15</v>
      </c>
      <c r="R639" s="10" t="str">
        <f>IFERROR(_xlfn.XLOOKUP(F639, BS_ATIVIDADE[ATIVIDADE],BS_ATIVIDADE[UNIDADE] ), "*")</f>
        <v>Nº DE DORMENTES</v>
      </c>
      <c r="S639" s="249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249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60" t="str">
        <f>IFERROR(_xlfn.XLOOKUP(J639, BASE_MAPA!$D$2:$D$260, BASE_MAPA!$I$2:$I$260), "ERRO")</f>
        <v>ZGA</v>
      </c>
      <c r="V639" s="260" t="s">
        <v>1883</v>
      </c>
      <c r="W639" s="262" t="s">
        <v>1884</v>
      </c>
      <c r="X639" s="211" t="s">
        <v>668</v>
      </c>
      <c r="Y639" s="158" t="s">
        <v>662</v>
      </c>
      <c r="Z639" s="178"/>
      <c r="AA639" s="84" t="s">
        <v>317</v>
      </c>
      <c r="AB639" s="71" t="s">
        <v>317</v>
      </c>
      <c r="AC639" s="71" t="s">
        <v>317</v>
      </c>
      <c r="AD639" s="172" t="s">
        <v>317</v>
      </c>
      <c r="AE639" s="84" t="s">
        <v>317</v>
      </c>
      <c r="AF639" s="84" t="s">
        <v>317</v>
      </c>
      <c r="AG639" s="84" t="s">
        <v>317</v>
      </c>
      <c r="AH639" s="179"/>
      <c r="AI639" s="171" t="str">
        <f>IF(BS_CONTROLE[[#This Row],[Atividade]]=0, "-", BS_CONTROLE[[#This Row],[Atividade]])</f>
        <v>PDM - SUBSTITUIÇÃO - DORMENTE</v>
      </c>
      <c r="AJ639" s="9" t="str">
        <f>IF(D639="","*",VLOOKUP(AI639,BS_ATIVIDADE[#Data],3,FALSE))</f>
        <v>DORMENTE - SUBSTITUIÇÂO</v>
      </c>
      <c r="AK639" s="263" t="str">
        <f>IF(BS_CONTROLE[[#This Row],[Local - Partida]]=0, "-", BS_CONTROLE[[#This Row],[Local - Partida]])</f>
        <v>-</v>
      </c>
      <c r="AL639" s="263" t="str">
        <f>IF(BS_CONTROLE[[#This Row],[Local - Encerramento]]=0, "-", BS_CONTROLE[[#This Row],[Local - Encerramento]])</f>
        <v>-</v>
      </c>
      <c r="AM639" s="263" t="str">
        <f>IF(BS_CONTROLE[[#This Row],[Entre - Estações]]=0, "-", BS_CONTROLE[[#This Row],[Entre - Estações]])</f>
        <v>ZER-170</v>
      </c>
      <c r="AN639" s="263" t="str">
        <f>IF(BS_CONTROLE[[#This Row],[SB]]=0, "-", BS_CONTROLE[[#This Row],[SB]])</f>
        <v>ZER169</v>
      </c>
      <c r="AO639" s="245">
        <f>IF(BS_CONTROLE[[#This Row],[SUB]]=0, "-", BS_CONTROLE[[#This Row],[SUB]])</f>
        <v>56</v>
      </c>
      <c r="AP639" s="246">
        <f>IF(BS_CONTROLE[[#This Row],[KM - Inicio]]=0, "-", BS_CONTROLE[[#This Row],[KM - Inicio]])</f>
        <v>167.5</v>
      </c>
      <c r="AQ639" s="246" t="str">
        <f>IF(BS_CONTROLE[[#This Row],[KM - Fim]]=0, "-", BS_CONTROLE[[#This Row],[KM - Fim]])</f>
        <v>-</v>
      </c>
      <c r="AR639" s="264">
        <v>0.39305555555555555</v>
      </c>
      <c r="AS639" s="264">
        <v>0.57361111111111107</v>
      </c>
      <c r="AT639" s="264">
        <v>0.63611111111111107</v>
      </c>
      <c r="AU639" s="266"/>
      <c r="AV639" s="266"/>
      <c r="AW639" s="266"/>
      <c r="AX639" s="240"/>
      <c r="AY639" s="181">
        <f>IF(D639="","*",IFERROR(IF(ISODD(COUNT(AS639:AX639)),"ERRO",SUM((AT639-AS639),(AV639-AU639),(AX639-AW639))),"ERRO"))</f>
        <v>6.25E-2</v>
      </c>
      <c r="AZ639" s="161"/>
      <c r="BA639" s="241">
        <v>21</v>
      </c>
      <c r="BB639" s="177" t="str">
        <f>IFERROR(_xlfn.XLOOKUP(AI639, BS_ATIVIDADE[ATIVIDADE],BS_ATIVIDADE[UNIDADE] ), "*")</f>
        <v>Nº DE DORMENTES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62" t="str">
        <f>IFERROR(_xlfn.XLOOKUP(AO639, BASE_MAPA!$D$2:$D$260, BASE_MAPA!$I$2:$I$260), "ERRO")</f>
        <v>ZGA</v>
      </c>
      <c r="BF639" s="247" t="str">
        <f>IF(BS_CONTROLE[[#This Row],[Responsavel pelo boletim]]=0, "-", BS_CONTROLE[[#This Row],[Responsavel pelo boletim]])</f>
        <v>José</v>
      </c>
      <c r="BG639" s="183"/>
      <c r="BH639" s="303">
        <v>2</v>
      </c>
      <c r="BI639" s="242"/>
      <c r="BJ639" s="269" t="s">
        <v>1885</v>
      </c>
      <c r="BK639" s="361" t="s">
        <v>1886</v>
      </c>
      <c r="BL639" s="183"/>
      <c r="BM639" s="15" t="s">
        <v>692</v>
      </c>
      <c r="BN639" s="178" t="s">
        <v>692</v>
      </c>
      <c r="BO639" s="164" t="s">
        <v>692</v>
      </c>
      <c r="BP639" s="243" t="s">
        <v>317</v>
      </c>
      <c r="BQ639" s="13" t="str">
        <f t="shared" si="59"/>
        <v>Aderente</v>
      </c>
      <c r="BR639" s="19">
        <f t="shared" si="60"/>
        <v>1</v>
      </c>
      <c r="BS639" s="19">
        <f t="shared" si="61"/>
        <v>1.4</v>
      </c>
      <c r="BT639" s="218" t="str">
        <f t="shared" si="62"/>
        <v>OKOK</v>
      </c>
    </row>
    <row r="640" spans="1:72" hidden="1">
      <c r="A640" s="166" t="str">
        <f>D640&amp;B640</f>
        <v/>
      </c>
      <c r="B640" s="167"/>
      <c r="C640" s="8" t="str">
        <f>IF(BS_CONTROLE[[#This Row],[DATA]]="","",WEEKNUM(BS_CONTROLE[[#This Row],[DATA]]))</f>
        <v/>
      </c>
      <c r="D640" s="239"/>
      <c r="E640" s="272">
        <v>594</v>
      </c>
      <c r="F640" s="161"/>
      <c r="G640" s="159" t="str">
        <f>IF(D640="","*",VLOOKUP(F640,BS_ATIVIDADE[#All],3,FALSE))</f>
        <v>*</v>
      </c>
      <c r="H640" s="163"/>
      <c r="I640" s="163"/>
      <c r="J640" s="221"/>
      <c r="K640" s="221"/>
      <c r="L640" s="176"/>
      <c r="M640" s="19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4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6"/>
      <c r="R640" s="10" t="str">
        <f>IFERROR(_xlfn.XLOOKUP(F640, BS_ATIVIDADE[ATIVIDADE],BS_ATIVIDADE[UNIDADE] ), "*")</f>
        <v>*</v>
      </c>
      <c r="S640" s="249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49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 t="str">
        <f>IFERROR(_xlfn.XLOOKUP(J640, BASE_MAPA!$D$2:$D$260, BASE_MAPA!$I$2:$I$260), "ERRO")</f>
        <v>ERRO</v>
      </c>
      <c r="V640" s="260"/>
      <c r="W640" s="262"/>
      <c r="X640" s="211"/>
      <c r="Y640" s="158" t="s">
        <v>662</v>
      </c>
      <c r="Z640" s="178"/>
      <c r="AA640" s="84"/>
      <c r="AB640" s="71"/>
      <c r="AC640" s="71"/>
      <c r="AD640" s="172"/>
      <c r="AE640" s="84"/>
      <c r="AF640" s="84"/>
      <c r="AG640" s="84"/>
      <c r="AH640" s="179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3" t="str">
        <f>IF(BS_CONTROLE[[#This Row],[Local - Partida]]=0, "-", BS_CONTROLE[[#This Row],[Local - Partida]])</f>
        <v>-</v>
      </c>
      <c r="AL640" s="263" t="str">
        <f>IF(BS_CONTROLE[[#This Row],[Local - Encerramento]]=0, "-", BS_CONTROLE[[#This Row],[Local - Encerramento]])</f>
        <v>-</v>
      </c>
      <c r="AM640" s="263" t="str">
        <f>IF(BS_CONTROLE[[#This Row],[Entre - Estações]]=0, "-", BS_CONTROLE[[#This Row],[Entre - Estações]])</f>
        <v>-</v>
      </c>
      <c r="AN640" s="263" t="str">
        <f>IF(BS_CONTROLE[[#This Row],[SB]]=0, "-", BS_CONTROLE[[#This Row],[SB]])</f>
        <v>-</v>
      </c>
      <c r="AO640" s="245" t="str">
        <f>IF(BS_CONTROLE[[#This Row],[SUB]]=0, "-", BS_CONTROLE[[#This Row],[SUB]])</f>
        <v>-</v>
      </c>
      <c r="AP640" s="246" t="str">
        <f>IF(BS_CONTROLE[[#This Row],[KM - Inicio]]=0, "-", BS_CONTROLE[[#This Row],[KM - Inicio]])</f>
        <v>-</v>
      </c>
      <c r="AQ640" s="246" t="str">
        <f>IF(BS_CONTROLE[[#This Row],[KM - Fim]]=0, "-", BS_CONTROLE[[#This Row],[KM - Fim]])</f>
        <v>-</v>
      </c>
      <c r="AR640" s="264"/>
      <c r="AS640" s="264"/>
      <c r="AT640" s="264"/>
      <c r="AU640" s="266"/>
      <c r="AV640" s="266"/>
      <c r="AW640" s="266"/>
      <c r="AX640" s="240"/>
      <c r="AY640" s="181" t="str">
        <f>IF(D640="","*",IFERROR(IF(ISODD(COUNT(AS640:AX640)),"ERRO",SUM((AT640-AS640),(AV640-AU640),(AX640-AW640))),"ERRO"))</f>
        <v>*</v>
      </c>
      <c r="AZ640" s="161"/>
      <c r="BA640" s="241"/>
      <c r="BB640" s="177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 t="str">
        <f>IFERROR(_xlfn.XLOOKUP(AO640, BASE_MAPA!$D$2:$D$260, BASE_MAPA!$I$2:$I$260), "ERRO")</f>
        <v>ERRO</v>
      </c>
      <c r="BF640" s="247" t="str">
        <f>IF(BS_CONTROLE[[#This Row],[Responsavel pelo boletim]]=0, "-", BS_CONTROLE[[#This Row],[Responsavel pelo boletim]])</f>
        <v>-</v>
      </c>
      <c r="BG640" s="183"/>
      <c r="BH640" s="303">
        <v>0</v>
      </c>
      <c r="BI640" s="242"/>
      <c r="BJ640" s="269"/>
      <c r="BK640" s="243"/>
      <c r="BL640" s="183"/>
      <c r="BM640" s="178" t="s">
        <v>692</v>
      </c>
      <c r="BN640" s="178" t="s">
        <v>692</v>
      </c>
      <c r="BO640" s="209" t="s">
        <v>692</v>
      </c>
      <c r="BP640" s="243" t="s">
        <v>317</v>
      </c>
      <c r="BQ640" s="13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218" t="str">
        <f t="shared" si="62"/>
        <v>OKOK</v>
      </c>
    </row>
    <row r="641" spans="1:72" hidden="1">
      <c r="A641" s="166" t="str">
        <f>D641&amp;B641</f>
        <v>A8446021</v>
      </c>
      <c r="B641" s="167">
        <v>46021</v>
      </c>
      <c r="C641" s="8">
        <f>IF(BS_CONTROLE[[#This Row],[DATA]]="","",WEEKNUM(BS_CONTROLE[[#This Row],[DATA]]))</f>
        <v>53</v>
      </c>
      <c r="D641" s="239" t="s">
        <v>446</v>
      </c>
      <c r="E641" s="272">
        <v>594</v>
      </c>
      <c r="F641" s="161" t="s">
        <v>338</v>
      </c>
      <c r="G641" s="159" t="str">
        <f>IF(D641="","*",VLOOKUP(F641,BS_ATIVIDADE[#All],3,FALSE))</f>
        <v>DETECÇÃO</v>
      </c>
      <c r="H641" s="163" t="s">
        <v>61</v>
      </c>
      <c r="I641" s="163" t="s">
        <v>209</v>
      </c>
      <c r="J641" s="221">
        <v>48</v>
      </c>
      <c r="K641" s="221">
        <v>136</v>
      </c>
      <c r="L641" s="176" t="s">
        <v>317</v>
      </c>
      <c r="M641" s="199" t="s">
        <v>1887</v>
      </c>
      <c r="N641" s="334" t="s">
        <v>1888</v>
      </c>
      <c r="O641" s="163">
        <v>0.29166666666666669</v>
      </c>
      <c r="P641" s="163">
        <v>4.1666666666666664E-2</v>
      </c>
      <c r="Q641" s="176">
        <v>36</v>
      </c>
      <c r="R641" s="10" t="str">
        <f>IFERROR(_xlfn.XLOOKUP(F641, BS_ATIVIDADE[ATIVIDADE],BS_ATIVIDADE[UNIDADE] ), "*")</f>
        <v>KM</v>
      </c>
      <c r="S641" s="249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249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1" s="160" t="str">
        <f>IFERROR(_xlfn.XLOOKUP(J641, BASE_MAPA!$D$2:$D$260, BASE_MAPA!$I$2:$I$260), "ERRO")</f>
        <v>ZKE</v>
      </c>
      <c r="V641" s="260" t="s">
        <v>1889</v>
      </c>
      <c r="W641" s="262" t="s">
        <v>1890</v>
      </c>
      <c r="X641" s="211" t="s">
        <v>663</v>
      </c>
      <c r="Y641" s="158" t="s">
        <v>671</v>
      </c>
      <c r="Z641" s="178"/>
      <c r="AA641" s="84">
        <v>1</v>
      </c>
      <c r="AB641" s="71" t="s">
        <v>660</v>
      </c>
      <c r="AC641" s="71" t="s">
        <v>317</v>
      </c>
      <c r="AD641" s="172">
        <v>0.29166666666666669</v>
      </c>
      <c r="AE641" s="84">
        <v>2720</v>
      </c>
      <c r="AF641" s="84" t="s">
        <v>317</v>
      </c>
      <c r="AG641" s="84" t="s">
        <v>317</v>
      </c>
      <c r="AH641" s="179"/>
      <c r="AI641" s="171" t="str">
        <f>IF(BS_CONTROLE[[#This Row],[Atividade]]=0, "-", BS_CONTROLE[[#This Row],[Atividade]])</f>
        <v>DETECÇÃO - RONDA 7 DIAS</v>
      </c>
      <c r="AJ641" s="9" t="str">
        <f>IF(D641="","*",VLOOKUP(AI641,BS_ATIVIDADE[#Data],3,FALSE))</f>
        <v>DETECÇÃO</v>
      </c>
      <c r="AK641" s="263" t="str">
        <f>IF(BS_CONTROLE[[#This Row],[Local - Partida]]=0, "-", BS_CONTROLE[[#This Row],[Local - Partida]])</f>
        <v>ZEM1</v>
      </c>
      <c r="AL641" s="263" t="str">
        <f>IF(BS_CONTROLE[[#This Row],[Local - Encerramento]]=0, "-", BS_CONTROLE[[#This Row],[Local - Encerramento]])</f>
        <v>ZEM2</v>
      </c>
      <c r="AM641" s="263" t="str">
        <f>IF(BS_CONTROLE[[#This Row],[Entre - Estações]]=0, "-", BS_CONTROLE[[#This Row],[Entre - Estações]])</f>
        <v>ZEM-ZKW</v>
      </c>
      <c r="AN641" s="263" t="str">
        <f>IF(BS_CONTROLE[[#This Row],[SB]]=0, "-", BS_CONTROLE[[#This Row],[SB]])</f>
        <v>ZEMZKW</v>
      </c>
      <c r="AO641" s="245">
        <f>IF(BS_CONTROLE[[#This Row],[SUB]]=0, "-", BS_CONTROLE[[#This Row],[SUB]])</f>
        <v>48</v>
      </c>
      <c r="AP641" s="246">
        <f>IF(BS_CONTROLE[[#This Row],[KM - Inicio]]=0, "-", BS_CONTROLE[[#This Row],[KM - Inicio]])</f>
        <v>136</v>
      </c>
      <c r="AQ641" s="246" t="str">
        <f>IF(BS_CONTROLE[[#This Row],[KM - Fim]]=0, "-", BS_CONTROLE[[#This Row],[KM - Fim]])</f>
        <v>-</v>
      </c>
      <c r="AR641" s="264">
        <v>0.29305555555555557</v>
      </c>
      <c r="AS641" s="264">
        <v>0</v>
      </c>
      <c r="AT641" s="264">
        <v>4.1666666666666664E-2</v>
      </c>
      <c r="AU641" s="266"/>
      <c r="AV641" s="266"/>
      <c r="AW641" s="266"/>
      <c r="AX641" s="240"/>
      <c r="AY641" s="181">
        <f>IF(D641="","*",IFERROR(IF(ISODD(COUNT(AS641:AX641)),"ERRO",SUM((AT641-AS641),(AV641-AU641),(AX641-AW641))),"ERRO"))</f>
        <v>4.1666666666666664E-2</v>
      </c>
      <c r="AZ641" s="161"/>
      <c r="BA641" s="241">
        <v>36</v>
      </c>
      <c r="BB641" s="177" t="str">
        <f>IFERROR(_xlfn.XLOOKUP(AI641, BS_ATIVIDADE[ATIVIDADE],BS_ATIVIDADE[UNIDADE] ), "*")</f>
        <v>KM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1" s="162" t="str">
        <f>IFERROR(_xlfn.XLOOKUP(AO641, BASE_MAPA!$D$2:$D$260, BASE_MAPA!$I$2:$I$260), "ERRO")</f>
        <v>ZKE</v>
      </c>
      <c r="BF641" s="247" t="str">
        <f>IF(BS_CONTROLE[[#This Row],[Responsavel pelo boletim]]=0, "-", BS_CONTROLE[[#This Row],[Responsavel pelo boletim]])</f>
        <v>Daniel</v>
      </c>
      <c r="BG641" s="183"/>
      <c r="BH641" s="303">
        <v>2</v>
      </c>
      <c r="BI641" s="242"/>
      <c r="BJ641" s="269" t="s">
        <v>1891</v>
      </c>
      <c r="BK641" s="269" t="s">
        <v>1892</v>
      </c>
      <c r="BL641" s="183"/>
      <c r="BM641" s="15" t="s">
        <v>692</v>
      </c>
      <c r="BN641" s="178" t="s">
        <v>692</v>
      </c>
      <c r="BO641" s="164" t="s">
        <v>692</v>
      </c>
      <c r="BP641" s="243" t="s">
        <v>317</v>
      </c>
      <c r="BQ641" s="13" t="str">
        <f t="shared" si="59"/>
        <v>Aderente</v>
      </c>
      <c r="BR641" s="19">
        <f t="shared" si="60"/>
        <v>1</v>
      </c>
      <c r="BS641" s="19">
        <f t="shared" si="61"/>
        <v>1</v>
      </c>
      <c r="BT641" s="218" t="str">
        <f t="shared" si="62"/>
        <v>OKOK</v>
      </c>
    </row>
    <row r="642" spans="1:72" ht="23.25" hidden="1">
      <c r="A642" s="166" t="str">
        <f>D642&amp;B642</f>
        <v>EDSON (TP-780)46021</v>
      </c>
      <c r="B642" s="167">
        <v>46021</v>
      </c>
      <c r="C642" s="8">
        <f>IF(BS_CONTROLE[[#This Row],[DATA]]="","",WEEKNUM(BS_CONTROLE[[#This Row],[DATA]]))</f>
        <v>53</v>
      </c>
      <c r="D642" s="211" t="s">
        <v>591</v>
      </c>
      <c r="E642" s="272">
        <v>594</v>
      </c>
      <c r="F642" s="161" t="s">
        <v>468</v>
      </c>
      <c r="G642" s="159" t="str">
        <f>IF(D642="","*",VLOOKUP(F642,BS_ATIVIDADE[#All],3,FALSE))</f>
        <v>ALÍVIO</v>
      </c>
      <c r="H642" s="163" t="s">
        <v>317</v>
      </c>
      <c r="I642" s="163" t="s">
        <v>317</v>
      </c>
      <c r="J642" s="221">
        <v>55</v>
      </c>
      <c r="K642" s="221">
        <v>121.98</v>
      </c>
      <c r="L642" s="176">
        <v>122.2</v>
      </c>
      <c r="M642" s="19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42" s="334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42" s="163">
        <v>0.33333333333333331</v>
      </c>
      <c r="P642" s="163">
        <v>8.3333333333333329E-2</v>
      </c>
      <c r="Q642" s="176">
        <v>312</v>
      </c>
      <c r="R642" s="10" t="str">
        <f>IFERROR(_xlfn.XLOOKUP(F642, BS_ATIVIDADE[ATIVIDADE],BS_ATIVIDADE[UNIDADE] ), "*")</f>
        <v>M</v>
      </c>
      <c r="S642" s="249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249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2" s="160" t="str">
        <f>IFERROR(_xlfn.XLOOKUP(J642, BASE_MAPA!$D$2:$D$260, BASE_MAPA!$I$2:$I$260), "ERRO")</f>
        <v>ZKE</v>
      </c>
      <c r="V642" s="260" t="s">
        <v>1893</v>
      </c>
      <c r="W642" s="262" t="s">
        <v>1028</v>
      </c>
      <c r="X642" s="211" t="s">
        <v>663</v>
      </c>
      <c r="Y642" s="158" t="s">
        <v>662</v>
      </c>
      <c r="Z642" s="178"/>
      <c r="AA642" s="84" t="s">
        <v>317</v>
      </c>
      <c r="AB642" s="71" t="s">
        <v>317</v>
      </c>
      <c r="AC642" s="71" t="s">
        <v>317</v>
      </c>
      <c r="AD642" s="172" t="s">
        <v>317</v>
      </c>
      <c r="AE642" s="84" t="s">
        <v>317</v>
      </c>
      <c r="AF642" s="84" t="s">
        <v>317</v>
      </c>
      <c r="AG642" s="84" t="s">
        <v>317</v>
      </c>
      <c r="AH642" s="179"/>
      <c r="AI642" s="171" t="str">
        <f>IF(BS_CONTROLE[[#This Row],[Atividade]]=0, "-", BS_CONTROLE[[#This Row],[Atividade]])</f>
        <v>PDM - ALÍVIO DE TENSÃO</v>
      </c>
      <c r="AJ642" s="9" t="str">
        <f>IF(D642="","*",VLOOKUP(AI642,BS_ATIVIDADE[#Data],3,FALSE))</f>
        <v>ALÍVIO</v>
      </c>
      <c r="AK642" s="263" t="str">
        <f>IF(BS_CONTROLE[[#This Row],[Local - Partida]]=0, "-", BS_CONTROLE[[#This Row],[Local - Partida]])</f>
        <v>-</v>
      </c>
      <c r="AL642" s="263" t="str">
        <f>IF(BS_CONTROLE[[#This Row],[Local - Encerramento]]=0, "-", BS_CONTROLE[[#This Row],[Local - Encerramento]])</f>
        <v>-</v>
      </c>
      <c r="AM642" s="263" t="str">
        <f>IF(BS_CONTROLE[[#This Row],[Entre - Estações]]=0, "-", BS_CONTROLE[[#This Row],[Entre - Estações]])</f>
        <v>ZWI-ZYQ</v>
      </c>
      <c r="AN642" s="263">
        <f>IF(BS_CONTROLE[[#This Row],[SB]]=0, "-", BS_CONTROLE[[#This Row],[SB]])</f>
        <v>1231212</v>
      </c>
      <c r="AO642" s="245">
        <f>IF(BS_CONTROLE[[#This Row],[SUB]]=0, "-", BS_CONTROLE[[#This Row],[SUB]])</f>
        <v>55</v>
      </c>
      <c r="AP642" s="246">
        <f>IF(BS_CONTROLE[[#This Row],[KM - Inicio]]=0, "-", BS_CONTROLE[[#This Row],[KM - Inicio]])</f>
        <v>121.98</v>
      </c>
      <c r="AQ642" s="246">
        <f>IF(BS_CONTROLE[[#This Row],[KM - Fim]]=0, "-", BS_CONTROLE[[#This Row],[KM - Fim]])</f>
        <v>122.2</v>
      </c>
      <c r="AR642" s="264">
        <v>0.36388888888888887</v>
      </c>
      <c r="AS642" s="264">
        <v>0.42708333333333331</v>
      </c>
      <c r="AT642" s="264">
        <v>0.51041666666666663</v>
      </c>
      <c r="AU642" s="266"/>
      <c r="AV642" s="266"/>
      <c r="AW642" s="266"/>
      <c r="AX642" s="240"/>
      <c r="AY642" s="181">
        <f>IF(D642="","*",IFERROR(IF(ISODD(COUNT(AS642:AX642)),"ERRO",SUM((AT642-AS642),(AV642-AU642),(AX642-AW642))),"ERRO"))</f>
        <v>8.3333333333333315E-2</v>
      </c>
      <c r="AZ642" s="161"/>
      <c r="BA642" s="241">
        <v>856</v>
      </c>
      <c r="BB642" s="177" t="str">
        <f>IFERROR(_xlfn.XLOOKUP(AI642, BS_ATIVIDADE[ATIVIDADE],BS_ATIVIDADE[UNIDADE] ), "*")</f>
        <v>M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2" s="162" t="str">
        <f>IFERROR(_xlfn.XLOOKUP(AO642, BASE_MAPA!$D$2:$D$260, BASE_MAPA!$I$2:$I$260), "ERRO")</f>
        <v>ZKE</v>
      </c>
      <c r="BF642" s="247" t="str">
        <f>IF(BS_CONTROLE[[#This Row],[Responsavel pelo boletim]]=0, "-", BS_CONTROLE[[#This Row],[Responsavel pelo boletim]])</f>
        <v xml:space="preserve">Edson </v>
      </c>
      <c r="BG642" s="183"/>
      <c r="BH642" s="303">
        <v>2</v>
      </c>
      <c r="BI642" s="242"/>
      <c r="BJ642" s="269" t="s">
        <v>1894</v>
      </c>
      <c r="BK642" s="269" t="s">
        <v>1895</v>
      </c>
      <c r="BL642" s="183"/>
      <c r="BM642" s="15" t="s">
        <v>692</v>
      </c>
      <c r="BN642" s="178" t="s">
        <v>692</v>
      </c>
      <c r="BO642" s="164" t="s">
        <v>692</v>
      </c>
      <c r="BP642" s="243" t="s">
        <v>317</v>
      </c>
      <c r="BQ642" s="13" t="str">
        <f t="shared" si="59"/>
        <v>Aderente</v>
      </c>
      <c r="BR642" s="19">
        <f t="shared" si="60"/>
        <v>0.99999999999999978</v>
      </c>
      <c r="BS642" s="19">
        <f t="shared" si="61"/>
        <v>2.7435897435897436</v>
      </c>
      <c r="BT642" s="218" t="str">
        <f t="shared" si="62"/>
        <v>OKOK</v>
      </c>
    </row>
    <row r="643" spans="1:72" hidden="1">
      <c r="A643" s="166" t="str">
        <f>D643&amp;B643</f>
        <v>V8946021</v>
      </c>
      <c r="B643" s="167">
        <v>46021</v>
      </c>
      <c r="C643" s="8">
        <f>IF(BS_CONTROLE[[#This Row],[DATA]]="","",WEEKNUM(BS_CONTROLE[[#This Row],[DATA]]))</f>
        <v>53</v>
      </c>
      <c r="D643" s="211" t="s">
        <v>524</v>
      </c>
      <c r="E643" s="272">
        <v>594</v>
      </c>
      <c r="F643" s="161" t="s">
        <v>421</v>
      </c>
      <c r="G643" s="159" t="str">
        <f>IF(D643="","*",VLOOKUP(F643,BS_ATIVIDADE[#All],3,FALSE))</f>
        <v>MECANIZAÇÃO - SOCADORA</v>
      </c>
      <c r="H643" s="163" t="s">
        <v>208</v>
      </c>
      <c r="I643" s="163" t="s">
        <v>208</v>
      </c>
      <c r="J643" s="221">
        <v>55</v>
      </c>
      <c r="K643" s="221">
        <v>131.9</v>
      </c>
      <c r="L643" s="176">
        <v>132.5</v>
      </c>
      <c r="M643" s="19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43" s="334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43" s="163">
        <v>0.29166666666666669</v>
      </c>
      <c r="P643" s="163">
        <v>0.16666666666666666</v>
      </c>
      <c r="Q643" s="176">
        <f>240*4</f>
        <v>960</v>
      </c>
      <c r="R643" s="10" t="str">
        <f>IFERROR(_xlfn.XLOOKUP(F643, BS_ATIVIDADE[ATIVIDADE],BS_ATIVIDADE[UNIDADE] ), "*")</f>
        <v>M</v>
      </c>
      <c r="S643" s="249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249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3" s="160" t="str">
        <f>IFERROR(_xlfn.XLOOKUP(J643, BASE_MAPA!$D$2:$D$260, BASE_MAPA!$I$2:$I$260), "ERRO")</f>
        <v>ZKE</v>
      </c>
      <c r="V643" s="260" t="s">
        <v>1696</v>
      </c>
      <c r="W643" s="262" t="s">
        <v>1877</v>
      </c>
      <c r="X643" s="211" t="s">
        <v>663</v>
      </c>
      <c r="Y643" s="158" t="s">
        <v>662</v>
      </c>
      <c r="Z643" s="178"/>
      <c r="AA643" s="84">
        <v>1</v>
      </c>
      <c r="AB643" s="71" t="s">
        <v>660</v>
      </c>
      <c r="AC643" s="71" t="s">
        <v>317</v>
      </c>
      <c r="AD643" s="172">
        <v>0.27083333333333331</v>
      </c>
      <c r="AE643" s="84">
        <v>6239</v>
      </c>
      <c r="AF643" s="84" t="s">
        <v>317</v>
      </c>
      <c r="AG643" s="84" t="s">
        <v>317</v>
      </c>
      <c r="AH643" s="179"/>
      <c r="AI643" s="171" t="str">
        <f>IF(BS_CONTROLE[[#This Row],[Atividade]]=0, "-", BS_CONTROLE[[#This Row],[Atividade]])</f>
        <v>MECANIZAÇÃO - SOCADORA</v>
      </c>
      <c r="AJ643" s="9" t="str">
        <f>IF(D643="","*",VLOOKUP(AI643,BS_ATIVIDADE[#Data],3,FALSE))</f>
        <v>MECANIZAÇÃO - SOCADORA</v>
      </c>
      <c r="AK643" s="263" t="str">
        <f>IF(BS_CONTROLE[[#This Row],[Local - Partida]]=0, "-", BS_CONTROLE[[#This Row],[Local - Partida]])</f>
        <v>ZEM1302</v>
      </c>
      <c r="AL643" s="263" t="str">
        <f>IF(BS_CONTROLE[[#This Row],[Local - Encerramento]]=0, "-", BS_CONTROLE[[#This Row],[Local - Encerramento]])</f>
        <v>ZEM1302</v>
      </c>
      <c r="AM643" s="263" t="str">
        <f>IF(BS_CONTROLE[[#This Row],[Entre - Estações]]=0, "-", BS_CONTROLE[[#This Row],[Entre - Estações]])</f>
        <v>ZYQ-ZEM</v>
      </c>
      <c r="AN643" s="263" t="str">
        <f>IF(BS_CONTROLE[[#This Row],[SB]]=0, "-", BS_CONTROLE[[#This Row],[SB]])</f>
        <v>ZEM1302</v>
      </c>
      <c r="AO643" s="245">
        <f>IF(BS_CONTROLE[[#This Row],[SUB]]=0, "-", BS_CONTROLE[[#This Row],[SUB]])</f>
        <v>55</v>
      </c>
      <c r="AP643" s="246">
        <f>IF(BS_CONTROLE[[#This Row],[KM - Inicio]]=0, "-", BS_CONTROLE[[#This Row],[KM - Inicio]])</f>
        <v>131.9</v>
      </c>
      <c r="AQ643" s="246">
        <f>IF(BS_CONTROLE[[#This Row],[KM - Fim]]=0, "-", BS_CONTROLE[[#This Row],[KM - Fim]])</f>
        <v>132.5</v>
      </c>
      <c r="AR643" s="264">
        <v>0.2986111111111111</v>
      </c>
      <c r="AS643" s="264">
        <v>0.3125</v>
      </c>
      <c r="AT643" s="264">
        <v>0.65555555555555556</v>
      </c>
      <c r="AU643" s="266"/>
      <c r="AV643" s="266"/>
      <c r="AW643" s="266"/>
      <c r="AX643" s="240"/>
      <c r="AY643" s="181">
        <f>IF(D643="","*",IFERROR(IF(ISODD(COUNT(AS643:AX643)),"ERRO",SUM((AT643-AS643),(AV643-AU643),(AX643-AW643))),"ERRO"))</f>
        <v>0.34305555555555556</v>
      </c>
      <c r="AZ643" s="161"/>
      <c r="BA643" s="241">
        <v>1530</v>
      </c>
      <c r="BB643" s="177" t="str">
        <f>IFERROR(_xlfn.XLOOKUP(AI643, BS_ATIVIDADE[ATIVIDADE],BS_ATIVIDADE[UNIDADE] ), "*")</f>
        <v>M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3" s="162" t="str">
        <f>IFERROR(_xlfn.XLOOKUP(AO643, BASE_MAPA!$D$2:$D$260, BASE_MAPA!$I$2:$I$260), "ERRO")</f>
        <v>ZKE</v>
      </c>
      <c r="BF643" s="247" t="str">
        <f>IF(BS_CONTROLE[[#This Row],[Responsavel pelo boletim]]=0, "-", BS_CONTROLE[[#This Row],[Responsavel pelo boletim]])</f>
        <v>Antonioni</v>
      </c>
      <c r="BG643" s="183"/>
      <c r="BH643" s="303">
        <v>2</v>
      </c>
      <c r="BI643" s="242"/>
      <c r="BJ643" s="269" t="s">
        <v>1896</v>
      </c>
      <c r="BK643" s="269" t="s">
        <v>1897</v>
      </c>
      <c r="BL643" s="183"/>
      <c r="BM643" s="15" t="s">
        <v>692</v>
      </c>
      <c r="BN643" s="178" t="s">
        <v>692</v>
      </c>
      <c r="BO643" s="164" t="s">
        <v>692</v>
      </c>
      <c r="BP643" s="243" t="s">
        <v>317</v>
      </c>
      <c r="BQ643" s="13" t="str">
        <f t="shared" si="59"/>
        <v>Aderente</v>
      </c>
      <c r="BR643" s="19">
        <f t="shared" si="60"/>
        <v>2.0583333333333336</v>
      </c>
      <c r="BS643" s="19">
        <f t="shared" si="61"/>
        <v>1.59375</v>
      </c>
      <c r="BT643" s="218" t="str">
        <f t="shared" si="62"/>
        <v>OKOK</v>
      </c>
    </row>
    <row r="644" spans="1:72" ht="23.25" hidden="1">
      <c r="A644" s="166" t="str">
        <f>D644&amp;B644</f>
        <v>MOD ZRB46021</v>
      </c>
      <c r="B644" s="167">
        <v>46021</v>
      </c>
      <c r="C644" s="8">
        <f>IF(BS_CONTROLE[[#This Row],[DATA]]="","",WEEKNUM(BS_CONTROLE[[#This Row],[DATA]]))</f>
        <v>53</v>
      </c>
      <c r="D644" s="211" t="s">
        <v>349</v>
      </c>
      <c r="E644" s="272">
        <v>594</v>
      </c>
      <c r="F644" s="161" t="s">
        <v>306</v>
      </c>
      <c r="G644" s="159" t="str">
        <f>IF(D644="","*",VLOOKUP(F644,BS_ATIVIDADE[#All],3,FALSE))</f>
        <v>OUTROS</v>
      </c>
      <c r="H644" s="163" t="s">
        <v>317</v>
      </c>
      <c r="I644" s="163" t="s">
        <v>317</v>
      </c>
      <c r="J644" s="221">
        <v>48</v>
      </c>
      <c r="K644" s="221">
        <v>152.1</v>
      </c>
      <c r="L644" s="176">
        <v>159</v>
      </c>
      <c r="M644" s="199" t="s">
        <v>73</v>
      </c>
      <c r="N644" s="334" t="s">
        <v>1014</v>
      </c>
      <c r="O644" s="163">
        <v>0.29166666666666669</v>
      </c>
      <c r="P644" s="163">
        <v>0.20833333333333334</v>
      </c>
      <c r="Q644" s="176">
        <v>1</v>
      </c>
      <c r="R644" s="10" t="str">
        <f>IFERROR(_xlfn.XLOOKUP(F644, BS_ATIVIDADE[ATIVIDADE],BS_ATIVIDADE[UNIDADE] ), "*")</f>
        <v>BINÁRIO</v>
      </c>
      <c r="S644" s="249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249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4" s="160" t="str">
        <f>IFERROR(_xlfn.XLOOKUP(J644, BASE_MAPA!$D$2:$D$260, BASE_MAPA!$I$2:$I$260), "ERRO")</f>
        <v>ZKE</v>
      </c>
      <c r="V644" s="260" t="s">
        <v>1849</v>
      </c>
      <c r="W644" s="262" t="s">
        <v>1898</v>
      </c>
      <c r="X644" s="211" t="s">
        <v>663</v>
      </c>
      <c r="Y644" s="158" t="s">
        <v>662</v>
      </c>
      <c r="Z644" s="178"/>
      <c r="AA644" s="84" t="s">
        <v>317</v>
      </c>
      <c r="AB644" s="71" t="s">
        <v>317</v>
      </c>
      <c r="AC644" s="71" t="s">
        <v>317</v>
      </c>
      <c r="AD644" s="172" t="s">
        <v>317</v>
      </c>
      <c r="AE644" s="84" t="s">
        <v>317</v>
      </c>
      <c r="AF644" s="84" t="s">
        <v>317</v>
      </c>
      <c r="AG644" s="84" t="s">
        <v>317</v>
      </c>
      <c r="AH644" s="179"/>
      <c r="AI644" s="171" t="str">
        <f>IF(BS_CONTROLE[[#This Row],[Atividade]]=0, "-", BS_CONTROLE[[#This Row],[Atividade]])</f>
        <v>BLOCO</v>
      </c>
      <c r="AJ644" s="9" t="str">
        <f>IF(D644="","*",VLOOKUP(AI644,BS_ATIVIDADE[#Data],3,FALSE))</f>
        <v>OUTROS</v>
      </c>
      <c r="AK644" s="263" t="str">
        <f>IF(BS_CONTROLE[[#This Row],[Local - Partida]]=0, "-", BS_CONTROLE[[#This Row],[Local - Partida]])</f>
        <v>-</v>
      </c>
      <c r="AL644" s="263" t="str">
        <f>IF(BS_CONTROLE[[#This Row],[Local - Encerramento]]=0, "-", BS_CONTROLE[[#This Row],[Local - Encerramento]])</f>
        <v>-</v>
      </c>
      <c r="AM644" s="263" t="str">
        <f>IF(BS_CONTROLE[[#This Row],[Entre - Estações]]=0, "-", BS_CONTROLE[[#This Row],[Entre - Estações]])</f>
        <v>ZRB-ZEV</v>
      </c>
      <c r="AN644" s="263" t="str">
        <f>IF(BS_CONTROLE[[#This Row],[SB]]=0, "-", BS_CONTROLE[[#This Row],[SB]])</f>
        <v>ZRBZEV</v>
      </c>
      <c r="AO644" s="245">
        <f>IF(BS_CONTROLE[[#This Row],[SUB]]=0, "-", BS_CONTROLE[[#This Row],[SUB]])</f>
        <v>48</v>
      </c>
      <c r="AP644" s="246">
        <f>IF(BS_CONTROLE[[#This Row],[KM - Inicio]]=0, "-", BS_CONTROLE[[#This Row],[KM - Inicio]])</f>
        <v>152.1</v>
      </c>
      <c r="AQ644" s="246">
        <f>IF(BS_CONTROLE[[#This Row],[KM - Fim]]=0, "-", BS_CONTROLE[[#This Row],[KM - Fim]])</f>
        <v>159</v>
      </c>
      <c r="AR644" s="264">
        <v>0.37222222222222223</v>
      </c>
      <c r="AS644" s="264">
        <v>0.38333333333333336</v>
      </c>
      <c r="AT644" s="264">
        <v>0.59166666666666667</v>
      </c>
      <c r="AU644" s="266"/>
      <c r="AV644" s="266"/>
      <c r="AW644" s="266"/>
      <c r="AX644" s="240"/>
      <c r="AY644" s="181">
        <f>IF(D644="","*",IFERROR(IF(ISODD(COUNT(AS644:AX644)),"ERRO",SUM((AT644-AS644),(AV644-AU644),(AX644-AW644))),"ERRO"))</f>
        <v>0.20833333333333331</v>
      </c>
      <c r="AZ644" s="161"/>
      <c r="BA644" s="241">
        <v>1</v>
      </c>
      <c r="BB644" s="177" t="str">
        <f>IFERROR(_xlfn.XLOOKUP(AI644, BS_ATIVIDADE[ATIVIDADE],BS_ATIVIDADE[UNIDADE] ), "*")</f>
        <v>BINÁRIO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4" s="162" t="str">
        <f>IFERROR(_xlfn.XLOOKUP(AO644, BASE_MAPA!$D$2:$D$260, BASE_MAPA!$I$2:$I$260), "ERRO")</f>
        <v>ZKE</v>
      </c>
      <c r="BF644" s="247" t="str">
        <f>IF(BS_CONTROLE[[#This Row],[Responsavel pelo boletim]]=0, "-", BS_CONTROLE[[#This Row],[Responsavel pelo boletim]])</f>
        <v xml:space="preserve">Alisson </v>
      </c>
      <c r="BG644" s="183"/>
      <c r="BH644" s="303">
        <v>2</v>
      </c>
      <c r="BI644" s="242"/>
      <c r="BJ644" s="269" t="s">
        <v>1899</v>
      </c>
      <c r="BK644" s="269" t="s">
        <v>1899</v>
      </c>
      <c r="BL644" s="183"/>
      <c r="BM644" s="15" t="s">
        <v>692</v>
      </c>
      <c r="BN644" s="178" t="s">
        <v>692</v>
      </c>
      <c r="BO644" s="164" t="s">
        <v>692</v>
      </c>
      <c r="BP644" s="243" t="s">
        <v>317</v>
      </c>
      <c r="BQ644" s="13" t="str">
        <f t="shared" si="59"/>
        <v>Aderente</v>
      </c>
      <c r="BR644" s="19">
        <f t="shared" si="60"/>
        <v>0.99999999999999989</v>
      </c>
      <c r="BS644" s="19">
        <f t="shared" si="61"/>
        <v>1</v>
      </c>
      <c r="BT644" s="218" t="str">
        <f t="shared" si="62"/>
        <v>OKOK</v>
      </c>
    </row>
    <row r="645" spans="1:72" ht="23.25" hidden="1">
      <c r="A645" s="166" t="str">
        <f>D645&amp;B645</f>
        <v>V9646021</v>
      </c>
      <c r="B645" s="167">
        <v>46021</v>
      </c>
      <c r="C645" s="8">
        <f>IF(BS_CONTROLE[[#This Row],[DATA]]="","",WEEKNUM(BS_CONTROLE[[#This Row],[DATA]]))</f>
        <v>53</v>
      </c>
      <c r="D645" s="211" t="s">
        <v>534</v>
      </c>
      <c r="E645" s="272">
        <v>594</v>
      </c>
      <c r="F645" s="161" t="s">
        <v>447</v>
      </c>
      <c r="G645" s="159" t="str">
        <f>IF(D645="","*",VLOOKUP(F645,BS_ATIVIDADE[#All],3,FALSE))</f>
        <v>MODERNIZAÇÃO</v>
      </c>
      <c r="H645" s="163" t="s">
        <v>61</v>
      </c>
      <c r="I645" s="163" t="s">
        <v>61</v>
      </c>
      <c r="J645" s="221">
        <v>48</v>
      </c>
      <c r="K645" s="221">
        <v>156.22999999999999</v>
      </c>
      <c r="L645" s="176" t="s">
        <v>317</v>
      </c>
      <c r="M645" s="19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5" s="334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5" s="163" t="s">
        <v>317</v>
      </c>
      <c r="P645" s="163">
        <v>6.9444444444444447E-4</v>
      </c>
      <c r="Q645" s="176">
        <v>500</v>
      </c>
      <c r="R645" s="10" t="str">
        <f>IFERROR(_xlfn.XLOOKUP(F645, BS_ATIVIDADE[ATIVIDADE],BS_ATIVIDADE[UNIDADE] ), "*")</f>
        <v>M</v>
      </c>
      <c r="S645" s="249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249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5" s="160" t="str">
        <f>IFERROR(_xlfn.XLOOKUP(J645, BASE_MAPA!$D$2:$D$260, BASE_MAPA!$I$2:$I$260), "ERRO")</f>
        <v>ZKE</v>
      </c>
      <c r="V645" s="260" t="s">
        <v>1849</v>
      </c>
      <c r="W645" s="262" t="s">
        <v>1877</v>
      </c>
      <c r="X645" s="211" t="s">
        <v>663</v>
      </c>
      <c r="Y645" s="158" t="s">
        <v>662</v>
      </c>
      <c r="Z645" s="178"/>
      <c r="AA645" s="84">
        <v>1</v>
      </c>
      <c r="AB645" s="71" t="s">
        <v>660</v>
      </c>
      <c r="AC645" s="71" t="s">
        <v>317</v>
      </c>
      <c r="AD645" s="172">
        <v>0.25</v>
      </c>
      <c r="AE645" s="84">
        <v>6296</v>
      </c>
      <c r="AF645" s="84" t="s">
        <v>317</v>
      </c>
      <c r="AG645" s="84" t="s">
        <v>317</v>
      </c>
      <c r="AH645" s="179"/>
      <c r="AI645" s="171" t="str">
        <f>IF(BS_CONTROLE[[#This Row],[Atividade]]=0, "-", BS_CONTROLE[[#This Row],[Atividade]])</f>
        <v>MODERNIZAÇÃO - SOCADORA</v>
      </c>
      <c r="AJ645" s="9" t="str">
        <f>IF(D645="","*",VLOOKUP(AI645,BS_ATIVIDADE[#Data],3,FALSE))</f>
        <v>MODERNIZAÇÃO</v>
      </c>
      <c r="AK645" s="263" t="str">
        <f>IF(BS_CONTROLE[[#This Row],[Local - Partida]]=0, "-", BS_CONTROLE[[#This Row],[Local - Partida]])</f>
        <v>ZEM1</v>
      </c>
      <c r="AL645" s="263" t="str">
        <f>IF(BS_CONTROLE[[#This Row],[Local - Encerramento]]=0, "-", BS_CONTROLE[[#This Row],[Local - Encerramento]])</f>
        <v>ZEM1</v>
      </c>
      <c r="AM645" s="263" t="str">
        <f>IF(BS_CONTROLE[[#This Row],[Entre - Estações]]=0, "-", BS_CONTROLE[[#This Row],[Entre - Estações]])</f>
        <v>ZEJ-ZEV</v>
      </c>
      <c r="AN645" s="263">
        <f>IF(BS_CONTROLE[[#This Row],[SB]]=0, "-", BS_CONTROLE[[#This Row],[SB]])</f>
        <v>1571561</v>
      </c>
      <c r="AO645" s="245">
        <f>IF(BS_CONTROLE[[#This Row],[SUB]]=0, "-", BS_CONTROLE[[#This Row],[SUB]])</f>
        <v>48</v>
      </c>
      <c r="AP645" s="246">
        <f>IF(BS_CONTROLE[[#This Row],[KM - Inicio]]=0, "-", BS_CONTROLE[[#This Row],[KM - Inicio]])</f>
        <v>156.22999999999999</v>
      </c>
      <c r="AQ645" s="246" t="str">
        <f>IF(BS_CONTROLE[[#This Row],[KM - Fim]]=0, "-", BS_CONTROLE[[#This Row],[KM - Fim]])</f>
        <v>-</v>
      </c>
      <c r="AR645" s="264">
        <v>0.29791666666666666</v>
      </c>
      <c r="AS645" s="264">
        <v>0</v>
      </c>
      <c r="AT645" s="264">
        <v>6.9444444444444447E-4</v>
      </c>
      <c r="AU645" s="266"/>
      <c r="AV645" s="266"/>
      <c r="AW645" s="266"/>
      <c r="AX645" s="240"/>
      <c r="AY645" s="181">
        <f>IF(D645="","*",IFERROR(IF(ISODD(COUNT(AS645:AX645)),"ERRO",SUM((AT645-AS645),(AV645-AU645),(AX645-AW645))),"ERRO"))</f>
        <v>6.9444444444444447E-4</v>
      </c>
      <c r="AZ645" s="161"/>
      <c r="BA645" s="241">
        <v>870</v>
      </c>
      <c r="BB645" s="177" t="str">
        <f>IFERROR(_xlfn.XLOOKUP(AI645, BS_ATIVIDADE[ATIVIDADE],BS_ATIVIDADE[UNIDADE] ), "*")</f>
        <v>M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5" s="162" t="str">
        <f>IFERROR(_xlfn.XLOOKUP(AO645, BASE_MAPA!$D$2:$D$260, BASE_MAPA!$I$2:$I$260), "ERRO")</f>
        <v>ZKE</v>
      </c>
      <c r="BF645" s="247" t="str">
        <f>IF(BS_CONTROLE[[#This Row],[Responsavel pelo boletim]]=0, "-", BS_CONTROLE[[#This Row],[Responsavel pelo boletim]])</f>
        <v xml:space="preserve">Alisson </v>
      </c>
      <c r="BG645" s="183"/>
      <c r="BH645" s="303">
        <v>2</v>
      </c>
      <c r="BI645" s="242"/>
      <c r="BJ645" s="269" t="s">
        <v>1900</v>
      </c>
      <c r="BK645" s="269" t="s">
        <v>1900</v>
      </c>
      <c r="BL645" s="183"/>
      <c r="BM645" s="15" t="s">
        <v>692</v>
      </c>
      <c r="BN645" s="178" t="s">
        <v>692</v>
      </c>
      <c r="BO645" s="164" t="s">
        <v>692</v>
      </c>
      <c r="BP645" s="243" t="s">
        <v>317</v>
      </c>
      <c r="BQ645" s="13" t="str">
        <f t="shared" si="59"/>
        <v>Aderente</v>
      </c>
      <c r="BR645" s="19">
        <f t="shared" si="60"/>
        <v>1</v>
      </c>
      <c r="BS645" s="19">
        <f t="shared" si="61"/>
        <v>1.74</v>
      </c>
      <c r="BT645" s="218" t="str">
        <f t="shared" si="62"/>
        <v>OKOK</v>
      </c>
    </row>
    <row r="646" spans="1:72" ht="23.25" hidden="1">
      <c r="A646" s="166" t="str">
        <f>D646&amp;B646</f>
        <v>CAIQUE (TP-869)46021</v>
      </c>
      <c r="B646" s="167">
        <v>46021</v>
      </c>
      <c r="C646" s="8">
        <f>IF(BS_CONTROLE[[#This Row],[DATA]]="","",WEEKNUM(BS_CONTROLE[[#This Row],[DATA]]))</f>
        <v>53</v>
      </c>
      <c r="D646" s="211" t="s">
        <v>574</v>
      </c>
      <c r="E646" s="272">
        <v>594</v>
      </c>
      <c r="F646" s="161" t="s">
        <v>449</v>
      </c>
      <c r="G646" s="159" t="str">
        <f>IF(D646="","*",VLOOKUP(F646,BS_ATIVIDADE[#All],3,FALSE))</f>
        <v>MODERNIZAÇÃO</v>
      </c>
      <c r="H646" s="163" t="s">
        <v>317</v>
      </c>
      <c r="I646" s="163" t="s">
        <v>317</v>
      </c>
      <c r="J646" s="221">
        <v>48</v>
      </c>
      <c r="K646" s="221">
        <v>156.9</v>
      </c>
      <c r="L646" s="176" t="s">
        <v>317</v>
      </c>
      <c r="M646" s="19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6" s="334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6" s="163" t="s">
        <v>317</v>
      </c>
      <c r="P646" s="163">
        <v>6.9444444444444447E-4</v>
      </c>
      <c r="Q646" s="176">
        <v>3</v>
      </c>
      <c r="R646" s="10" t="str">
        <f>IFERROR(_xlfn.XLOOKUP(F646, BS_ATIVIDADE[ATIVIDADE],BS_ATIVIDADE[UNIDADE] ), "*")</f>
        <v>Nº DE SOLDA</v>
      </c>
      <c r="S646" s="249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249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6" s="160" t="str">
        <f>IFERROR(_xlfn.XLOOKUP(J646, BASE_MAPA!$D$2:$D$260, BASE_MAPA!$I$2:$I$260), "ERRO")</f>
        <v>ZKE</v>
      </c>
      <c r="V646" s="260" t="s">
        <v>1901</v>
      </c>
      <c r="W646" s="262" t="s">
        <v>1902</v>
      </c>
      <c r="X646" s="211" t="s">
        <v>663</v>
      </c>
      <c r="Y646" s="158" t="s">
        <v>662</v>
      </c>
      <c r="Z646" s="178"/>
      <c r="AA646" s="84" t="s">
        <v>317</v>
      </c>
      <c r="AB646" s="71" t="s">
        <v>317</v>
      </c>
      <c r="AC646" s="71" t="s">
        <v>317</v>
      </c>
      <c r="AD646" s="172" t="s">
        <v>317</v>
      </c>
      <c r="AE646" s="84" t="s">
        <v>317</v>
      </c>
      <c r="AF646" s="84" t="s">
        <v>317</v>
      </c>
      <c r="AG646" s="84" t="s">
        <v>317</v>
      </c>
      <c r="AH646" s="179"/>
      <c r="AI646" s="171" t="str">
        <f>IF(BS_CONTROLE[[#This Row],[Atividade]]=0, "-", BS_CONTROLE[[#This Row],[Atividade]])</f>
        <v>MODERNIZAÇÃO - SOLDA</v>
      </c>
      <c r="AJ646" s="9" t="str">
        <f>IF(D646="","*",VLOOKUP(AI646,BS_ATIVIDADE[#Data],3,FALSE))</f>
        <v>MODERNIZAÇÃO</v>
      </c>
      <c r="AK646" s="263" t="str">
        <f>IF(BS_CONTROLE[[#This Row],[Local - Partida]]=0, "-", BS_CONTROLE[[#This Row],[Local - Partida]])</f>
        <v>-</v>
      </c>
      <c r="AL646" s="263" t="str">
        <f>IF(BS_CONTROLE[[#This Row],[Local - Encerramento]]=0, "-", BS_CONTROLE[[#This Row],[Local - Encerramento]])</f>
        <v>-</v>
      </c>
      <c r="AM646" s="263" t="str">
        <f>IF(BS_CONTROLE[[#This Row],[Entre - Estações]]=0, "-", BS_CONTROLE[[#This Row],[Entre - Estações]])</f>
        <v>ZEJ-ZEV</v>
      </c>
      <c r="AN646" s="263">
        <f>IF(BS_CONTROLE[[#This Row],[SB]]=0, "-", BS_CONTROLE[[#This Row],[SB]])</f>
        <v>1571561</v>
      </c>
      <c r="AO646" s="245">
        <f>IF(BS_CONTROLE[[#This Row],[SUB]]=0, "-", BS_CONTROLE[[#This Row],[SUB]])</f>
        <v>48</v>
      </c>
      <c r="AP646" s="246">
        <f>IF(BS_CONTROLE[[#This Row],[KM - Inicio]]=0, "-", BS_CONTROLE[[#This Row],[KM - Inicio]])</f>
        <v>156.9</v>
      </c>
      <c r="AQ646" s="246" t="str">
        <f>IF(BS_CONTROLE[[#This Row],[KM - Fim]]=0, "-", BS_CONTROLE[[#This Row],[KM - Fim]])</f>
        <v>-</v>
      </c>
      <c r="AR646" s="264" t="s">
        <v>317</v>
      </c>
      <c r="AS646" s="264">
        <v>0.38333333333333336</v>
      </c>
      <c r="AT646" s="264">
        <v>0.3840277777777778</v>
      </c>
      <c r="AU646" s="266"/>
      <c r="AV646" s="266"/>
      <c r="AW646" s="266"/>
      <c r="AX646" s="240"/>
      <c r="AY646" s="181">
        <f>IF(D646="","*",IFERROR(IF(ISODD(COUNT(AS646:AX646)),"ERRO",SUM((AT646-AS646),(AV646-AU646),(AX646-AW646))),"ERRO"))</f>
        <v>6.9444444444444198E-4</v>
      </c>
      <c r="AZ646" s="161"/>
      <c r="BA646" s="241">
        <v>3</v>
      </c>
      <c r="BB646" s="177" t="str">
        <f>IFERROR(_xlfn.XLOOKUP(AI646, BS_ATIVIDADE[ATIVIDADE],BS_ATIVIDADE[UNIDADE] ), "*")</f>
        <v>Nº DE SOLDA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6" s="162" t="str">
        <f>IFERROR(_xlfn.XLOOKUP(AO646, BASE_MAPA!$D$2:$D$260, BASE_MAPA!$I$2:$I$260), "ERRO")</f>
        <v>ZKE</v>
      </c>
      <c r="BF646" s="247" t="str">
        <f>IF(BS_CONTROLE[[#This Row],[Responsavel pelo boletim]]=0, "-", BS_CONTROLE[[#This Row],[Responsavel pelo boletim]])</f>
        <v>Caique</v>
      </c>
      <c r="BG646" s="183"/>
      <c r="BH646" s="303">
        <v>2</v>
      </c>
      <c r="BI646" s="242"/>
      <c r="BJ646" s="269" t="s">
        <v>1899</v>
      </c>
      <c r="BK646" s="269" t="s">
        <v>1899</v>
      </c>
      <c r="BL646" s="183"/>
      <c r="BM646" s="178" t="s">
        <v>692</v>
      </c>
      <c r="BN646" s="178" t="s">
        <v>692</v>
      </c>
      <c r="BO646" s="209" t="s">
        <v>692</v>
      </c>
      <c r="BP646" s="243"/>
      <c r="BQ646" s="13" t="str">
        <f t="shared" si="59"/>
        <v>Intervalo</v>
      </c>
      <c r="BR646" s="19">
        <f t="shared" si="60"/>
        <v>0.99999999999999645</v>
      </c>
      <c r="BS646" s="19">
        <f t="shared" si="61"/>
        <v>1</v>
      </c>
      <c r="BT646" s="218" t="str">
        <f t="shared" si="62"/>
        <v>OKOK</v>
      </c>
    </row>
    <row r="647" spans="1:72" ht="23.25" hidden="1">
      <c r="A647" s="166" t="str">
        <f>D647&amp;B647</f>
        <v>ADENISON (TP-810)46021</v>
      </c>
      <c r="B647" s="167">
        <v>46021</v>
      </c>
      <c r="C647" s="8">
        <f>IF(BS_CONTROLE[[#This Row],[DATA]]="","",WEEKNUM(BS_CONTROLE[[#This Row],[DATA]]))</f>
        <v>53</v>
      </c>
      <c r="D647" s="211" t="s">
        <v>564</v>
      </c>
      <c r="E647" s="272">
        <v>594</v>
      </c>
      <c r="F647" s="161" t="s">
        <v>449</v>
      </c>
      <c r="G647" s="159" t="str">
        <f>IF(D647="","*",VLOOKUP(F647,BS_ATIVIDADE[#All],3,FALSE))</f>
        <v>MODERNIZAÇÃO</v>
      </c>
      <c r="H647" s="163" t="s">
        <v>317</v>
      </c>
      <c r="I647" s="163" t="s">
        <v>317</v>
      </c>
      <c r="J647" s="221">
        <v>48</v>
      </c>
      <c r="K647" s="221">
        <v>156.9</v>
      </c>
      <c r="L647" s="176" t="s">
        <v>317</v>
      </c>
      <c r="M647" s="19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7" s="334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7" s="163" t="s">
        <v>317</v>
      </c>
      <c r="P647" s="163">
        <v>6.9444444444444447E-4</v>
      </c>
      <c r="Q647" s="176">
        <v>3</v>
      </c>
      <c r="R647" s="10" t="str">
        <f>IFERROR(_xlfn.XLOOKUP(F647, BS_ATIVIDADE[ATIVIDADE],BS_ATIVIDADE[UNIDADE] ), "*")</f>
        <v>Nº DE SOLDA</v>
      </c>
      <c r="S647" s="249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7" s="249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7" s="160" t="str">
        <f>IFERROR(_xlfn.XLOOKUP(J647, BASE_MAPA!$D$2:$D$260, BASE_MAPA!$I$2:$I$260), "ERRO")</f>
        <v>ZKE</v>
      </c>
      <c r="V647" s="260" t="s">
        <v>1903</v>
      </c>
      <c r="W647" s="262" t="s">
        <v>1902</v>
      </c>
      <c r="X647" s="211" t="s">
        <v>663</v>
      </c>
      <c r="Y647" s="158" t="s">
        <v>662</v>
      </c>
      <c r="Z647" s="178"/>
      <c r="AA647" s="84" t="s">
        <v>317</v>
      </c>
      <c r="AB647" s="71" t="s">
        <v>317</v>
      </c>
      <c r="AC647" s="71" t="s">
        <v>317</v>
      </c>
      <c r="AD647" s="172" t="s">
        <v>317</v>
      </c>
      <c r="AE647" s="84" t="s">
        <v>317</v>
      </c>
      <c r="AF647" s="84" t="s">
        <v>317</v>
      </c>
      <c r="AG647" s="84" t="s">
        <v>317</v>
      </c>
      <c r="AH647" s="179"/>
      <c r="AI647" s="171" t="str">
        <f>IF(BS_CONTROLE[[#This Row],[Atividade]]=0, "-", BS_CONTROLE[[#This Row],[Atividade]])</f>
        <v>MODERNIZAÇÃO - SOLDA</v>
      </c>
      <c r="AJ647" s="9" t="str">
        <f>IF(D647="","*",VLOOKUP(AI647,BS_ATIVIDADE[#Data],3,FALSE))</f>
        <v>MODERNIZAÇÃO</v>
      </c>
      <c r="AK647" s="263" t="str">
        <f>IF(BS_CONTROLE[[#This Row],[Local - Partida]]=0, "-", BS_CONTROLE[[#This Row],[Local - Partida]])</f>
        <v>-</v>
      </c>
      <c r="AL647" s="263" t="str">
        <f>IF(BS_CONTROLE[[#This Row],[Local - Encerramento]]=0, "-", BS_CONTROLE[[#This Row],[Local - Encerramento]])</f>
        <v>-</v>
      </c>
      <c r="AM647" s="263" t="str">
        <f>IF(BS_CONTROLE[[#This Row],[Entre - Estações]]=0, "-", BS_CONTROLE[[#This Row],[Entre - Estações]])</f>
        <v>ZEJ-ZEV</v>
      </c>
      <c r="AN647" s="263">
        <f>IF(BS_CONTROLE[[#This Row],[SB]]=0, "-", BS_CONTROLE[[#This Row],[SB]])</f>
        <v>1571561</v>
      </c>
      <c r="AO647" s="245">
        <f>IF(BS_CONTROLE[[#This Row],[SUB]]=0, "-", BS_CONTROLE[[#This Row],[SUB]])</f>
        <v>48</v>
      </c>
      <c r="AP647" s="246">
        <f>IF(BS_CONTROLE[[#This Row],[KM - Inicio]]=0, "-", BS_CONTROLE[[#This Row],[KM - Inicio]])</f>
        <v>156.9</v>
      </c>
      <c r="AQ647" s="246" t="str">
        <f>IF(BS_CONTROLE[[#This Row],[KM - Fim]]=0, "-", BS_CONTROLE[[#This Row],[KM - Fim]])</f>
        <v>-</v>
      </c>
      <c r="AR647" s="264" t="s">
        <v>317</v>
      </c>
      <c r="AS647" s="264">
        <v>0.38333333333333336</v>
      </c>
      <c r="AT647" s="264">
        <v>0.3840277777777778</v>
      </c>
      <c r="AU647" s="266"/>
      <c r="AV647" s="266"/>
      <c r="AW647" s="266"/>
      <c r="AX647" s="240"/>
      <c r="AY647" s="181">
        <f>IF(D647="","*",IFERROR(IF(ISODD(COUNT(AS647:AX647)),"ERRO",SUM((AT647-AS647),(AV647-AU647),(AX647-AW647))),"ERRO"))</f>
        <v>6.9444444444444198E-4</v>
      </c>
      <c r="AZ647" s="161"/>
      <c r="BA647" s="241">
        <v>3</v>
      </c>
      <c r="BB647" s="177" t="str">
        <f>IFERROR(_xlfn.XLOOKUP(AI647, BS_ATIVIDADE[ATIVIDADE],BS_ATIVIDADE[UNIDADE] ), "*")</f>
        <v>Nº DE SOLDA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7" s="162" t="str">
        <f>IFERROR(_xlfn.XLOOKUP(AO647, BASE_MAPA!$D$2:$D$260, BASE_MAPA!$I$2:$I$260), "ERRO")</f>
        <v>ZKE</v>
      </c>
      <c r="BF647" s="247" t="str">
        <f>IF(BS_CONTROLE[[#This Row],[Responsavel pelo boletim]]=0, "-", BS_CONTROLE[[#This Row],[Responsavel pelo boletim]])</f>
        <v>Adenilson</v>
      </c>
      <c r="BG647" s="183"/>
      <c r="BH647" s="303">
        <v>2</v>
      </c>
      <c r="BI647" s="242"/>
      <c r="BJ647" s="269" t="s">
        <v>1899</v>
      </c>
      <c r="BK647" s="269" t="s">
        <v>1899</v>
      </c>
      <c r="BL647" s="183"/>
      <c r="BM647" s="178" t="s">
        <v>692</v>
      </c>
      <c r="BN647" s="178" t="s">
        <v>692</v>
      </c>
      <c r="BO647" s="209" t="s">
        <v>692</v>
      </c>
      <c r="BP647" s="243" t="s">
        <v>317</v>
      </c>
      <c r="BQ647" s="13" t="str">
        <f t="shared" si="59"/>
        <v>Intervalo</v>
      </c>
      <c r="BR647" s="19">
        <f t="shared" si="60"/>
        <v>0.99999999999999645</v>
      </c>
      <c r="BS647" s="19">
        <f t="shared" si="61"/>
        <v>1</v>
      </c>
      <c r="BT647" s="218" t="str">
        <f t="shared" si="62"/>
        <v>OKOK</v>
      </c>
    </row>
    <row r="648" spans="1:72" ht="23.25" hidden="1">
      <c r="A648" s="166" t="str">
        <f>D648&amp;B648</f>
        <v>DANILO (TP-837)46021</v>
      </c>
      <c r="B648" s="167">
        <v>46021</v>
      </c>
      <c r="C648" s="8">
        <f>IF(BS_CONTROLE[[#This Row],[DATA]]="","",WEEKNUM(BS_CONTROLE[[#This Row],[DATA]]))</f>
        <v>53</v>
      </c>
      <c r="D648" s="211" t="s">
        <v>581</v>
      </c>
      <c r="E648" s="272">
        <v>594</v>
      </c>
      <c r="F648" s="161" t="s">
        <v>449</v>
      </c>
      <c r="G648" s="159" t="str">
        <f>IF(D648="","*",VLOOKUP(F648,BS_ATIVIDADE[#All],3,FALSE))</f>
        <v>MODERNIZAÇÃO</v>
      </c>
      <c r="H648" s="163" t="s">
        <v>317</v>
      </c>
      <c r="I648" s="163" t="s">
        <v>317</v>
      </c>
      <c r="J648" s="221">
        <v>48</v>
      </c>
      <c r="K648" s="221">
        <v>157.06399999999999</v>
      </c>
      <c r="L648" s="176" t="s">
        <v>317</v>
      </c>
      <c r="M648" s="19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8" s="334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48" s="163" t="s">
        <v>317</v>
      </c>
      <c r="P648" s="163">
        <v>6.9444444444444447E-4</v>
      </c>
      <c r="Q648" s="176">
        <v>3</v>
      </c>
      <c r="R648" s="10" t="str">
        <f>IFERROR(_xlfn.XLOOKUP(F648, BS_ATIVIDADE[ATIVIDADE],BS_ATIVIDADE[UNIDADE] ), "*")</f>
        <v>Nº DE SOLDA</v>
      </c>
      <c r="S648" s="249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249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60" t="str">
        <f>IFERROR(_xlfn.XLOOKUP(J648, BASE_MAPA!$D$2:$D$260, BASE_MAPA!$I$2:$I$260), "ERRO")</f>
        <v>ZKE</v>
      </c>
      <c r="V648" s="260" t="s">
        <v>1904</v>
      </c>
      <c r="W648" s="262" t="s">
        <v>1902</v>
      </c>
      <c r="X648" s="211" t="s">
        <v>663</v>
      </c>
      <c r="Y648" s="158" t="s">
        <v>662</v>
      </c>
      <c r="Z648" s="178"/>
      <c r="AA648" s="84" t="s">
        <v>317</v>
      </c>
      <c r="AB648" s="71" t="s">
        <v>317</v>
      </c>
      <c r="AC648" s="71" t="s">
        <v>317</v>
      </c>
      <c r="AD648" s="172" t="s">
        <v>317</v>
      </c>
      <c r="AE648" s="84" t="s">
        <v>317</v>
      </c>
      <c r="AF648" s="84" t="s">
        <v>317</v>
      </c>
      <c r="AG648" s="84" t="s">
        <v>317</v>
      </c>
      <c r="AH648" s="179"/>
      <c r="AI648" s="171" t="str">
        <f>IF(BS_CONTROLE[[#This Row],[Atividade]]=0, "-", BS_CONTROLE[[#This Row],[Atividade]])</f>
        <v>MODERNIZAÇÃO - SOLDA</v>
      </c>
      <c r="AJ648" s="9" t="str">
        <f>IF(D648="","*",VLOOKUP(AI648,BS_ATIVIDADE[#Data],3,FALSE))</f>
        <v>MODERNIZAÇÃO</v>
      </c>
      <c r="AK648" s="263" t="str">
        <f>IF(BS_CONTROLE[[#This Row],[Local - Partida]]=0, "-", BS_CONTROLE[[#This Row],[Local - Partida]])</f>
        <v>-</v>
      </c>
      <c r="AL648" s="263" t="str">
        <f>IF(BS_CONTROLE[[#This Row],[Local - Encerramento]]=0, "-", BS_CONTROLE[[#This Row],[Local - Encerramento]])</f>
        <v>-</v>
      </c>
      <c r="AM648" s="263" t="str">
        <f>IF(BS_CONTROLE[[#This Row],[Entre - Estações]]=0, "-", BS_CONTROLE[[#This Row],[Entre - Estações]])</f>
        <v>ZEJ-ZEV</v>
      </c>
      <c r="AN648" s="263" t="str">
        <f>IF(BS_CONTROLE[[#This Row],[SB]]=0, "-", BS_CONTROLE[[#This Row],[SB]])</f>
        <v>ZEV1571</v>
      </c>
      <c r="AO648" s="245">
        <f>IF(BS_CONTROLE[[#This Row],[SUB]]=0, "-", BS_CONTROLE[[#This Row],[SUB]])</f>
        <v>48</v>
      </c>
      <c r="AP648" s="246">
        <f>IF(BS_CONTROLE[[#This Row],[KM - Inicio]]=0, "-", BS_CONTROLE[[#This Row],[KM - Inicio]])</f>
        <v>157.06399999999999</v>
      </c>
      <c r="AQ648" s="246" t="str">
        <f>IF(BS_CONTROLE[[#This Row],[KM - Fim]]=0, "-", BS_CONTROLE[[#This Row],[KM - Fim]])</f>
        <v>-</v>
      </c>
      <c r="AR648" s="264" t="s">
        <v>317</v>
      </c>
      <c r="AS648" s="264">
        <v>0.38333333333333336</v>
      </c>
      <c r="AT648" s="264">
        <v>0.3840277777777778</v>
      </c>
      <c r="AU648" s="266"/>
      <c r="AV648" s="266"/>
      <c r="AW648" s="266"/>
      <c r="AX648" s="240"/>
      <c r="AY648" s="181">
        <f>IF(D648="","*",IFERROR(IF(ISODD(COUNT(AS648:AX648)),"ERRO",SUM((AT648-AS648),(AV648-AU648),(AX648-AW648))),"ERRO"))</f>
        <v>6.9444444444444198E-4</v>
      </c>
      <c r="AZ648" s="161"/>
      <c r="BA648" s="241">
        <v>0</v>
      </c>
      <c r="BB648" s="177" t="str">
        <f>IFERROR(_xlfn.XLOOKUP(AI648, BS_ATIVIDADE[ATIVIDADE],BS_ATIVIDADE[UNIDADE] ), "*")</f>
        <v>Nº DE SOLDA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62" t="str">
        <f>IFERROR(_xlfn.XLOOKUP(AO648, BASE_MAPA!$D$2:$D$260, BASE_MAPA!$I$2:$I$260), "ERRO")</f>
        <v>ZKE</v>
      </c>
      <c r="BF648" s="247" t="str">
        <f>IF(BS_CONTROLE[[#This Row],[Responsavel pelo boletim]]=0, "-", BS_CONTROLE[[#This Row],[Responsavel pelo boletim]])</f>
        <v>Danilo</v>
      </c>
      <c r="BG648" s="183"/>
      <c r="BH648" s="303">
        <v>2</v>
      </c>
      <c r="BI648" s="242"/>
      <c r="BJ648" s="269" t="s">
        <v>1899</v>
      </c>
      <c r="BK648" s="269" t="s">
        <v>1899</v>
      </c>
      <c r="BL648" s="183"/>
      <c r="BM648" s="15" t="s">
        <v>690</v>
      </c>
      <c r="BN648" s="178" t="s">
        <v>709</v>
      </c>
      <c r="BO648" s="164" t="s">
        <v>797</v>
      </c>
      <c r="BP648" s="243" t="s">
        <v>1905</v>
      </c>
      <c r="BQ648" s="13" t="str">
        <f t="shared" si="59"/>
        <v>Produção e Intervalo</v>
      </c>
      <c r="BR648" s="19">
        <f t="shared" si="60"/>
        <v>0.99999999999999645</v>
      </c>
      <c r="BS648" s="19">
        <f t="shared" si="61"/>
        <v>0</v>
      </c>
      <c r="BT648" s="218" t="str">
        <f t="shared" si="62"/>
        <v>ModernizaçãoEquipamento</v>
      </c>
    </row>
    <row r="649" spans="1:72" ht="23.25" hidden="1">
      <c r="A649" s="166" t="str">
        <f>D649&amp;B649</f>
        <v>ISMAEL(TP-726)46021</v>
      </c>
      <c r="B649" s="167">
        <v>46021</v>
      </c>
      <c r="C649" s="8">
        <f>IF(BS_CONTROLE[[#This Row],[DATA]]="","",WEEKNUM(BS_CONTROLE[[#This Row],[DATA]]))</f>
        <v>53</v>
      </c>
      <c r="D649" s="211" t="s">
        <v>604</v>
      </c>
      <c r="E649" s="272">
        <v>594</v>
      </c>
      <c r="F649" s="161" t="s">
        <v>449</v>
      </c>
      <c r="G649" s="159" t="str">
        <f>IF(D649="","*",VLOOKUP(F649,BS_ATIVIDADE[#All],3,FALSE))</f>
        <v>MODERNIZAÇÃO</v>
      </c>
      <c r="H649" s="163" t="s">
        <v>317</v>
      </c>
      <c r="I649" s="163" t="s">
        <v>317</v>
      </c>
      <c r="J649" s="221">
        <v>48</v>
      </c>
      <c r="K649" s="221">
        <v>156.33199999999999</v>
      </c>
      <c r="L649" s="176" t="s">
        <v>317</v>
      </c>
      <c r="M649" s="19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9" s="334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9" s="163" t="s">
        <v>317</v>
      </c>
      <c r="P649" s="163">
        <v>6.9444444444444447E-4</v>
      </c>
      <c r="Q649" s="176">
        <v>3</v>
      </c>
      <c r="R649" s="10" t="str">
        <f>IFERROR(_xlfn.XLOOKUP(F649, BS_ATIVIDADE[ATIVIDADE],BS_ATIVIDADE[UNIDADE] ), "*")</f>
        <v>Nº DE SOLDA</v>
      </c>
      <c r="S649" s="249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249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60" t="str">
        <f>IFERROR(_xlfn.XLOOKUP(J649, BASE_MAPA!$D$2:$D$260, BASE_MAPA!$I$2:$I$260), "ERRO")</f>
        <v>ZKE</v>
      </c>
      <c r="V649" s="260" t="s">
        <v>1906</v>
      </c>
      <c r="W649" s="262" t="s">
        <v>1902</v>
      </c>
      <c r="X649" s="211" t="s">
        <v>663</v>
      </c>
      <c r="Y649" s="158" t="s">
        <v>662</v>
      </c>
      <c r="Z649" s="178"/>
      <c r="AA649" s="84" t="s">
        <v>317</v>
      </c>
      <c r="AB649" s="71" t="s">
        <v>317</v>
      </c>
      <c r="AC649" s="71" t="s">
        <v>317</v>
      </c>
      <c r="AD649" s="172" t="s">
        <v>317</v>
      </c>
      <c r="AE649" s="84" t="s">
        <v>317</v>
      </c>
      <c r="AF649" s="84" t="s">
        <v>317</v>
      </c>
      <c r="AG649" s="84"/>
      <c r="AH649" s="179"/>
      <c r="AI649" s="171" t="str">
        <f>IF(BS_CONTROLE[[#This Row],[Atividade]]=0, "-", BS_CONTROLE[[#This Row],[Atividade]])</f>
        <v>MODERNIZAÇÃO - SOLDA</v>
      </c>
      <c r="AJ649" s="9" t="str">
        <f>IF(D649="","*",VLOOKUP(AI649,BS_ATIVIDADE[#Data],3,FALSE))</f>
        <v>MODERNIZAÇÃO</v>
      </c>
      <c r="AK649" s="263" t="str">
        <f>IF(BS_CONTROLE[[#This Row],[Local - Partida]]=0, "-", BS_CONTROLE[[#This Row],[Local - Partida]])</f>
        <v>-</v>
      </c>
      <c r="AL649" s="263" t="str">
        <f>IF(BS_CONTROLE[[#This Row],[Local - Encerramento]]=0, "-", BS_CONTROLE[[#This Row],[Local - Encerramento]])</f>
        <v>-</v>
      </c>
      <c r="AM649" s="263" t="str">
        <f>IF(BS_CONTROLE[[#This Row],[Entre - Estações]]=0, "-", BS_CONTROLE[[#This Row],[Entre - Estações]])</f>
        <v>ZEJ-ZEV</v>
      </c>
      <c r="AN649" s="263">
        <f>IF(BS_CONTROLE[[#This Row],[SB]]=0, "-", BS_CONTROLE[[#This Row],[SB]])</f>
        <v>1571561</v>
      </c>
      <c r="AO649" s="245">
        <f>IF(BS_CONTROLE[[#This Row],[SUB]]=0, "-", BS_CONTROLE[[#This Row],[SUB]])</f>
        <v>48</v>
      </c>
      <c r="AP649" s="246">
        <f>IF(BS_CONTROLE[[#This Row],[KM - Inicio]]=0, "-", BS_CONTROLE[[#This Row],[KM - Inicio]])</f>
        <v>156.33199999999999</v>
      </c>
      <c r="AQ649" s="246" t="str">
        <f>IF(BS_CONTROLE[[#This Row],[KM - Fim]]=0, "-", BS_CONTROLE[[#This Row],[KM - Fim]])</f>
        <v>-</v>
      </c>
      <c r="AR649" s="264" t="s">
        <v>317</v>
      </c>
      <c r="AS649" s="264">
        <v>0.38333333333333336</v>
      </c>
      <c r="AT649" s="264">
        <v>0.3840277777777778</v>
      </c>
      <c r="AU649" s="266"/>
      <c r="AV649" s="266"/>
      <c r="AW649" s="266"/>
      <c r="AX649" s="240"/>
      <c r="AY649" s="181">
        <f>IF(D649="","*",IFERROR(IF(ISODD(COUNT(AS649:AX649)),"ERRO",SUM((AT649-AS649),(AV649-AU649),(AX649-AW649))),"ERRO"))</f>
        <v>6.9444444444444198E-4</v>
      </c>
      <c r="AZ649" s="161"/>
      <c r="BA649" s="241">
        <v>0</v>
      </c>
      <c r="BB649" s="177" t="str">
        <f>IFERROR(_xlfn.XLOOKUP(AI649, BS_ATIVIDADE[ATIVIDADE],BS_ATIVIDADE[UNIDADE] ), "*")</f>
        <v>Nº DE SOLDA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62" t="str">
        <f>IFERROR(_xlfn.XLOOKUP(AO649, BASE_MAPA!$D$2:$D$260, BASE_MAPA!$I$2:$I$260), "ERRO")</f>
        <v>ZKE</v>
      </c>
      <c r="BF649" s="247" t="str">
        <f>IF(BS_CONTROLE[[#This Row],[Responsavel pelo boletim]]=0, "-", BS_CONTROLE[[#This Row],[Responsavel pelo boletim]])</f>
        <v>Ismael</v>
      </c>
      <c r="BG649" s="183"/>
      <c r="BH649" s="303">
        <v>2</v>
      </c>
      <c r="BI649" s="242"/>
      <c r="BJ649" s="269" t="s">
        <v>1899</v>
      </c>
      <c r="BK649" s="269" t="s">
        <v>1899</v>
      </c>
      <c r="BL649" s="183"/>
      <c r="BM649" s="15" t="s">
        <v>690</v>
      </c>
      <c r="BN649" s="178" t="s">
        <v>709</v>
      </c>
      <c r="BO649" s="164" t="s">
        <v>797</v>
      </c>
      <c r="BP649" s="243" t="s">
        <v>1905</v>
      </c>
      <c r="BQ649" s="13" t="str">
        <f t="shared" si="59"/>
        <v>Produção e Intervalo</v>
      </c>
      <c r="BR649" s="19">
        <f t="shared" si="60"/>
        <v>0.99999999999999645</v>
      </c>
      <c r="BS649" s="19">
        <f t="shared" si="61"/>
        <v>0</v>
      </c>
      <c r="BT649" s="218" t="str">
        <f t="shared" si="62"/>
        <v>ModernizaçãoEquipamento</v>
      </c>
    </row>
    <row r="650" spans="1:72" hidden="1">
      <c r="A650" s="166" t="str">
        <f>D650&amp;B650</f>
        <v>W9646021</v>
      </c>
      <c r="B650" s="167">
        <v>46021</v>
      </c>
      <c r="C650" s="8">
        <f>IF(BS_CONTROLE[[#This Row],[DATA]]="","",WEEKNUM(BS_CONTROLE[[#This Row],[DATA]]))</f>
        <v>53</v>
      </c>
      <c r="D650" s="211" t="s">
        <v>557</v>
      </c>
      <c r="E650" s="272">
        <v>594</v>
      </c>
      <c r="F650" s="161" t="s">
        <v>453</v>
      </c>
      <c r="G650" s="159" t="str">
        <f>IF(D650="","*",VLOOKUP(F650,BS_ATIVIDADE[#All],3,FALSE))</f>
        <v>MODERNIZAÇÃO</v>
      </c>
      <c r="H650" s="163" t="s">
        <v>145</v>
      </c>
      <c r="I650" s="163" t="s">
        <v>61</v>
      </c>
      <c r="J650" s="221">
        <v>48</v>
      </c>
      <c r="K650" s="221">
        <v>157.5</v>
      </c>
      <c r="L650" s="176" t="s">
        <v>317</v>
      </c>
      <c r="M650" s="19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0" s="334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50" s="163" t="s">
        <v>317</v>
      </c>
      <c r="P650" s="163">
        <v>6.9444444444444447E-4</v>
      </c>
      <c r="Q650" s="176">
        <v>400</v>
      </c>
      <c r="R650" s="10" t="str">
        <f>IFERROR(_xlfn.XLOOKUP(F650, BS_ATIVIDADE[ATIVIDADE],BS_ATIVIDADE[UNIDADE] ), "*")</f>
        <v>Nº DE DORMENTES</v>
      </c>
      <c r="S650" s="249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249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60" t="str">
        <f>IFERROR(_xlfn.XLOOKUP(J650, BASE_MAPA!$D$2:$D$260, BASE_MAPA!$I$2:$I$260), "ERRO")</f>
        <v>ZKE</v>
      </c>
      <c r="V650" s="260" t="s">
        <v>1849</v>
      </c>
      <c r="W650" s="262" t="s">
        <v>1448</v>
      </c>
      <c r="X650" s="211" t="s">
        <v>663</v>
      </c>
      <c r="Y650" s="158" t="s">
        <v>662</v>
      </c>
      <c r="Z650" s="178"/>
      <c r="AA650" s="84">
        <v>2</v>
      </c>
      <c r="AB650" s="71" t="s">
        <v>660</v>
      </c>
      <c r="AC650" s="71" t="s">
        <v>317</v>
      </c>
      <c r="AD650" s="172">
        <v>0.29166666666666669</v>
      </c>
      <c r="AE650" s="84">
        <v>9278</v>
      </c>
      <c r="AF650" s="84">
        <v>9244</v>
      </c>
      <c r="AG650" s="84" t="s">
        <v>317</v>
      </c>
      <c r="AH650" s="179"/>
      <c r="AI650" s="171" t="str">
        <f>IF(BS_CONTROLE[[#This Row],[Atividade]]=0, "-", BS_CONTROLE[[#This Row],[Atividade]])</f>
        <v>MODERNIZAÇÃO - RECOLHIMENTO DE DORMENTE</v>
      </c>
      <c r="AJ650" s="9" t="str">
        <f>IF(D650="","*",VLOOKUP(AI650,BS_ATIVIDADE[#Data],3,FALSE))</f>
        <v>MODERNIZAÇÃO</v>
      </c>
      <c r="AK650" s="263" t="str">
        <f>IF(BS_CONTROLE[[#This Row],[Local - Partida]]=0, "-", BS_CONTROLE[[#This Row],[Local - Partida]])</f>
        <v>Z3VZEV</v>
      </c>
      <c r="AL650" s="263" t="str">
        <f>IF(BS_CONTROLE[[#This Row],[Local - Encerramento]]=0, "-", BS_CONTROLE[[#This Row],[Local - Encerramento]])</f>
        <v>ZEM1</v>
      </c>
      <c r="AM650" s="263" t="str">
        <f>IF(BS_CONTROLE[[#This Row],[Entre - Estações]]=0, "-", BS_CONTROLE[[#This Row],[Entre - Estações]])</f>
        <v>ZEJ-ZEV</v>
      </c>
      <c r="AN650" s="263" t="str">
        <f>IF(BS_CONTROLE[[#This Row],[SB]]=0, "-", BS_CONTROLE[[#This Row],[SB]])</f>
        <v>ZEV1571</v>
      </c>
      <c r="AO650" s="245">
        <f>IF(BS_CONTROLE[[#This Row],[SUB]]=0, "-", BS_CONTROLE[[#This Row],[SUB]])</f>
        <v>48</v>
      </c>
      <c r="AP650" s="246">
        <f>IF(BS_CONTROLE[[#This Row],[KM - Inicio]]=0, "-", BS_CONTROLE[[#This Row],[KM - Inicio]])</f>
        <v>157.5</v>
      </c>
      <c r="AQ650" s="246" t="str">
        <f>IF(BS_CONTROLE[[#This Row],[KM - Fim]]=0, "-", BS_CONTROLE[[#This Row],[KM - Fim]])</f>
        <v>-</v>
      </c>
      <c r="AR650" s="264">
        <v>0.36458333333333331</v>
      </c>
      <c r="AS650" s="264">
        <v>0</v>
      </c>
      <c r="AT650" s="264">
        <v>6.9444444444444447E-4</v>
      </c>
      <c r="AU650" s="266"/>
      <c r="AV650" s="266"/>
      <c r="AW650" s="266"/>
      <c r="AX650" s="240"/>
      <c r="AY650" s="181">
        <f>IF(D650="","*",IFERROR(IF(ISODD(COUNT(AS650:AX650)),"ERRO",SUM((AT650-AS650),(AV650-AU650),(AX650-AW650))),"ERRO"))</f>
        <v>6.9444444444444447E-4</v>
      </c>
      <c r="AZ650" s="161"/>
      <c r="BA650" s="241">
        <v>400</v>
      </c>
      <c r="BB650" s="177" t="str">
        <f>IFERROR(_xlfn.XLOOKUP(AI650, BS_ATIVIDADE[ATIVIDADE],BS_ATIVIDADE[UNIDADE] ), "*")</f>
        <v>Nº DE DORMENTES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62" t="str">
        <f>IFERROR(_xlfn.XLOOKUP(AO650, BASE_MAPA!$D$2:$D$260, BASE_MAPA!$I$2:$I$260), "ERRO")</f>
        <v>ZKE</v>
      </c>
      <c r="BF650" s="247" t="str">
        <f>IF(BS_CONTROLE[[#This Row],[Responsavel pelo boletim]]=0, "-", BS_CONTROLE[[#This Row],[Responsavel pelo boletim]])</f>
        <v xml:space="preserve">Alisson </v>
      </c>
      <c r="BG650" s="183"/>
      <c r="BH650" s="303">
        <v>2</v>
      </c>
      <c r="BI650" s="242"/>
      <c r="BJ650" s="269" t="s">
        <v>1907</v>
      </c>
      <c r="BK650" s="269" t="s">
        <v>1908</v>
      </c>
      <c r="BL650" s="183"/>
      <c r="BM650" s="178" t="s">
        <v>692</v>
      </c>
      <c r="BN650" s="178" t="s">
        <v>692</v>
      </c>
      <c r="BO650" s="209" t="s">
        <v>692</v>
      </c>
      <c r="BP650" s="243" t="s">
        <v>317</v>
      </c>
      <c r="BQ650" s="13" t="str">
        <f t="shared" si="59"/>
        <v>Aderente</v>
      </c>
      <c r="BR650" s="19">
        <f t="shared" si="60"/>
        <v>1</v>
      </c>
      <c r="BS650" s="19">
        <f t="shared" si="61"/>
        <v>1</v>
      </c>
      <c r="BT650" s="218" t="str">
        <f t="shared" si="62"/>
        <v>OKOK</v>
      </c>
    </row>
    <row r="651" spans="1:72" hidden="1">
      <c r="A651" s="166" t="str">
        <f>D651&amp;B651</f>
        <v/>
      </c>
      <c r="B651" s="167"/>
      <c r="C651" s="8" t="str">
        <f>IF(BS_CONTROLE[[#This Row],[DATA]]="","",WEEKNUM(BS_CONTROLE[[#This Row],[DATA]]))</f>
        <v/>
      </c>
      <c r="D651" s="211"/>
      <c r="E651" s="272">
        <v>594</v>
      </c>
      <c r="F651" s="161"/>
      <c r="G651" s="159" t="str">
        <f>IF(D651="","*",VLOOKUP(F651,BS_ATIVIDADE[#All],3,FALSE))</f>
        <v>*</v>
      </c>
      <c r="H651" s="163"/>
      <c r="I651" s="163"/>
      <c r="J651" s="221"/>
      <c r="K651" s="221"/>
      <c r="L651" s="176"/>
      <c r="M651" s="19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4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6"/>
      <c r="R651" s="10" t="str">
        <f>IFERROR(_xlfn.XLOOKUP(F651, BS_ATIVIDADE[ATIVIDADE],BS_ATIVIDADE[UNIDADE] ), "*")</f>
        <v>*</v>
      </c>
      <c r="S651" s="249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49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 t="str">
        <f>IFERROR(_xlfn.XLOOKUP(J651, BASE_MAPA!$D$2:$D$260, BASE_MAPA!$I$2:$I$260), "ERRO")</f>
        <v>ERRO</v>
      </c>
      <c r="V651" s="260"/>
      <c r="W651" s="262"/>
      <c r="X651" s="211"/>
      <c r="Y651" s="158" t="s">
        <v>662</v>
      </c>
      <c r="Z651" s="178"/>
      <c r="AA651" s="84"/>
      <c r="AB651" s="71"/>
      <c r="AC651" s="71"/>
      <c r="AD651" s="172"/>
      <c r="AE651" s="84"/>
      <c r="AF651" s="84"/>
      <c r="AG651" s="84"/>
      <c r="AH651" s="179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3" t="str">
        <f>IF(BS_CONTROLE[[#This Row],[Local - Partida]]=0, "-", BS_CONTROLE[[#This Row],[Local - Partida]])</f>
        <v>-</v>
      </c>
      <c r="AL651" s="263" t="str">
        <f>IF(BS_CONTROLE[[#This Row],[Local - Encerramento]]=0, "-", BS_CONTROLE[[#This Row],[Local - Encerramento]])</f>
        <v>-</v>
      </c>
      <c r="AM651" s="263" t="str">
        <f>IF(BS_CONTROLE[[#This Row],[Entre - Estações]]=0, "-", BS_CONTROLE[[#This Row],[Entre - Estações]])</f>
        <v>-</v>
      </c>
      <c r="AN651" s="263" t="str">
        <f>IF(BS_CONTROLE[[#This Row],[SB]]=0, "-", BS_CONTROLE[[#This Row],[SB]])</f>
        <v>-</v>
      </c>
      <c r="AO651" s="245" t="str">
        <f>IF(BS_CONTROLE[[#This Row],[SUB]]=0, "-", BS_CONTROLE[[#This Row],[SUB]])</f>
        <v>-</v>
      </c>
      <c r="AP651" s="246" t="str">
        <f>IF(BS_CONTROLE[[#This Row],[KM - Inicio]]=0, "-", BS_CONTROLE[[#This Row],[KM - Inicio]])</f>
        <v>-</v>
      </c>
      <c r="AQ651" s="246" t="str">
        <f>IF(BS_CONTROLE[[#This Row],[KM - Fim]]=0, "-", BS_CONTROLE[[#This Row],[KM - Fim]])</f>
        <v>-</v>
      </c>
      <c r="AR651" s="264"/>
      <c r="AS651" s="264"/>
      <c r="AT651" s="264"/>
      <c r="AU651" s="266"/>
      <c r="AV651" s="266"/>
      <c r="AW651" s="266"/>
      <c r="AX651" s="240"/>
      <c r="AY651" s="181" t="str">
        <f>IF(D651="","*",IFERROR(IF(ISODD(COUNT(AS651:AX651)),"ERRO",SUM((AT651-AS651),(AV651-AU651),(AX651-AW651))),"ERRO"))</f>
        <v>*</v>
      </c>
      <c r="AZ651" s="161"/>
      <c r="BA651" s="241"/>
      <c r="BB651" s="177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 t="str">
        <f>IFERROR(_xlfn.XLOOKUP(AO651, BASE_MAPA!$D$2:$D$260, BASE_MAPA!$I$2:$I$260), "ERRO")</f>
        <v>ERRO</v>
      </c>
      <c r="BF651" s="247" t="str">
        <f>IF(BS_CONTROLE[[#This Row],[Responsavel pelo boletim]]=0, "-", BS_CONTROLE[[#This Row],[Responsavel pelo boletim]])</f>
        <v>-</v>
      </c>
      <c r="BG651" s="183"/>
      <c r="BH651" s="303">
        <v>0</v>
      </c>
      <c r="BI651" s="242"/>
      <c r="BJ651" s="269"/>
      <c r="BK651" s="243"/>
      <c r="BL651" s="183"/>
      <c r="BM651" s="178" t="s">
        <v>692</v>
      </c>
      <c r="BN651" s="178" t="s">
        <v>692</v>
      </c>
      <c r="BO651" s="209" t="s">
        <v>692</v>
      </c>
      <c r="BP651" s="243" t="s">
        <v>317</v>
      </c>
      <c r="BQ651" s="13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218" t="str">
        <f t="shared" si="62"/>
        <v>OKOK</v>
      </c>
    </row>
    <row r="652" spans="1:72" ht="23.25" hidden="1">
      <c r="A652" s="166" t="str">
        <f>D652&amp;B652</f>
        <v>W6146021</v>
      </c>
      <c r="B652" s="167">
        <v>46021</v>
      </c>
      <c r="C652" s="8">
        <f>IF(BS_CONTROLE[[#This Row],[DATA]]="","",WEEKNUM(BS_CONTROLE[[#This Row],[DATA]]))</f>
        <v>53</v>
      </c>
      <c r="D652" s="211" t="s">
        <v>544</v>
      </c>
      <c r="E652" s="272">
        <v>594</v>
      </c>
      <c r="F652" s="161" t="s">
        <v>331</v>
      </c>
      <c r="G652" s="159" t="str">
        <f>IF(D652="","*",VLOOKUP(F652,BS_ATIVIDADE[#All],3,FALSE))</f>
        <v>OUTROS</v>
      </c>
      <c r="H652" s="163" t="s">
        <v>273</v>
      </c>
      <c r="I652" s="163" t="s">
        <v>273</v>
      </c>
      <c r="J652" s="221">
        <v>92</v>
      </c>
      <c r="K652" s="221">
        <v>77</v>
      </c>
      <c r="L652" s="176" t="s">
        <v>317</v>
      </c>
      <c r="M652" s="19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2" s="334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2" s="163">
        <v>0.3125</v>
      </c>
      <c r="P652" s="163">
        <v>4.1666666666666664E-2</v>
      </c>
      <c r="Q652" s="176">
        <v>1</v>
      </c>
      <c r="R652" s="10" t="str">
        <f>IFERROR(_xlfn.XLOOKUP(F652, BS_ATIVIDADE[ATIVIDADE],BS_ATIVIDADE[UNIDADE] ), "*")</f>
        <v>BINÁRIO</v>
      </c>
      <c r="S652" s="249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249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2" s="160" t="str">
        <f>IFERROR(_xlfn.XLOOKUP(J652, BASE_MAPA!$D$2:$D$260, BASE_MAPA!$I$2:$I$260), "ERRO")</f>
        <v>069-ZEV</v>
      </c>
      <c r="V652" s="260" t="s">
        <v>1032</v>
      </c>
      <c r="W652" s="262" t="s">
        <v>1909</v>
      </c>
      <c r="X652" s="211" t="s">
        <v>663</v>
      </c>
      <c r="Y652" s="158" t="s">
        <v>662</v>
      </c>
      <c r="Z652" s="178"/>
      <c r="AA652" s="84">
        <v>1</v>
      </c>
      <c r="AB652" s="71" t="s">
        <v>660</v>
      </c>
      <c r="AC652" s="71" t="s">
        <v>317</v>
      </c>
      <c r="AD652" s="172">
        <v>0.29166666666666669</v>
      </c>
      <c r="AE652" s="84">
        <v>7663</v>
      </c>
      <c r="AF652" s="84" t="s">
        <v>317</v>
      </c>
      <c r="AG652" s="84" t="s">
        <v>317</v>
      </c>
      <c r="AH652" s="179"/>
      <c r="AI652" s="171" t="str">
        <f>IF(BS_CONTROLE[[#This Row],[Atividade]]=0, "-", BS_CONTROLE[[#This Row],[Atividade]])</f>
        <v>DESLOCAMENTO</v>
      </c>
      <c r="AJ652" s="9" t="str">
        <f>IF(D652="","*",VLOOKUP(AI652,BS_ATIVIDADE[#Data],3,FALSE))</f>
        <v>OUTROS</v>
      </c>
      <c r="AK652" s="263" t="str">
        <f>IF(BS_CONTROLE[[#This Row],[Local - Partida]]=0, "-", BS_CONTROLE[[#This Row],[Local - Partida]])</f>
        <v>K67ZEV2</v>
      </c>
      <c r="AL652" s="263" t="str">
        <f>IF(BS_CONTROLE[[#This Row],[Local - Encerramento]]=0, "-", BS_CONTROLE[[#This Row],[Local - Encerramento]])</f>
        <v>K67ZEV2</v>
      </c>
      <c r="AM652" s="263" t="str">
        <f>IF(BS_CONTROLE[[#This Row],[Entre - Estações]]=0, "-", BS_CONTROLE[[#This Row],[Entre - Estações]])</f>
        <v>ZXW-ZEZ</v>
      </c>
      <c r="AN652" s="263" t="str">
        <f>IF(BS_CONTROLE[[#This Row],[SB]]=0, "-", BS_CONTROLE[[#This Row],[SB]])</f>
        <v>K79ZEZ2</v>
      </c>
      <c r="AO652" s="245">
        <f>IF(BS_CONTROLE[[#This Row],[SUB]]=0, "-", BS_CONTROLE[[#This Row],[SUB]])</f>
        <v>92</v>
      </c>
      <c r="AP652" s="246">
        <f>IF(BS_CONTROLE[[#This Row],[KM - Inicio]]=0, "-", BS_CONTROLE[[#This Row],[KM - Inicio]])</f>
        <v>77</v>
      </c>
      <c r="AQ652" s="246" t="str">
        <f>IF(BS_CONTROLE[[#This Row],[KM - Fim]]=0, "-", BS_CONTROLE[[#This Row],[KM - Fim]])</f>
        <v>-</v>
      </c>
      <c r="AR652" s="264">
        <v>0.34513888888888888</v>
      </c>
      <c r="AS652" s="264">
        <v>0</v>
      </c>
      <c r="AT652" s="264">
        <v>4.1666666666666664E-2</v>
      </c>
      <c r="AU652" s="266"/>
      <c r="AV652" s="266"/>
      <c r="AW652" s="266"/>
      <c r="AX652" s="240"/>
      <c r="AY652" s="181">
        <f>IF(D652="","*",IFERROR(IF(ISODD(COUNT(AS652:AX652)),"ERRO",SUM((AT652-AS652),(AV652-AU652),(AX652-AW652))),"ERRO"))</f>
        <v>4.1666666666666664E-2</v>
      </c>
      <c r="AZ652" s="161"/>
      <c r="BA652" s="241">
        <v>1</v>
      </c>
      <c r="BB652" s="177" t="str">
        <f>IFERROR(_xlfn.XLOOKUP(AI652, BS_ATIVIDADE[ATIVIDADE],BS_ATIVIDADE[UNIDADE] ), "*")</f>
        <v>BINÁRIO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2" s="162" t="str">
        <f>IFERROR(_xlfn.XLOOKUP(AO652, BASE_MAPA!$D$2:$D$260, BASE_MAPA!$I$2:$I$260), "ERRO")</f>
        <v>069-ZEV</v>
      </c>
      <c r="BF652" s="247" t="str">
        <f>IF(BS_CONTROLE[[#This Row],[Responsavel pelo boletim]]=0, "-", BS_CONTROLE[[#This Row],[Responsavel pelo boletim]])</f>
        <v>Augusto</v>
      </c>
      <c r="BG652" s="183"/>
      <c r="BH652" s="303">
        <v>2</v>
      </c>
      <c r="BI652" s="242"/>
      <c r="BJ652" s="269" t="s">
        <v>1910</v>
      </c>
      <c r="BK652" s="269" t="s">
        <v>1910</v>
      </c>
      <c r="BL652" s="183"/>
      <c r="BM652" s="15" t="s">
        <v>692</v>
      </c>
      <c r="BN652" s="178" t="s">
        <v>692</v>
      </c>
      <c r="BO652" s="164" t="s">
        <v>692</v>
      </c>
      <c r="BP652" s="243" t="s">
        <v>317</v>
      </c>
      <c r="BQ652" s="13" t="str">
        <f t="shared" si="59"/>
        <v>Aderente</v>
      </c>
      <c r="BR652" s="19">
        <f t="shared" si="60"/>
        <v>1</v>
      </c>
      <c r="BS652" s="19">
        <f t="shared" si="61"/>
        <v>1</v>
      </c>
      <c r="BT652" s="218" t="str">
        <f t="shared" si="62"/>
        <v>OKOK</v>
      </c>
    </row>
    <row r="653" spans="1:72" hidden="1">
      <c r="A653" s="166" t="str">
        <f>D653&amp;B653</f>
        <v>MOD ZEZ46021</v>
      </c>
      <c r="B653" s="167">
        <v>46021</v>
      </c>
      <c r="C653" s="8">
        <f>IF(BS_CONTROLE[[#This Row],[DATA]]="","",WEEKNUM(BS_CONTROLE[[#This Row],[DATA]]))</f>
        <v>53</v>
      </c>
      <c r="D653" s="211" t="s">
        <v>341</v>
      </c>
      <c r="E653" s="272">
        <v>594</v>
      </c>
      <c r="F653" s="161" t="s">
        <v>306</v>
      </c>
      <c r="G653" s="159" t="str">
        <f>IF(D653="","*",VLOOKUP(F653,BS_ATIVIDADE[#All],3,FALSE))</f>
        <v>OUTROS</v>
      </c>
      <c r="H653" s="163" t="s">
        <v>317</v>
      </c>
      <c r="I653" s="163" t="s">
        <v>317</v>
      </c>
      <c r="J653" s="221">
        <v>92</v>
      </c>
      <c r="K653" s="221">
        <v>75.183999999999997</v>
      </c>
      <c r="L653" s="176">
        <v>81.828000000000003</v>
      </c>
      <c r="M653" s="19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3" s="19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3" s="163">
        <v>0</v>
      </c>
      <c r="P653" s="163">
        <v>0.99930555555555556</v>
      </c>
      <c r="Q653" s="176">
        <v>1</v>
      </c>
      <c r="R653" s="10" t="str">
        <f>IFERROR(_xlfn.XLOOKUP(F653, BS_ATIVIDADE[ATIVIDADE],BS_ATIVIDADE[UNIDADE] ), "*")</f>
        <v>BINÁRIO</v>
      </c>
      <c r="S653" s="249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249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3" s="160" t="str">
        <f>IFERROR(_xlfn.XLOOKUP(J653, BASE_MAPA!$D$2:$D$260, BASE_MAPA!$I$2:$I$260), "ERRO")</f>
        <v>069-ZEV</v>
      </c>
      <c r="V653" s="260" t="s">
        <v>1032</v>
      </c>
      <c r="W653" s="262" t="s">
        <v>1911</v>
      </c>
      <c r="X653" s="211" t="s">
        <v>663</v>
      </c>
      <c r="Y653" s="158" t="s">
        <v>662</v>
      </c>
      <c r="Z653" s="178"/>
      <c r="AA653" s="84" t="s">
        <v>317</v>
      </c>
      <c r="AB653" s="71" t="s">
        <v>317</v>
      </c>
      <c r="AC653" s="71"/>
      <c r="AD653" s="172" t="s">
        <v>317</v>
      </c>
      <c r="AE653" s="84" t="s">
        <v>317</v>
      </c>
      <c r="AF653" s="84" t="s">
        <v>317</v>
      </c>
      <c r="AG653" s="84" t="s">
        <v>317</v>
      </c>
      <c r="AH653" s="179"/>
      <c r="AI653" s="171" t="str">
        <f>IF(BS_CONTROLE[[#This Row],[Atividade]]=0, "-", BS_CONTROLE[[#This Row],[Atividade]])</f>
        <v>BLOCO</v>
      </c>
      <c r="AJ653" s="9" t="str">
        <f>IF(D653="","*",VLOOKUP(AI653,BS_ATIVIDADE[#Data],3,FALSE))</f>
        <v>OUTROS</v>
      </c>
      <c r="AK653" s="263" t="str">
        <f>IF(BS_CONTROLE[[#This Row],[Local - Partida]]=0, "-", BS_CONTROLE[[#This Row],[Local - Partida]])</f>
        <v>-</v>
      </c>
      <c r="AL653" s="263" t="str">
        <f>IF(BS_CONTROLE[[#This Row],[Local - Encerramento]]=0, "-", BS_CONTROLE[[#This Row],[Local - Encerramento]])</f>
        <v>-</v>
      </c>
      <c r="AM653" s="263" t="str">
        <f>IF(BS_CONTROLE[[#This Row],[Entre - Estações]]=0, "-", BS_CONTROLE[[#This Row],[Entre - Estações]])</f>
        <v>ZXW-ZEZ</v>
      </c>
      <c r="AN653" s="263" t="str">
        <f>IF(BS_CONTROLE[[#This Row],[SB]]=0, "-", BS_CONTROLE[[#This Row],[SB]])</f>
        <v>K79ZEZ2</v>
      </c>
      <c r="AO653" s="245">
        <f>IF(BS_CONTROLE[[#This Row],[SUB]]=0, "-", BS_CONTROLE[[#This Row],[SUB]])</f>
        <v>92</v>
      </c>
      <c r="AP653" s="246">
        <f>IF(BS_CONTROLE[[#This Row],[KM - Inicio]]=0, "-", BS_CONTROLE[[#This Row],[KM - Inicio]])</f>
        <v>75.183999999999997</v>
      </c>
      <c r="AQ653" s="246">
        <f>IF(BS_CONTROLE[[#This Row],[KM - Fim]]=0, "-", BS_CONTROLE[[#This Row],[KM - Fim]])</f>
        <v>81.828000000000003</v>
      </c>
      <c r="AR653" s="264">
        <v>0</v>
      </c>
      <c r="AS653" s="264">
        <v>0</v>
      </c>
      <c r="AT653" s="264">
        <v>0.99930555555555556</v>
      </c>
      <c r="AU653" s="266"/>
      <c r="AV653" s="266"/>
      <c r="AW653" s="266"/>
      <c r="AX653" s="240"/>
      <c r="AY653" s="181">
        <f>IF(D653="","*",IFERROR(IF(ISODD(COUNT(AS653:AX653)),"ERRO",SUM((AT653-AS653),(AV653-AU653),(AX653-AW653))),"ERRO"))</f>
        <v>0.99930555555555556</v>
      </c>
      <c r="AZ653" s="161"/>
      <c r="BA653" s="241">
        <v>1</v>
      </c>
      <c r="BB653" s="177" t="str">
        <f>IFERROR(_xlfn.XLOOKUP(AI653, BS_ATIVIDADE[ATIVIDADE],BS_ATIVIDADE[UNIDADE] ), "*")</f>
        <v>BINÁRIO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3" s="162" t="str">
        <f>IFERROR(_xlfn.XLOOKUP(AO653, BASE_MAPA!$D$2:$D$260, BASE_MAPA!$I$2:$I$260), "ERRO")</f>
        <v>069-ZEV</v>
      </c>
      <c r="BF653" s="247" t="str">
        <f>IF(BS_CONTROLE[[#This Row],[Responsavel pelo boletim]]=0, "-", BS_CONTROLE[[#This Row],[Responsavel pelo boletim]])</f>
        <v>Augusto</v>
      </c>
      <c r="BG653" s="183"/>
      <c r="BH653" s="303">
        <v>2</v>
      </c>
      <c r="BI653" s="242"/>
      <c r="BJ653" s="269" t="s">
        <v>1912</v>
      </c>
      <c r="BK653" s="362" t="s">
        <v>1912</v>
      </c>
      <c r="BL653" s="183"/>
      <c r="BM653" s="15" t="s">
        <v>692</v>
      </c>
      <c r="BN653" s="178" t="s">
        <v>692</v>
      </c>
      <c r="BO653" s="164" t="s">
        <v>692</v>
      </c>
      <c r="BP653" s="243" t="s">
        <v>317</v>
      </c>
      <c r="BQ653" s="13" t="str">
        <f t="shared" si="59"/>
        <v>Aderente</v>
      </c>
      <c r="BR653" s="19">
        <f t="shared" si="60"/>
        <v>1</v>
      </c>
      <c r="BS653" s="19">
        <f t="shared" si="61"/>
        <v>1</v>
      </c>
      <c r="BT653" s="218" t="str">
        <f t="shared" si="62"/>
        <v>OKOK</v>
      </c>
    </row>
    <row r="654" spans="1:72" hidden="1">
      <c r="A654" s="166" t="str">
        <f>D654&amp;B654</f>
        <v>W6246021</v>
      </c>
      <c r="B654" s="167">
        <v>46021</v>
      </c>
      <c r="C654" s="8">
        <f>IF(BS_CONTROLE[[#This Row],[DATA]]="","",WEEKNUM(BS_CONTROLE[[#This Row],[DATA]]))</f>
        <v>53</v>
      </c>
      <c r="D654" s="211" t="s">
        <v>545</v>
      </c>
      <c r="E654" s="272">
        <v>594</v>
      </c>
      <c r="F654" s="161" t="s">
        <v>331</v>
      </c>
      <c r="G654" s="159" t="str">
        <f>IF(D654="","*",VLOOKUP(F654,BS_ATIVIDADE[#All],3,FALSE))</f>
        <v>OUTROS</v>
      </c>
      <c r="H654" s="163" t="s">
        <v>178</v>
      </c>
      <c r="I654" s="163" t="s">
        <v>957</v>
      </c>
      <c r="J654" s="221">
        <v>92</v>
      </c>
      <c r="K654" s="221">
        <v>83.7</v>
      </c>
      <c r="L654" s="176" t="s">
        <v>317</v>
      </c>
      <c r="M654" s="19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54" s="334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54" s="163">
        <v>0.3125</v>
      </c>
      <c r="P654" s="163">
        <v>4.1666666666666664E-2</v>
      </c>
      <c r="Q654" s="176">
        <v>1</v>
      </c>
      <c r="R654" s="10" t="str">
        <f>IFERROR(_xlfn.XLOOKUP(F654, BS_ATIVIDADE[ATIVIDADE],BS_ATIVIDADE[UNIDADE] ), "*")</f>
        <v>BINÁRIO</v>
      </c>
      <c r="S654" s="249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249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4" s="160" t="str">
        <f>IFERROR(_xlfn.XLOOKUP(J654, BASE_MAPA!$D$2:$D$260, BASE_MAPA!$I$2:$I$260), "ERRO")</f>
        <v>069-ZEV</v>
      </c>
      <c r="V654" s="260" t="s">
        <v>969</v>
      </c>
      <c r="W654" s="262" t="s">
        <v>1913</v>
      </c>
      <c r="X654" s="211" t="s">
        <v>663</v>
      </c>
      <c r="Y654" s="158" t="s">
        <v>662</v>
      </c>
      <c r="Z654" s="178"/>
      <c r="AA654" s="84">
        <v>1</v>
      </c>
      <c r="AB654" s="71" t="s">
        <v>660</v>
      </c>
      <c r="AC654" s="71" t="s">
        <v>317</v>
      </c>
      <c r="AD654" s="172">
        <v>0.29166666666666669</v>
      </c>
      <c r="AE654" s="84">
        <v>9038</v>
      </c>
      <c r="AF654" s="84" t="s">
        <v>317</v>
      </c>
      <c r="AG654" s="84" t="s">
        <v>317</v>
      </c>
      <c r="AH654" s="179"/>
      <c r="AI654" s="171" t="str">
        <f>IF(BS_CONTROLE[[#This Row],[Atividade]]=0, "-", BS_CONTROLE[[#This Row],[Atividade]])</f>
        <v>DESLOCAMENTO</v>
      </c>
      <c r="AJ654" s="9" t="str">
        <f>IF(D654="","*",VLOOKUP(AI654,BS_ATIVIDADE[#Data],3,FALSE))</f>
        <v>OUTROS</v>
      </c>
      <c r="AK654" s="263" t="str">
        <f>IF(BS_CONTROLE[[#This Row],[Local - Partida]]=0, "-", BS_CONTROLE[[#This Row],[Local - Partida]])</f>
        <v>ZPT1051</v>
      </c>
      <c r="AL654" s="263" t="str">
        <f>IF(BS_CONTROLE[[#This Row],[Local - Encerramento]]=0, "-", BS_CONTROLE[[#This Row],[Local - Encerramento]])</f>
        <v>ZPTZDR</v>
      </c>
      <c r="AM654" s="263" t="str">
        <f>IF(BS_CONTROLE[[#This Row],[Entre - Estações]]=0, "-", BS_CONTROLE[[#This Row],[Entre - Estações]])</f>
        <v>ZXW</v>
      </c>
      <c r="AN654" s="263" t="str">
        <f>IF(BS_CONTROLE[[#This Row],[SB]]=0, "-", BS_CONTROLE[[#This Row],[SB]])</f>
        <v>K84ZXW2</v>
      </c>
      <c r="AO654" s="245">
        <f>IF(BS_CONTROLE[[#This Row],[SUB]]=0, "-", BS_CONTROLE[[#This Row],[SUB]])</f>
        <v>92</v>
      </c>
      <c r="AP654" s="246">
        <f>IF(BS_CONTROLE[[#This Row],[KM - Inicio]]=0, "-", BS_CONTROLE[[#This Row],[KM - Inicio]])</f>
        <v>83.7</v>
      </c>
      <c r="AQ654" s="246" t="str">
        <f>IF(BS_CONTROLE[[#This Row],[KM - Fim]]=0, "-", BS_CONTROLE[[#This Row],[KM - Fim]])</f>
        <v>-</v>
      </c>
      <c r="AR654" s="264">
        <v>0.31527777777777777</v>
      </c>
      <c r="AS654" s="264">
        <v>0</v>
      </c>
      <c r="AT654" s="264">
        <v>4.1666666666666664E-2</v>
      </c>
      <c r="AU654" s="266"/>
      <c r="AV654" s="266"/>
      <c r="AW654" s="266"/>
      <c r="AX654" s="240"/>
      <c r="AY654" s="181">
        <f>IF(D654="","*",IFERROR(IF(ISODD(COUNT(AS654:AX654)),"ERRO",SUM((AT654-AS654),(AV654-AU654),(AX654-AW654))),"ERRO"))</f>
        <v>4.1666666666666664E-2</v>
      </c>
      <c r="AZ654" s="161"/>
      <c r="BA654" s="241">
        <v>1</v>
      </c>
      <c r="BB654" s="177" t="str">
        <f>IFERROR(_xlfn.XLOOKUP(AI654, BS_ATIVIDADE[ATIVIDADE],BS_ATIVIDADE[UNIDADE] ), "*")</f>
        <v>BINÁRIO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4" s="162" t="str">
        <f>IFERROR(_xlfn.XLOOKUP(AO654, BASE_MAPA!$D$2:$D$260, BASE_MAPA!$I$2:$I$260), "ERRO")</f>
        <v>069-ZEV</v>
      </c>
      <c r="BF654" s="247" t="str">
        <f>IF(BS_CONTROLE[[#This Row],[Responsavel pelo boletim]]=0, "-", BS_CONTROLE[[#This Row],[Responsavel pelo boletim]])</f>
        <v>Moises</v>
      </c>
      <c r="BG654" s="183"/>
      <c r="BH654" s="303">
        <v>2</v>
      </c>
      <c r="BI654" s="242"/>
      <c r="BJ654" s="269" t="s">
        <v>1914</v>
      </c>
      <c r="BK654" s="269" t="s">
        <v>1914</v>
      </c>
      <c r="BL654" s="183"/>
      <c r="BM654" s="15" t="s">
        <v>692</v>
      </c>
      <c r="BN654" s="178" t="s">
        <v>692</v>
      </c>
      <c r="BO654" s="164" t="s">
        <v>692</v>
      </c>
      <c r="BP654" s="243" t="s">
        <v>317</v>
      </c>
      <c r="BQ654" s="13" t="str">
        <f t="shared" si="59"/>
        <v>Aderente</v>
      </c>
      <c r="BR654" s="19">
        <f t="shared" si="60"/>
        <v>1</v>
      </c>
      <c r="BS654" s="19">
        <f t="shared" si="61"/>
        <v>1</v>
      </c>
      <c r="BT654" s="218" t="str">
        <f t="shared" si="62"/>
        <v>OKOK</v>
      </c>
    </row>
    <row r="655" spans="1:72" ht="23.25" hidden="1">
      <c r="A655" s="166" t="str">
        <f>D655&amp;B655</f>
        <v>JACIANO (TF-674)46021</v>
      </c>
      <c r="B655" s="167">
        <v>46021</v>
      </c>
      <c r="C655" s="8">
        <f>IF(BS_CONTROLE[[#This Row],[DATA]]="","",WEEKNUM(BS_CONTROLE[[#This Row],[DATA]]))</f>
        <v>53</v>
      </c>
      <c r="D655" s="211" t="s">
        <v>605</v>
      </c>
      <c r="E655" s="272">
        <v>594</v>
      </c>
      <c r="F655" s="161" t="s">
        <v>502</v>
      </c>
      <c r="G655" s="159" t="str">
        <f>IF(D655="","*",VLOOKUP(F655,BS_ATIVIDADE[#All],3,FALSE))</f>
        <v>DORMENTE - SUBSTITUIÇÂO</v>
      </c>
      <c r="H655" s="163" t="s">
        <v>317</v>
      </c>
      <c r="I655" s="163" t="s">
        <v>317</v>
      </c>
      <c r="J655" s="221">
        <v>92</v>
      </c>
      <c r="K655" s="221">
        <v>106.7</v>
      </c>
      <c r="L655" s="176" t="s">
        <v>317</v>
      </c>
      <c r="M655" s="19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55" s="334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655" s="163">
        <v>0.375</v>
      </c>
      <c r="P655" s="163">
        <v>0.16666666666666666</v>
      </c>
      <c r="Q655" s="176">
        <v>30</v>
      </c>
      <c r="R655" s="10" t="str">
        <f>IFERROR(_xlfn.XLOOKUP(F655, BS_ATIVIDADE[ATIVIDADE],BS_ATIVIDADE[UNIDADE] ), "*")</f>
        <v>Nº DE DORMENTES</v>
      </c>
      <c r="S655" s="249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249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60" t="str">
        <f>IFERROR(_xlfn.XLOOKUP(J655, BASE_MAPA!$D$2:$D$260, BASE_MAPA!$I$2:$I$260), "ERRO")</f>
        <v>069-ZEV</v>
      </c>
      <c r="V655" s="260" t="s">
        <v>1915</v>
      </c>
      <c r="W655" s="262" t="s">
        <v>937</v>
      </c>
      <c r="X655" s="211" t="s">
        <v>668</v>
      </c>
      <c r="Y655" s="158" t="s">
        <v>671</v>
      </c>
      <c r="Z655" s="178"/>
      <c r="AA655" s="84" t="s">
        <v>317</v>
      </c>
      <c r="AB655" s="71" t="s">
        <v>317</v>
      </c>
      <c r="AC655" s="71" t="s">
        <v>317</v>
      </c>
      <c r="AD655" s="172" t="s">
        <v>317</v>
      </c>
      <c r="AE655" s="84" t="s">
        <v>317</v>
      </c>
      <c r="AF655" s="84" t="s">
        <v>317</v>
      </c>
      <c r="AG655" s="84" t="s">
        <v>317</v>
      </c>
      <c r="AH655" s="179"/>
      <c r="AI655" s="171" t="str">
        <f>IF(BS_CONTROLE[[#This Row],[Atividade]]=0, "-", BS_CONTROLE[[#This Row],[Atividade]])</f>
        <v>PDM - SUBSTITUIÇÃO - DORMENTE</v>
      </c>
      <c r="AJ655" s="9" t="str">
        <f>IF(D655="","*",VLOOKUP(AI655,BS_ATIVIDADE[#Data],3,FALSE))</f>
        <v>DORMENTE - SUBSTITUIÇÂO</v>
      </c>
      <c r="AK655" s="263" t="str">
        <f>IF(BS_CONTROLE[[#This Row],[Local - Partida]]=0, "-", BS_CONTROLE[[#This Row],[Local - Partida]])</f>
        <v>-</v>
      </c>
      <c r="AL655" s="263" t="str">
        <f>IF(BS_CONTROLE[[#This Row],[Local - Encerramento]]=0, "-", BS_CONTROLE[[#This Row],[Local - Encerramento]])</f>
        <v>-</v>
      </c>
      <c r="AM655" s="263" t="str">
        <f>IF(BS_CONTROLE[[#This Row],[Entre - Estações]]=0, "-", BS_CONTROLE[[#This Row],[Entre - Estações]])</f>
        <v>ZPT</v>
      </c>
      <c r="AN655" s="263" t="str">
        <f>IF(BS_CONTROLE[[#This Row],[SB]]=0, "-", BS_CONTROLE[[#This Row],[SB]])</f>
        <v>ZPT1</v>
      </c>
      <c r="AO655" s="245">
        <f>IF(BS_CONTROLE[[#This Row],[SUB]]=0, "-", BS_CONTROLE[[#This Row],[SUB]])</f>
        <v>92</v>
      </c>
      <c r="AP655" s="246">
        <f>IF(BS_CONTROLE[[#This Row],[KM - Inicio]]=0, "-", BS_CONTROLE[[#This Row],[KM - Inicio]])</f>
        <v>106.7</v>
      </c>
      <c r="AQ655" s="246" t="str">
        <f>IF(BS_CONTROLE[[#This Row],[KM - Fim]]=0, "-", BS_CONTROLE[[#This Row],[KM - Fim]])</f>
        <v>-</v>
      </c>
      <c r="AR655" s="264">
        <v>0.37986111111111109</v>
      </c>
      <c r="AS655" s="264">
        <v>0</v>
      </c>
      <c r="AT655" s="264">
        <v>0</v>
      </c>
      <c r="AU655" s="266"/>
      <c r="AV655" s="266"/>
      <c r="AW655" s="266"/>
      <c r="AX655" s="240"/>
      <c r="AY655" s="181">
        <f>IF(D655="","*",IFERROR(IF(ISODD(COUNT(AS655:AX655)),"ERRO",SUM((AT655-AS655),(AV655-AU655),(AX655-AW655))),"ERRO"))</f>
        <v>0</v>
      </c>
      <c r="AZ655" s="161"/>
      <c r="BA655" s="241">
        <v>0</v>
      </c>
      <c r="BB655" s="177" t="str">
        <f>IFERROR(_xlfn.XLOOKUP(AI655, BS_ATIVIDADE[ATIVIDADE],BS_ATIVIDADE[UNIDADE] ), "*")</f>
        <v>Nº DE DORMENTES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62" t="str">
        <f>IFERROR(_xlfn.XLOOKUP(AO655, BASE_MAPA!$D$2:$D$260, BASE_MAPA!$I$2:$I$260), "ERRO")</f>
        <v>069-ZEV</v>
      </c>
      <c r="BF655" s="247" t="str">
        <f>IF(BS_CONTROLE[[#This Row],[Responsavel pelo boletim]]=0, "-", BS_CONTROLE[[#This Row],[Responsavel pelo boletim]])</f>
        <v xml:space="preserve">Moises </v>
      </c>
      <c r="BG655" s="183"/>
      <c r="BH655" s="303">
        <v>0</v>
      </c>
      <c r="BI655" s="242"/>
      <c r="BJ655" s="269" t="s">
        <v>1916</v>
      </c>
      <c r="BK655" s="362" t="s">
        <v>1916</v>
      </c>
      <c r="BL655" s="183"/>
      <c r="BM655" s="15" t="s">
        <v>698</v>
      </c>
      <c r="BN655" s="178" t="s">
        <v>698</v>
      </c>
      <c r="BO655" s="164" t="s">
        <v>698</v>
      </c>
      <c r="BP655" s="243" t="s">
        <v>1917</v>
      </c>
      <c r="BQ655" s="13" t="str">
        <f t="shared" si="59"/>
        <v>Produção e Intervalo</v>
      </c>
      <c r="BR655" s="19">
        <f t="shared" si="60"/>
        <v>0</v>
      </c>
      <c r="BS655" s="19">
        <f t="shared" si="61"/>
        <v>0</v>
      </c>
      <c r="BT655" s="218" t="str">
        <f t="shared" si="62"/>
        <v>SemOportunidadeSemOportunidade</v>
      </c>
    </row>
    <row r="656" spans="1:72" ht="23.25" hidden="1">
      <c r="A656" s="166" t="str">
        <f>D656&amp;B656</f>
        <v>V8546021</v>
      </c>
      <c r="B656" s="167">
        <v>46021</v>
      </c>
      <c r="C656" s="8">
        <f>IF(BS_CONTROLE[[#This Row],[DATA]]="","",WEEKNUM(BS_CONTROLE[[#This Row],[DATA]]))</f>
        <v>53</v>
      </c>
      <c r="D656" s="211" t="s">
        <v>514</v>
      </c>
      <c r="E656" s="272">
        <v>594</v>
      </c>
      <c r="F656" s="161" t="s">
        <v>421</v>
      </c>
      <c r="G656" s="159" t="str">
        <f>IF(D656="","*",VLOOKUP(F656,BS_ATIVIDADE[#All],3,FALSE))</f>
        <v>MECANIZAÇÃO - SOCADORA</v>
      </c>
      <c r="H656" s="163" t="s">
        <v>957</v>
      </c>
      <c r="I656" s="163" t="s">
        <v>179</v>
      </c>
      <c r="J656" s="221">
        <v>30</v>
      </c>
      <c r="K656" s="221">
        <v>114.3</v>
      </c>
      <c r="L656" s="176">
        <v>115</v>
      </c>
      <c r="M656" s="19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56" s="334" t="s">
        <v>1918</v>
      </c>
      <c r="O656" s="163">
        <v>0.3125</v>
      </c>
      <c r="P656" s="163">
        <v>0.16666666666666666</v>
      </c>
      <c r="Q656" s="176">
        <f>240*4</f>
        <v>960</v>
      </c>
      <c r="R656" s="10" t="str">
        <f>IFERROR(_xlfn.XLOOKUP(F656, BS_ATIVIDADE[ATIVIDADE],BS_ATIVIDADE[UNIDADE] ), "*")</f>
        <v>M</v>
      </c>
      <c r="S656" s="249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249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60" t="str">
        <f>IFERROR(_xlfn.XLOOKUP(J656, BASE_MAPA!$D$2:$D$260, BASE_MAPA!$I$2:$I$260), "ERRO")</f>
        <v>ZGM-109</v>
      </c>
      <c r="V656" s="260" t="s">
        <v>1696</v>
      </c>
      <c r="W656" s="262" t="s">
        <v>1877</v>
      </c>
      <c r="X656" s="211" t="s">
        <v>663</v>
      </c>
      <c r="Y656" s="158" t="s">
        <v>662</v>
      </c>
      <c r="Z656" s="178"/>
      <c r="AA656" s="84">
        <v>1</v>
      </c>
      <c r="AB656" s="71" t="s">
        <v>660</v>
      </c>
      <c r="AC656" s="71" t="s">
        <v>317</v>
      </c>
      <c r="AD656" s="172">
        <v>0.29166666666666669</v>
      </c>
      <c r="AE656" s="84">
        <v>6235</v>
      </c>
      <c r="AF656" s="84" t="s">
        <v>317</v>
      </c>
      <c r="AG656" s="84" t="s">
        <v>317</v>
      </c>
      <c r="AH656" s="179"/>
      <c r="AI656" s="171" t="str">
        <f>IF(BS_CONTROLE[[#This Row],[Atividade]]=0, "-", BS_CONTROLE[[#This Row],[Atividade]])</f>
        <v>MECANIZAÇÃO - SOCADORA</v>
      </c>
      <c r="AJ656" s="9" t="str">
        <f>IF(D656="","*",VLOOKUP(AI656,BS_ATIVIDADE[#Data],3,FALSE))</f>
        <v>MECANIZAÇÃO - SOCADORA</v>
      </c>
      <c r="AK656" s="263" t="str">
        <f>IF(BS_CONTROLE[[#This Row],[Local - Partida]]=0, "-", BS_CONTROLE[[#This Row],[Local - Partida]])</f>
        <v>ZPTZDR</v>
      </c>
      <c r="AL656" s="263" t="str">
        <f>IF(BS_CONTROLE[[#This Row],[Local - Encerramento]]=0, "-", BS_CONTROLE[[#This Row],[Local - Encerramento]])</f>
        <v>ZDR1</v>
      </c>
      <c r="AM656" s="263" t="str">
        <f>IF(BS_CONTROLE[[#This Row],[Entre - Estações]]=0, "-", BS_CONTROLE[[#This Row],[Entre - Estações]])</f>
        <v>ZGM1</v>
      </c>
      <c r="AN656" s="263" t="str">
        <f>IF(BS_CONTROLE[[#This Row],[SB]]=0, "-", BS_CONTROLE[[#This Row],[SB]])</f>
        <v>ZGM1/117ZGM1</v>
      </c>
      <c r="AO656" s="245">
        <f>IF(BS_CONTROLE[[#This Row],[SUB]]=0, "-", BS_CONTROLE[[#This Row],[SUB]])</f>
        <v>30</v>
      </c>
      <c r="AP656" s="246">
        <f>IF(BS_CONTROLE[[#This Row],[KM - Inicio]]=0, "-", BS_CONTROLE[[#This Row],[KM - Inicio]])</f>
        <v>114.3</v>
      </c>
      <c r="AQ656" s="246">
        <f>IF(BS_CONTROLE[[#This Row],[KM - Fim]]=0, "-", BS_CONTROLE[[#This Row],[KM - Fim]])</f>
        <v>115</v>
      </c>
      <c r="AR656" s="264">
        <v>0.3034722222222222</v>
      </c>
      <c r="AS656" s="264">
        <v>0</v>
      </c>
      <c r="AT656" s="264">
        <v>0</v>
      </c>
      <c r="AU656" s="266"/>
      <c r="AV656" s="266"/>
      <c r="AW656" s="266"/>
      <c r="AX656" s="240"/>
      <c r="AY656" s="181">
        <f>IF(D656="","*",IFERROR(IF(ISODD(COUNT(AS656:AX656)),"ERRO",SUM((AT656-AS656),(AV656-AU656),(AX656-AW656))),"ERRO"))</f>
        <v>0</v>
      </c>
      <c r="AZ656" s="161"/>
      <c r="BA656" s="241">
        <v>0</v>
      </c>
      <c r="BB656" s="177" t="str">
        <f>IFERROR(_xlfn.XLOOKUP(AI656, BS_ATIVIDADE[ATIVIDADE],BS_ATIVIDADE[UNIDADE] ), "*")</f>
        <v>M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62" t="str">
        <f>IFERROR(_xlfn.XLOOKUP(AO656, BASE_MAPA!$D$2:$D$260, BASE_MAPA!$I$2:$I$260), "ERRO")</f>
        <v>ZGM-109</v>
      </c>
      <c r="BF656" s="247" t="str">
        <f>IF(BS_CONTROLE[[#This Row],[Responsavel pelo boletim]]=0, "-", BS_CONTROLE[[#This Row],[Responsavel pelo boletim]])</f>
        <v>Antonioni</v>
      </c>
      <c r="BG656" s="183"/>
      <c r="BH656" s="303">
        <v>0</v>
      </c>
      <c r="BI656" s="242"/>
      <c r="BJ656" s="269" t="s">
        <v>1919</v>
      </c>
      <c r="BK656" s="269" t="s">
        <v>1919</v>
      </c>
      <c r="BL656" s="183"/>
      <c r="BM656" s="15" t="s">
        <v>679</v>
      </c>
      <c r="BN656" s="178" t="s">
        <v>702</v>
      </c>
      <c r="BO656" s="164" t="s">
        <v>767</v>
      </c>
      <c r="BP656" s="243" t="s">
        <v>1920</v>
      </c>
      <c r="BQ656" s="13" t="str">
        <f t="shared" si="59"/>
        <v>Produção e Intervalo</v>
      </c>
      <c r="BR656" s="19">
        <f t="shared" si="60"/>
        <v>0</v>
      </c>
      <c r="BS656" s="19">
        <f t="shared" si="61"/>
        <v>0</v>
      </c>
      <c r="BT656" s="218" t="str">
        <f t="shared" si="62"/>
        <v>TISistema</v>
      </c>
    </row>
    <row r="657" spans="1:72" hidden="1">
      <c r="A657" s="166" t="str">
        <f>D657&amp;B657</f>
        <v>E4146021</v>
      </c>
      <c r="B657" s="167">
        <v>46021</v>
      </c>
      <c r="C657" s="8">
        <f>IF(BS_CONTROLE[[#This Row],[DATA]]="","",WEEKNUM(BS_CONTROLE[[#This Row],[DATA]]))</f>
        <v>53</v>
      </c>
      <c r="D657" s="211" t="s">
        <v>1335</v>
      </c>
      <c r="E657" s="272"/>
      <c r="F657" s="161" t="s">
        <v>331</v>
      </c>
      <c r="G657" s="159" t="str">
        <f>IF(D657="","*",VLOOKUP(F657,BS_ATIVIDADE[#All],3,FALSE))</f>
        <v>OUTROS</v>
      </c>
      <c r="H657" s="163" t="s">
        <v>1336</v>
      </c>
      <c r="I657" s="163" t="s">
        <v>1337</v>
      </c>
      <c r="J657" s="221">
        <v>53</v>
      </c>
      <c r="K657" s="221">
        <v>126</v>
      </c>
      <c r="L657" s="176" t="s">
        <v>317</v>
      </c>
      <c r="M657" s="199" t="s">
        <v>1921</v>
      </c>
      <c r="N657" s="334" t="s">
        <v>1922</v>
      </c>
      <c r="O657" s="163">
        <v>0.66666666666666663</v>
      </c>
      <c r="P657" s="163">
        <v>4.1666666666666664E-2</v>
      </c>
      <c r="Q657" s="176">
        <v>1</v>
      </c>
      <c r="R657" s="10" t="str">
        <f>IFERROR(_xlfn.XLOOKUP(F657, BS_ATIVIDADE[ATIVIDADE],BS_ATIVIDADE[UNIDADE] ), "*")</f>
        <v>BINÁRIO</v>
      </c>
      <c r="S657" s="249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249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57" s="160" t="str">
        <f>IFERROR(_xlfn.XLOOKUP(J657, BASE_MAPA!$D$2:$D$260, BASE_MAPA!$I$2:$I$260), "ERRO")</f>
        <v>PAT-ZGM</v>
      </c>
      <c r="V657" s="260" t="s">
        <v>1270</v>
      </c>
      <c r="W657" s="262" t="s">
        <v>1812</v>
      </c>
      <c r="X657" s="211" t="s">
        <v>668</v>
      </c>
      <c r="Y657" s="158" t="s">
        <v>671</v>
      </c>
      <c r="Z657" s="178"/>
      <c r="AA657" s="84">
        <v>2</v>
      </c>
      <c r="AB657" s="71" t="s">
        <v>665</v>
      </c>
      <c r="AC657" s="71" t="s">
        <v>666</v>
      </c>
      <c r="AD657" s="172">
        <v>0.58333333333333337</v>
      </c>
      <c r="AE657" s="84">
        <v>9044</v>
      </c>
      <c r="AF657" s="84">
        <v>9049</v>
      </c>
      <c r="AG657" s="84" t="s">
        <v>317</v>
      </c>
      <c r="AH657" s="179"/>
      <c r="AI657" s="171" t="str">
        <f>IF(BS_CONTROLE[[#This Row],[Atividade]]=0, "-", BS_CONTROLE[[#This Row],[Atividade]])</f>
        <v>DESLOCAMENTO</v>
      </c>
      <c r="AJ657" s="9" t="str">
        <f>IF(D657="","*",VLOOKUP(AI657,BS_ATIVIDADE[#Data],3,FALSE))</f>
        <v>OUTROS</v>
      </c>
      <c r="AK657" s="263" t="str">
        <f>IF(BS_CONTROLE[[#This Row],[Local - Partida]]=0, "-", BS_CONTROLE[[#This Row],[Local - Partida]])</f>
        <v>IBA</v>
      </c>
      <c r="AL657" s="263" t="str">
        <f>IF(BS_CONTROLE[[#This Row],[Local - Encerramento]]=0, "-", BS_CONTROLE[[#This Row],[Local - Encerramento]])</f>
        <v>ZTP</v>
      </c>
      <c r="AM657" s="263" t="str">
        <f>IF(BS_CONTROLE[[#This Row],[Entre - Estações]]=0, "-", BS_CONTROLE[[#This Row],[Entre - Estações]])</f>
        <v>ZPG-ZTP</v>
      </c>
      <c r="AN657" s="263" t="str">
        <f>IF(BS_CONTROLE[[#This Row],[SB]]=0, "-", BS_CONTROLE[[#This Row],[SB]])</f>
        <v>ZPGZTP</v>
      </c>
      <c r="AO657" s="245">
        <f>IF(BS_CONTROLE[[#This Row],[SUB]]=0, "-", BS_CONTROLE[[#This Row],[SUB]])</f>
        <v>53</v>
      </c>
      <c r="AP657" s="246">
        <f>IF(BS_CONTROLE[[#This Row],[KM - Inicio]]=0, "-", BS_CONTROLE[[#This Row],[KM - Inicio]])</f>
        <v>126</v>
      </c>
      <c r="AQ657" s="246" t="str">
        <f>IF(BS_CONTROLE[[#This Row],[KM - Fim]]=0, "-", BS_CONTROLE[[#This Row],[KM - Fim]])</f>
        <v>-</v>
      </c>
      <c r="AR657" s="264">
        <v>0.80625000000000002</v>
      </c>
      <c r="AS657" s="264">
        <v>0</v>
      </c>
      <c r="AT657" s="264">
        <v>4.1666666666666664E-2</v>
      </c>
      <c r="AU657" s="266"/>
      <c r="AV657" s="266"/>
      <c r="AW657" s="266"/>
      <c r="AX657" s="240"/>
      <c r="AY657" s="181">
        <f>IF(D657="","*",IFERROR(IF(ISODD(COUNT(AS657:AX657)),"ERRO",SUM((AT657-AS657),(AV657-AU657),(AX657-AW657))),"ERRO"))</f>
        <v>4.1666666666666664E-2</v>
      </c>
      <c r="AZ657" s="161"/>
      <c r="BA657" s="241">
        <v>1</v>
      </c>
      <c r="BB657" s="177" t="str">
        <f>IFERROR(_xlfn.XLOOKUP(AI657, BS_ATIVIDADE[ATIVIDADE],BS_ATIVIDADE[UNIDADE] ), "*")</f>
        <v>BINÁRIO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57" s="162" t="str">
        <f>IFERROR(_xlfn.XLOOKUP(AO657, BASE_MAPA!$D$2:$D$260, BASE_MAPA!$I$2:$I$260), "ERRO")</f>
        <v>PAT-ZGM</v>
      </c>
      <c r="BF657" s="247" t="str">
        <f>IF(BS_CONTROLE[[#This Row],[Responsavel pelo boletim]]=0, "-", BS_CONTROLE[[#This Row],[Responsavel pelo boletim]])</f>
        <v>PCM</v>
      </c>
      <c r="BG657" s="183"/>
      <c r="BH657" s="303">
        <v>1</v>
      </c>
      <c r="BI657" s="242"/>
      <c r="BJ657" s="269" t="s">
        <v>1923</v>
      </c>
      <c r="BK657" s="361" t="s">
        <v>1924</v>
      </c>
      <c r="BL657" s="183"/>
      <c r="BM657" s="15" t="s">
        <v>692</v>
      </c>
      <c r="BN657" s="178" t="s">
        <v>692</v>
      </c>
      <c r="BO657" s="164" t="s">
        <v>692</v>
      </c>
      <c r="BP657" s="243" t="s">
        <v>317</v>
      </c>
      <c r="BQ657" s="13" t="str">
        <f t="shared" si="59"/>
        <v>Aderente</v>
      </c>
      <c r="BR657" s="19">
        <f t="shared" si="60"/>
        <v>1</v>
      </c>
      <c r="BS657" s="19">
        <f t="shared" si="61"/>
        <v>1</v>
      </c>
      <c r="BT657" s="218" t="str">
        <f t="shared" si="62"/>
        <v>OKOK</v>
      </c>
    </row>
    <row r="658" spans="1:72" hidden="1">
      <c r="A658" s="166" t="str">
        <f>D658&amp;B658</f>
        <v/>
      </c>
      <c r="B658" s="167"/>
      <c r="C658" s="8" t="str">
        <f>IF(BS_CONTROLE[[#This Row],[DATA]]="","",WEEKNUM(BS_CONTROLE[[#This Row],[DATA]]))</f>
        <v/>
      </c>
      <c r="D658" s="211"/>
      <c r="E658" s="272">
        <v>594</v>
      </c>
      <c r="F658" s="161"/>
      <c r="G658" s="159" t="str">
        <f>IF(D658="","*",VLOOKUP(F658,BS_ATIVIDADE[#All],3,FALSE))</f>
        <v>*</v>
      </c>
      <c r="H658" s="163"/>
      <c r="I658" s="163"/>
      <c r="J658" s="221"/>
      <c r="K658" s="221"/>
      <c r="L658" s="176"/>
      <c r="M658" s="19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4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6"/>
      <c r="R658" s="10" t="str">
        <f>IFERROR(_xlfn.XLOOKUP(F658, BS_ATIVIDADE[ATIVIDADE],BS_ATIVIDADE[UNIDADE] ), "*")</f>
        <v>*</v>
      </c>
      <c r="S658" s="249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49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 t="str">
        <f>IFERROR(_xlfn.XLOOKUP(J658, BASE_MAPA!$D$2:$D$260, BASE_MAPA!$I$2:$I$260), "ERRO")</f>
        <v>ERRO</v>
      </c>
      <c r="V658" s="260"/>
      <c r="W658" s="262"/>
      <c r="X658" s="211" t="s">
        <v>668</v>
      </c>
      <c r="Y658" s="178"/>
      <c r="Z658" s="178"/>
      <c r="AA658" s="84"/>
      <c r="AB658" s="71"/>
      <c r="AC658" s="71"/>
      <c r="AD658" s="172"/>
      <c r="AE658" s="84"/>
      <c r="AF658" s="84"/>
      <c r="AG658" s="84"/>
      <c r="AH658" s="179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3" t="str">
        <f>IF(BS_CONTROLE[[#This Row],[Local - Partida]]=0, "-", BS_CONTROLE[[#This Row],[Local - Partida]])</f>
        <v>-</v>
      </c>
      <c r="AL658" s="263" t="str">
        <f>IF(BS_CONTROLE[[#This Row],[Local - Encerramento]]=0, "-", BS_CONTROLE[[#This Row],[Local - Encerramento]])</f>
        <v>-</v>
      </c>
      <c r="AM658" s="263" t="str">
        <f>IF(BS_CONTROLE[[#This Row],[Entre - Estações]]=0, "-", BS_CONTROLE[[#This Row],[Entre - Estações]])</f>
        <v>-</v>
      </c>
      <c r="AN658" s="263" t="str">
        <f>IF(BS_CONTROLE[[#This Row],[SB]]=0, "-", BS_CONTROLE[[#This Row],[SB]])</f>
        <v>-</v>
      </c>
      <c r="AO658" s="245" t="str">
        <f>IF(BS_CONTROLE[[#This Row],[SUB]]=0, "-", BS_CONTROLE[[#This Row],[SUB]])</f>
        <v>-</v>
      </c>
      <c r="AP658" s="246" t="str">
        <f>IF(BS_CONTROLE[[#This Row],[KM - Inicio]]=0, "-", BS_CONTROLE[[#This Row],[KM - Inicio]])</f>
        <v>-</v>
      </c>
      <c r="AQ658" s="246" t="str">
        <f>IF(BS_CONTROLE[[#This Row],[KM - Fim]]=0, "-", BS_CONTROLE[[#This Row],[KM - Fim]])</f>
        <v>-</v>
      </c>
      <c r="AR658" s="264"/>
      <c r="AS658" s="264"/>
      <c r="AT658" s="264"/>
      <c r="AU658" s="266"/>
      <c r="AV658" s="266"/>
      <c r="AW658" s="266"/>
      <c r="AX658" s="240"/>
      <c r="AY658" s="181" t="str">
        <f>IF(D658="","*",IFERROR(IF(ISODD(COUNT(AS658:AX658)),"ERRO",SUM((AT658-AS658),(AV658-AU658),(AX658-AW658))),"ERRO"))</f>
        <v>*</v>
      </c>
      <c r="AZ658" s="161"/>
      <c r="BA658" s="241"/>
      <c r="BB658" s="177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 t="str">
        <f>IFERROR(_xlfn.XLOOKUP(AO658, BASE_MAPA!$D$2:$D$260, BASE_MAPA!$I$2:$I$260), "ERRO")</f>
        <v>ERRO</v>
      </c>
      <c r="BF658" s="247" t="str">
        <f>IF(BS_CONTROLE[[#This Row],[Responsavel pelo boletim]]=0, "-", BS_CONTROLE[[#This Row],[Responsavel pelo boletim]])</f>
        <v>-</v>
      </c>
      <c r="BG658" s="183"/>
      <c r="BH658" s="303">
        <v>0</v>
      </c>
      <c r="BI658" s="242"/>
      <c r="BJ658" s="269"/>
      <c r="BK658" s="243"/>
      <c r="BL658" s="183"/>
      <c r="BM658" s="178" t="s">
        <v>692</v>
      </c>
      <c r="BN658" s="178" t="s">
        <v>692</v>
      </c>
      <c r="BO658" s="209" t="s">
        <v>692</v>
      </c>
      <c r="BP658" s="243" t="s">
        <v>317</v>
      </c>
      <c r="BQ658" s="13" t="str">
        <f t="shared" si="59"/>
        <v>Aderente</v>
      </c>
      <c r="BR658" s="19" t="str">
        <f t="shared" si="60"/>
        <v>*</v>
      </c>
      <c r="BS658" s="19" t="str">
        <f t="shared" si="61"/>
        <v>*</v>
      </c>
      <c r="BT658" s="218" t="str">
        <f t="shared" si="62"/>
        <v>OKOK</v>
      </c>
    </row>
    <row r="659" spans="1:72" hidden="1">
      <c r="A659" s="166" t="str">
        <f>D659&amp;B659</f>
        <v/>
      </c>
      <c r="B659" s="167"/>
      <c r="C659" s="8" t="str">
        <f>IF(BS_CONTROLE[[#This Row],[DATA]]="","",WEEKNUM(BS_CONTROLE[[#This Row],[DATA]]))</f>
        <v/>
      </c>
      <c r="D659" s="211"/>
      <c r="E659" s="272">
        <v>594</v>
      </c>
      <c r="F659" s="161"/>
      <c r="G659" s="159" t="str">
        <f>IF(D659="","*",VLOOKUP(F659,BS_ATIVIDADE[#All],3,FALSE))</f>
        <v>*</v>
      </c>
      <c r="H659" s="163"/>
      <c r="I659" s="163"/>
      <c r="J659" s="221"/>
      <c r="K659" s="221"/>
      <c r="L659" s="176"/>
      <c r="M659" s="19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4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6"/>
      <c r="R659" s="10" t="str">
        <f>IFERROR(_xlfn.XLOOKUP(F659, BS_ATIVIDADE[ATIVIDADE],BS_ATIVIDADE[UNIDADE] ), "*")</f>
        <v>*</v>
      </c>
      <c r="S659" s="249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49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 t="str">
        <f>IFERROR(_xlfn.XLOOKUP(J659, BASE_MAPA!$D$2:$D$260, BASE_MAPA!$I$2:$I$260), "ERRO")</f>
        <v>ERRO</v>
      </c>
      <c r="V659" s="260"/>
      <c r="W659" s="262"/>
      <c r="X659" s="211" t="s">
        <v>668</v>
      </c>
      <c r="Y659" s="178"/>
      <c r="Z659" s="178"/>
      <c r="AA659" s="84"/>
      <c r="AB659" s="71"/>
      <c r="AC659" s="71"/>
      <c r="AD659" s="172"/>
      <c r="AE659" s="84"/>
      <c r="AF659" s="84"/>
      <c r="AG659" s="84"/>
      <c r="AH659" s="179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3" t="str">
        <f>IF(BS_CONTROLE[[#This Row],[Local - Partida]]=0, "-", BS_CONTROLE[[#This Row],[Local - Partida]])</f>
        <v>-</v>
      </c>
      <c r="AL659" s="263" t="str">
        <f>IF(BS_CONTROLE[[#This Row],[Local - Encerramento]]=0, "-", BS_CONTROLE[[#This Row],[Local - Encerramento]])</f>
        <v>-</v>
      </c>
      <c r="AM659" s="263" t="str">
        <f>IF(BS_CONTROLE[[#This Row],[Entre - Estações]]=0, "-", BS_CONTROLE[[#This Row],[Entre - Estações]])</f>
        <v>-</v>
      </c>
      <c r="AN659" s="263" t="str">
        <f>IF(BS_CONTROLE[[#This Row],[SB]]=0, "-", BS_CONTROLE[[#This Row],[SB]])</f>
        <v>-</v>
      </c>
      <c r="AO659" s="245" t="str">
        <f>IF(BS_CONTROLE[[#This Row],[SUB]]=0, "-", BS_CONTROLE[[#This Row],[SUB]])</f>
        <v>-</v>
      </c>
      <c r="AP659" s="246" t="str">
        <f>IF(BS_CONTROLE[[#This Row],[KM - Inicio]]=0, "-", BS_CONTROLE[[#This Row],[KM - Inicio]])</f>
        <v>-</v>
      </c>
      <c r="AQ659" s="246" t="str">
        <f>IF(BS_CONTROLE[[#This Row],[KM - Fim]]=0, "-", BS_CONTROLE[[#This Row],[KM - Fim]])</f>
        <v>-</v>
      </c>
      <c r="AR659" s="264"/>
      <c r="AS659" s="264"/>
      <c r="AT659" s="264"/>
      <c r="AU659" s="266"/>
      <c r="AV659" s="266"/>
      <c r="AW659" s="266"/>
      <c r="AX659" s="240"/>
      <c r="AY659" s="181" t="str">
        <f>IF(D659="","*",IFERROR(IF(ISODD(COUNT(AS659:AX659)),"ERRO",SUM((AT659-AS659),(AV659-AU659),(AX659-AW659))),"ERRO"))</f>
        <v>*</v>
      </c>
      <c r="AZ659" s="161"/>
      <c r="BA659" s="241"/>
      <c r="BB659" s="177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 t="str">
        <f>IFERROR(_xlfn.XLOOKUP(AO659, BASE_MAPA!$D$2:$D$260, BASE_MAPA!$I$2:$I$260), "ERRO")</f>
        <v>ERRO</v>
      </c>
      <c r="BF659" s="247" t="str">
        <f>IF(BS_CONTROLE[[#This Row],[Responsavel pelo boletim]]=0, "-", BS_CONTROLE[[#This Row],[Responsavel pelo boletim]])</f>
        <v>-</v>
      </c>
      <c r="BG659" s="183"/>
      <c r="BH659" s="303">
        <v>0</v>
      </c>
      <c r="BI659" s="242"/>
      <c r="BJ659" s="269"/>
      <c r="BK659" s="243"/>
      <c r="BL659" s="183"/>
      <c r="BM659" s="178" t="s">
        <v>692</v>
      </c>
      <c r="BN659" s="178" t="s">
        <v>692</v>
      </c>
      <c r="BO659" s="209" t="s">
        <v>692</v>
      </c>
      <c r="BP659" s="243" t="s">
        <v>317</v>
      </c>
      <c r="BQ659" s="13" t="str">
        <f t="shared" si="59"/>
        <v>Aderente</v>
      </c>
      <c r="BR659" s="19" t="str">
        <f t="shared" si="60"/>
        <v>*</v>
      </c>
      <c r="BS659" s="19" t="str">
        <f t="shared" si="61"/>
        <v>*</v>
      </c>
      <c r="BT659" s="218" t="str">
        <f t="shared" si="62"/>
        <v>OKOK</v>
      </c>
    </row>
    <row r="660" spans="1:72">
      <c r="A660" s="166" t="str">
        <f>D660&amp;B660</f>
        <v>V9346022</v>
      </c>
      <c r="B660" s="167">
        <v>46022</v>
      </c>
      <c r="C660" s="8">
        <f>IF(BS_CONTROLE[[#This Row],[DATA]]="","",WEEKNUM(BS_CONTROLE[[#This Row],[DATA]]))</f>
        <v>53</v>
      </c>
      <c r="D660" s="239" t="s">
        <v>531</v>
      </c>
      <c r="E660" s="272">
        <v>594</v>
      </c>
      <c r="F660" s="161" t="s">
        <v>421</v>
      </c>
      <c r="G660" s="159" t="str">
        <f>IF(D660="","*",VLOOKUP(F660,BS_ATIVIDADE[#All],3,FALSE))</f>
        <v>MECANIZAÇÃO - SOCADORA</v>
      </c>
      <c r="H660" s="163" t="s">
        <v>102</v>
      </c>
      <c r="I660" s="163" t="s">
        <v>102</v>
      </c>
      <c r="J660" s="221">
        <v>56</v>
      </c>
      <c r="K660" s="221">
        <v>218.75</v>
      </c>
      <c r="L660" s="176">
        <v>211</v>
      </c>
      <c r="M660" s="19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60" s="334" t="s">
        <v>1876</v>
      </c>
      <c r="O660" s="163">
        <v>0.29166666666666669</v>
      </c>
      <c r="P660" s="163">
        <v>0.16666666666666666</v>
      </c>
      <c r="Q660" s="176">
        <f>510*4</f>
        <v>2040</v>
      </c>
      <c r="R660" s="10" t="str">
        <f>IFERROR(_xlfn.XLOOKUP(F660, BS_ATIVIDADE[ATIVIDADE],BS_ATIVIDADE[UNIDADE] ), "*")</f>
        <v>M</v>
      </c>
      <c r="S660" s="249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0" s="249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0" s="160" t="str">
        <f>IFERROR(_xlfn.XLOOKUP(J660, BASE_MAPA!$D$2:$D$260, BASE_MAPA!$I$2:$I$260), "ERRO")</f>
        <v>ZGA</v>
      </c>
      <c r="V660" s="260" t="s">
        <v>1696</v>
      </c>
      <c r="W660" s="262" t="s">
        <v>1877</v>
      </c>
      <c r="X660" s="211" t="s">
        <v>663</v>
      </c>
      <c r="Y660" s="158" t="s">
        <v>662</v>
      </c>
      <c r="Z660" s="178"/>
      <c r="AA660" s="84">
        <v>1</v>
      </c>
      <c r="AB660" s="71" t="s">
        <v>660</v>
      </c>
      <c r="AC660" s="71" t="s">
        <v>317</v>
      </c>
      <c r="AD660" s="172">
        <v>0.25</v>
      </c>
      <c r="AE660" s="84">
        <v>6373</v>
      </c>
      <c r="AF660" s="84" t="s">
        <v>317</v>
      </c>
      <c r="AG660" s="84" t="s">
        <v>317</v>
      </c>
      <c r="AH660" s="179"/>
      <c r="AI660" s="171" t="str">
        <f>IF(BS_CONTROLE[[#This Row],[Atividade]]=0, "-", BS_CONTROLE[[#This Row],[Atividade]])</f>
        <v>MECANIZAÇÃO - SOCADORA</v>
      </c>
      <c r="AJ660" s="9" t="str">
        <f>IF(D660="","*",VLOOKUP(AI660,BS_ATIVIDADE[#Data],3,FALSE))</f>
        <v>MECANIZAÇÃO - SOCADORA</v>
      </c>
      <c r="AK660" s="263" t="str">
        <f>IF(BS_CONTROLE[[#This Row],[Local - Partida]]=0, "-", BS_CONTROLE[[#This Row],[Local - Partida]])</f>
        <v>ZYU1</v>
      </c>
      <c r="AL660" s="263" t="str">
        <f>IF(BS_CONTROLE[[#This Row],[Local - Encerramento]]=0, "-", BS_CONTROLE[[#This Row],[Local - Encerramento]])</f>
        <v>ZYU1</v>
      </c>
      <c r="AM660" s="263" t="str">
        <f>IF(BS_CONTROLE[[#This Row],[Entre - Estações]]=0, "-", BS_CONTROLE[[#This Row],[Entre - Estações]])</f>
        <v>ZST-ZXI</v>
      </c>
      <c r="AN660" s="263" t="str">
        <f>IF(BS_CONTROLE[[#This Row],[SB]]=0, "-", BS_CONTROLE[[#This Row],[SB]])</f>
        <v>ZXI2/216ZXI2/ZST2162</v>
      </c>
      <c r="AO660" s="245">
        <f>IF(BS_CONTROLE[[#This Row],[SUB]]=0, "-", BS_CONTROLE[[#This Row],[SUB]])</f>
        <v>56</v>
      </c>
      <c r="AP660" s="246">
        <f>IF(BS_CONTROLE[[#This Row],[KM - Inicio]]=0, "-", BS_CONTROLE[[#This Row],[KM - Inicio]])</f>
        <v>218.75</v>
      </c>
      <c r="AQ660" s="246">
        <f>IF(BS_CONTROLE[[#This Row],[KM - Fim]]=0, "-", BS_CONTROLE[[#This Row],[KM - Fim]])</f>
        <v>211</v>
      </c>
      <c r="AR660" s="264">
        <v>0.2902777777777778</v>
      </c>
      <c r="AS660" s="264"/>
      <c r="AT660" s="264"/>
      <c r="AU660" s="266"/>
      <c r="AV660" s="266"/>
      <c r="AW660" s="266"/>
      <c r="AX660" s="240"/>
      <c r="AY660" s="181">
        <f>IF(D660="","*",IFERROR(IF(ISODD(COUNT(AS660:AX660)),"ERRO",SUM((AT660-AS660),(AV660-AU660),(AX660-AW660))),"ERRO"))</f>
        <v>0</v>
      </c>
      <c r="AZ660" s="161"/>
      <c r="BA660" s="241"/>
      <c r="BB660" s="177" t="str">
        <f>IFERROR(_xlfn.XLOOKUP(AI660, BS_ATIVIDADE[ATIVIDADE],BS_ATIVIDADE[UNIDADE] ), "*")</f>
        <v>M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0" s="162" t="str">
        <f>IFERROR(_xlfn.XLOOKUP(AO660, BASE_MAPA!$D$2:$D$260, BASE_MAPA!$I$2:$I$260), "ERRO")</f>
        <v>ZGA</v>
      </c>
      <c r="BF660" s="247" t="str">
        <f>IF(BS_CONTROLE[[#This Row],[Responsavel pelo boletim]]=0, "-", BS_CONTROLE[[#This Row],[Responsavel pelo boletim]])</f>
        <v>Antonioni</v>
      </c>
      <c r="BG660" s="183"/>
      <c r="BH660" s="303">
        <v>1</v>
      </c>
      <c r="BI660" s="242"/>
      <c r="BJ660" s="269" t="s">
        <v>1925</v>
      </c>
      <c r="BK660" s="243"/>
      <c r="BL660" s="183"/>
      <c r="BM660" s="178" t="s">
        <v>692</v>
      </c>
      <c r="BN660" s="178" t="s">
        <v>692</v>
      </c>
      <c r="BO660" s="209" t="s">
        <v>692</v>
      </c>
      <c r="BP660" s="243" t="s">
        <v>317</v>
      </c>
      <c r="BQ660" s="13" t="str">
        <f t="shared" si="59"/>
        <v>Produção e Intervalo</v>
      </c>
      <c r="BR660" s="19">
        <f t="shared" si="60"/>
        <v>0</v>
      </c>
      <c r="BS660" s="19">
        <f t="shared" si="61"/>
        <v>0</v>
      </c>
      <c r="BT660" s="218" t="str">
        <f t="shared" si="62"/>
        <v>OKOK</v>
      </c>
    </row>
    <row r="661" spans="1:72">
      <c r="A661" s="166" t="str">
        <f>D661&amp;B661</f>
        <v>W5946022</v>
      </c>
      <c r="B661" s="167">
        <v>46022</v>
      </c>
      <c r="C661" s="8">
        <f>IF(BS_CONTROLE[[#This Row],[DATA]]="","",WEEKNUM(BS_CONTROLE[[#This Row],[DATA]]))</f>
        <v>53</v>
      </c>
      <c r="D661" s="239" t="s">
        <v>542</v>
      </c>
      <c r="E661" s="272">
        <v>594</v>
      </c>
      <c r="F661" s="161" t="s">
        <v>479</v>
      </c>
      <c r="G661" s="159" t="str">
        <f>IF(D661="","*",VLOOKUP(F661,BS_ATIVIDADE[#All],3,FALSE))</f>
        <v>DORMENTE - DESCARGA</v>
      </c>
      <c r="H661" s="163" t="s">
        <v>102</v>
      </c>
      <c r="I661" s="163" t="s">
        <v>102</v>
      </c>
      <c r="J661" s="221">
        <v>56</v>
      </c>
      <c r="K661" s="221">
        <v>168</v>
      </c>
      <c r="L661" s="176" t="s">
        <v>317</v>
      </c>
      <c r="M661" s="19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61" s="334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61" s="163">
        <v>0.35416666666666669</v>
      </c>
      <c r="P661" s="163">
        <v>4.1666666666666664E-2</v>
      </c>
      <c r="Q661" s="176">
        <v>100</v>
      </c>
      <c r="R661" s="10" t="str">
        <f>IFERROR(_xlfn.XLOOKUP(F661, BS_ATIVIDADE[ATIVIDADE],BS_ATIVIDADE[UNIDADE] ), "*")</f>
        <v>Nº DE DORMENTES</v>
      </c>
      <c r="S661" s="249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1" s="249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1" s="160" t="str">
        <f>IFERROR(_xlfn.XLOOKUP(J661, BASE_MAPA!$D$2:$D$260, BASE_MAPA!$I$2:$I$260), "ERRO")</f>
        <v>ZGA</v>
      </c>
      <c r="V661" s="260" t="s">
        <v>926</v>
      </c>
      <c r="W661" s="262" t="s">
        <v>1881</v>
      </c>
      <c r="X661" s="211" t="s">
        <v>668</v>
      </c>
      <c r="Y661" s="158" t="s">
        <v>662</v>
      </c>
      <c r="Z661" s="178"/>
      <c r="AA661" s="84">
        <v>1</v>
      </c>
      <c r="AB661" s="71" t="s">
        <v>665</v>
      </c>
      <c r="AC661" s="71" t="s">
        <v>655</v>
      </c>
      <c r="AD661" s="172">
        <v>0.25</v>
      </c>
      <c r="AE661" s="84">
        <v>7629</v>
      </c>
      <c r="AF661" s="84" t="s">
        <v>317</v>
      </c>
      <c r="AG661" s="84" t="s">
        <v>317</v>
      </c>
      <c r="AH661" s="179"/>
      <c r="AI661" s="171" t="str">
        <f>IF(BS_CONTROLE[[#This Row],[Atividade]]=0, "-", BS_CONTROLE[[#This Row],[Atividade]])</f>
        <v>PDM - DESCARGA - DORMENTE</v>
      </c>
      <c r="AJ661" s="9" t="str">
        <f>IF(D661="","*",VLOOKUP(AI661,BS_ATIVIDADE[#Data],3,FALSE))</f>
        <v>DORMENTE - DESCARGA</v>
      </c>
      <c r="AK661" s="263" t="str">
        <f>IF(BS_CONTROLE[[#This Row],[Local - Partida]]=0, "-", BS_CONTROLE[[#This Row],[Local - Partida]])</f>
        <v>ZYU1</v>
      </c>
      <c r="AL661" s="263" t="str">
        <f>IF(BS_CONTROLE[[#This Row],[Local - Encerramento]]=0, "-", BS_CONTROLE[[#This Row],[Local - Encerramento]])</f>
        <v>ZYU1</v>
      </c>
      <c r="AM661" s="263" t="str">
        <f>IF(BS_CONTROLE[[#This Row],[Entre - Estações]]=0, "-", BS_CONTROLE[[#This Row],[Entre - Estações]])</f>
        <v>ZER-170</v>
      </c>
      <c r="AN661" s="263" t="str">
        <f>IF(BS_CONTROLE[[#This Row],[SB]]=0, "-", BS_CONTROLE[[#This Row],[SB]])</f>
        <v>ZER169</v>
      </c>
      <c r="AO661" s="245">
        <f>IF(BS_CONTROLE[[#This Row],[SUB]]=0, "-", BS_CONTROLE[[#This Row],[SUB]])</f>
        <v>56</v>
      </c>
      <c r="AP661" s="246">
        <f>IF(BS_CONTROLE[[#This Row],[KM - Inicio]]=0, "-", BS_CONTROLE[[#This Row],[KM - Inicio]])</f>
        <v>168</v>
      </c>
      <c r="AQ661" s="246" t="str">
        <f>IF(BS_CONTROLE[[#This Row],[KM - Fim]]=0, "-", BS_CONTROLE[[#This Row],[KM - Fim]])</f>
        <v>-</v>
      </c>
      <c r="AR661" s="264"/>
      <c r="AS661" s="264"/>
      <c r="AT661" s="264"/>
      <c r="AU661" s="266"/>
      <c r="AV661" s="266"/>
      <c r="AW661" s="266"/>
      <c r="AX661" s="240"/>
      <c r="AY661" s="181">
        <f>IF(D661="","*",IFERROR(IF(ISODD(COUNT(AS661:AX661)),"ERRO",SUM((AT661-AS661),(AV661-AU661),(AX661-AW661))),"ERRO"))</f>
        <v>0</v>
      </c>
      <c r="AZ661" s="161"/>
      <c r="BA661" s="241"/>
      <c r="BB661" s="177" t="str">
        <f>IFERROR(_xlfn.XLOOKUP(AI661, BS_ATIVIDADE[ATIVIDADE],BS_ATIVIDADE[UNIDADE] ), "*")</f>
        <v>Nº DE DORMENTES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1" s="162" t="str">
        <f>IFERROR(_xlfn.XLOOKUP(AO661, BASE_MAPA!$D$2:$D$260, BASE_MAPA!$I$2:$I$260), "ERRO")</f>
        <v>ZGA</v>
      </c>
      <c r="BF661" s="247" t="str">
        <f>IF(BS_CONTROLE[[#This Row],[Responsavel pelo boletim]]=0, "-", BS_CONTROLE[[#This Row],[Responsavel pelo boletim]])</f>
        <v>Jonas</v>
      </c>
      <c r="BG661" s="183"/>
      <c r="BH661" s="303">
        <v>1</v>
      </c>
      <c r="BI661" s="242"/>
      <c r="BJ661" s="269" t="s">
        <v>1926</v>
      </c>
      <c r="BK661" s="243"/>
      <c r="BL661" s="183"/>
      <c r="BM661" s="178" t="s">
        <v>692</v>
      </c>
      <c r="BN661" s="178" t="s">
        <v>692</v>
      </c>
      <c r="BO661" s="209" t="s">
        <v>692</v>
      </c>
      <c r="BP661" s="243" t="s">
        <v>317</v>
      </c>
      <c r="BQ661" s="13" t="str">
        <f t="shared" si="59"/>
        <v>Produção e Intervalo</v>
      </c>
      <c r="BR661" s="19">
        <f t="shared" si="60"/>
        <v>0</v>
      </c>
      <c r="BS661" s="19">
        <f t="shared" si="61"/>
        <v>0</v>
      </c>
      <c r="BT661" s="218" t="str">
        <f t="shared" si="62"/>
        <v>OKOK</v>
      </c>
    </row>
    <row r="662" spans="1:72">
      <c r="A662" s="166" t="str">
        <f>D662&amp;B662</f>
        <v>JOSÉ  (TF-521)46022</v>
      </c>
      <c r="B662" s="167">
        <v>46022</v>
      </c>
      <c r="C662" s="8">
        <f>IF(BS_CONTROLE[[#This Row],[DATA]]="","",WEEKNUM(BS_CONTROLE[[#This Row],[DATA]]))</f>
        <v>53</v>
      </c>
      <c r="D662" s="211" t="s">
        <v>611</v>
      </c>
      <c r="E662" s="292">
        <v>363</v>
      </c>
      <c r="F662" s="171" t="s">
        <v>502</v>
      </c>
      <c r="G662" s="159" t="str">
        <f>IF(D662="","*",VLOOKUP(F662,BS_ATIVIDADE[#All],3,FALSE))</f>
        <v>DORMENTE - SUBSTITUIÇÂO</v>
      </c>
      <c r="H662" s="163" t="s">
        <v>317</v>
      </c>
      <c r="I662" s="163" t="s">
        <v>317</v>
      </c>
      <c r="J662" s="221">
        <v>56</v>
      </c>
      <c r="K662" s="221">
        <v>167.5</v>
      </c>
      <c r="L662" s="176" t="s">
        <v>317</v>
      </c>
      <c r="M662" s="19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62" s="334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62" s="163">
        <v>0.41666666666666669</v>
      </c>
      <c r="P662" s="163">
        <v>6.25E-2</v>
      </c>
      <c r="Q662" s="176">
        <v>15</v>
      </c>
      <c r="R662" s="10" t="str">
        <f>IFERROR(_xlfn.XLOOKUP(F662, BS_ATIVIDADE[ATIVIDADE],BS_ATIVIDADE[UNIDADE] ), "*")</f>
        <v>Nº DE DORMENTES</v>
      </c>
      <c r="S662" s="249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2" s="249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2" s="160" t="str">
        <f>IFERROR(_xlfn.XLOOKUP(J662, BASE_MAPA!$D$2:$D$260, BASE_MAPA!$I$2:$I$260), "ERRO")</f>
        <v>ZGA</v>
      </c>
      <c r="V662" s="260" t="s">
        <v>1883</v>
      </c>
      <c r="W662" s="262" t="s">
        <v>1884</v>
      </c>
      <c r="X662" s="211" t="s">
        <v>668</v>
      </c>
      <c r="Y662" s="158" t="s">
        <v>662</v>
      </c>
      <c r="Z662" s="178"/>
      <c r="AA662" s="84" t="s">
        <v>317</v>
      </c>
      <c r="AB662" s="71" t="s">
        <v>317</v>
      </c>
      <c r="AC662" s="71" t="s">
        <v>317</v>
      </c>
      <c r="AD662" s="172" t="s">
        <v>317</v>
      </c>
      <c r="AE662" s="84" t="s">
        <v>317</v>
      </c>
      <c r="AF662" s="84" t="s">
        <v>317</v>
      </c>
      <c r="AG662" s="84" t="s">
        <v>317</v>
      </c>
      <c r="AH662" s="179"/>
      <c r="AI662" s="171" t="str">
        <f>IF(BS_CONTROLE[[#This Row],[Atividade]]=0, "-", BS_CONTROLE[[#This Row],[Atividade]])</f>
        <v>PDM - SUBSTITUIÇÃO - DORMENTE</v>
      </c>
      <c r="AJ662" s="9" t="str">
        <f>IF(D662="","*",VLOOKUP(AI662,BS_ATIVIDADE[#Data],3,FALSE))</f>
        <v>DORMENTE - SUBSTITUIÇÂO</v>
      </c>
      <c r="AK662" s="263" t="str">
        <f>IF(BS_CONTROLE[[#This Row],[Local - Partida]]=0, "-", BS_CONTROLE[[#This Row],[Local - Partida]])</f>
        <v>-</v>
      </c>
      <c r="AL662" s="263" t="str">
        <f>IF(BS_CONTROLE[[#This Row],[Local - Encerramento]]=0, "-", BS_CONTROLE[[#This Row],[Local - Encerramento]])</f>
        <v>-</v>
      </c>
      <c r="AM662" s="263" t="str">
        <f>IF(BS_CONTROLE[[#This Row],[Entre - Estações]]=0, "-", BS_CONTROLE[[#This Row],[Entre - Estações]])</f>
        <v>ZER-170</v>
      </c>
      <c r="AN662" s="263" t="str">
        <f>IF(BS_CONTROLE[[#This Row],[SB]]=0, "-", BS_CONTROLE[[#This Row],[SB]])</f>
        <v>ZER169</v>
      </c>
      <c r="AO662" s="245">
        <f>IF(BS_CONTROLE[[#This Row],[SUB]]=0, "-", BS_CONTROLE[[#This Row],[SUB]])</f>
        <v>56</v>
      </c>
      <c r="AP662" s="246">
        <f>IF(BS_CONTROLE[[#This Row],[KM - Inicio]]=0, "-", BS_CONTROLE[[#This Row],[KM - Inicio]])</f>
        <v>167.5</v>
      </c>
      <c r="AQ662" s="246" t="str">
        <f>IF(BS_CONTROLE[[#This Row],[KM - Fim]]=0, "-", BS_CONTROLE[[#This Row],[KM - Fim]])</f>
        <v>-</v>
      </c>
      <c r="AR662" s="264">
        <v>0.3125</v>
      </c>
      <c r="AS662" s="264"/>
      <c r="AT662" s="264"/>
      <c r="AU662" s="266"/>
      <c r="AV662" s="266"/>
      <c r="AW662" s="266"/>
      <c r="AX662" s="240"/>
      <c r="AY662" s="181">
        <f>IF(D662="","*",IFERROR(IF(ISODD(COUNT(AS662:AX662)),"ERRO",SUM((AT662-AS662),(AV662-AU662),(AX662-AW662))),"ERRO"))</f>
        <v>0</v>
      </c>
      <c r="AZ662" s="161"/>
      <c r="BA662" s="241"/>
      <c r="BB662" s="177" t="str">
        <f>IFERROR(_xlfn.XLOOKUP(AI662, BS_ATIVIDADE[ATIVIDADE],BS_ATIVIDADE[UNIDADE] ), "*")</f>
        <v>Nº DE DORMENTES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2" s="162" t="str">
        <f>IFERROR(_xlfn.XLOOKUP(AO662, BASE_MAPA!$D$2:$D$260, BASE_MAPA!$I$2:$I$260), "ERRO")</f>
        <v>ZGA</v>
      </c>
      <c r="BF662" s="247" t="str">
        <f>IF(BS_CONTROLE[[#This Row],[Responsavel pelo boletim]]=0, "-", BS_CONTROLE[[#This Row],[Responsavel pelo boletim]])</f>
        <v>José</v>
      </c>
      <c r="BG662" s="183"/>
      <c r="BH662" s="303">
        <v>1</v>
      </c>
      <c r="BI662" s="242"/>
      <c r="BJ662" s="269" t="s">
        <v>1927</v>
      </c>
      <c r="BK662" s="243"/>
      <c r="BL662" s="183"/>
      <c r="BM662" s="178" t="s">
        <v>692</v>
      </c>
      <c r="BN662" s="178" t="s">
        <v>692</v>
      </c>
      <c r="BO662" s="209" t="s">
        <v>692</v>
      </c>
      <c r="BP662" s="243" t="s">
        <v>317</v>
      </c>
      <c r="BQ662" s="13" t="str">
        <f t="shared" si="59"/>
        <v>Produção e Intervalo</v>
      </c>
      <c r="BR662" s="19">
        <f t="shared" si="60"/>
        <v>0</v>
      </c>
      <c r="BS662" s="19">
        <f t="shared" si="61"/>
        <v>0</v>
      </c>
      <c r="BT662" s="218" t="str">
        <f t="shared" si="62"/>
        <v>OKOK</v>
      </c>
    </row>
    <row r="663" spans="1:72">
      <c r="A663" s="166" t="str">
        <f>D663&amp;B663</f>
        <v>MOD ZYQ ZWI46022</v>
      </c>
      <c r="B663" s="167">
        <v>46022</v>
      </c>
      <c r="C663" s="8">
        <f>IF(BS_CONTROLE[[#This Row],[DATA]]="","",WEEKNUM(BS_CONTROLE[[#This Row],[DATA]]))</f>
        <v>53</v>
      </c>
      <c r="D663" s="211" t="s">
        <v>355</v>
      </c>
      <c r="E663" s="272">
        <v>594</v>
      </c>
      <c r="F663" s="161" t="s">
        <v>306</v>
      </c>
      <c r="G663" s="159" t="str">
        <f>IF(D663="","*",VLOOKUP(F663,BS_ATIVIDADE[#All],3,FALSE))</f>
        <v>OUTROS</v>
      </c>
      <c r="H663" s="163" t="s">
        <v>317</v>
      </c>
      <c r="I663" s="163" t="s">
        <v>317</v>
      </c>
      <c r="J663" s="221">
        <v>55</v>
      </c>
      <c r="K663" s="221">
        <v>118.3</v>
      </c>
      <c r="L663" s="176">
        <v>127</v>
      </c>
      <c r="M663" s="19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63" s="334" t="s">
        <v>1928</v>
      </c>
      <c r="O663" s="163">
        <v>0.33333333333333331</v>
      </c>
      <c r="P663" s="163">
        <v>0.20833333333333334</v>
      </c>
      <c r="Q663" s="176">
        <v>1</v>
      </c>
      <c r="R663" s="10" t="str">
        <f>IFERROR(_xlfn.XLOOKUP(F663, BS_ATIVIDADE[ATIVIDADE],BS_ATIVIDADE[UNIDADE] ), "*")</f>
        <v>BINÁRIO</v>
      </c>
      <c r="S663" s="249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3" s="249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3" s="160" t="str">
        <f>IFERROR(_xlfn.XLOOKUP(J663, BASE_MAPA!$D$2:$D$260, BASE_MAPA!$I$2:$I$260), "ERRO")</f>
        <v>ZKE</v>
      </c>
      <c r="V663" s="260" t="s">
        <v>1849</v>
      </c>
      <c r="W663" s="262" t="s">
        <v>1929</v>
      </c>
      <c r="X663" s="211" t="s">
        <v>663</v>
      </c>
      <c r="Y663" s="158" t="s">
        <v>662</v>
      </c>
      <c r="Z663" s="178"/>
      <c r="AA663" s="84" t="s">
        <v>317</v>
      </c>
      <c r="AB663" s="71" t="s">
        <v>317</v>
      </c>
      <c r="AC663" s="71" t="s">
        <v>317</v>
      </c>
      <c r="AD663" s="172" t="s">
        <v>317</v>
      </c>
      <c r="AE663" s="84" t="s">
        <v>317</v>
      </c>
      <c r="AF663" s="84" t="s">
        <v>317</v>
      </c>
      <c r="AG663" s="84" t="s">
        <v>317</v>
      </c>
      <c r="AH663" s="179"/>
      <c r="AI663" s="171" t="str">
        <f>IF(BS_CONTROLE[[#This Row],[Atividade]]=0, "-", BS_CONTROLE[[#This Row],[Atividade]])</f>
        <v>BLOCO</v>
      </c>
      <c r="AJ663" s="9" t="str">
        <f>IF(D663="","*",VLOOKUP(AI663,BS_ATIVIDADE[#Data],3,FALSE))</f>
        <v>OUTROS</v>
      </c>
      <c r="AK663" s="263" t="str">
        <f>IF(BS_CONTROLE[[#This Row],[Local - Partida]]=0, "-", BS_CONTROLE[[#This Row],[Local - Partida]])</f>
        <v>-</v>
      </c>
      <c r="AL663" s="263" t="str">
        <f>IF(BS_CONTROLE[[#This Row],[Local - Encerramento]]=0, "-", BS_CONTROLE[[#This Row],[Local - Encerramento]])</f>
        <v>-</v>
      </c>
      <c r="AM663" s="263" t="str">
        <f>IF(BS_CONTROLE[[#This Row],[Entre - Estações]]=0, "-", BS_CONTROLE[[#This Row],[Entre - Estações]])</f>
        <v>ZLU-ZWI</v>
      </c>
      <c r="AN663" s="263" t="str">
        <f>IF(BS_CONTROLE[[#This Row],[SB]]=0, "-", BS_CONTROLE[[#This Row],[SB]])</f>
        <v>ZWI2/121ZWI2/1231212/1241232/1251242/ZYQ1262</v>
      </c>
      <c r="AO663" s="245">
        <f>IF(BS_CONTROLE[[#This Row],[SUB]]=0, "-", BS_CONTROLE[[#This Row],[SUB]])</f>
        <v>55</v>
      </c>
      <c r="AP663" s="246">
        <f>IF(BS_CONTROLE[[#This Row],[KM - Inicio]]=0, "-", BS_CONTROLE[[#This Row],[KM - Inicio]])</f>
        <v>118.3</v>
      </c>
      <c r="AQ663" s="246">
        <f>IF(BS_CONTROLE[[#This Row],[KM - Fim]]=0, "-", BS_CONTROLE[[#This Row],[KM - Fim]])</f>
        <v>127</v>
      </c>
      <c r="AR663" s="264"/>
      <c r="AS663" s="264"/>
      <c r="AT663" s="264"/>
      <c r="AU663" s="266"/>
      <c r="AV663" s="266"/>
      <c r="AW663" s="266"/>
      <c r="AX663" s="240"/>
      <c r="AY663" s="181">
        <f>IF(D663="","*",IFERROR(IF(ISODD(COUNT(AS663:AX663)),"ERRO",SUM((AT663-AS663),(AV663-AU663),(AX663-AW663))),"ERRO"))</f>
        <v>0</v>
      </c>
      <c r="AZ663" s="161"/>
      <c r="BA663" s="241"/>
      <c r="BB663" s="177" t="str">
        <f>IFERROR(_xlfn.XLOOKUP(AI663, BS_ATIVIDADE[ATIVIDADE],BS_ATIVIDADE[UNIDADE] ), "*")</f>
        <v>BINÁRIO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3" s="162" t="str">
        <f>IFERROR(_xlfn.XLOOKUP(AO663, BASE_MAPA!$D$2:$D$260, BASE_MAPA!$I$2:$I$260), "ERRO")</f>
        <v>ZKE</v>
      </c>
      <c r="BF663" s="247" t="str">
        <f>IF(BS_CONTROLE[[#This Row],[Responsavel pelo boletim]]=0, "-", BS_CONTROLE[[#This Row],[Responsavel pelo boletim]])</f>
        <v xml:space="preserve">Alisson </v>
      </c>
      <c r="BG663" s="183"/>
      <c r="BH663" s="303">
        <v>1</v>
      </c>
      <c r="BI663" s="242"/>
      <c r="BJ663" s="269"/>
      <c r="BK663" s="243"/>
      <c r="BL663" s="183"/>
      <c r="BM663" s="178" t="s">
        <v>692</v>
      </c>
      <c r="BN663" s="178" t="s">
        <v>692</v>
      </c>
      <c r="BO663" s="209" t="s">
        <v>692</v>
      </c>
      <c r="BP663" s="243" t="s">
        <v>317</v>
      </c>
      <c r="BQ663" s="13" t="str">
        <f t="shared" si="59"/>
        <v>Produção e Intervalo</v>
      </c>
      <c r="BR663" s="19">
        <f t="shared" si="60"/>
        <v>0</v>
      </c>
      <c r="BS663" s="19">
        <f t="shared" si="61"/>
        <v>0</v>
      </c>
      <c r="BT663" s="218" t="str">
        <f t="shared" si="62"/>
        <v>OKOK</v>
      </c>
    </row>
    <row r="664" spans="1:72">
      <c r="A664" s="166" t="str">
        <f>D664&amp;B664</f>
        <v>CAIQUE (TP-869)46022</v>
      </c>
      <c r="B664" s="167">
        <v>46022</v>
      </c>
      <c r="C664" s="8">
        <f>IF(BS_CONTROLE[[#This Row],[DATA]]="","",WEEKNUM(BS_CONTROLE[[#This Row],[DATA]]))</f>
        <v>53</v>
      </c>
      <c r="D664" s="211" t="s">
        <v>574</v>
      </c>
      <c r="E664" s="272">
        <v>594</v>
      </c>
      <c r="F664" s="161" t="s">
        <v>449</v>
      </c>
      <c r="G664" s="159" t="str">
        <f>IF(D664="","*",VLOOKUP(F664,BS_ATIVIDADE[#All],3,FALSE))</f>
        <v>MODERNIZAÇÃO</v>
      </c>
      <c r="H664" s="163" t="s">
        <v>317</v>
      </c>
      <c r="I664" s="163" t="s">
        <v>317</v>
      </c>
      <c r="J664" s="221">
        <v>55</v>
      </c>
      <c r="K664" s="221">
        <v>121.63</v>
      </c>
      <c r="L664" s="176" t="s">
        <v>317</v>
      </c>
      <c r="M664" s="19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4" s="334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64" s="163">
        <v>0.33333333333333331</v>
      </c>
      <c r="P664" s="163">
        <v>6.9444444444444447E-4</v>
      </c>
      <c r="Q664" s="176">
        <v>2</v>
      </c>
      <c r="R664" s="10" t="str">
        <f>IFERROR(_xlfn.XLOOKUP(F664, BS_ATIVIDADE[ATIVIDADE],BS_ATIVIDADE[UNIDADE] ), "*")</f>
        <v>Nº DE SOLDA</v>
      </c>
      <c r="S664" s="249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4" s="249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4" s="160" t="str">
        <f>IFERROR(_xlfn.XLOOKUP(J664, BASE_MAPA!$D$2:$D$260, BASE_MAPA!$I$2:$I$260), "ERRO")</f>
        <v>ZKE</v>
      </c>
      <c r="V664" s="260" t="s">
        <v>1901</v>
      </c>
      <c r="W664" s="262" t="s">
        <v>1930</v>
      </c>
      <c r="X664" s="211" t="s">
        <v>663</v>
      </c>
      <c r="Y664" s="158" t="s">
        <v>662</v>
      </c>
      <c r="Z664" s="178"/>
      <c r="AA664" s="84" t="s">
        <v>317</v>
      </c>
      <c r="AB664" s="71" t="s">
        <v>317</v>
      </c>
      <c r="AC664" s="71" t="s">
        <v>317</v>
      </c>
      <c r="AD664" s="172" t="s">
        <v>317</v>
      </c>
      <c r="AE664" s="84" t="s">
        <v>317</v>
      </c>
      <c r="AF664" s="84" t="s">
        <v>317</v>
      </c>
      <c r="AG664" s="84" t="s">
        <v>317</v>
      </c>
      <c r="AH664" s="179"/>
      <c r="AI664" s="171" t="str">
        <f>IF(BS_CONTROLE[[#This Row],[Atividade]]=0, "-", BS_CONTROLE[[#This Row],[Atividade]])</f>
        <v>MODERNIZAÇÃO - SOLDA</v>
      </c>
      <c r="AJ664" s="9" t="str">
        <f>IF(D664="","*",VLOOKUP(AI664,BS_ATIVIDADE[#Data],3,FALSE))</f>
        <v>MODERNIZAÇÃO</v>
      </c>
      <c r="AK664" s="263" t="str">
        <f>IF(BS_CONTROLE[[#This Row],[Local - Partida]]=0, "-", BS_CONTROLE[[#This Row],[Local - Partida]])</f>
        <v>-</v>
      </c>
      <c r="AL664" s="263" t="str">
        <f>IF(BS_CONTROLE[[#This Row],[Local - Encerramento]]=0, "-", BS_CONTROLE[[#This Row],[Local - Encerramento]])</f>
        <v>-</v>
      </c>
      <c r="AM664" s="263" t="str">
        <f>IF(BS_CONTROLE[[#This Row],[Entre - Estações]]=0, "-", BS_CONTROLE[[#This Row],[Entre - Estações]])</f>
        <v>ZWI-ZYQ</v>
      </c>
      <c r="AN664" s="263">
        <f>IF(BS_CONTROLE[[#This Row],[SB]]=0, "-", BS_CONTROLE[[#This Row],[SB]])</f>
        <v>1231212</v>
      </c>
      <c r="AO664" s="245">
        <f>IF(BS_CONTROLE[[#This Row],[SUB]]=0, "-", BS_CONTROLE[[#This Row],[SUB]])</f>
        <v>55</v>
      </c>
      <c r="AP664" s="246">
        <f>IF(BS_CONTROLE[[#This Row],[KM - Inicio]]=0, "-", BS_CONTROLE[[#This Row],[KM - Inicio]])</f>
        <v>121.63</v>
      </c>
      <c r="AQ664" s="246" t="str">
        <f>IF(BS_CONTROLE[[#This Row],[KM - Fim]]=0, "-", BS_CONTROLE[[#This Row],[KM - Fim]])</f>
        <v>-</v>
      </c>
      <c r="AR664" s="264"/>
      <c r="AS664" s="264"/>
      <c r="AT664" s="264"/>
      <c r="AU664" s="266"/>
      <c r="AV664" s="266"/>
      <c r="AW664" s="266"/>
      <c r="AX664" s="240"/>
      <c r="AY664" s="181">
        <f>IF(D664="","*",IFERROR(IF(ISODD(COUNT(AS664:AX664)),"ERRO",SUM((AT664-AS664),(AV664-AU664),(AX664-AW664))),"ERRO"))</f>
        <v>0</v>
      </c>
      <c r="AZ664" s="161"/>
      <c r="BA664" s="241"/>
      <c r="BB664" s="177" t="str">
        <f>IFERROR(_xlfn.XLOOKUP(AI664, BS_ATIVIDADE[ATIVIDADE],BS_ATIVIDADE[UNIDADE] ), "*")</f>
        <v>Nº DE SOLDA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4" s="162" t="str">
        <f>IFERROR(_xlfn.XLOOKUP(AO664, BASE_MAPA!$D$2:$D$260, BASE_MAPA!$I$2:$I$260), "ERRO")</f>
        <v>ZKE</v>
      </c>
      <c r="BF664" s="247" t="str">
        <f>IF(BS_CONTROLE[[#This Row],[Responsavel pelo boletim]]=0, "-", BS_CONTROLE[[#This Row],[Responsavel pelo boletim]])</f>
        <v>Caique</v>
      </c>
      <c r="BG664" s="183"/>
      <c r="BH664" s="303">
        <v>1</v>
      </c>
      <c r="BI664" s="242"/>
      <c r="BJ664" s="269"/>
      <c r="BK664" s="243"/>
      <c r="BL664" s="183"/>
      <c r="BM664" s="178" t="s">
        <v>692</v>
      </c>
      <c r="BN664" s="178" t="s">
        <v>692</v>
      </c>
      <c r="BO664" s="209" t="s">
        <v>692</v>
      </c>
      <c r="BP664" s="243" t="s">
        <v>317</v>
      </c>
      <c r="BQ664" s="13" t="str">
        <f t="shared" si="59"/>
        <v>Produção e Intervalo</v>
      </c>
      <c r="BR664" s="19">
        <f t="shared" si="60"/>
        <v>0</v>
      </c>
      <c r="BS664" s="19">
        <f t="shared" si="61"/>
        <v>0</v>
      </c>
      <c r="BT664" s="218" t="str">
        <f t="shared" si="62"/>
        <v>OKOK</v>
      </c>
    </row>
    <row r="665" spans="1:72">
      <c r="A665" s="166" t="str">
        <f>D665&amp;B665</f>
        <v>ADENISON (TP-810)46022</v>
      </c>
      <c r="B665" s="167">
        <v>46022</v>
      </c>
      <c r="C665" s="8">
        <f>IF(BS_CONTROLE[[#This Row],[DATA]]="","",WEEKNUM(BS_CONTROLE[[#This Row],[DATA]]))</f>
        <v>53</v>
      </c>
      <c r="D665" s="211" t="s">
        <v>564</v>
      </c>
      <c r="E665" s="272">
        <v>594</v>
      </c>
      <c r="F665" s="161" t="s">
        <v>449</v>
      </c>
      <c r="G665" s="159" t="str">
        <f>IF(D665="","*",VLOOKUP(F665,BS_ATIVIDADE[#All],3,FALSE))</f>
        <v>MODERNIZAÇÃO</v>
      </c>
      <c r="H665" s="163" t="s">
        <v>317</v>
      </c>
      <c r="I665" s="163" t="s">
        <v>317</v>
      </c>
      <c r="J665" s="221">
        <v>55</v>
      </c>
      <c r="K665" s="221">
        <v>120.521</v>
      </c>
      <c r="L665" s="176" t="s">
        <v>317</v>
      </c>
      <c r="M665" s="19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5" s="334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665" s="163">
        <v>0.33333333333333331</v>
      </c>
      <c r="P665" s="163">
        <v>6.9444444444444447E-4</v>
      </c>
      <c r="Q665" s="176">
        <v>2</v>
      </c>
      <c r="R665" s="10" t="str">
        <f>IFERROR(_xlfn.XLOOKUP(F665, BS_ATIVIDADE[ATIVIDADE],BS_ATIVIDADE[UNIDADE] ), "*")</f>
        <v>Nº DE SOLDA</v>
      </c>
      <c r="S665" s="249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5" s="249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5" s="160" t="str">
        <f>IFERROR(_xlfn.XLOOKUP(J665, BASE_MAPA!$D$2:$D$260, BASE_MAPA!$I$2:$I$260), "ERRO")</f>
        <v>ZKE</v>
      </c>
      <c r="V665" s="260" t="s">
        <v>1903</v>
      </c>
      <c r="W665" s="262" t="s">
        <v>1930</v>
      </c>
      <c r="X665" s="211" t="s">
        <v>663</v>
      </c>
      <c r="Y665" s="158" t="s">
        <v>662</v>
      </c>
      <c r="Z665" s="178"/>
      <c r="AA665" s="84" t="s">
        <v>317</v>
      </c>
      <c r="AB665" s="71" t="s">
        <v>317</v>
      </c>
      <c r="AC665" s="71" t="s">
        <v>317</v>
      </c>
      <c r="AD665" s="172" t="s">
        <v>317</v>
      </c>
      <c r="AE665" s="84" t="s">
        <v>317</v>
      </c>
      <c r="AF665" s="84" t="s">
        <v>317</v>
      </c>
      <c r="AG665" s="84" t="s">
        <v>317</v>
      </c>
      <c r="AH665" s="179"/>
      <c r="AI665" s="171" t="str">
        <f>IF(BS_CONTROLE[[#This Row],[Atividade]]=0, "-", BS_CONTROLE[[#This Row],[Atividade]])</f>
        <v>MODERNIZAÇÃO - SOLDA</v>
      </c>
      <c r="AJ665" s="9" t="str">
        <f>IF(D665="","*",VLOOKUP(AI665,BS_ATIVIDADE[#Data],3,FALSE))</f>
        <v>MODERNIZAÇÃO</v>
      </c>
      <c r="AK665" s="263" t="str">
        <f>IF(BS_CONTROLE[[#This Row],[Local - Partida]]=0, "-", BS_CONTROLE[[#This Row],[Local - Partida]])</f>
        <v>-</v>
      </c>
      <c r="AL665" s="263" t="str">
        <f>IF(BS_CONTROLE[[#This Row],[Local - Encerramento]]=0, "-", BS_CONTROLE[[#This Row],[Local - Encerramento]])</f>
        <v>-</v>
      </c>
      <c r="AM665" s="263" t="str">
        <f>IF(BS_CONTROLE[[#This Row],[Entre - Estações]]=0, "-", BS_CONTROLE[[#This Row],[Entre - Estações]])</f>
        <v>ZWI-ZYQ</v>
      </c>
      <c r="AN665" s="263" t="str">
        <f>IF(BS_CONTROLE[[#This Row],[SB]]=0, "-", BS_CONTROLE[[#This Row],[SB]])</f>
        <v>121ZWI2</v>
      </c>
      <c r="AO665" s="245">
        <f>IF(BS_CONTROLE[[#This Row],[SUB]]=0, "-", BS_CONTROLE[[#This Row],[SUB]])</f>
        <v>55</v>
      </c>
      <c r="AP665" s="246">
        <f>IF(BS_CONTROLE[[#This Row],[KM - Inicio]]=0, "-", BS_CONTROLE[[#This Row],[KM - Inicio]])</f>
        <v>120.521</v>
      </c>
      <c r="AQ665" s="246" t="str">
        <f>IF(BS_CONTROLE[[#This Row],[KM - Fim]]=0, "-", BS_CONTROLE[[#This Row],[KM - Fim]])</f>
        <v>-</v>
      </c>
      <c r="AR665" s="264"/>
      <c r="AS665" s="264"/>
      <c r="AT665" s="264"/>
      <c r="AU665" s="266"/>
      <c r="AV665" s="266"/>
      <c r="AW665" s="266"/>
      <c r="AX665" s="240"/>
      <c r="AY665" s="181">
        <f>IF(D665="","*",IFERROR(IF(ISODD(COUNT(AS665:AX665)),"ERRO",SUM((AT665-AS665),(AV665-AU665),(AX665-AW665))),"ERRO"))</f>
        <v>0</v>
      </c>
      <c r="AZ665" s="161"/>
      <c r="BA665" s="241"/>
      <c r="BB665" s="177" t="str">
        <f>IFERROR(_xlfn.XLOOKUP(AI665, BS_ATIVIDADE[ATIVIDADE],BS_ATIVIDADE[UNIDADE] ), "*")</f>
        <v>Nº DE SOLDA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5" s="162" t="str">
        <f>IFERROR(_xlfn.XLOOKUP(AO665, BASE_MAPA!$D$2:$D$260, BASE_MAPA!$I$2:$I$260), "ERRO")</f>
        <v>ZKE</v>
      </c>
      <c r="BF665" s="247" t="str">
        <f>IF(BS_CONTROLE[[#This Row],[Responsavel pelo boletim]]=0, "-", BS_CONTROLE[[#This Row],[Responsavel pelo boletim]])</f>
        <v>Adenilson</v>
      </c>
      <c r="BG665" s="183"/>
      <c r="BH665" s="303">
        <v>1</v>
      </c>
      <c r="BI665" s="242"/>
      <c r="BJ665" s="269"/>
      <c r="BK665" s="243"/>
      <c r="BL665" s="183"/>
      <c r="BM665" s="178" t="s">
        <v>692</v>
      </c>
      <c r="BN665" s="178" t="s">
        <v>692</v>
      </c>
      <c r="BO665" s="209" t="s">
        <v>692</v>
      </c>
      <c r="BP665" s="243" t="s">
        <v>317</v>
      </c>
      <c r="BQ665" s="13" t="str">
        <f t="shared" si="59"/>
        <v>Produção e Intervalo</v>
      </c>
      <c r="BR665" s="19">
        <f t="shared" si="60"/>
        <v>0</v>
      </c>
      <c r="BS665" s="19">
        <f t="shared" si="61"/>
        <v>0</v>
      </c>
      <c r="BT665" s="218" t="str">
        <f t="shared" si="62"/>
        <v>OKOK</v>
      </c>
    </row>
    <row r="666" spans="1:72">
      <c r="A666" s="166" t="str">
        <f>D666&amp;B666</f>
        <v>WILLIAN (TP-811)46022</v>
      </c>
      <c r="B666" s="167">
        <v>46022</v>
      </c>
      <c r="C666" s="8">
        <f>IF(BS_CONTROLE[[#This Row],[DATA]]="","",WEEKNUM(BS_CONTROLE[[#This Row],[DATA]]))</f>
        <v>53</v>
      </c>
      <c r="D666" s="211" t="s">
        <v>653</v>
      </c>
      <c r="E666" s="272">
        <v>594</v>
      </c>
      <c r="F666" s="161" t="s">
        <v>449</v>
      </c>
      <c r="G666" s="159" t="str">
        <f>IF(D666="","*",VLOOKUP(F666,BS_ATIVIDADE[#All],3,FALSE))</f>
        <v>MODERNIZAÇÃO</v>
      </c>
      <c r="H666" s="163" t="s">
        <v>317</v>
      </c>
      <c r="I666" s="163" t="s">
        <v>317</v>
      </c>
      <c r="J666" s="221">
        <v>55</v>
      </c>
      <c r="K666" s="221">
        <v>118.617</v>
      </c>
      <c r="L666" s="176" t="s">
        <v>317</v>
      </c>
      <c r="M666" s="19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66" s="334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666" s="163">
        <v>0.33333333333333331</v>
      </c>
      <c r="P666" s="163">
        <v>6.9444444444444447E-4</v>
      </c>
      <c r="Q666" s="176">
        <v>2</v>
      </c>
      <c r="R666" s="10" t="str">
        <f>IFERROR(_xlfn.XLOOKUP(F666, BS_ATIVIDADE[ATIVIDADE],BS_ATIVIDADE[UNIDADE] ), "*")</f>
        <v>Nº DE SOLDA</v>
      </c>
      <c r="S666" s="249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6" s="249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6" s="160" t="str">
        <f>IFERROR(_xlfn.XLOOKUP(J666, BASE_MAPA!$D$2:$D$260, BASE_MAPA!$I$2:$I$260), "ERRO")</f>
        <v>ZKE</v>
      </c>
      <c r="V666" s="260" t="s">
        <v>1931</v>
      </c>
      <c r="W666" s="262" t="s">
        <v>1930</v>
      </c>
      <c r="X666" s="211" t="s">
        <v>663</v>
      </c>
      <c r="Y666" s="158" t="s">
        <v>662</v>
      </c>
      <c r="Z666" s="178"/>
      <c r="AA666" s="84" t="s">
        <v>317</v>
      </c>
      <c r="AB666" s="71" t="s">
        <v>317</v>
      </c>
      <c r="AC666" s="71" t="s">
        <v>317</v>
      </c>
      <c r="AD666" s="172" t="s">
        <v>317</v>
      </c>
      <c r="AE666" s="84" t="s">
        <v>317</v>
      </c>
      <c r="AF666" s="84" t="s">
        <v>317</v>
      </c>
      <c r="AG666" s="84" t="s">
        <v>317</v>
      </c>
      <c r="AH666" s="179"/>
      <c r="AI666" s="171" t="str">
        <f>IF(BS_CONTROLE[[#This Row],[Atividade]]=0, "-", BS_CONTROLE[[#This Row],[Atividade]])</f>
        <v>MODERNIZAÇÃO - SOLDA</v>
      </c>
      <c r="AJ666" s="9" t="str">
        <f>IF(D666="","*",VLOOKUP(AI666,BS_ATIVIDADE[#Data],3,FALSE))</f>
        <v>MODERNIZAÇÃO</v>
      </c>
      <c r="AK666" s="263" t="str">
        <f>IF(BS_CONTROLE[[#This Row],[Local - Partida]]=0, "-", BS_CONTROLE[[#This Row],[Local - Partida]])</f>
        <v>-</v>
      </c>
      <c r="AL666" s="263" t="str">
        <f>IF(BS_CONTROLE[[#This Row],[Local - Encerramento]]=0, "-", BS_CONTROLE[[#This Row],[Local - Encerramento]])</f>
        <v>-</v>
      </c>
      <c r="AM666" s="263" t="str">
        <f>IF(BS_CONTROLE[[#This Row],[Entre - Estações]]=0, "-", BS_CONTROLE[[#This Row],[Entre - Estações]])</f>
        <v>ZLU-ZWI</v>
      </c>
      <c r="AN666" s="263" t="str">
        <f>IF(BS_CONTROLE[[#This Row],[SB]]=0, "-", BS_CONTROLE[[#This Row],[SB]])</f>
        <v>ZWI2</v>
      </c>
      <c r="AO666" s="245">
        <f>IF(BS_CONTROLE[[#This Row],[SUB]]=0, "-", BS_CONTROLE[[#This Row],[SUB]])</f>
        <v>55</v>
      </c>
      <c r="AP666" s="246">
        <f>IF(BS_CONTROLE[[#This Row],[KM - Inicio]]=0, "-", BS_CONTROLE[[#This Row],[KM - Inicio]])</f>
        <v>118.617</v>
      </c>
      <c r="AQ666" s="246" t="str">
        <f>IF(BS_CONTROLE[[#This Row],[KM - Fim]]=0, "-", BS_CONTROLE[[#This Row],[KM - Fim]])</f>
        <v>-</v>
      </c>
      <c r="AR666" s="264"/>
      <c r="AS666" s="264"/>
      <c r="AT666" s="264"/>
      <c r="AU666" s="266"/>
      <c r="AV666" s="266"/>
      <c r="AW666" s="266"/>
      <c r="AX666" s="240"/>
      <c r="AY666" s="181">
        <f>IF(D666="","*",IFERROR(IF(ISODD(COUNT(AS666:AX666)),"ERRO",SUM((AT666-AS666),(AV666-AU666),(AX666-AW666))),"ERRO"))</f>
        <v>0</v>
      </c>
      <c r="AZ666" s="161"/>
      <c r="BA666" s="241"/>
      <c r="BB666" s="177" t="str">
        <f>IFERROR(_xlfn.XLOOKUP(AI666, BS_ATIVIDADE[ATIVIDADE],BS_ATIVIDADE[UNIDADE] ), "*")</f>
        <v>Nº DE SOLDA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6" s="162" t="str">
        <f>IFERROR(_xlfn.XLOOKUP(AO666, BASE_MAPA!$D$2:$D$260, BASE_MAPA!$I$2:$I$260), "ERRO")</f>
        <v>ZKE</v>
      </c>
      <c r="BF666" s="247" t="str">
        <f>IF(BS_CONTROLE[[#This Row],[Responsavel pelo boletim]]=0, "-", BS_CONTROLE[[#This Row],[Responsavel pelo boletim]])</f>
        <v>Willian</v>
      </c>
      <c r="BG666" s="183"/>
      <c r="BH666" s="303">
        <v>1</v>
      </c>
      <c r="BI666" s="242"/>
      <c r="BJ666" s="269"/>
      <c r="BK666" s="243"/>
      <c r="BL666" s="183"/>
      <c r="BM666" s="178" t="s">
        <v>692</v>
      </c>
      <c r="BN666" s="178" t="s">
        <v>692</v>
      </c>
      <c r="BO666" s="209" t="s">
        <v>692</v>
      </c>
      <c r="BP666" s="243" t="s">
        <v>317</v>
      </c>
      <c r="BQ666" s="13" t="str">
        <f t="shared" si="59"/>
        <v>Produção e Intervalo</v>
      </c>
      <c r="BR666" s="19">
        <f t="shared" si="60"/>
        <v>0</v>
      </c>
      <c r="BS666" s="19">
        <f t="shared" si="61"/>
        <v>0</v>
      </c>
      <c r="BT666" s="218" t="str">
        <f t="shared" si="62"/>
        <v>OKOK</v>
      </c>
    </row>
    <row r="667" spans="1:72">
      <c r="A667" s="166" t="str">
        <f>D667&amp;B667</f>
        <v>ISMAEL(TP-726)46022</v>
      </c>
      <c r="B667" s="167">
        <v>46022</v>
      </c>
      <c r="C667" s="8">
        <f>IF(BS_CONTROLE[[#This Row],[DATA]]="","",WEEKNUM(BS_CONTROLE[[#This Row],[DATA]]))</f>
        <v>53</v>
      </c>
      <c r="D667" s="211" t="s">
        <v>604</v>
      </c>
      <c r="E667" s="272">
        <v>594</v>
      </c>
      <c r="F667" s="161" t="s">
        <v>498</v>
      </c>
      <c r="G667" s="159" t="str">
        <f>IF(D667="","*",VLOOKUP(F667,BS_ATIVIDADE[#All],3,FALSE))</f>
        <v>SOLDA</v>
      </c>
      <c r="H667" s="163" t="s">
        <v>317</v>
      </c>
      <c r="I667" s="163" t="s">
        <v>317</v>
      </c>
      <c r="J667" s="221">
        <v>55</v>
      </c>
      <c r="K667" s="221">
        <v>121.9</v>
      </c>
      <c r="L667" s="176" t="s">
        <v>317</v>
      </c>
      <c r="M667" s="19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7" s="334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67" s="163">
        <v>0.33333333333333331</v>
      </c>
      <c r="P667" s="163">
        <v>8.3333333333333329E-2</v>
      </c>
      <c r="Q667" s="176">
        <v>2</v>
      </c>
      <c r="R667" s="10" t="str">
        <f>IFERROR(_xlfn.XLOOKUP(F667, BS_ATIVIDADE[ATIVIDADE],BS_ATIVIDADE[UNIDADE] ), "*")</f>
        <v>Nº DE SOLDA</v>
      </c>
      <c r="S667" s="249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7" s="249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7" s="160" t="str">
        <f>IFERROR(_xlfn.XLOOKUP(J667, BASE_MAPA!$D$2:$D$260, BASE_MAPA!$I$2:$I$260), "ERRO")</f>
        <v>ZKE</v>
      </c>
      <c r="V667" s="260" t="s">
        <v>1906</v>
      </c>
      <c r="W667" s="262" t="s">
        <v>1930</v>
      </c>
      <c r="X667" s="211" t="s">
        <v>663</v>
      </c>
      <c r="Y667" s="158" t="s">
        <v>662</v>
      </c>
      <c r="Z667" s="178"/>
      <c r="AA667" s="84" t="s">
        <v>317</v>
      </c>
      <c r="AB667" s="71" t="s">
        <v>317</v>
      </c>
      <c r="AC667" s="71" t="s">
        <v>317</v>
      </c>
      <c r="AD667" s="172" t="s">
        <v>317</v>
      </c>
      <c r="AE667" s="84" t="s">
        <v>317</v>
      </c>
      <c r="AF667" s="84" t="s">
        <v>317</v>
      </c>
      <c r="AG667" s="84" t="s">
        <v>317</v>
      </c>
      <c r="AH667" s="179"/>
      <c r="AI667" s="171" t="str">
        <f>IF(BS_CONTROLE[[#This Row],[Atividade]]=0, "-", BS_CONTROLE[[#This Row],[Atividade]])</f>
        <v>PDM - SOLDA</v>
      </c>
      <c r="AJ667" s="9" t="str">
        <f>IF(D667="","*",VLOOKUP(AI667,BS_ATIVIDADE[#Data],3,FALSE))</f>
        <v>SOLDA</v>
      </c>
      <c r="AK667" s="263" t="str">
        <f>IF(BS_CONTROLE[[#This Row],[Local - Partida]]=0, "-", BS_CONTROLE[[#This Row],[Local - Partida]])</f>
        <v>-</v>
      </c>
      <c r="AL667" s="263" t="str">
        <f>IF(BS_CONTROLE[[#This Row],[Local - Encerramento]]=0, "-", BS_CONTROLE[[#This Row],[Local - Encerramento]])</f>
        <v>-</v>
      </c>
      <c r="AM667" s="263" t="str">
        <f>IF(BS_CONTROLE[[#This Row],[Entre - Estações]]=0, "-", BS_CONTROLE[[#This Row],[Entre - Estações]])</f>
        <v>ZWI-ZYQ</v>
      </c>
      <c r="AN667" s="263">
        <f>IF(BS_CONTROLE[[#This Row],[SB]]=0, "-", BS_CONTROLE[[#This Row],[SB]])</f>
        <v>1231212</v>
      </c>
      <c r="AO667" s="245">
        <f>IF(BS_CONTROLE[[#This Row],[SUB]]=0, "-", BS_CONTROLE[[#This Row],[SUB]])</f>
        <v>55</v>
      </c>
      <c r="AP667" s="246">
        <f>IF(BS_CONTROLE[[#This Row],[KM - Inicio]]=0, "-", BS_CONTROLE[[#This Row],[KM - Inicio]])</f>
        <v>121.9</v>
      </c>
      <c r="AQ667" s="246" t="str">
        <f>IF(BS_CONTROLE[[#This Row],[KM - Fim]]=0, "-", BS_CONTROLE[[#This Row],[KM - Fim]])</f>
        <v>-</v>
      </c>
      <c r="AR667" s="264"/>
      <c r="AS667" s="264"/>
      <c r="AT667" s="264"/>
      <c r="AU667" s="266"/>
      <c r="AV667" s="266"/>
      <c r="AW667" s="266"/>
      <c r="AX667" s="240"/>
      <c r="AY667" s="181">
        <f>IF(D667="","*",IFERROR(IF(ISODD(COUNT(AS667:AX667)),"ERRO",SUM((AT667-AS667),(AV667-AU667),(AX667-AW667))),"ERRO"))</f>
        <v>0</v>
      </c>
      <c r="AZ667" s="161"/>
      <c r="BA667" s="241"/>
      <c r="BB667" s="177" t="str">
        <f>IFERROR(_xlfn.XLOOKUP(AI667, BS_ATIVIDADE[ATIVIDADE],BS_ATIVIDADE[UNIDADE] ), "*")</f>
        <v>Nº DE SOLDA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7" s="162" t="str">
        <f>IFERROR(_xlfn.XLOOKUP(AO667, BASE_MAPA!$D$2:$D$260, BASE_MAPA!$I$2:$I$260), "ERRO")</f>
        <v>ZKE</v>
      </c>
      <c r="BF667" s="247" t="str">
        <f>IF(BS_CONTROLE[[#This Row],[Responsavel pelo boletim]]=0, "-", BS_CONTROLE[[#This Row],[Responsavel pelo boletim]])</f>
        <v>Ismael</v>
      </c>
      <c r="BG667" s="183"/>
      <c r="BH667" s="303">
        <v>1</v>
      </c>
      <c r="BI667" s="242"/>
      <c r="BJ667" s="269"/>
      <c r="BK667" s="243"/>
      <c r="BL667" s="183"/>
      <c r="BM667" s="178" t="s">
        <v>692</v>
      </c>
      <c r="BN667" s="178" t="s">
        <v>692</v>
      </c>
      <c r="BO667" s="209" t="s">
        <v>692</v>
      </c>
      <c r="BP667" s="243" t="s">
        <v>317</v>
      </c>
      <c r="BQ667" s="13" t="str">
        <f t="shared" si="59"/>
        <v>Produção e Intervalo</v>
      </c>
      <c r="BR667" s="19">
        <f t="shared" si="60"/>
        <v>0</v>
      </c>
      <c r="BS667" s="19">
        <f t="shared" si="61"/>
        <v>0</v>
      </c>
      <c r="BT667" s="218" t="str">
        <f t="shared" si="62"/>
        <v>OKOK</v>
      </c>
    </row>
    <row r="668" spans="1:72">
      <c r="A668" s="166" t="str">
        <f>D668&amp;B668</f>
        <v>V8946022</v>
      </c>
      <c r="B668" s="167">
        <v>46022</v>
      </c>
      <c r="C668" s="8">
        <f>IF(BS_CONTROLE[[#This Row],[DATA]]="","",WEEKNUM(BS_CONTROLE[[#This Row],[DATA]]))</f>
        <v>53</v>
      </c>
      <c r="D668" s="211" t="s">
        <v>524</v>
      </c>
      <c r="E668" s="272">
        <v>595</v>
      </c>
      <c r="F668" s="161" t="s">
        <v>421</v>
      </c>
      <c r="G668" s="159" t="str">
        <f>IF(D668="","*",VLOOKUP(F668,BS_ATIVIDADE[#All],3,FALSE))</f>
        <v>MECANIZAÇÃO - SOCADORA</v>
      </c>
      <c r="H668" s="163" t="s">
        <v>208</v>
      </c>
      <c r="I668" s="163" t="s">
        <v>208</v>
      </c>
      <c r="J668" s="221">
        <v>55</v>
      </c>
      <c r="K668" s="221">
        <v>127.087</v>
      </c>
      <c r="L668" s="176">
        <v>128.69999999999999</v>
      </c>
      <c r="M668" s="19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8" s="334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668" s="163">
        <v>0.29166666666666669</v>
      </c>
      <c r="P668" s="163">
        <v>8.3333333333333329E-2</v>
      </c>
      <c r="Q668" s="176">
        <f>240*2</f>
        <v>480</v>
      </c>
      <c r="R668" s="10" t="str">
        <f>IFERROR(_xlfn.XLOOKUP(F668, BS_ATIVIDADE[ATIVIDADE],BS_ATIVIDADE[UNIDADE] ), "*")</f>
        <v>M</v>
      </c>
      <c r="S668" s="249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8" s="249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8" s="160" t="str">
        <f>IFERROR(_xlfn.XLOOKUP(J668, BASE_MAPA!$D$2:$D$260, BASE_MAPA!$I$2:$I$260), "ERRO")</f>
        <v>ZKE</v>
      </c>
      <c r="V668" s="260" t="s">
        <v>1696</v>
      </c>
      <c r="W668" s="262" t="s">
        <v>1877</v>
      </c>
      <c r="X668" s="211" t="s">
        <v>668</v>
      </c>
      <c r="Y668" s="158" t="s">
        <v>671</v>
      </c>
      <c r="Z668" s="178"/>
      <c r="AA668" s="84">
        <v>1</v>
      </c>
      <c r="AB668" s="71" t="s">
        <v>660</v>
      </c>
      <c r="AC668" s="71" t="s">
        <v>317</v>
      </c>
      <c r="AD668" s="172">
        <v>0.25</v>
      </c>
      <c r="AE668" s="84">
        <v>6239</v>
      </c>
      <c r="AF668" s="84">
        <v>6809</v>
      </c>
      <c r="AG668" s="84" t="s">
        <v>317</v>
      </c>
      <c r="AH668" s="179"/>
      <c r="AI668" s="171" t="str">
        <f>IF(BS_CONTROLE[[#This Row],[Atividade]]=0, "-", BS_CONTROLE[[#This Row],[Atividade]])</f>
        <v>MECANIZAÇÃO - SOCADORA</v>
      </c>
      <c r="AJ668" s="9" t="str">
        <f>IF(D668="","*",VLOOKUP(AI668,BS_ATIVIDADE[#Data],3,FALSE))</f>
        <v>MECANIZAÇÃO - SOCADORA</v>
      </c>
      <c r="AK668" s="263" t="str">
        <f>IF(BS_CONTROLE[[#This Row],[Local - Partida]]=0, "-", BS_CONTROLE[[#This Row],[Local - Partida]])</f>
        <v>ZEM1302</v>
      </c>
      <c r="AL668" s="263" t="str">
        <f>IF(BS_CONTROLE[[#This Row],[Local - Encerramento]]=0, "-", BS_CONTROLE[[#This Row],[Local - Encerramento]])</f>
        <v>ZEM1302</v>
      </c>
      <c r="AM668" s="263" t="str">
        <f>IF(BS_CONTROLE[[#This Row],[Entre - Estações]]=0, "-", BS_CONTROLE[[#This Row],[Entre - Estações]])</f>
        <v>ZWI-ZYQ</v>
      </c>
      <c r="AN668" s="263" t="str">
        <f>IF(BS_CONTROLE[[#This Row],[SB]]=0, "-", BS_CONTROLE[[#This Row],[SB]])</f>
        <v>ZYQ1262</v>
      </c>
      <c r="AO668" s="245">
        <f>IF(BS_CONTROLE[[#This Row],[SUB]]=0, "-", BS_CONTROLE[[#This Row],[SUB]])</f>
        <v>55</v>
      </c>
      <c r="AP668" s="246">
        <f>IF(BS_CONTROLE[[#This Row],[KM - Inicio]]=0, "-", BS_CONTROLE[[#This Row],[KM - Inicio]])</f>
        <v>127.087</v>
      </c>
      <c r="AQ668" s="246">
        <f>IF(BS_CONTROLE[[#This Row],[KM - Fim]]=0, "-", BS_CONTROLE[[#This Row],[KM - Fim]])</f>
        <v>128.69999999999999</v>
      </c>
      <c r="AR668" s="264"/>
      <c r="AS668" s="264"/>
      <c r="AT668" s="264"/>
      <c r="AU668" s="266"/>
      <c r="AV668" s="266"/>
      <c r="AW668" s="266"/>
      <c r="AX668" s="240"/>
      <c r="AY668" s="181">
        <f>IF(D668="","*",IFERROR(IF(ISODD(COUNT(AS668:AX668)),"ERRO",SUM((AT668-AS668),(AV668-AU668),(AX668-AW668))),"ERRO"))</f>
        <v>0</v>
      </c>
      <c r="AZ668" s="161"/>
      <c r="BA668" s="241"/>
      <c r="BB668" s="177" t="str">
        <f>IFERROR(_xlfn.XLOOKUP(AI668, BS_ATIVIDADE[ATIVIDADE],BS_ATIVIDADE[UNIDADE] ), "*")</f>
        <v>M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8" s="162" t="str">
        <f>IFERROR(_xlfn.XLOOKUP(AO668, BASE_MAPA!$D$2:$D$260, BASE_MAPA!$I$2:$I$260), "ERRO")</f>
        <v>ZKE</v>
      </c>
      <c r="BF668" s="247" t="str">
        <f>IF(BS_CONTROLE[[#This Row],[Responsavel pelo boletim]]=0, "-", BS_CONTROLE[[#This Row],[Responsavel pelo boletim]])</f>
        <v>Antonioni</v>
      </c>
      <c r="BG668" s="183"/>
      <c r="BH668" s="303">
        <v>1</v>
      </c>
      <c r="BI668" s="242"/>
      <c r="BJ668" s="269"/>
      <c r="BK668" s="243"/>
      <c r="BL668" s="183"/>
      <c r="BM668" s="178" t="s">
        <v>692</v>
      </c>
      <c r="BN668" s="178" t="s">
        <v>692</v>
      </c>
      <c r="BO668" s="209" t="s">
        <v>692</v>
      </c>
      <c r="BP668" s="243" t="s">
        <v>317</v>
      </c>
      <c r="BQ668" s="13" t="str">
        <f t="shared" ref="BQ668" si="63">IF(AND(BR668&lt;1,BS668&lt;1),"Produção e Intervalo",IF(BR668&lt;1,"Intervalo",IF(BS668&lt;1,"Produção","Aderente")))</f>
        <v>Produção e Intervalo</v>
      </c>
      <c r="BR668" s="19">
        <f t="shared" ref="BR668" si="64">IF(OR(B668="",F668=""),"*",AY668/P668)</f>
        <v>0</v>
      </c>
      <c r="BS668" s="19">
        <f t="shared" ref="BS668" si="65">IF(OR(B668="",F668=""),"*",BA668/Q668)</f>
        <v>0</v>
      </c>
      <c r="BT668" s="218" t="str">
        <f t="shared" ref="BT668" si="66">IF(BN668="","",SUBSTITUTE(BM668," ","")&amp;SUBSTITUTE(BN668," ",""))</f>
        <v>OKOK</v>
      </c>
    </row>
    <row r="669" spans="1:72">
      <c r="A669" s="166" t="str">
        <f>D669&amp;B669</f>
        <v>EDSON (TP-780)46022</v>
      </c>
      <c r="B669" s="167">
        <v>46022</v>
      </c>
      <c r="C669" s="8">
        <f>IF(BS_CONTROLE[[#This Row],[DATA]]="","",WEEKNUM(BS_CONTROLE[[#This Row],[DATA]]))</f>
        <v>53</v>
      </c>
      <c r="D669" s="211" t="s">
        <v>591</v>
      </c>
      <c r="E669" s="272">
        <v>594</v>
      </c>
      <c r="F669" s="161" t="s">
        <v>468</v>
      </c>
      <c r="G669" s="159" t="str">
        <f>IF(D669="","*",VLOOKUP(F669,BS_ATIVIDADE[#All],3,FALSE))</f>
        <v>ALÍVIO</v>
      </c>
      <c r="H669" s="163" t="s">
        <v>317</v>
      </c>
      <c r="I669" s="163" t="s">
        <v>317</v>
      </c>
      <c r="J669" s="221">
        <v>48</v>
      </c>
      <c r="K669" s="221">
        <v>142.08000000000001</v>
      </c>
      <c r="L669" s="176">
        <v>142.35</v>
      </c>
      <c r="M669" s="19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69" s="334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69" s="163">
        <v>0.33333333333333331</v>
      </c>
      <c r="P669" s="163">
        <v>8.3333333333333329E-2</v>
      </c>
      <c r="Q669" s="176">
        <v>312</v>
      </c>
      <c r="R669" s="10" t="str">
        <f>IFERROR(_xlfn.XLOOKUP(F669, BS_ATIVIDADE[ATIVIDADE],BS_ATIVIDADE[UNIDADE] ), "*")</f>
        <v>M</v>
      </c>
      <c r="S669" s="249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9" s="249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9" s="160" t="str">
        <f>IFERROR(_xlfn.XLOOKUP(J669, BASE_MAPA!$D$2:$D$260, BASE_MAPA!$I$2:$I$260), "ERRO")</f>
        <v>ZKE</v>
      </c>
      <c r="V669" s="260" t="s">
        <v>1105</v>
      </c>
      <c r="W669" s="262" t="s">
        <v>1028</v>
      </c>
      <c r="X669" s="211" t="s">
        <v>668</v>
      </c>
      <c r="Y669" s="158" t="s">
        <v>671</v>
      </c>
      <c r="Z669" s="178"/>
      <c r="AA669" s="84" t="s">
        <v>317</v>
      </c>
      <c r="AB669" s="71" t="s">
        <v>317</v>
      </c>
      <c r="AC669" s="71" t="s">
        <v>317</v>
      </c>
      <c r="AD669" s="172" t="s">
        <v>317</v>
      </c>
      <c r="AE669" s="84" t="s">
        <v>317</v>
      </c>
      <c r="AF669" s="84" t="s">
        <v>317</v>
      </c>
      <c r="AG669" s="84" t="s">
        <v>317</v>
      </c>
      <c r="AH669" s="179"/>
      <c r="AI669" s="171" t="str">
        <f>IF(BS_CONTROLE[[#This Row],[Atividade]]=0, "-", BS_CONTROLE[[#This Row],[Atividade]])</f>
        <v>PDM - ALÍVIO DE TENSÃO</v>
      </c>
      <c r="AJ669" s="9" t="str">
        <f>IF(D669="","*",VLOOKUP(AI669,BS_ATIVIDADE[#Data],3,FALSE))</f>
        <v>ALÍVIO</v>
      </c>
      <c r="AK669" s="263" t="str">
        <f>IF(BS_CONTROLE[[#This Row],[Local - Partida]]=0, "-", BS_CONTROLE[[#This Row],[Local - Partida]])</f>
        <v>-</v>
      </c>
      <c r="AL669" s="263" t="str">
        <f>IF(BS_CONTROLE[[#This Row],[Local - Encerramento]]=0, "-", BS_CONTROLE[[#This Row],[Local - Encerramento]])</f>
        <v>-</v>
      </c>
      <c r="AM669" s="263" t="str">
        <f>IF(BS_CONTROLE[[#This Row],[Entre - Estações]]=0, "-", BS_CONTROLE[[#This Row],[Entre - Estações]])</f>
        <v>ZEM-ZEJ</v>
      </c>
      <c r="AN669" s="263" t="str">
        <f>IF(BS_CONTROLE[[#This Row],[SB]]=0, "-", BS_CONTROLE[[#This Row],[SB]])</f>
        <v>144ZMS1</v>
      </c>
      <c r="AO669" s="245">
        <f>IF(BS_CONTROLE[[#This Row],[SUB]]=0, "-", BS_CONTROLE[[#This Row],[SUB]])</f>
        <v>48</v>
      </c>
      <c r="AP669" s="246">
        <f>IF(BS_CONTROLE[[#This Row],[KM - Inicio]]=0, "-", BS_CONTROLE[[#This Row],[KM - Inicio]])</f>
        <v>142.08000000000001</v>
      </c>
      <c r="AQ669" s="246">
        <f>IF(BS_CONTROLE[[#This Row],[KM - Fim]]=0, "-", BS_CONTROLE[[#This Row],[KM - Fim]])</f>
        <v>142.35</v>
      </c>
      <c r="AR669" s="264"/>
      <c r="AS669" s="264"/>
      <c r="AT669" s="264"/>
      <c r="AU669" s="266"/>
      <c r="AV669" s="266"/>
      <c r="AW669" s="266"/>
      <c r="AX669" s="240"/>
      <c r="AY669" s="181">
        <f>IF(D669="","*",IFERROR(IF(ISODD(COUNT(AS669:AX669)),"ERRO",SUM((AT669-AS669),(AV669-AU669),(AX669-AW669))),"ERRO"))</f>
        <v>0</v>
      </c>
      <c r="AZ669" s="161"/>
      <c r="BA669" s="241"/>
      <c r="BB669" s="177" t="str">
        <f>IFERROR(_xlfn.XLOOKUP(AI669, BS_ATIVIDADE[ATIVIDADE],BS_ATIVIDADE[UNIDADE] ), "*")</f>
        <v>M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9" s="162" t="str">
        <f>IFERROR(_xlfn.XLOOKUP(AO669, BASE_MAPA!$D$2:$D$260, BASE_MAPA!$I$2:$I$260), "ERRO")</f>
        <v>ZKE</v>
      </c>
      <c r="BF669" s="247" t="str">
        <f>IF(BS_CONTROLE[[#This Row],[Responsavel pelo boletim]]=0, "-", BS_CONTROLE[[#This Row],[Responsavel pelo boletim]])</f>
        <v>Edson</v>
      </c>
      <c r="BG669" s="183"/>
      <c r="BH669" s="303">
        <v>1</v>
      </c>
      <c r="BI669" s="242"/>
      <c r="BJ669" s="269"/>
      <c r="BK669" s="243"/>
      <c r="BL669" s="183"/>
      <c r="BM669" s="178" t="s">
        <v>692</v>
      </c>
      <c r="BN669" s="178" t="s">
        <v>692</v>
      </c>
      <c r="BO669" s="209" t="s">
        <v>692</v>
      </c>
      <c r="BP669" s="243" t="s">
        <v>317</v>
      </c>
      <c r="BQ669" s="13" t="str">
        <f t="shared" si="59"/>
        <v>Produção e Intervalo</v>
      </c>
      <c r="BR669" s="19">
        <f t="shared" si="60"/>
        <v>0</v>
      </c>
      <c r="BS669" s="19">
        <f t="shared" si="61"/>
        <v>0</v>
      </c>
      <c r="BT669" s="218" t="str">
        <f t="shared" si="62"/>
        <v>OKOK</v>
      </c>
    </row>
    <row r="670" spans="1:72" hidden="1">
      <c r="A670" s="166" t="str">
        <f>D670&amp;B670</f>
        <v/>
      </c>
      <c r="B670" s="167"/>
      <c r="C670" s="8" t="str">
        <f>IF(BS_CONTROLE[[#This Row],[DATA]]="","",WEEKNUM(BS_CONTROLE[[#This Row],[DATA]]))</f>
        <v/>
      </c>
      <c r="D670" s="211"/>
      <c r="E670" s="272">
        <v>594</v>
      </c>
      <c r="F670" s="161"/>
      <c r="G670" s="159" t="str">
        <f>IF(D670="","*",VLOOKUP(F670,BS_ATIVIDADE[#All],3,FALSE))</f>
        <v>*</v>
      </c>
      <c r="H670" s="163"/>
      <c r="I670" s="163"/>
      <c r="J670" s="221"/>
      <c r="K670" s="221"/>
      <c r="L670" s="176"/>
      <c r="M670" s="19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4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6"/>
      <c r="R670" s="10" t="str">
        <f>IFERROR(_xlfn.XLOOKUP(F670, BS_ATIVIDADE[ATIVIDADE],BS_ATIVIDADE[UNIDADE] ), "*")</f>
        <v>*</v>
      </c>
      <c r="S670" s="249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49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 t="str">
        <f>IFERROR(_xlfn.XLOOKUP(J670, BASE_MAPA!$D$2:$D$260, BASE_MAPA!$I$2:$I$260), "ERRO")</f>
        <v>ERRO</v>
      </c>
      <c r="V670" s="260"/>
      <c r="W670" s="262"/>
      <c r="X670" s="211"/>
      <c r="Y670" s="178"/>
      <c r="Z670" s="178"/>
      <c r="AA670" s="84" t="s">
        <v>317</v>
      </c>
      <c r="AB670" s="71" t="s">
        <v>317</v>
      </c>
      <c r="AC670" s="71" t="s">
        <v>317</v>
      </c>
      <c r="AD670" s="172" t="s">
        <v>317</v>
      </c>
      <c r="AE670" s="84" t="s">
        <v>317</v>
      </c>
      <c r="AF670" s="84" t="s">
        <v>317</v>
      </c>
      <c r="AG670" s="84" t="s">
        <v>317</v>
      </c>
      <c r="AH670" s="179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3" t="str">
        <f>IF(BS_CONTROLE[[#This Row],[Local - Partida]]=0, "-", BS_CONTROLE[[#This Row],[Local - Partida]])</f>
        <v>-</v>
      </c>
      <c r="AL670" s="263" t="str">
        <f>IF(BS_CONTROLE[[#This Row],[Local - Encerramento]]=0, "-", BS_CONTROLE[[#This Row],[Local - Encerramento]])</f>
        <v>-</v>
      </c>
      <c r="AM670" s="263" t="str">
        <f>IF(BS_CONTROLE[[#This Row],[Entre - Estações]]=0, "-", BS_CONTROLE[[#This Row],[Entre - Estações]])</f>
        <v>-</v>
      </c>
      <c r="AN670" s="263" t="str">
        <f>IF(BS_CONTROLE[[#This Row],[SB]]=0, "-", BS_CONTROLE[[#This Row],[SB]])</f>
        <v>-</v>
      </c>
      <c r="AO670" s="245" t="str">
        <f>IF(BS_CONTROLE[[#This Row],[SUB]]=0, "-", BS_CONTROLE[[#This Row],[SUB]])</f>
        <v>-</v>
      </c>
      <c r="AP670" s="246" t="str">
        <f>IF(BS_CONTROLE[[#This Row],[KM - Inicio]]=0, "-", BS_CONTROLE[[#This Row],[KM - Inicio]])</f>
        <v>-</v>
      </c>
      <c r="AQ670" s="246" t="str">
        <f>IF(BS_CONTROLE[[#This Row],[KM - Fim]]=0, "-", BS_CONTROLE[[#This Row],[KM - Fim]])</f>
        <v>-</v>
      </c>
      <c r="AR670" s="264"/>
      <c r="AS670" s="264"/>
      <c r="AT670" s="264"/>
      <c r="AU670" s="266"/>
      <c r="AV670" s="266"/>
      <c r="AW670" s="266"/>
      <c r="AX670" s="240"/>
      <c r="AY670" s="181" t="str">
        <f>IF(D670="","*",IFERROR(IF(ISODD(COUNT(AS670:AX670)),"ERRO",SUM((AT670-AS670),(AV670-AU670),(AX670-AW670))),"ERRO"))</f>
        <v>*</v>
      </c>
      <c r="AZ670" s="161"/>
      <c r="BA670" s="241"/>
      <c r="BB670" s="177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 t="str">
        <f>IFERROR(_xlfn.XLOOKUP(AO670, BASE_MAPA!$D$2:$D$260, BASE_MAPA!$I$2:$I$260), "ERRO")</f>
        <v>ERRO</v>
      </c>
      <c r="BF670" s="247" t="str">
        <f>IF(BS_CONTROLE[[#This Row],[Responsavel pelo boletim]]=0, "-", BS_CONTROLE[[#This Row],[Responsavel pelo boletim]])</f>
        <v>-</v>
      </c>
      <c r="BG670" s="183"/>
      <c r="BH670" s="303">
        <v>0</v>
      </c>
      <c r="BI670" s="242"/>
      <c r="BJ670" s="269"/>
      <c r="BK670" s="243"/>
      <c r="BL670" s="183"/>
      <c r="BM670" s="178" t="s">
        <v>692</v>
      </c>
      <c r="BN670" s="178" t="s">
        <v>692</v>
      </c>
      <c r="BO670" s="209" t="s">
        <v>692</v>
      </c>
      <c r="BP670" s="243" t="s">
        <v>317</v>
      </c>
      <c r="BQ670" s="13" t="str">
        <f t="shared" si="59"/>
        <v>Aderente</v>
      </c>
      <c r="BR670" s="19" t="str">
        <f t="shared" si="60"/>
        <v>*</v>
      </c>
      <c r="BS670" s="19" t="str">
        <f t="shared" si="61"/>
        <v>*</v>
      </c>
      <c r="BT670" s="218" t="str">
        <f t="shared" si="62"/>
        <v>OKOK</v>
      </c>
    </row>
    <row r="671" spans="1:72" hidden="1">
      <c r="A671" s="166" t="str">
        <f>D671&amp;B671</f>
        <v/>
      </c>
      <c r="B671" s="167"/>
      <c r="C671" s="8" t="str">
        <f>IF(BS_CONTROLE[[#This Row],[DATA]]="","",WEEKNUM(BS_CONTROLE[[#This Row],[DATA]]))</f>
        <v/>
      </c>
      <c r="D671" s="211"/>
      <c r="E671" s="272">
        <v>594</v>
      </c>
      <c r="F671" s="161"/>
      <c r="G671" s="159" t="str">
        <f>IF(D671="","*",VLOOKUP(F671,BS_ATIVIDADE[#All],3,FALSE))</f>
        <v>*</v>
      </c>
      <c r="H671" s="163"/>
      <c r="I671" s="163"/>
      <c r="J671" s="221"/>
      <c r="K671" s="221"/>
      <c r="L671" s="176"/>
      <c r="M671" s="19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4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6"/>
      <c r="R671" s="10" t="str">
        <f>IFERROR(_xlfn.XLOOKUP(F671, BS_ATIVIDADE[ATIVIDADE],BS_ATIVIDADE[UNIDADE] ), "*")</f>
        <v>*</v>
      </c>
      <c r="S671" s="249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49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 t="str">
        <f>IFERROR(_xlfn.XLOOKUP(J671, BASE_MAPA!$D$2:$D$260, BASE_MAPA!$I$2:$I$260), "ERRO")</f>
        <v>ERRO</v>
      </c>
      <c r="V671" s="260"/>
      <c r="W671" s="262"/>
      <c r="X671" s="211"/>
      <c r="Y671" s="178"/>
      <c r="Z671" s="178"/>
      <c r="AA671" s="84" t="s">
        <v>317</v>
      </c>
      <c r="AB671" s="71" t="s">
        <v>317</v>
      </c>
      <c r="AC671" s="71" t="s">
        <v>317</v>
      </c>
      <c r="AD671" s="172" t="s">
        <v>317</v>
      </c>
      <c r="AE671" s="84" t="s">
        <v>317</v>
      </c>
      <c r="AF671" s="84" t="s">
        <v>317</v>
      </c>
      <c r="AG671" s="84" t="s">
        <v>317</v>
      </c>
      <c r="AH671" s="179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3" t="str">
        <f>IF(BS_CONTROLE[[#This Row],[Local - Partida]]=0, "-", BS_CONTROLE[[#This Row],[Local - Partida]])</f>
        <v>-</v>
      </c>
      <c r="AL671" s="263" t="str">
        <f>IF(BS_CONTROLE[[#This Row],[Local - Encerramento]]=0, "-", BS_CONTROLE[[#This Row],[Local - Encerramento]])</f>
        <v>-</v>
      </c>
      <c r="AM671" s="263" t="str">
        <f>IF(BS_CONTROLE[[#This Row],[Entre - Estações]]=0, "-", BS_CONTROLE[[#This Row],[Entre - Estações]])</f>
        <v>-</v>
      </c>
      <c r="AN671" s="263" t="str">
        <f>IF(BS_CONTROLE[[#This Row],[SB]]=0, "-", BS_CONTROLE[[#This Row],[SB]])</f>
        <v>-</v>
      </c>
      <c r="AO671" s="245" t="str">
        <f>IF(BS_CONTROLE[[#This Row],[SUB]]=0, "-", BS_CONTROLE[[#This Row],[SUB]])</f>
        <v>-</v>
      </c>
      <c r="AP671" s="246" t="str">
        <f>IF(BS_CONTROLE[[#This Row],[KM - Inicio]]=0, "-", BS_CONTROLE[[#This Row],[KM - Inicio]])</f>
        <v>-</v>
      </c>
      <c r="AQ671" s="246" t="str">
        <f>IF(BS_CONTROLE[[#This Row],[KM - Fim]]=0, "-", BS_CONTROLE[[#This Row],[KM - Fim]])</f>
        <v>-</v>
      </c>
      <c r="AR671" s="264"/>
      <c r="AS671" s="264"/>
      <c r="AT671" s="264"/>
      <c r="AU671" s="266"/>
      <c r="AV671" s="266"/>
      <c r="AW671" s="266"/>
      <c r="AX671" s="240"/>
      <c r="AY671" s="181" t="str">
        <f>IF(D671="","*",IFERROR(IF(ISODD(COUNT(AS671:AX671)),"ERRO",SUM((AT671-AS671),(AV671-AU671),(AX671-AW671))),"ERRO"))</f>
        <v>*</v>
      </c>
      <c r="AZ671" s="161"/>
      <c r="BA671" s="241"/>
      <c r="BB671" s="177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 t="str">
        <f>IFERROR(_xlfn.XLOOKUP(AO671, BASE_MAPA!$D$2:$D$260, BASE_MAPA!$I$2:$I$260), "ERRO")</f>
        <v>ERRO</v>
      </c>
      <c r="BF671" s="247" t="str">
        <f>IF(BS_CONTROLE[[#This Row],[Responsavel pelo boletim]]=0, "-", BS_CONTROLE[[#This Row],[Responsavel pelo boletim]])</f>
        <v>-</v>
      </c>
      <c r="BG671" s="183"/>
      <c r="BH671" s="303">
        <v>0</v>
      </c>
      <c r="BI671" s="242"/>
      <c r="BJ671" s="269"/>
      <c r="BK671" s="243"/>
      <c r="BL671" s="183"/>
      <c r="BM671" s="178" t="s">
        <v>692</v>
      </c>
      <c r="BN671" s="178" t="s">
        <v>692</v>
      </c>
      <c r="BO671" s="209" t="s">
        <v>692</v>
      </c>
      <c r="BP671" s="243" t="s">
        <v>317</v>
      </c>
      <c r="BQ671" s="13" t="str">
        <f t="shared" si="59"/>
        <v>Aderente</v>
      </c>
      <c r="BR671" s="19" t="str">
        <f t="shared" si="60"/>
        <v>*</v>
      </c>
      <c r="BS671" s="19" t="str">
        <f t="shared" si="61"/>
        <v>*</v>
      </c>
      <c r="BT671" s="218" t="str">
        <f t="shared" si="62"/>
        <v>OKOK</v>
      </c>
    </row>
    <row r="672" spans="1:72">
      <c r="A672" s="166" t="str">
        <f>D672&amp;B672</f>
        <v>W6046022</v>
      </c>
      <c r="B672" s="167">
        <v>46022</v>
      </c>
      <c r="C672" s="8">
        <f>IF(BS_CONTROLE[[#This Row],[DATA]]="","",WEEKNUM(BS_CONTROLE[[#This Row],[DATA]]))</f>
        <v>53</v>
      </c>
      <c r="D672" s="211" t="s">
        <v>543</v>
      </c>
      <c r="E672" s="272">
        <v>594</v>
      </c>
      <c r="F672" s="161" t="s">
        <v>479</v>
      </c>
      <c r="G672" s="159" t="str">
        <f>IF(D672="","*",VLOOKUP(F672,BS_ATIVIDADE[#All],3,FALSE))</f>
        <v>DORMENTE - DESCARGA</v>
      </c>
      <c r="H672" s="163" t="s">
        <v>208</v>
      </c>
      <c r="I672" s="163" t="s">
        <v>208</v>
      </c>
      <c r="J672" s="221">
        <v>55</v>
      </c>
      <c r="K672" s="221">
        <v>156</v>
      </c>
      <c r="L672" s="176">
        <v>158.80000000000001</v>
      </c>
      <c r="M672" s="19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72" s="334" t="s">
        <v>1932</v>
      </c>
      <c r="O672" s="163">
        <v>0.29166666666666669</v>
      </c>
      <c r="P672" s="163">
        <v>4.1666666666666664E-2</v>
      </c>
      <c r="Q672" s="176">
        <v>600</v>
      </c>
      <c r="R672" s="10" t="str">
        <f>IFERROR(_xlfn.XLOOKUP(F672, BS_ATIVIDADE[ATIVIDADE],BS_ATIVIDADE[UNIDADE] ), "*")</f>
        <v>Nº DE DORMENTES</v>
      </c>
      <c r="S672" s="249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2" s="249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2" s="160" t="str">
        <f>IFERROR(_xlfn.XLOOKUP(J672, BASE_MAPA!$D$2:$D$260, BASE_MAPA!$I$2:$I$260), "ERRO")</f>
        <v>ZKE</v>
      </c>
      <c r="V672" s="260" t="s">
        <v>1933</v>
      </c>
      <c r="W672" s="262" t="s">
        <v>1881</v>
      </c>
      <c r="X672" s="211" t="s">
        <v>668</v>
      </c>
      <c r="Y672" s="158" t="s">
        <v>671</v>
      </c>
      <c r="Z672" s="178"/>
      <c r="AA672" s="84" t="s">
        <v>1934</v>
      </c>
      <c r="AB672" s="71" t="s">
        <v>660</v>
      </c>
      <c r="AC672" s="71" t="s">
        <v>317</v>
      </c>
      <c r="AD672" s="172">
        <v>0.25</v>
      </c>
      <c r="AE672" s="84">
        <v>7694</v>
      </c>
      <c r="AF672" s="84" t="s">
        <v>317</v>
      </c>
      <c r="AG672" s="84" t="s">
        <v>317</v>
      </c>
      <c r="AH672" s="179"/>
      <c r="AI672" s="171" t="str">
        <f>IF(BS_CONTROLE[[#This Row],[Atividade]]=0, "-", BS_CONTROLE[[#This Row],[Atividade]])</f>
        <v>PDM - DESCARGA - DORMENTE</v>
      </c>
      <c r="AJ672" s="9" t="str">
        <f>IF(D672="","*",VLOOKUP(AI672,BS_ATIVIDADE[#Data],3,FALSE))</f>
        <v>DORMENTE - DESCARGA</v>
      </c>
      <c r="AK672" s="263" t="str">
        <f>IF(BS_CONTROLE[[#This Row],[Local - Partida]]=0, "-", BS_CONTROLE[[#This Row],[Local - Partida]])</f>
        <v>ZEM1302</v>
      </c>
      <c r="AL672" s="263" t="str">
        <f>IF(BS_CONTROLE[[#This Row],[Local - Encerramento]]=0, "-", BS_CONTROLE[[#This Row],[Local - Encerramento]])</f>
        <v>ZEM1302</v>
      </c>
      <c r="AM672" s="263" t="str">
        <f>IF(BS_CONTROLE[[#This Row],[Entre - Estações]]=0, "-", BS_CONTROLE[[#This Row],[Entre - Estações]])</f>
        <v>ZEJ-ZEV</v>
      </c>
      <c r="AN672" s="263" t="str">
        <f>IF(BS_CONTROLE[[#This Row],[SB]]=0, "-", BS_CONTROLE[[#This Row],[SB]])</f>
        <v>1571562/ZEV1572/ZEV2</v>
      </c>
      <c r="AO672" s="245">
        <f>IF(BS_CONTROLE[[#This Row],[SUB]]=0, "-", BS_CONTROLE[[#This Row],[SUB]])</f>
        <v>55</v>
      </c>
      <c r="AP672" s="246">
        <f>IF(BS_CONTROLE[[#This Row],[KM - Inicio]]=0, "-", BS_CONTROLE[[#This Row],[KM - Inicio]])</f>
        <v>156</v>
      </c>
      <c r="AQ672" s="246">
        <f>IF(BS_CONTROLE[[#This Row],[KM - Fim]]=0, "-", BS_CONTROLE[[#This Row],[KM - Fim]])</f>
        <v>158.80000000000001</v>
      </c>
      <c r="AR672" s="264"/>
      <c r="AS672" s="264"/>
      <c r="AT672" s="264"/>
      <c r="AU672" s="266"/>
      <c r="AV672" s="266"/>
      <c r="AW672" s="266"/>
      <c r="AX672" s="240"/>
      <c r="AY672" s="181">
        <f>IF(D672="","*",IFERROR(IF(ISODD(COUNT(AS672:AX672)),"ERRO",SUM((AT672-AS672),(AV672-AU672),(AX672-AW672))),"ERRO"))</f>
        <v>0</v>
      </c>
      <c r="AZ672" s="161"/>
      <c r="BA672" s="241"/>
      <c r="BB672" s="177" t="str">
        <f>IFERROR(_xlfn.XLOOKUP(AI672, BS_ATIVIDADE[ATIVIDADE],BS_ATIVIDADE[UNIDADE] ), "*")</f>
        <v>Nº DE DORMENTES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2" s="162" t="str">
        <f>IFERROR(_xlfn.XLOOKUP(AO672, BASE_MAPA!$D$2:$D$260, BASE_MAPA!$I$2:$I$260), "ERRO")</f>
        <v>ZKE</v>
      </c>
      <c r="BF672" s="247" t="str">
        <f>IF(BS_CONTROLE[[#This Row],[Responsavel pelo boletim]]=0, "-", BS_CONTROLE[[#This Row],[Responsavel pelo boletim]])</f>
        <v xml:space="preserve">Felipe </v>
      </c>
      <c r="BG672" s="183"/>
      <c r="BH672" s="303">
        <v>1</v>
      </c>
      <c r="BI672" s="242"/>
      <c r="BJ672" s="269"/>
      <c r="BK672" s="243"/>
      <c r="BL672" s="183"/>
      <c r="BM672" s="178" t="s">
        <v>692</v>
      </c>
      <c r="BN672" s="178" t="s">
        <v>692</v>
      </c>
      <c r="BO672" s="209" t="s">
        <v>692</v>
      </c>
      <c r="BP672" s="243" t="s">
        <v>317</v>
      </c>
      <c r="BQ672" s="13" t="str">
        <f t="shared" si="59"/>
        <v>Produção e Intervalo</v>
      </c>
      <c r="BR672" s="19">
        <f t="shared" si="60"/>
        <v>0</v>
      </c>
      <c r="BS672" s="19">
        <f t="shared" si="61"/>
        <v>0</v>
      </c>
      <c r="BT672" s="218" t="str">
        <f t="shared" si="62"/>
        <v>OKOK</v>
      </c>
    </row>
    <row r="673" spans="1:72" hidden="1">
      <c r="A673" s="166" t="str">
        <f>D673&amp;B673</f>
        <v/>
      </c>
      <c r="B673" s="167"/>
      <c r="C673" s="8" t="str">
        <f>IF(BS_CONTROLE[[#This Row],[DATA]]="","",WEEKNUM(BS_CONTROLE[[#This Row],[DATA]]))</f>
        <v/>
      </c>
      <c r="D673" s="211"/>
      <c r="E673" s="272">
        <v>594</v>
      </c>
      <c r="F673" s="161"/>
      <c r="G673" s="159" t="str">
        <f>IF(D673="","*",VLOOKUP(F673,BS_ATIVIDADE[#All],3,FALSE))</f>
        <v>*</v>
      </c>
      <c r="H673" s="163"/>
      <c r="I673" s="163"/>
      <c r="J673" s="221"/>
      <c r="K673" s="221"/>
      <c r="L673" s="176"/>
      <c r="M673" s="19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4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6"/>
      <c r="R673" s="10" t="str">
        <f>IFERROR(_xlfn.XLOOKUP(F673, BS_ATIVIDADE[ATIVIDADE],BS_ATIVIDADE[UNIDADE] ), "*")</f>
        <v>*</v>
      </c>
      <c r="S673" s="249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49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 t="str">
        <f>IFERROR(_xlfn.XLOOKUP(J673, BASE_MAPA!$D$2:$D$260, BASE_MAPA!$I$2:$I$260), "ERRO")</f>
        <v>ERRO</v>
      </c>
      <c r="V673" s="260"/>
      <c r="W673" s="262"/>
      <c r="X673" s="211"/>
      <c r="Y673" s="178"/>
      <c r="Z673" s="178"/>
      <c r="AA673" s="84" t="s">
        <v>317</v>
      </c>
      <c r="AB673" s="71" t="s">
        <v>317</v>
      </c>
      <c r="AC673" s="71" t="s">
        <v>317</v>
      </c>
      <c r="AD673" s="172" t="s">
        <v>317</v>
      </c>
      <c r="AE673" s="84" t="s">
        <v>317</v>
      </c>
      <c r="AF673" s="84" t="s">
        <v>317</v>
      </c>
      <c r="AG673" s="84" t="s">
        <v>317</v>
      </c>
      <c r="AH673" s="179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3" t="str">
        <f>IF(BS_CONTROLE[[#This Row],[Local - Partida]]=0, "-", BS_CONTROLE[[#This Row],[Local - Partida]])</f>
        <v>-</v>
      </c>
      <c r="AL673" s="263" t="str">
        <f>IF(BS_CONTROLE[[#This Row],[Local - Encerramento]]=0, "-", BS_CONTROLE[[#This Row],[Local - Encerramento]])</f>
        <v>-</v>
      </c>
      <c r="AM673" s="263" t="str">
        <f>IF(BS_CONTROLE[[#This Row],[Entre - Estações]]=0, "-", BS_CONTROLE[[#This Row],[Entre - Estações]])</f>
        <v>-</v>
      </c>
      <c r="AN673" s="263" t="str">
        <f>IF(BS_CONTROLE[[#This Row],[SB]]=0, "-", BS_CONTROLE[[#This Row],[SB]])</f>
        <v>-</v>
      </c>
      <c r="AO673" s="245" t="str">
        <f>IF(BS_CONTROLE[[#This Row],[SUB]]=0, "-", BS_CONTROLE[[#This Row],[SUB]])</f>
        <v>-</v>
      </c>
      <c r="AP673" s="246" t="str">
        <f>IF(BS_CONTROLE[[#This Row],[KM - Inicio]]=0, "-", BS_CONTROLE[[#This Row],[KM - Inicio]])</f>
        <v>-</v>
      </c>
      <c r="AQ673" s="246" t="str">
        <f>IF(BS_CONTROLE[[#This Row],[KM - Fim]]=0, "-", BS_CONTROLE[[#This Row],[KM - Fim]])</f>
        <v>-</v>
      </c>
      <c r="AR673" s="264"/>
      <c r="AS673" s="264"/>
      <c r="AT673" s="264"/>
      <c r="AU673" s="266"/>
      <c r="AV673" s="266"/>
      <c r="AW673" s="266"/>
      <c r="AX673" s="240"/>
      <c r="AY673" s="181" t="str">
        <f>IF(D673="","*",IFERROR(IF(ISODD(COUNT(AS673:AX673)),"ERRO",SUM((AT673-AS673),(AV673-AU673),(AX673-AW673))),"ERRO"))</f>
        <v>*</v>
      </c>
      <c r="AZ673" s="161"/>
      <c r="BA673" s="241"/>
      <c r="BB673" s="177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 t="str">
        <f>IFERROR(_xlfn.XLOOKUP(AO673, BASE_MAPA!$D$2:$D$260, BASE_MAPA!$I$2:$I$260), "ERRO")</f>
        <v>ERRO</v>
      </c>
      <c r="BF673" s="247" t="str">
        <f>IF(BS_CONTROLE[[#This Row],[Responsavel pelo boletim]]=0, "-", BS_CONTROLE[[#This Row],[Responsavel pelo boletim]])</f>
        <v>-</v>
      </c>
      <c r="BG673" s="183"/>
      <c r="BH673" s="303">
        <v>0</v>
      </c>
      <c r="BI673" s="242"/>
      <c r="BJ673" s="269"/>
      <c r="BK673" s="243"/>
      <c r="BL673" s="183"/>
      <c r="BM673" s="178" t="s">
        <v>692</v>
      </c>
      <c r="BN673" s="178" t="s">
        <v>692</v>
      </c>
      <c r="BO673" s="209" t="s">
        <v>692</v>
      </c>
      <c r="BP673" s="243" t="s">
        <v>317</v>
      </c>
      <c r="BQ673" s="13" t="str">
        <f t="shared" si="59"/>
        <v>Aderente</v>
      </c>
      <c r="BR673" s="19" t="str">
        <f t="shared" si="60"/>
        <v>*</v>
      </c>
      <c r="BS673" s="19" t="str">
        <f t="shared" si="61"/>
        <v>*</v>
      </c>
      <c r="BT673" s="218" t="str">
        <f t="shared" si="62"/>
        <v>OKOK</v>
      </c>
    </row>
    <row r="674" spans="1:72">
      <c r="A674" s="166" t="str">
        <f>D674&amp;B674</f>
        <v>MOD ZEZ46022</v>
      </c>
      <c r="B674" s="167">
        <v>46022</v>
      </c>
      <c r="C674" s="8">
        <f>IF(BS_CONTROLE[[#This Row],[DATA]]="","",WEEKNUM(BS_CONTROLE[[#This Row],[DATA]]))</f>
        <v>53</v>
      </c>
      <c r="D674" s="211" t="s">
        <v>341</v>
      </c>
      <c r="E674" s="272">
        <v>594</v>
      </c>
      <c r="F674" s="161" t="s">
        <v>306</v>
      </c>
      <c r="G674" s="159" t="str">
        <f>IF(D674="","*",VLOOKUP(F674,BS_ATIVIDADE[#All],3,FALSE))</f>
        <v>OUTROS</v>
      </c>
      <c r="H674" s="163" t="s">
        <v>317</v>
      </c>
      <c r="I674" s="163" t="s">
        <v>317</v>
      </c>
      <c r="J674" s="221">
        <v>92</v>
      </c>
      <c r="K674" s="221">
        <v>75.183999999999997</v>
      </c>
      <c r="L674" s="176">
        <v>81.828000000000003</v>
      </c>
      <c r="M674" s="19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74" s="19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74" s="163">
        <v>0</v>
      </c>
      <c r="P674" s="163">
        <v>0.99930555555555556</v>
      </c>
      <c r="Q674" s="176">
        <v>1</v>
      </c>
      <c r="R674" s="10" t="str">
        <f>IFERROR(_xlfn.XLOOKUP(F674, BS_ATIVIDADE[ATIVIDADE],BS_ATIVIDADE[UNIDADE] ), "*")</f>
        <v>BINÁRIO</v>
      </c>
      <c r="S674" s="249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4" s="249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4" s="160" t="str">
        <f>IFERROR(_xlfn.XLOOKUP(J674, BASE_MAPA!$D$2:$D$260, BASE_MAPA!$I$2:$I$260), "ERRO")</f>
        <v>069-ZEV</v>
      </c>
      <c r="V674" s="260" t="s">
        <v>1032</v>
      </c>
      <c r="W674" s="262" t="s">
        <v>1911</v>
      </c>
      <c r="X674" s="211" t="s">
        <v>663</v>
      </c>
      <c r="Y674" s="158" t="s">
        <v>662</v>
      </c>
      <c r="Z674" s="178"/>
      <c r="AA674" s="84" t="s">
        <v>317</v>
      </c>
      <c r="AB674" s="71" t="s">
        <v>317</v>
      </c>
      <c r="AC674" s="71" t="s">
        <v>317</v>
      </c>
      <c r="AD674" s="172" t="s">
        <v>317</v>
      </c>
      <c r="AE674" s="84" t="s">
        <v>317</v>
      </c>
      <c r="AF674" s="84" t="s">
        <v>317</v>
      </c>
      <c r="AG674" s="84" t="s">
        <v>317</v>
      </c>
      <c r="AH674" s="179"/>
      <c r="AI674" s="171" t="str">
        <f>IF(BS_CONTROLE[[#This Row],[Atividade]]=0, "-", BS_CONTROLE[[#This Row],[Atividade]])</f>
        <v>BLOCO</v>
      </c>
      <c r="AJ674" s="9" t="str">
        <f>IF(D674="","*",VLOOKUP(AI674,BS_ATIVIDADE[#Data],3,FALSE))</f>
        <v>OUTROS</v>
      </c>
      <c r="AK674" s="263" t="str">
        <f>IF(BS_CONTROLE[[#This Row],[Local - Partida]]=0, "-", BS_CONTROLE[[#This Row],[Local - Partida]])</f>
        <v>-</v>
      </c>
      <c r="AL674" s="263" t="str">
        <f>IF(BS_CONTROLE[[#This Row],[Local - Encerramento]]=0, "-", BS_CONTROLE[[#This Row],[Local - Encerramento]])</f>
        <v>-</v>
      </c>
      <c r="AM674" s="263" t="str">
        <f>IF(BS_CONTROLE[[#This Row],[Entre - Estações]]=0, "-", BS_CONTROLE[[#This Row],[Entre - Estações]])</f>
        <v>ZXW-ZEZ</v>
      </c>
      <c r="AN674" s="263" t="str">
        <f>IF(BS_CONTROLE[[#This Row],[SB]]=0, "-", BS_CONTROLE[[#This Row],[SB]])</f>
        <v>K79ZEZ2</v>
      </c>
      <c r="AO674" s="245">
        <f>IF(BS_CONTROLE[[#This Row],[SUB]]=0, "-", BS_CONTROLE[[#This Row],[SUB]])</f>
        <v>92</v>
      </c>
      <c r="AP674" s="246">
        <f>IF(BS_CONTROLE[[#This Row],[KM - Inicio]]=0, "-", BS_CONTROLE[[#This Row],[KM - Inicio]])</f>
        <v>75.183999999999997</v>
      </c>
      <c r="AQ674" s="246">
        <f>IF(BS_CONTROLE[[#This Row],[KM - Fim]]=0, "-", BS_CONTROLE[[#This Row],[KM - Fim]])</f>
        <v>81.828000000000003</v>
      </c>
      <c r="AR674" s="264"/>
      <c r="AS674" s="264"/>
      <c r="AT674" s="264"/>
      <c r="AU674" s="266"/>
      <c r="AV674" s="266"/>
      <c r="AW674" s="266"/>
      <c r="AX674" s="240"/>
      <c r="AY674" s="181">
        <f>IF(D674="","*",IFERROR(IF(ISODD(COUNT(AS674:AX674)),"ERRO",SUM((AT674-AS674),(AV674-AU674),(AX674-AW674))),"ERRO"))</f>
        <v>0</v>
      </c>
      <c r="AZ674" s="161"/>
      <c r="BA674" s="241"/>
      <c r="BB674" s="177" t="str">
        <f>IFERROR(_xlfn.XLOOKUP(AI674, BS_ATIVIDADE[ATIVIDADE],BS_ATIVIDADE[UNIDADE] ), "*")</f>
        <v>BINÁRIO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4" s="162" t="str">
        <f>IFERROR(_xlfn.XLOOKUP(AO674, BASE_MAPA!$D$2:$D$260, BASE_MAPA!$I$2:$I$260), "ERRO")</f>
        <v>069-ZEV</v>
      </c>
      <c r="BF674" s="247" t="str">
        <f>IF(BS_CONTROLE[[#This Row],[Responsavel pelo boletim]]=0, "-", BS_CONTROLE[[#This Row],[Responsavel pelo boletim]])</f>
        <v>Augusto</v>
      </c>
      <c r="BG674" s="183"/>
      <c r="BH674" s="303">
        <v>1</v>
      </c>
      <c r="BI674" s="242"/>
      <c r="BJ674" s="269"/>
      <c r="BK674" s="243"/>
      <c r="BL674" s="183"/>
      <c r="BM674" s="178" t="s">
        <v>692</v>
      </c>
      <c r="BN674" s="178" t="s">
        <v>692</v>
      </c>
      <c r="BO674" s="209" t="s">
        <v>692</v>
      </c>
      <c r="BP674" s="243" t="s">
        <v>317</v>
      </c>
      <c r="BQ674" s="13" t="str">
        <f t="shared" si="59"/>
        <v>Produção e Intervalo</v>
      </c>
      <c r="BR674" s="19">
        <f t="shared" si="60"/>
        <v>0</v>
      </c>
      <c r="BS674" s="19">
        <f t="shared" si="61"/>
        <v>0</v>
      </c>
      <c r="BT674" s="218" t="str">
        <f t="shared" si="62"/>
        <v>OKOK</v>
      </c>
    </row>
    <row r="675" spans="1:72" ht="23.25">
      <c r="A675" s="166" t="str">
        <f>D675&amp;B675</f>
        <v>W6146022</v>
      </c>
      <c r="B675" s="167">
        <v>46022</v>
      </c>
      <c r="C675" s="8">
        <f>IF(BS_CONTROLE[[#This Row],[DATA]]="","",WEEKNUM(BS_CONTROLE[[#This Row],[DATA]]))</f>
        <v>53</v>
      </c>
      <c r="D675" s="211" t="s">
        <v>544</v>
      </c>
      <c r="E675" s="272">
        <v>594</v>
      </c>
      <c r="F675" s="161" t="s">
        <v>331</v>
      </c>
      <c r="G675" s="159" t="str">
        <f>IF(D675="","*",VLOOKUP(F675,BS_ATIVIDADE[#All],3,FALSE))</f>
        <v>OUTROS</v>
      </c>
      <c r="H675" s="163" t="s">
        <v>273</v>
      </c>
      <c r="I675" s="163" t="s">
        <v>273</v>
      </c>
      <c r="J675" s="221">
        <v>92</v>
      </c>
      <c r="K675" s="221">
        <v>83.7</v>
      </c>
      <c r="L675" s="176" t="s">
        <v>317</v>
      </c>
      <c r="M675" s="19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75" s="334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75" s="163">
        <v>0.3125</v>
      </c>
      <c r="P675" s="163">
        <v>4.1666666666666664E-2</v>
      </c>
      <c r="Q675" s="176">
        <v>1</v>
      </c>
      <c r="R675" s="10" t="str">
        <f>IFERROR(_xlfn.XLOOKUP(F675, BS_ATIVIDADE[ATIVIDADE],BS_ATIVIDADE[UNIDADE] ), "*")</f>
        <v>BINÁRIO</v>
      </c>
      <c r="S675" s="249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5" s="249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5" s="160" t="str">
        <f>IFERROR(_xlfn.XLOOKUP(J675, BASE_MAPA!$D$2:$D$260, BASE_MAPA!$I$2:$I$260), "ERRO")</f>
        <v>069-ZEV</v>
      </c>
      <c r="V675" s="260" t="s">
        <v>1032</v>
      </c>
      <c r="W675" s="262" t="s">
        <v>1935</v>
      </c>
      <c r="X675" s="211" t="s">
        <v>663</v>
      </c>
      <c r="Y675" s="158" t="s">
        <v>662</v>
      </c>
      <c r="Z675" s="178"/>
      <c r="AA675" s="84">
        <v>1</v>
      </c>
      <c r="AB675" s="71" t="s">
        <v>660</v>
      </c>
      <c r="AC675" s="71" t="s">
        <v>317</v>
      </c>
      <c r="AD675" s="172">
        <v>0.29166666666666669</v>
      </c>
      <c r="AE675" s="84">
        <v>7663</v>
      </c>
      <c r="AF675" s="84" t="s">
        <v>317</v>
      </c>
      <c r="AG675" s="84" t="s">
        <v>317</v>
      </c>
      <c r="AH675" s="179"/>
      <c r="AI675" s="171" t="str">
        <f>IF(BS_CONTROLE[[#This Row],[Atividade]]=0, "-", BS_CONTROLE[[#This Row],[Atividade]])</f>
        <v>DESLOCAMENTO</v>
      </c>
      <c r="AJ675" s="9" t="str">
        <f>IF(D675="","*",VLOOKUP(AI675,BS_ATIVIDADE[#Data],3,FALSE))</f>
        <v>OUTROS</v>
      </c>
      <c r="AK675" s="263" t="str">
        <f>IF(BS_CONTROLE[[#This Row],[Local - Partida]]=0, "-", BS_CONTROLE[[#This Row],[Local - Partida]])</f>
        <v>K67ZEV2</v>
      </c>
      <c r="AL675" s="263" t="str">
        <f>IF(BS_CONTROLE[[#This Row],[Local - Encerramento]]=0, "-", BS_CONTROLE[[#This Row],[Local - Encerramento]])</f>
        <v>K67ZEV2</v>
      </c>
      <c r="AM675" s="263" t="str">
        <f>IF(BS_CONTROLE[[#This Row],[Entre - Estações]]=0, "-", BS_CONTROLE[[#This Row],[Entre - Estações]])</f>
        <v>ZXW</v>
      </c>
      <c r="AN675" s="263" t="str">
        <f>IF(BS_CONTROLE[[#This Row],[SB]]=0, "-", BS_CONTROLE[[#This Row],[SB]])</f>
        <v>K84ZXW2</v>
      </c>
      <c r="AO675" s="245">
        <f>IF(BS_CONTROLE[[#This Row],[SUB]]=0, "-", BS_CONTROLE[[#This Row],[SUB]])</f>
        <v>92</v>
      </c>
      <c r="AP675" s="246">
        <f>IF(BS_CONTROLE[[#This Row],[KM - Inicio]]=0, "-", BS_CONTROLE[[#This Row],[KM - Inicio]])</f>
        <v>83.7</v>
      </c>
      <c r="AQ675" s="246" t="str">
        <f>IF(BS_CONTROLE[[#This Row],[KM - Fim]]=0, "-", BS_CONTROLE[[#This Row],[KM - Fim]])</f>
        <v>-</v>
      </c>
      <c r="AR675" s="264"/>
      <c r="AS675" s="264"/>
      <c r="AT675" s="264"/>
      <c r="AU675" s="266"/>
      <c r="AV675" s="266"/>
      <c r="AW675" s="266"/>
      <c r="AX675" s="240"/>
      <c r="AY675" s="181">
        <f>IF(D675="","*",IFERROR(IF(ISODD(COUNT(AS675:AX675)),"ERRO",SUM((AT675-AS675),(AV675-AU675),(AX675-AW675))),"ERRO"))</f>
        <v>0</v>
      </c>
      <c r="AZ675" s="161"/>
      <c r="BA675" s="241"/>
      <c r="BB675" s="177" t="str">
        <f>IFERROR(_xlfn.XLOOKUP(AI675, BS_ATIVIDADE[ATIVIDADE],BS_ATIVIDADE[UNIDADE] ), "*")</f>
        <v>BINÁRIO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5" s="162" t="str">
        <f>IFERROR(_xlfn.XLOOKUP(AO675, BASE_MAPA!$D$2:$D$260, BASE_MAPA!$I$2:$I$260), "ERRO")</f>
        <v>069-ZEV</v>
      </c>
      <c r="BF675" s="247" t="str">
        <f>IF(BS_CONTROLE[[#This Row],[Responsavel pelo boletim]]=0, "-", BS_CONTROLE[[#This Row],[Responsavel pelo boletim]])</f>
        <v>Augusto</v>
      </c>
      <c r="BG675" s="183"/>
      <c r="BH675" s="303">
        <v>1</v>
      </c>
      <c r="BI675" s="242"/>
      <c r="BJ675" s="269"/>
      <c r="BK675" s="243"/>
      <c r="BL675" s="183"/>
      <c r="BM675" s="178" t="s">
        <v>692</v>
      </c>
      <c r="BN675" s="178" t="s">
        <v>692</v>
      </c>
      <c r="BO675" s="209" t="s">
        <v>692</v>
      </c>
      <c r="BP675" s="243" t="s">
        <v>317</v>
      </c>
      <c r="BQ675" s="13" t="str">
        <f t="shared" si="59"/>
        <v>Produção e Intervalo</v>
      </c>
      <c r="BR675" s="19">
        <f t="shared" si="60"/>
        <v>0</v>
      </c>
      <c r="BS675" s="19">
        <f t="shared" si="61"/>
        <v>0</v>
      </c>
      <c r="BT675" s="218" t="str">
        <f t="shared" si="62"/>
        <v>OKOK</v>
      </c>
    </row>
    <row r="676" spans="1:72" hidden="1">
      <c r="A676" s="166" t="str">
        <f>D676&amp;B676</f>
        <v/>
      </c>
      <c r="B676" s="167"/>
      <c r="C676" s="8" t="str">
        <f>IF(BS_CONTROLE[[#This Row],[DATA]]="","",WEEKNUM(BS_CONTROLE[[#This Row],[DATA]]))</f>
        <v/>
      </c>
      <c r="D676" s="211"/>
      <c r="E676" s="272">
        <v>594</v>
      </c>
      <c r="F676" s="161"/>
      <c r="G676" s="159" t="str">
        <f>IF(D676="","*",VLOOKUP(F676,BS_ATIVIDADE[#All],3,FALSE))</f>
        <v>*</v>
      </c>
      <c r="H676" s="163"/>
      <c r="I676" s="163"/>
      <c r="J676" s="221"/>
      <c r="K676" s="221"/>
      <c r="L676" s="176"/>
      <c r="M676" s="199"/>
      <c r="N676" s="334"/>
      <c r="O676" s="163"/>
      <c r="P676" s="163"/>
      <c r="Q676" s="176"/>
      <c r="R676" s="10" t="str">
        <f>IFERROR(_xlfn.XLOOKUP(F676, BS_ATIVIDADE[ATIVIDADE],BS_ATIVIDADE[UNIDADE] ), "*")</f>
        <v>*</v>
      </c>
      <c r="S676" s="249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49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 t="str">
        <f>IFERROR(_xlfn.XLOOKUP(J676, BASE_MAPA!$D$2:$D$260, BASE_MAPA!$I$2:$I$260), "ERRO")</f>
        <v>ERRO</v>
      </c>
      <c r="V676" s="260"/>
      <c r="W676" s="262"/>
      <c r="X676" s="211"/>
      <c r="Y676" s="178"/>
      <c r="Z676" s="178"/>
      <c r="AA676" s="84" t="s">
        <v>317</v>
      </c>
      <c r="AB676" s="71" t="s">
        <v>317</v>
      </c>
      <c r="AC676" s="71" t="s">
        <v>317</v>
      </c>
      <c r="AD676" s="172" t="s">
        <v>317</v>
      </c>
      <c r="AE676" s="84" t="s">
        <v>317</v>
      </c>
      <c r="AF676" s="84" t="s">
        <v>317</v>
      </c>
      <c r="AG676" s="84" t="s">
        <v>317</v>
      </c>
      <c r="AH676" s="179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3" t="str">
        <f>IF(BS_CONTROLE[[#This Row],[Local - Partida]]=0, "-", BS_CONTROLE[[#This Row],[Local - Partida]])</f>
        <v>-</v>
      </c>
      <c r="AL676" s="263" t="str">
        <f>IF(BS_CONTROLE[[#This Row],[Local - Encerramento]]=0, "-", BS_CONTROLE[[#This Row],[Local - Encerramento]])</f>
        <v>-</v>
      </c>
      <c r="AM676" s="263" t="str">
        <f>IF(BS_CONTROLE[[#This Row],[Entre - Estações]]=0, "-", BS_CONTROLE[[#This Row],[Entre - Estações]])</f>
        <v>-</v>
      </c>
      <c r="AN676" s="263" t="str">
        <f>IF(BS_CONTROLE[[#This Row],[SB]]=0, "-", BS_CONTROLE[[#This Row],[SB]])</f>
        <v>-</v>
      </c>
      <c r="AO676" s="245" t="str">
        <f>IF(BS_CONTROLE[[#This Row],[SUB]]=0, "-", BS_CONTROLE[[#This Row],[SUB]])</f>
        <v>-</v>
      </c>
      <c r="AP676" s="246" t="str">
        <f>IF(BS_CONTROLE[[#This Row],[KM - Inicio]]=0, "-", BS_CONTROLE[[#This Row],[KM - Inicio]])</f>
        <v>-</v>
      </c>
      <c r="AQ676" s="246" t="str">
        <f>IF(BS_CONTROLE[[#This Row],[KM - Fim]]=0, "-", BS_CONTROLE[[#This Row],[KM - Fim]])</f>
        <v>-</v>
      </c>
      <c r="AR676" s="264"/>
      <c r="AS676" s="264"/>
      <c r="AT676" s="264"/>
      <c r="AU676" s="266"/>
      <c r="AV676" s="266"/>
      <c r="AW676" s="266"/>
      <c r="AX676" s="240"/>
      <c r="AY676" s="181" t="str">
        <f>IF(D676="","*",IFERROR(IF(ISODD(COUNT(AS676:AX676)),"ERRO",SUM((AT676-AS676),(AV676-AU676),(AX676-AW676))),"ERRO"))</f>
        <v>*</v>
      </c>
      <c r="AZ676" s="161"/>
      <c r="BA676" s="241"/>
      <c r="BB676" s="177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 t="str">
        <f>IFERROR(_xlfn.XLOOKUP(AO676, BASE_MAPA!$D$2:$D$260, BASE_MAPA!$I$2:$I$260), "ERRO")</f>
        <v>ERRO</v>
      </c>
      <c r="BF676" s="247" t="str">
        <f>IF(BS_CONTROLE[[#This Row],[Responsavel pelo boletim]]=0, "-", BS_CONTROLE[[#This Row],[Responsavel pelo boletim]])</f>
        <v>-</v>
      </c>
      <c r="BG676" s="183"/>
      <c r="BH676" s="303">
        <v>0</v>
      </c>
      <c r="BI676" s="242"/>
      <c r="BJ676" s="269"/>
      <c r="BK676" s="243"/>
      <c r="BL676" s="183"/>
      <c r="BM676" s="178" t="s">
        <v>692</v>
      </c>
      <c r="BN676" s="178" t="s">
        <v>692</v>
      </c>
      <c r="BO676" s="209" t="s">
        <v>692</v>
      </c>
      <c r="BP676" s="243" t="s">
        <v>317</v>
      </c>
      <c r="BQ676" s="13" t="str">
        <f t="shared" si="59"/>
        <v>Aderente</v>
      </c>
      <c r="BR676" s="19" t="str">
        <f t="shared" si="60"/>
        <v>*</v>
      </c>
      <c r="BS676" s="19" t="str">
        <f t="shared" si="61"/>
        <v>*</v>
      </c>
      <c r="BT676" s="218" t="str">
        <f t="shared" si="62"/>
        <v>OKOK</v>
      </c>
    </row>
    <row r="677" spans="1:72">
      <c r="A677" s="166" t="str">
        <f>D677&amp;B677</f>
        <v>ANTONI  (TP-720)46022</v>
      </c>
      <c r="B677" s="167">
        <v>46022</v>
      </c>
      <c r="C677" s="8">
        <f>IF(BS_CONTROLE[[#This Row],[DATA]]="","",WEEKNUM(BS_CONTROLE[[#This Row],[DATA]]))</f>
        <v>53</v>
      </c>
      <c r="D677" s="211" t="s">
        <v>569</v>
      </c>
      <c r="E677" s="272">
        <v>594</v>
      </c>
      <c r="F677" s="161" t="s">
        <v>502</v>
      </c>
      <c r="G677" s="159" t="str">
        <f>IF(D677="","*",VLOOKUP(F677,BS_ATIVIDADE[#All],3,FALSE))</f>
        <v>DORMENTE - SUBSTITUIÇÂO</v>
      </c>
      <c r="H677" s="163" t="s">
        <v>317</v>
      </c>
      <c r="I677" s="163" t="s">
        <v>317</v>
      </c>
      <c r="J677" s="221">
        <v>92</v>
      </c>
      <c r="K677" s="221">
        <v>106.8</v>
      </c>
      <c r="L677" s="176" t="s">
        <v>317</v>
      </c>
      <c r="M677" s="19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7" s="334" t="s">
        <v>303</v>
      </c>
      <c r="O677" s="163">
        <v>0.375</v>
      </c>
      <c r="P677" s="163">
        <v>0.16666666666666666</v>
      </c>
      <c r="Q677" s="176">
        <v>30</v>
      </c>
      <c r="R677" s="10" t="str">
        <f>IFERROR(_xlfn.XLOOKUP(F677, BS_ATIVIDADE[ATIVIDADE],BS_ATIVIDADE[UNIDADE] ), "*")</f>
        <v>Nº DE DORMENTES</v>
      </c>
      <c r="S677" s="249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7" s="249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7" s="160" t="str">
        <f>IFERROR(_xlfn.XLOOKUP(J677, BASE_MAPA!$D$2:$D$260, BASE_MAPA!$I$2:$I$260), "ERRO")</f>
        <v>069-ZEV</v>
      </c>
      <c r="V677" s="260" t="s">
        <v>1936</v>
      </c>
      <c r="W677" s="262" t="s">
        <v>1937</v>
      </c>
      <c r="X677" s="211" t="s">
        <v>663</v>
      </c>
      <c r="Y677" s="158" t="s">
        <v>662</v>
      </c>
      <c r="Z677" s="178"/>
      <c r="AA677" s="84" t="s">
        <v>317</v>
      </c>
      <c r="AB677" s="71" t="s">
        <v>317</v>
      </c>
      <c r="AC677" s="71" t="s">
        <v>317</v>
      </c>
      <c r="AD677" s="172" t="s">
        <v>317</v>
      </c>
      <c r="AE677" s="84" t="s">
        <v>317</v>
      </c>
      <c r="AF677" s="84" t="s">
        <v>317</v>
      </c>
      <c r="AG677" s="84" t="s">
        <v>317</v>
      </c>
      <c r="AH677" s="179"/>
      <c r="AI677" s="171" t="str">
        <f>IF(BS_CONTROLE[[#This Row],[Atividade]]=0, "-", BS_CONTROLE[[#This Row],[Atividade]])</f>
        <v>PDM - SUBSTITUIÇÃO - DORMENTE</v>
      </c>
      <c r="AJ677" s="9" t="str">
        <f>IF(D677="","*",VLOOKUP(AI677,BS_ATIVIDADE[#Data],3,FALSE))</f>
        <v>DORMENTE - SUBSTITUIÇÂO</v>
      </c>
      <c r="AK677" s="263" t="str">
        <f>IF(BS_CONTROLE[[#This Row],[Local - Partida]]=0, "-", BS_CONTROLE[[#This Row],[Local - Partida]])</f>
        <v>-</v>
      </c>
      <c r="AL677" s="263" t="str">
        <f>IF(BS_CONTROLE[[#This Row],[Local - Encerramento]]=0, "-", BS_CONTROLE[[#This Row],[Local - Encerramento]])</f>
        <v>-</v>
      </c>
      <c r="AM677" s="263" t="str">
        <f>IF(BS_CONTROLE[[#This Row],[Entre - Estações]]=0, "-", BS_CONTROLE[[#This Row],[Entre - Estações]])</f>
        <v>ZPT</v>
      </c>
      <c r="AN677" s="263" t="str">
        <f>IF(BS_CONTROLE[[#This Row],[SB]]=0, "-", BS_CONTROLE[[#This Row],[SB]])</f>
        <v>ZPT2</v>
      </c>
      <c r="AO677" s="245">
        <f>IF(BS_CONTROLE[[#This Row],[SUB]]=0, "-", BS_CONTROLE[[#This Row],[SUB]])</f>
        <v>92</v>
      </c>
      <c r="AP677" s="246">
        <f>IF(BS_CONTROLE[[#This Row],[KM - Inicio]]=0, "-", BS_CONTROLE[[#This Row],[KM - Inicio]])</f>
        <v>106.8</v>
      </c>
      <c r="AQ677" s="246" t="str">
        <f>IF(BS_CONTROLE[[#This Row],[KM - Fim]]=0, "-", BS_CONTROLE[[#This Row],[KM - Fim]])</f>
        <v>-</v>
      </c>
      <c r="AR677" s="264"/>
      <c r="AS677" s="264"/>
      <c r="AT677" s="264"/>
      <c r="AU677" s="266"/>
      <c r="AV677" s="266"/>
      <c r="AW677" s="266"/>
      <c r="AX677" s="240"/>
      <c r="AY677" s="181">
        <f>IF(D677="","*",IFERROR(IF(ISODD(COUNT(AS677:AX677)),"ERRO",SUM((AT677-AS677),(AV677-AU677),(AX677-AW677))),"ERRO"))</f>
        <v>0</v>
      </c>
      <c r="AZ677" s="161"/>
      <c r="BA677" s="241"/>
      <c r="BB677" s="177" t="str">
        <f>IFERROR(_xlfn.XLOOKUP(AI677, BS_ATIVIDADE[ATIVIDADE],BS_ATIVIDADE[UNIDADE] ), "*")</f>
        <v>Nº DE DORMENTES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7" s="162" t="str">
        <f>IFERROR(_xlfn.XLOOKUP(AO677, BASE_MAPA!$D$2:$D$260, BASE_MAPA!$I$2:$I$260), "ERRO")</f>
        <v>069-ZEV</v>
      </c>
      <c r="BF677" s="247" t="str">
        <f>IF(BS_CONTROLE[[#This Row],[Responsavel pelo boletim]]=0, "-", BS_CONTROLE[[#This Row],[Responsavel pelo boletim]])</f>
        <v>Antoni</v>
      </c>
      <c r="BG677" s="183"/>
      <c r="BH677" s="303">
        <v>1</v>
      </c>
      <c r="BI677" s="242"/>
      <c r="BJ677" s="269"/>
      <c r="BK677" s="243"/>
      <c r="BL677" s="183"/>
      <c r="BM677" s="178" t="s">
        <v>692</v>
      </c>
      <c r="BN677" s="178" t="s">
        <v>692</v>
      </c>
      <c r="BO677" s="209" t="s">
        <v>692</v>
      </c>
      <c r="BP677" s="243" t="s">
        <v>317</v>
      </c>
      <c r="BQ677" s="13" t="str">
        <f t="shared" si="59"/>
        <v>Produção e Intervalo</v>
      </c>
      <c r="BR677" s="19">
        <f t="shared" si="60"/>
        <v>0</v>
      </c>
      <c r="BS677" s="19">
        <f t="shared" si="61"/>
        <v>0</v>
      </c>
      <c r="BT677" s="218" t="str">
        <f t="shared" si="62"/>
        <v>OKOK</v>
      </c>
    </row>
    <row r="678" spans="1:72">
      <c r="A678" s="166" t="str">
        <f>D678&amp;B678</f>
        <v>EDSON (TP-719)46022</v>
      </c>
      <c r="B678" s="167">
        <v>46022</v>
      </c>
      <c r="C678" s="8">
        <f>IF(BS_CONTROLE[[#This Row],[DATA]]="","",WEEKNUM(BS_CONTROLE[[#This Row],[DATA]]))</f>
        <v>53</v>
      </c>
      <c r="D678" s="211" t="s">
        <v>589</v>
      </c>
      <c r="E678" s="272">
        <v>594</v>
      </c>
      <c r="F678" s="161" t="s">
        <v>502</v>
      </c>
      <c r="G678" s="159" t="str">
        <f>IF(D678="","*",VLOOKUP(F678,BS_ATIVIDADE[#All],3,FALSE))</f>
        <v>DORMENTE - SUBSTITUIÇÂO</v>
      </c>
      <c r="H678" s="163" t="s">
        <v>317</v>
      </c>
      <c r="I678" s="163" t="s">
        <v>317</v>
      </c>
      <c r="J678" s="221">
        <v>92</v>
      </c>
      <c r="K678" s="221">
        <v>106.8</v>
      </c>
      <c r="L678" s="176" t="s">
        <v>317</v>
      </c>
      <c r="M678" s="19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8" s="334" t="s">
        <v>303</v>
      </c>
      <c r="O678" s="163">
        <v>0.375</v>
      </c>
      <c r="P678" s="163">
        <v>0.16666666666666666</v>
      </c>
      <c r="Q678" s="176">
        <v>30</v>
      </c>
      <c r="R678" s="10" t="str">
        <f>IFERROR(_xlfn.XLOOKUP(F678, BS_ATIVIDADE[ATIVIDADE],BS_ATIVIDADE[UNIDADE] ), "*")</f>
        <v>Nº DE DORMENTES</v>
      </c>
      <c r="S678" s="249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8" s="249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8" s="160" t="str">
        <f>IFERROR(_xlfn.XLOOKUP(J678, BASE_MAPA!$D$2:$D$260, BASE_MAPA!$I$2:$I$260), "ERRO")</f>
        <v>069-ZEV</v>
      </c>
      <c r="V678" s="260" t="s">
        <v>1105</v>
      </c>
      <c r="W678" s="262" t="s">
        <v>1937</v>
      </c>
      <c r="X678" s="211" t="s">
        <v>663</v>
      </c>
      <c r="Y678" s="158" t="s">
        <v>662</v>
      </c>
      <c r="Z678" s="178"/>
      <c r="AA678" s="84" t="s">
        <v>317</v>
      </c>
      <c r="AB678" s="71" t="s">
        <v>317</v>
      </c>
      <c r="AC678" s="71" t="s">
        <v>317</v>
      </c>
      <c r="AD678" s="172" t="s">
        <v>317</v>
      </c>
      <c r="AE678" s="84" t="s">
        <v>317</v>
      </c>
      <c r="AF678" s="84" t="s">
        <v>317</v>
      </c>
      <c r="AG678" s="84" t="s">
        <v>317</v>
      </c>
      <c r="AH678" s="179"/>
      <c r="AI678" s="171" t="str">
        <f>IF(BS_CONTROLE[[#This Row],[Atividade]]=0, "-", BS_CONTROLE[[#This Row],[Atividade]])</f>
        <v>PDM - SUBSTITUIÇÃO - DORMENTE</v>
      </c>
      <c r="AJ678" s="9" t="str">
        <f>IF(D678="","*",VLOOKUP(AI678,BS_ATIVIDADE[#Data],3,FALSE))</f>
        <v>DORMENTE - SUBSTITUIÇÂO</v>
      </c>
      <c r="AK678" s="263" t="str">
        <f>IF(BS_CONTROLE[[#This Row],[Local - Partida]]=0, "-", BS_CONTROLE[[#This Row],[Local - Partida]])</f>
        <v>-</v>
      </c>
      <c r="AL678" s="263" t="str">
        <f>IF(BS_CONTROLE[[#This Row],[Local - Encerramento]]=0, "-", BS_CONTROLE[[#This Row],[Local - Encerramento]])</f>
        <v>-</v>
      </c>
      <c r="AM678" s="263" t="str">
        <f>IF(BS_CONTROLE[[#This Row],[Entre - Estações]]=0, "-", BS_CONTROLE[[#This Row],[Entre - Estações]])</f>
        <v>ZPT</v>
      </c>
      <c r="AN678" s="263" t="str">
        <f>IF(BS_CONTROLE[[#This Row],[SB]]=0, "-", BS_CONTROLE[[#This Row],[SB]])</f>
        <v>ZPT2</v>
      </c>
      <c r="AO678" s="245">
        <f>IF(BS_CONTROLE[[#This Row],[SUB]]=0, "-", BS_CONTROLE[[#This Row],[SUB]])</f>
        <v>92</v>
      </c>
      <c r="AP678" s="246">
        <f>IF(BS_CONTROLE[[#This Row],[KM - Inicio]]=0, "-", BS_CONTROLE[[#This Row],[KM - Inicio]])</f>
        <v>106.8</v>
      </c>
      <c r="AQ678" s="246" t="str">
        <f>IF(BS_CONTROLE[[#This Row],[KM - Fim]]=0, "-", BS_CONTROLE[[#This Row],[KM - Fim]])</f>
        <v>-</v>
      </c>
      <c r="AR678" s="264"/>
      <c r="AS678" s="264"/>
      <c r="AT678" s="264"/>
      <c r="AU678" s="266"/>
      <c r="AV678" s="266"/>
      <c r="AW678" s="266"/>
      <c r="AX678" s="240"/>
      <c r="AY678" s="181">
        <f>IF(D678="","*",IFERROR(IF(ISODD(COUNT(AS678:AX678)),"ERRO",SUM((AT678-AS678),(AV678-AU678),(AX678-AW678))),"ERRO"))</f>
        <v>0</v>
      </c>
      <c r="AZ678" s="161"/>
      <c r="BA678" s="241"/>
      <c r="BB678" s="177" t="str">
        <f>IFERROR(_xlfn.XLOOKUP(AI678, BS_ATIVIDADE[ATIVIDADE],BS_ATIVIDADE[UNIDADE] ), "*")</f>
        <v>Nº DE DORMENTES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8" s="162" t="str">
        <f>IFERROR(_xlfn.XLOOKUP(AO678, BASE_MAPA!$D$2:$D$260, BASE_MAPA!$I$2:$I$260), "ERRO")</f>
        <v>069-ZEV</v>
      </c>
      <c r="BF678" s="247" t="str">
        <f>IF(BS_CONTROLE[[#This Row],[Responsavel pelo boletim]]=0, "-", BS_CONTROLE[[#This Row],[Responsavel pelo boletim]])</f>
        <v>Edson</v>
      </c>
      <c r="BG678" s="183"/>
      <c r="BH678" s="303">
        <v>1</v>
      </c>
      <c r="BI678" s="242"/>
      <c r="BJ678" s="269"/>
      <c r="BK678" s="243"/>
      <c r="BL678" s="183"/>
      <c r="BM678" s="178" t="s">
        <v>692</v>
      </c>
      <c r="BN678" s="178" t="s">
        <v>692</v>
      </c>
      <c r="BO678" s="209" t="s">
        <v>692</v>
      </c>
      <c r="BP678" s="243" t="s">
        <v>317</v>
      </c>
      <c r="BQ678" s="13" t="str">
        <f t="shared" ref="BQ678:BQ720" si="67">IF(AND(BR678&lt;1,BS678&lt;1),"Produção e Intervalo",IF(BR678&lt;1,"Intervalo",IF(BS678&lt;1,"Produção","Aderente")))</f>
        <v>Produção e Intervalo</v>
      </c>
      <c r="BR678" s="19">
        <f t="shared" ref="BR678:BR720" si="68">IF(OR(B678="",F678=""),"*",AY678/P678)</f>
        <v>0</v>
      </c>
      <c r="BS678" s="19">
        <f t="shared" ref="BS678:BS720" si="69">IF(OR(B678="",F678=""),"*",BA678/Q678)</f>
        <v>0</v>
      </c>
      <c r="BT678" s="218" t="str">
        <f t="shared" ref="BT678:BT720" si="70">IF(BN678="","",SUBSTITUTE(BM678," ","")&amp;SUBSTITUTE(BN678," ",""))</f>
        <v>OKOK</v>
      </c>
    </row>
    <row r="679" spans="1:72">
      <c r="A679" s="166" t="str">
        <f>D679&amp;B679</f>
        <v>JACIANO (TF-674)46022</v>
      </c>
      <c r="B679" s="167">
        <v>46022</v>
      </c>
      <c r="C679" s="8">
        <f>IF(BS_CONTROLE[[#This Row],[DATA]]="","",WEEKNUM(BS_CONTROLE[[#This Row],[DATA]]))</f>
        <v>53</v>
      </c>
      <c r="D679" s="211" t="s">
        <v>605</v>
      </c>
      <c r="E679" s="272">
        <v>594</v>
      </c>
      <c r="F679" s="161" t="s">
        <v>502</v>
      </c>
      <c r="G679" s="159" t="str">
        <f>IF(D679="","*",VLOOKUP(F679,BS_ATIVIDADE[#All],3,FALSE))</f>
        <v>DORMENTE - SUBSTITUIÇÂO</v>
      </c>
      <c r="H679" s="163" t="s">
        <v>317</v>
      </c>
      <c r="I679" s="163" t="s">
        <v>317</v>
      </c>
      <c r="J679" s="221">
        <v>92</v>
      </c>
      <c r="K679" s="221">
        <v>106.8</v>
      </c>
      <c r="L679" s="176" t="s">
        <v>317</v>
      </c>
      <c r="M679" s="19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9" s="334" t="s">
        <v>303</v>
      </c>
      <c r="O679" s="163">
        <v>0.375</v>
      </c>
      <c r="P679" s="163">
        <v>0.16666666666666666</v>
      </c>
      <c r="Q679" s="176">
        <v>30</v>
      </c>
      <c r="R679" s="10" t="str">
        <f>IFERROR(_xlfn.XLOOKUP(F679, BS_ATIVIDADE[ATIVIDADE],BS_ATIVIDADE[UNIDADE] ), "*")</f>
        <v>Nº DE DORMENTES</v>
      </c>
      <c r="S679" s="249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9" s="249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9" s="160" t="str">
        <f>IFERROR(_xlfn.XLOOKUP(J679, BASE_MAPA!$D$2:$D$260, BASE_MAPA!$I$2:$I$260), "ERRO")</f>
        <v>069-ZEV</v>
      </c>
      <c r="V679" s="260" t="s">
        <v>1938</v>
      </c>
      <c r="W679" s="262" t="s">
        <v>1937</v>
      </c>
      <c r="X679" s="211" t="s">
        <v>663</v>
      </c>
      <c r="Y679" s="158" t="s">
        <v>662</v>
      </c>
      <c r="Z679" s="178"/>
      <c r="AA679" s="84" t="s">
        <v>317</v>
      </c>
      <c r="AB679" s="71" t="s">
        <v>317</v>
      </c>
      <c r="AC679" s="71" t="s">
        <v>317</v>
      </c>
      <c r="AD679" s="172" t="s">
        <v>317</v>
      </c>
      <c r="AE679" s="84" t="s">
        <v>317</v>
      </c>
      <c r="AF679" s="84" t="s">
        <v>317</v>
      </c>
      <c r="AG679" s="84" t="s">
        <v>317</v>
      </c>
      <c r="AH679" s="179"/>
      <c r="AI679" s="171" t="str">
        <f>IF(BS_CONTROLE[[#This Row],[Atividade]]=0, "-", BS_CONTROLE[[#This Row],[Atividade]])</f>
        <v>PDM - SUBSTITUIÇÃO - DORMENTE</v>
      </c>
      <c r="AJ679" s="9" t="str">
        <f>IF(D679="","*",VLOOKUP(AI679,BS_ATIVIDADE[#Data],3,FALSE))</f>
        <v>DORMENTE - SUBSTITUIÇÂO</v>
      </c>
      <c r="AK679" s="263" t="str">
        <f>IF(BS_CONTROLE[[#This Row],[Local - Partida]]=0, "-", BS_CONTROLE[[#This Row],[Local - Partida]])</f>
        <v>-</v>
      </c>
      <c r="AL679" s="263" t="str">
        <f>IF(BS_CONTROLE[[#This Row],[Local - Encerramento]]=0, "-", BS_CONTROLE[[#This Row],[Local - Encerramento]])</f>
        <v>-</v>
      </c>
      <c r="AM679" s="263" t="str">
        <f>IF(BS_CONTROLE[[#This Row],[Entre - Estações]]=0, "-", BS_CONTROLE[[#This Row],[Entre - Estações]])</f>
        <v>ZPT</v>
      </c>
      <c r="AN679" s="263" t="str">
        <f>IF(BS_CONTROLE[[#This Row],[SB]]=0, "-", BS_CONTROLE[[#This Row],[SB]])</f>
        <v>ZPT2</v>
      </c>
      <c r="AO679" s="245">
        <f>IF(BS_CONTROLE[[#This Row],[SUB]]=0, "-", BS_CONTROLE[[#This Row],[SUB]])</f>
        <v>92</v>
      </c>
      <c r="AP679" s="246">
        <f>IF(BS_CONTROLE[[#This Row],[KM - Inicio]]=0, "-", BS_CONTROLE[[#This Row],[KM - Inicio]])</f>
        <v>106.8</v>
      </c>
      <c r="AQ679" s="246" t="str">
        <f>IF(BS_CONTROLE[[#This Row],[KM - Fim]]=0, "-", BS_CONTROLE[[#This Row],[KM - Fim]])</f>
        <v>-</v>
      </c>
      <c r="AR679" s="264"/>
      <c r="AS679" s="264"/>
      <c r="AT679" s="264"/>
      <c r="AU679" s="266"/>
      <c r="AV679" s="266"/>
      <c r="AW679" s="266"/>
      <c r="AX679" s="240"/>
      <c r="AY679" s="181">
        <f>IF(D679="","*",IFERROR(IF(ISODD(COUNT(AS679:AX679)),"ERRO",SUM((AT679-AS679),(AV679-AU679),(AX679-AW679))),"ERRO"))</f>
        <v>0</v>
      </c>
      <c r="AZ679" s="161"/>
      <c r="BA679" s="241"/>
      <c r="BB679" s="177" t="str">
        <f>IFERROR(_xlfn.XLOOKUP(AI679, BS_ATIVIDADE[ATIVIDADE],BS_ATIVIDADE[UNIDADE] ), "*")</f>
        <v>Nº DE DORMENTES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9" s="162" t="str">
        <f>IFERROR(_xlfn.XLOOKUP(AO679, BASE_MAPA!$D$2:$D$260, BASE_MAPA!$I$2:$I$260), "ERRO")</f>
        <v>069-ZEV</v>
      </c>
      <c r="BF679" s="247" t="str">
        <f>IF(BS_CONTROLE[[#This Row],[Responsavel pelo boletim]]=0, "-", BS_CONTROLE[[#This Row],[Responsavel pelo boletim]])</f>
        <v xml:space="preserve">Jaciano </v>
      </c>
      <c r="BG679" s="183"/>
      <c r="BH679" s="303">
        <v>1</v>
      </c>
      <c r="BI679" s="242"/>
      <c r="BJ679" s="269"/>
      <c r="BK679" s="243"/>
      <c r="BL679" s="183"/>
      <c r="BM679" s="178" t="s">
        <v>692</v>
      </c>
      <c r="BN679" s="178" t="s">
        <v>692</v>
      </c>
      <c r="BO679" s="209" t="s">
        <v>692</v>
      </c>
      <c r="BP679" s="243" t="s">
        <v>317</v>
      </c>
      <c r="BQ679" s="13" t="str">
        <f t="shared" si="67"/>
        <v>Produção e Intervalo</v>
      </c>
      <c r="BR679" s="19">
        <f t="shared" si="68"/>
        <v>0</v>
      </c>
      <c r="BS679" s="19">
        <f t="shared" si="69"/>
        <v>0</v>
      </c>
      <c r="BT679" s="218" t="str">
        <f t="shared" si="70"/>
        <v>OKOK</v>
      </c>
    </row>
    <row r="680" spans="1:72">
      <c r="A680" s="166" t="str">
        <f>D680&amp;B680</f>
        <v>V8546022</v>
      </c>
      <c r="B680" s="167">
        <v>46022</v>
      </c>
      <c r="C680" s="8">
        <f>IF(BS_CONTROLE[[#This Row],[DATA]]="","",WEEKNUM(BS_CONTROLE[[#This Row],[DATA]]))</f>
        <v>53</v>
      </c>
      <c r="D680" s="211" t="s">
        <v>514</v>
      </c>
      <c r="E680" s="272">
        <v>594</v>
      </c>
      <c r="F680" s="161" t="s">
        <v>421</v>
      </c>
      <c r="G680" s="159" t="str">
        <f>IF(D680="","*",VLOOKUP(F680,BS_ATIVIDADE[#All],3,FALSE))</f>
        <v>MECANIZAÇÃO - SOCADORA</v>
      </c>
      <c r="H680" s="163" t="s">
        <v>957</v>
      </c>
      <c r="I680" s="163" t="s">
        <v>957</v>
      </c>
      <c r="J680" s="221">
        <v>30</v>
      </c>
      <c r="K680" s="221">
        <v>114</v>
      </c>
      <c r="L680" s="176">
        <v>115</v>
      </c>
      <c r="M680" s="19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80" s="334" t="s">
        <v>1918</v>
      </c>
      <c r="O680" s="163">
        <v>0.29166666666666669</v>
      </c>
      <c r="P680" s="163">
        <v>8.3333333333333329E-2</v>
      </c>
      <c r="Q680" s="176">
        <v>480</v>
      </c>
      <c r="R680" s="10" t="str">
        <f>IFERROR(_xlfn.XLOOKUP(F680, BS_ATIVIDADE[ATIVIDADE],BS_ATIVIDADE[UNIDADE] ), "*")</f>
        <v>M</v>
      </c>
      <c r="S680" s="249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0" s="249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0" s="160" t="str">
        <f>IFERROR(_xlfn.XLOOKUP(J680, BASE_MAPA!$D$2:$D$260, BASE_MAPA!$I$2:$I$260), "ERRO")</f>
        <v>ZGM-109</v>
      </c>
      <c r="V680" s="260" t="s">
        <v>1696</v>
      </c>
      <c r="W680" s="262" t="s">
        <v>1877</v>
      </c>
      <c r="X680" s="211" t="s">
        <v>668</v>
      </c>
      <c r="Y680" s="158" t="s">
        <v>671</v>
      </c>
      <c r="Z680" s="178"/>
      <c r="AA680" s="84">
        <v>1</v>
      </c>
      <c r="AB680" s="71" t="s">
        <v>660</v>
      </c>
      <c r="AC680" s="71" t="s">
        <v>317</v>
      </c>
      <c r="AD680" s="172">
        <v>0.29166666666666669</v>
      </c>
      <c r="AE680" s="84">
        <v>6235</v>
      </c>
      <c r="AF680" s="84">
        <v>2235</v>
      </c>
      <c r="AG680" s="84" t="s">
        <v>317</v>
      </c>
      <c r="AH680" s="179"/>
      <c r="AI680" s="171" t="str">
        <f>IF(BS_CONTROLE[[#This Row],[Atividade]]=0, "-", BS_CONTROLE[[#This Row],[Atividade]])</f>
        <v>MECANIZAÇÃO - SOCADORA</v>
      </c>
      <c r="AJ680" s="9" t="str">
        <f>IF(D680="","*",VLOOKUP(AI680,BS_ATIVIDADE[#Data],3,FALSE))</f>
        <v>MECANIZAÇÃO - SOCADORA</v>
      </c>
      <c r="AK680" s="263" t="str">
        <f>IF(BS_CONTROLE[[#This Row],[Local - Partida]]=0, "-", BS_CONTROLE[[#This Row],[Local - Partida]])</f>
        <v>ZPTZDR</v>
      </c>
      <c r="AL680" s="263" t="str">
        <f>IF(BS_CONTROLE[[#This Row],[Local - Encerramento]]=0, "-", BS_CONTROLE[[#This Row],[Local - Encerramento]])</f>
        <v>ZPTZDR</v>
      </c>
      <c r="AM680" s="263" t="str">
        <f>IF(BS_CONTROLE[[#This Row],[Entre - Estações]]=0, "-", BS_CONTROLE[[#This Row],[Entre - Estações]])</f>
        <v>ZGM1</v>
      </c>
      <c r="AN680" s="263" t="str">
        <f>IF(BS_CONTROLE[[#This Row],[SB]]=0, "-", BS_CONTROLE[[#This Row],[SB]])</f>
        <v>ZGM1/117ZGM1</v>
      </c>
      <c r="AO680" s="245">
        <f>IF(BS_CONTROLE[[#This Row],[SUB]]=0, "-", BS_CONTROLE[[#This Row],[SUB]])</f>
        <v>30</v>
      </c>
      <c r="AP680" s="246">
        <f>IF(BS_CONTROLE[[#This Row],[KM - Inicio]]=0, "-", BS_CONTROLE[[#This Row],[KM - Inicio]])</f>
        <v>114</v>
      </c>
      <c r="AQ680" s="246">
        <f>IF(BS_CONTROLE[[#This Row],[KM - Fim]]=0, "-", BS_CONTROLE[[#This Row],[KM - Fim]])</f>
        <v>115</v>
      </c>
      <c r="AR680" s="264"/>
      <c r="AS680" s="264"/>
      <c r="AT680" s="264"/>
      <c r="AU680" s="266"/>
      <c r="AV680" s="266"/>
      <c r="AW680" s="266"/>
      <c r="AX680" s="240"/>
      <c r="AY680" s="181">
        <f>IF(D680="","*",IFERROR(IF(ISODD(COUNT(AS680:AX680)),"ERRO",SUM((AT680-AS680),(AV680-AU680),(AX680-AW680))),"ERRO"))</f>
        <v>0</v>
      </c>
      <c r="AZ680" s="161"/>
      <c r="BA680" s="241"/>
      <c r="BB680" s="177" t="str">
        <f>IFERROR(_xlfn.XLOOKUP(AI680, BS_ATIVIDADE[ATIVIDADE],BS_ATIVIDADE[UNIDADE] ), "*")</f>
        <v>M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0" s="162" t="str">
        <f>IFERROR(_xlfn.XLOOKUP(AO680, BASE_MAPA!$D$2:$D$260, BASE_MAPA!$I$2:$I$260), "ERRO")</f>
        <v>ZGM-109</v>
      </c>
      <c r="BF680" s="247" t="str">
        <f>IF(BS_CONTROLE[[#This Row],[Responsavel pelo boletim]]=0, "-", BS_CONTROLE[[#This Row],[Responsavel pelo boletim]])</f>
        <v>Antonioni</v>
      </c>
      <c r="BG680" s="183"/>
      <c r="BH680" s="303">
        <v>1</v>
      </c>
      <c r="BI680" s="242"/>
      <c r="BJ680" s="269"/>
      <c r="BK680" s="243"/>
      <c r="BL680" s="183"/>
      <c r="BM680" s="178" t="s">
        <v>692</v>
      </c>
      <c r="BN680" s="178" t="s">
        <v>692</v>
      </c>
      <c r="BO680" s="209" t="s">
        <v>692</v>
      </c>
      <c r="BP680" s="243" t="s">
        <v>317</v>
      </c>
      <c r="BQ680" s="13" t="str">
        <f t="shared" si="67"/>
        <v>Produção e Intervalo</v>
      </c>
      <c r="BR680" s="19">
        <f t="shared" si="68"/>
        <v>0</v>
      </c>
      <c r="BS680" s="19">
        <f t="shared" si="69"/>
        <v>0</v>
      </c>
      <c r="BT680" s="218" t="str">
        <f t="shared" si="70"/>
        <v>OKOK</v>
      </c>
    </row>
    <row r="681" spans="1:72">
      <c r="A681" s="166" t="str">
        <f>D681&amp;B681</f>
        <v>W9546022</v>
      </c>
      <c r="B681" s="167">
        <v>46022</v>
      </c>
      <c r="C681" s="8">
        <f>IF(BS_CONTROLE[[#This Row],[DATA]]="","",WEEKNUM(BS_CONTROLE[[#This Row],[DATA]]))</f>
        <v>53</v>
      </c>
      <c r="D681" s="211" t="s">
        <v>556</v>
      </c>
      <c r="E681" s="272">
        <v>594</v>
      </c>
      <c r="F681" s="161" t="s">
        <v>331</v>
      </c>
      <c r="G681" s="159" t="str">
        <f>IF(D681="","*",VLOOKUP(F681,BS_ATIVIDADE[#All],3,FALSE))</f>
        <v>OUTROS</v>
      </c>
      <c r="H681" s="163" t="s">
        <v>178</v>
      </c>
      <c r="I681" s="163" t="s">
        <v>145</v>
      </c>
      <c r="J681" s="221">
        <v>54</v>
      </c>
      <c r="K681" s="221">
        <v>107</v>
      </c>
      <c r="L681" s="176" t="s">
        <v>317</v>
      </c>
      <c r="M681" s="199" t="s">
        <v>1044</v>
      </c>
      <c r="N681" s="334" t="s">
        <v>1045</v>
      </c>
      <c r="O681" s="163">
        <v>0.3125</v>
      </c>
      <c r="P681" s="163">
        <v>4.1666666666666664E-2</v>
      </c>
      <c r="Q681" s="176">
        <v>1</v>
      </c>
      <c r="R681" s="10" t="str">
        <f>IFERROR(_xlfn.XLOOKUP(F681, BS_ATIVIDADE[ATIVIDADE],BS_ATIVIDADE[UNIDADE] ), "*")</f>
        <v>BINÁRIO</v>
      </c>
      <c r="S681" s="249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1" s="249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1" s="160" t="str">
        <f>IFERROR(_xlfn.XLOOKUP(J681, BASE_MAPA!$D$2:$D$260, BASE_MAPA!$I$2:$I$260), "ERRO")</f>
        <v>ZEV</v>
      </c>
      <c r="V681" s="260" t="s">
        <v>1032</v>
      </c>
      <c r="W681" s="262" t="s">
        <v>1939</v>
      </c>
      <c r="X681" s="211" t="s">
        <v>668</v>
      </c>
      <c r="Y681" s="158" t="s">
        <v>671</v>
      </c>
      <c r="Z681" s="178"/>
      <c r="AA681" s="84">
        <v>1</v>
      </c>
      <c r="AB681" s="71" t="s">
        <v>660</v>
      </c>
      <c r="AC681" s="71" t="s">
        <v>317</v>
      </c>
      <c r="AD681" s="172">
        <v>0.29166666666666669</v>
      </c>
      <c r="AE681" s="84">
        <v>9402</v>
      </c>
      <c r="AF681" s="84" t="s">
        <v>317</v>
      </c>
      <c r="AG681" s="84">
        <v>10</v>
      </c>
      <c r="AH681" s="179"/>
      <c r="AI681" s="171" t="str">
        <f>IF(BS_CONTROLE[[#This Row],[Atividade]]=0, "-", BS_CONTROLE[[#This Row],[Atividade]])</f>
        <v>DESLOCAMENTO</v>
      </c>
      <c r="AJ681" s="9" t="str">
        <f>IF(D681="","*",VLOOKUP(AI681,BS_ATIVIDADE[#Data],3,FALSE))</f>
        <v>OUTROS</v>
      </c>
      <c r="AK681" s="263" t="str">
        <f>IF(BS_CONTROLE[[#This Row],[Local - Partida]]=0, "-", BS_CONTROLE[[#This Row],[Local - Partida]])</f>
        <v>ZPT1051</v>
      </c>
      <c r="AL681" s="263" t="str">
        <f>IF(BS_CONTROLE[[#This Row],[Local - Encerramento]]=0, "-", BS_CONTROLE[[#This Row],[Local - Encerramento]])</f>
        <v>Z3VZEV</v>
      </c>
      <c r="AM681" s="263" t="str">
        <f>IF(BS_CONTROLE[[#This Row],[Entre - Estações]]=0, "-", BS_CONTROLE[[#This Row],[Entre - Estações]])</f>
        <v>ZPT-ZEV</v>
      </c>
      <c r="AN681" s="263" t="str">
        <f>IF(BS_CONTROLE[[#This Row],[SB]]=0, "-", BS_CONTROLE[[#This Row],[SB]])</f>
        <v>ZPTZEV</v>
      </c>
      <c r="AO681" s="245">
        <f>IF(BS_CONTROLE[[#This Row],[SUB]]=0, "-", BS_CONTROLE[[#This Row],[SUB]])</f>
        <v>54</v>
      </c>
      <c r="AP681" s="246">
        <f>IF(BS_CONTROLE[[#This Row],[KM - Inicio]]=0, "-", BS_CONTROLE[[#This Row],[KM - Inicio]])</f>
        <v>107</v>
      </c>
      <c r="AQ681" s="246" t="str">
        <f>IF(BS_CONTROLE[[#This Row],[KM - Fim]]=0, "-", BS_CONTROLE[[#This Row],[KM - Fim]])</f>
        <v>-</v>
      </c>
      <c r="AR681" s="264"/>
      <c r="AS681" s="264"/>
      <c r="AT681" s="264"/>
      <c r="AU681" s="266"/>
      <c r="AV681" s="266"/>
      <c r="AW681" s="266"/>
      <c r="AX681" s="240"/>
      <c r="AY681" s="181">
        <f>IF(D681="","*",IFERROR(IF(ISODD(COUNT(AS681:AX681)),"ERRO",SUM((AT681-AS681),(AV681-AU681),(AX681-AW681))),"ERRO"))</f>
        <v>0</v>
      </c>
      <c r="AZ681" s="161"/>
      <c r="BA681" s="241"/>
      <c r="BB681" s="177" t="str">
        <f>IFERROR(_xlfn.XLOOKUP(AI681, BS_ATIVIDADE[ATIVIDADE],BS_ATIVIDADE[UNIDADE] ), "*")</f>
        <v>BINÁRIO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1" s="162" t="str">
        <f>IFERROR(_xlfn.XLOOKUP(AO681, BASE_MAPA!$D$2:$D$260, BASE_MAPA!$I$2:$I$260), "ERRO")</f>
        <v>ZEV</v>
      </c>
      <c r="BF681" s="247" t="str">
        <f>IF(BS_CONTROLE[[#This Row],[Responsavel pelo boletim]]=0, "-", BS_CONTROLE[[#This Row],[Responsavel pelo boletim]])</f>
        <v>Augusto</v>
      </c>
      <c r="BG681" s="183"/>
      <c r="BH681" s="303">
        <v>1</v>
      </c>
      <c r="BI681" s="242"/>
      <c r="BJ681" s="269"/>
      <c r="BK681" s="243"/>
      <c r="BL681" s="183"/>
      <c r="BM681" s="178" t="s">
        <v>692</v>
      </c>
      <c r="BN681" s="178" t="s">
        <v>692</v>
      </c>
      <c r="BO681" s="209" t="s">
        <v>692</v>
      </c>
      <c r="BP681" s="243" t="s">
        <v>317</v>
      </c>
      <c r="BQ681" s="13" t="str">
        <f t="shared" si="67"/>
        <v>Produção e Intervalo</v>
      </c>
      <c r="BR681" s="19">
        <f t="shared" si="68"/>
        <v>0</v>
      </c>
      <c r="BS681" s="19">
        <f t="shared" si="69"/>
        <v>0</v>
      </c>
      <c r="BT681" s="218" t="str">
        <f t="shared" si="70"/>
        <v>OKOK</v>
      </c>
    </row>
    <row r="682" spans="1:72" hidden="1">
      <c r="A682" s="166" t="str">
        <f>D682&amp;B682</f>
        <v/>
      </c>
      <c r="B682" s="167"/>
      <c r="C682" s="8" t="str">
        <f>IF(BS_CONTROLE[[#This Row],[DATA]]="","",WEEKNUM(BS_CONTROLE[[#This Row],[DATA]]))</f>
        <v/>
      </c>
      <c r="D682" s="211"/>
      <c r="E682" s="272">
        <v>594</v>
      </c>
      <c r="F682" s="161"/>
      <c r="G682" s="159" t="str">
        <f>IF(D682="","*",VLOOKUP(F682,BS_ATIVIDADE[#All],3,FALSE))</f>
        <v>*</v>
      </c>
      <c r="H682" s="163"/>
      <c r="I682" s="163"/>
      <c r="J682" s="221"/>
      <c r="K682" s="221"/>
      <c r="L682" s="176"/>
      <c r="M682" s="19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4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6"/>
      <c r="R682" s="10" t="str">
        <f>IFERROR(_xlfn.XLOOKUP(F682, BS_ATIVIDADE[ATIVIDADE],BS_ATIVIDADE[UNIDADE] ), "*")</f>
        <v>*</v>
      </c>
      <c r="S682" s="249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49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 t="str">
        <f>IFERROR(_xlfn.XLOOKUP(J682, BASE_MAPA!$D$2:$D$260, BASE_MAPA!$I$2:$I$260), "ERRO")</f>
        <v>ERRO</v>
      </c>
      <c r="V682" s="260"/>
      <c r="W682" s="262"/>
      <c r="X682" s="211" t="s">
        <v>668</v>
      </c>
      <c r="Y682" s="178"/>
      <c r="Z682" s="178"/>
      <c r="AA682" s="84" t="s">
        <v>317</v>
      </c>
      <c r="AB682" s="71" t="s">
        <v>317</v>
      </c>
      <c r="AC682" s="71" t="s">
        <v>317</v>
      </c>
      <c r="AD682" s="172" t="s">
        <v>317</v>
      </c>
      <c r="AE682" s="84" t="s">
        <v>317</v>
      </c>
      <c r="AF682" s="84" t="s">
        <v>317</v>
      </c>
      <c r="AG682" s="84" t="s">
        <v>317</v>
      </c>
      <c r="AH682" s="179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3" t="str">
        <f>IF(BS_CONTROLE[[#This Row],[Local - Partida]]=0, "-", BS_CONTROLE[[#This Row],[Local - Partida]])</f>
        <v>-</v>
      </c>
      <c r="AL682" s="263" t="str">
        <f>IF(BS_CONTROLE[[#This Row],[Local - Encerramento]]=0, "-", BS_CONTROLE[[#This Row],[Local - Encerramento]])</f>
        <v>-</v>
      </c>
      <c r="AM682" s="263" t="str">
        <f>IF(BS_CONTROLE[[#This Row],[Entre - Estações]]=0, "-", BS_CONTROLE[[#This Row],[Entre - Estações]])</f>
        <v>-</v>
      </c>
      <c r="AN682" s="263" t="str">
        <f>IF(BS_CONTROLE[[#This Row],[SB]]=0, "-", BS_CONTROLE[[#This Row],[SB]])</f>
        <v>-</v>
      </c>
      <c r="AO682" s="245" t="str">
        <f>IF(BS_CONTROLE[[#This Row],[SUB]]=0, "-", BS_CONTROLE[[#This Row],[SUB]])</f>
        <v>-</v>
      </c>
      <c r="AP682" s="246" t="str">
        <f>IF(BS_CONTROLE[[#This Row],[KM - Inicio]]=0, "-", BS_CONTROLE[[#This Row],[KM - Inicio]])</f>
        <v>-</v>
      </c>
      <c r="AQ682" s="246" t="str">
        <f>IF(BS_CONTROLE[[#This Row],[KM - Fim]]=0, "-", BS_CONTROLE[[#This Row],[KM - Fim]])</f>
        <v>-</v>
      </c>
      <c r="AR682" s="264"/>
      <c r="AS682" s="264"/>
      <c r="AT682" s="264"/>
      <c r="AU682" s="266"/>
      <c r="AV682" s="266"/>
      <c r="AW682" s="266"/>
      <c r="AX682" s="240"/>
      <c r="AY682" s="181" t="str">
        <f>IF(D682="","*",IFERROR(IF(ISODD(COUNT(AS682:AX682)),"ERRO",SUM((AT682-AS682),(AV682-AU682),(AX682-AW682))),"ERRO"))</f>
        <v>*</v>
      </c>
      <c r="AZ682" s="161"/>
      <c r="BA682" s="241"/>
      <c r="BB682" s="177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 t="str">
        <f>IFERROR(_xlfn.XLOOKUP(AO682, BASE_MAPA!$D$2:$D$260, BASE_MAPA!$I$2:$I$260), "ERRO")</f>
        <v>ERRO</v>
      </c>
      <c r="BF682" s="247" t="str">
        <f>IF(BS_CONTROLE[[#This Row],[Responsavel pelo boletim]]=0, "-", BS_CONTROLE[[#This Row],[Responsavel pelo boletim]])</f>
        <v>-</v>
      </c>
      <c r="BG682" s="183"/>
      <c r="BH682" s="303">
        <v>0</v>
      </c>
      <c r="BI682" s="242"/>
      <c r="BJ682" s="269"/>
      <c r="BK682" s="243"/>
      <c r="BL682" s="183"/>
      <c r="BM682" s="178" t="s">
        <v>692</v>
      </c>
      <c r="BN682" s="178" t="s">
        <v>692</v>
      </c>
      <c r="BO682" s="209" t="s">
        <v>692</v>
      </c>
      <c r="BP682" s="243" t="s">
        <v>317</v>
      </c>
      <c r="BQ682" s="13" t="str">
        <f t="shared" si="67"/>
        <v>Aderente</v>
      </c>
      <c r="BR682" s="19" t="str">
        <f t="shared" si="68"/>
        <v>*</v>
      </c>
      <c r="BS682" s="19" t="str">
        <f t="shared" si="69"/>
        <v>*</v>
      </c>
      <c r="BT682" s="218" t="str">
        <f t="shared" si="70"/>
        <v>OKOK</v>
      </c>
    </row>
    <row r="683" spans="1:72" hidden="1">
      <c r="A683" s="166" t="str">
        <f>D683&amp;B683</f>
        <v/>
      </c>
      <c r="B683" s="167"/>
      <c r="C683" s="8" t="str">
        <f>IF(BS_CONTROLE[[#This Row],[DATA]]="","",WEEKNUM(BS_CONTROLE[[#This Row],[DATA]]))</f>
        <v/>
      </c>
      <c r="D683" s="211"/>
      <c r="E683" s="272">
        <v>594</v>
      </c>
      <c r="F683" s="161"/>
      <c r="G683" s="159" t="str">
        <f>IF(D683="","*",VLOOKUP(F683,BS_ATIVIDADE[#All],3,FALSE))</f>
        <v>*</v>
      </c>
      <c r="H683" s="163"/>
      <c r="I683" s="163"/>
      <c r="J683" s="221"/>
      <c r="K683" s="221"/>
      <c r="L683" s="176"/>
      <c r="M683" s="19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4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6"/>
      <c r="R683" s="10" t="str">
        <f>IFERROR(_xlfn.XLOOKUP(F683, BS_ATIVIDADE[ATIVIDADE],BS_ATIVIDADE[UNIDADE] ), "*")</f>
        <v>*</v>
      </c>
      <c r="S683" s="249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49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 t="str">
        <f>IFERROR(_xlfn.XLOOKUP(J683, BASE_MAPA!$D$2:$D$260, BASE_MAPA!$I$2:$I$260), "ERRO")</f>
        <v>ERRO</v>
      </c>
      <c r="V683" s="260"/>
      <c r="W683" s="262"/>
      <c r="X683" s="211" t="s">
        <v>668</v>
      </c>
      <c r="Y683" s="178"/>
      <c r="Z683" s="178"/>
      <c r="AA683" s="84" t="s">
        <v>317</v>
      </c>
      <c r="AB683" s="71" t="s">
        <v>317</v>
      </c>
      <c r="AC683" s="71" t="s">
        <v>317</v>
      </c>
      <c r="AD683" s="172" t="s">
        <v>317</v>
      </c>
      <c r="AE683" s="84" t="s">
        <v>317</v>
      </c>
      <c r="AF683" s="84" t="s">
        <v>317</v>
      </c>
      <c r="AG683" s="84" t="s">
        <v>317</v>
      </c>
      <c r="AH683" s="179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3" t="str">
        <f>IF(BS_CONTROLE[[#This Row],[Local - Partida]]=0, "-", BS_CONTROLE[[#This Row],[Local - Partida]])</f>
        <v>-</v>
      </c>
      <c r="AL683" s="263" t="str">
        <f>IF(BS_CONTROLE[[#This Row],[Local - Encerramento]]=0, "-", BS_CONTROLE[[#This Row],[Local - Encerramento]])</f>
        <v>-</v>
      </c>
      <c r="AM683" s="263" t="str">
        <f>IF(BS_CONTROLE[[#This Row],[Entre - Estações]]=0, "-", BS_CONTROLE[[#This Row],[Entre - Estações]])</f>
        <v>-</v>
      </c>
      <c r="AN683" s="263" t="str">
        <f>IF(BS_CONTROLE[[#This Row],[SB]]=0, "-", BS_CONTROLE[[#This Row],[SB]])</f>
        <v>-</v>
      </c>
      <c r="AO683" s="245" t="str">
        <f>IF(BS_CONTROLE[[#This Row],[SUB]]=0, "-", BS_CONTROLE[[#This Row],[SUB]])</f>
        <v>-</v>
      </c>
      <c r="AP683" s="246" t="str">
        <f>IF(BS_CONTROLE[[#This Row],[KM - Inicio]]=0, "-", BS_CONTROLE[[#This Row],[KM - Inicio]])</f>
        <v>-</v>
      </c>
      <c r="AQ683" s="246" t="str">
        <f>IF(BS_CONTROLE[[#This Row],[KM - Fim]]=0, "-", BS_CONTROLE[[#This Row],[KM - Fim]])</f>
        <v>-</v>
      </c>
      <c r="AR683" s="264"/>
      <c r="AS683" s="264"/>
      <c r="AT683" s="264"/>
      <c r="AU683" s="266"/>
      <c r="AV683" s="266"/>
      <c r="AW683" s="266"/>
      <c r="AX683" s="240"/>
      <c r="AY683" s="181" t="str">
        <f>IF(D683="","*",IFERROR(IF(ISODD(COUNT(AS683:AX683)),"ERRO",SUM((AT683-AS683),(AV683-AU683),(AX683-AW683))),"ERRO"))</f>
        <v>*</v>
      </c>
      <c r="AZ683" s="161"/>
      <c r="BA683" s="241"/>
      <c r="BB683" s="177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 t="str">
        <f>IFERROR(_xlfn.XLOOKUP(AO683, BASE_MAPA!$D$2:$D$260, BASE_MAPA!$I$2:$I$260), "ERRO")</f>
        <v>ERRO</v>
      </c>
      <c r="BF683" s="247" t="str">
        <f>IF(BS_CONTROLE[[#This Row],[Responsavel pelo boletim]]=0, "-", BS_CONTROLE[[#This Row],[Responsavel pelo boletim]])</f>
        <v>-</v>
      </c>
      <c r="BG683" s="183"/>
      <c r="BH683" s="242"/>
      <c r="BI683" s="242"/>
      <c r="BJ683" s="269"/>
      <c r="BK683" s="243"/>
      <c r="BL683" s="183"/>
      <c r="BM683" s="178" t="s">
        <v>692</v>
      </c>
      <c r="BN683" s="178" t="s">
        <v>692</v>
      </c>
      <c r="BO683" s="209" t="s">
        <v>692</v>
      </c>
      <c r="BP683" s="243" t="s">
        <v>317</v>
      </c>
      <c r="BQ683" s="13" t="str">
        <f t="shared" si="67"/>
        <v>Aderente</v>
      </c>
      <c r="BR683" s="19" t="str">
        <f t="shared" si="68"/>
        <v>*</v>
      </c>
      <c r="BS683" s="19" t="str">
        <f t="shared" si="69"/>
        <v>*</v>
      </c>
      <c r="BT683" s="218" t="str">
        <f t="shared" si="70"/>
        <v>OKOK</v>
      </c>
    </row>
    <row r="684" spans="1:72" hidden="1">
      <c r="A684" s="166" t="str">
        <f>D684&amp;B684</f>
        <v/>
      </c>
      <c r="B684" s="167"/>
      <c r="C684" s="8" t="str">
        <f>IF(BS_CONTROLE[[#This Row],[DATA]]="","",WEEKNUM(BS_CONTROLE[[#This Row],[DATA]]))</f>
        <v/>
      </c>
      <c r="D684" s="211"/>
      <c r="E684" s="272">
        <v>594</v>
      </c>
      <c r="F684" s="161"/>
      <c r="G684" s="159" t="str">
        <f>IF(D684="","*",VLOOKUP(F684,BS_ATIVIDADE[#All],3,FALSE))</f>
        <v>*</v>
      </c>
      <c r="H684" s="163"/>
      <c r="I684" s="163"/>
      <c r="J684" s="221"/>
      <c r="K684" s="221"/>
      <c r="L684" s="176"/>
      <c r="M684" s="19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4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6"/>
      <c r="R684" s="10" t="str">
        <f>IFERROR(_xlfn.XLOOKUP(F684, BS_ATIVIDADE[ATIVIDADE],BS_ATIVIDADE[UNIDADE] ), "*")</f>
        <v>*</v>
      </c>
      <c r="S684" s="249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49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 t="str">
        <f>IFERROR(_xlfn.XLOOKUP(J684, BASE_MAPA!$D$2:$D$260, BASE_MAPA!$I$2:$I$260), "ERRO")</f>
        <v>ERRO</v>
      </c>
      <c r="V684" s="260"/>
      <c r="W684" s="262"/>
      <c r="X684" s="211" t="s">
        <v>668</v>
      </c>
      <c r="Y684" s="178"/>
      <c r="Z684" s="178"/>
      <c r="AA684" s="84" t="s">
        <v>317</v>
      </c>
      <c r="AB684" s="71" t="s">
        <v>317</v>
      </c>
      <c r="AC684" s="71" t="s">
        <v>317</v>
      </c>
      <c r="AD684" s="172" t="s">
        <v>317</v>
      </c>
      <c r="AE684" s="84" t="s">
        <v>317</v>
      </c>
      <c r="AF684" s="84" t="s">
        <v>317</v>
      </c>
      <c r="AG684" s="84" t="s">
        <v>317</v>
      </c>
      <c r="AH684" s="179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3" t="str">
        <f>IF(BS_CONTROLE[[#This Row],[Local - Partida]]=0, "-", BS_CONTROLE[[#This Row],[Local - Partida]])</f>
        <v>-</v>
      </c>
      <c r="AL684" s="263" t="str">
        <f>IF(BS_CONTROLE[[#This Row],[Local - Encerramento]]=0, "-", BS_CONTROLE[[#This Row],[Local - Encerramento]])</f>
        <v>-</v>
      </c>
      <c r="AM684" s="263" t="str">
        <f>IF(BS_CONTROLE[[#This Row],[Entre - Estações]]=0, "-", BS_CONTROLE[[#This Row],[Entre - Estações]])</f>
        <v>-</v>
      </c>
      <c r="AN684" s="263" t="str">
        <f>IF(BS_CONTROLE[[#This Row],[SB]]=0, "-", BS_CONTROLE[[#This Row],[SB]])</f>
        <v>-</v>
      </c>
      <c r="AO684" s="245" t="str">
        <f>IF(BS_CONTROLE[[#This Row],[SUB]]=0, "-", BS_CONTROLE[[#This Row],[SUB]])</f>
        <v>-</v>
      </c>
      <c r="AP684" s="246" t="str">
        <f>IF(BS_CONTROLE[[#This Row],[KM - Inicio]]=0, "-", BS_CONTROLE[[#This Row],[KM - Inicio]])</f>
        <v>-</v>
      </c>
      <c r="AQ684" s="246" t="str">
        <f>IF(BS_CONTROLE[[#This Row],[KM - Fim]]=0, "-", BS_CONTROLE[[#This Row],[KM - Fim]])</f>
        <v>-</v>
      </c>
      <c r="AR684" s="264"/>
      <c r="AS684" s="264"/>
      <c r="AT684" s="264"/>
      <c r="AU684" s="266"/>
      <c r="AV684" s="266"/>
      <c r="AW684" s="266"/>
      <c r="AX684" s="240"/>
      <c r="AY684" s="181" t="str">
        <f>IF(D684="","*",IFERROR(IF(ISODD(COUNT(AS684:AX684)),"ERRO",SUM((AT684-AS684),(AV684-AU684),(AX684-AW684))),"ERRO"))</f>
        <v>*</v>
      </c>
      <c r="AZ684" s="161"/>
      <c r="BA684" s="241"/>
      <c r="BB684" s="177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 t="str">
        <f>IFERROR(_xlfn.XLOOKUP(AO684, BASE_MAPA!$D$2:$D$260, BASE_MAPA!$I$2:$I$260), "ERRO")</f>
        <v>ERRO</v>
      </c>
      <c r="BF684" s="247" t="str">
        <f>IF(BS_CONTROLE[[#This Row],[Responsavel pelo boletim]]=0, "-", BS_CONTROLE[[#This Row],[Responsavel pelo boletim]])</f>
        <v>-</v>
      </c>
      <c r="BG684" s="183"/>
      <c r="BH684" s="242"/>
      <c r="BI684" s="242"/>
      <c r="BJ684" s="269"/>
      <c r="BK684" s="243"/>
      <c r="BL684" s="183"/>
      <c r="BM684" s="178" t="s">
        <v>692</v>
      </c>
      <c r="BN684" s="178" t="s">
        <v>692</v>
      </c>
      <c r="BO684" s="209" t="s">
        <v>692</v>
      </c>
      <c r="BP684" s="243" t="s">
        <v>317</v>
      </c>
      <c r="BQ684" s="13" t="str">
        <f t="shared" si="67"/>
        <v>Aderente</v>
      </c>
      <c r="BR684" s="19" t="str">
        <f t="shared" si="68"/>
        <v>*</v>
      </c>
      <c r="BS684" s="19" t="str">
        <f t="shared" si="69"/>
        <v>*</v>
      </c>
      <c r="BT684" s="218" t="str">
        <f t="shared" si="70"/>
        <v>OKOK</v>
      </c>
    </row>
    <row r="685" spans="1:72" hidden="1">
      <c r="A685" s="166" t="str">
        <f>D685&amp;B685</f>
        <v/>
      </c>
      <c r="B685" s="167"/>
      <c r="C685" s="8" t="str">
        <f>IF(BS_CONTROLE[[#This Row],[DATA]]="","",WEEKNUM(BS_CONTROLE[[#This Row],[DATA]]))</f>
        <v/>
      </c>
      <c r="D685" s="211"/>
      <c r="E685" s="272">
        <v>594</v>
      </c>
      <c r="F685" s="161"/>
      <c r="G685" s="159" t="str">
        <f>IF(D685="","*",VLOOKUP(F685,BS_ATIVIDADE[#All],3,FALSE))</f>
        <v>*</v>
      </c>
      <c r="H685" s="163"/>
      <c r="I685" s="163"/>
      <c r="J685" s="221"/>
      <c r="K685" s="221"/>
      <c r="L685" s="176"/>
      <c r="M685" s="19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4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6"/>
      <c r="R685" s="177"/>
      <c r="S685" s="249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49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0"/>
      <c r="W685" s="262"/>
      <c r="X685" s="211" t="s">
        <v>668</v>
      </c>
      <c r="Y685" s="178"/>
      <c r="Z685" s="178"/>
      <c r="AA685" s="84" t="s">
        <v>317</v>
      </c>
      <c r="AB685" s="71" t="s">
        <v>317</v>
      </c>
      <c r="AC685" s="71" t="s">
        <v>317</v>
      </c>
      <c r="AD685" s="172" t="s">
        <v>317</v>
      </c>
      <c r="AE685" s="84" t="s">
        <v>317</v>
      </c>
      <c r="AF685" s="84" t="s">
        <v>317</v>
      </c>
      <c r="AG685" s="84" t="s">
        <v>317</v>
      </c>
      <c r="AH685" s="179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3" t="str">
        <f>IF(BS_CONTROLE[[#This Row],[Local - Partida]]=0, "-", BS_CONTROLE[[#This Row],[Local - Partida]])</f>
        <v>-</v>
      </c>
      <c r="AL685" s="263" t="str">
        <f>IF(BS_CONTROLE[[#This Row],[Local - Encerramento]]=0, "-", BS_CONTROLE[[#This Row],[Local - Encerramento]])</f>
        <v>-</v>
      </c>
      <c r="AM685" s="263" t="str">
        <f>IF(BS_CONTROLE[[#This Row],[Entre - Estações]]=0, "-", BS_CONTROLE[[#This Row],[Entre - Estações]])</f>
        <v>-</v>
      </c>
      <c r="AN685" s="263" t="str">
        <f>IF(BS_CONTROLE[[#This Row],[SB]]=0, "-", BS_CONTROLE[[#This Row],[SB]])</f>
        <v>-</v>
      </c>
      <c r="AO685" s="245" t="str">
        <f>IF(BS_CONTROLE[[#This Row],[SUB]]=0, "-", BS_CONTROLE[[#This Row],[SUB]])</f>
        <v>-</v>
      </c>
      <c r="AP685" s="246" t="str">
        <f>IF(BS_CONTROLE[[#This Row],[KM - Inicio]]=0, "-", BS_CONTROLE[[#This Row],[KM - Inicio]])</f>
        <v>-</v>
      </c>
      <c r="AQ685" s="246" t="str">
        <f>IF(BS_CONTROLE[[#This Row],[KM - Fim]]=0, "-", BS_CONTROLE[[#This Row],[KM - Fim]])</f>
        <v>-</v>
      </c>
      <c r="AR685" s="264"/>
      <c r="AS685" s="264"/>
      <c r="AT685" s="264"/>
      <c r="AU685" s="266"/>
      <c r="AV685" s="266"/>
      <c r="AW685" s="266"/>
      <c r="AX685" s="240"/>
      <c r="AY685" s="181" t="str">
        <f>IF(D685="","*",IFERROR(IF(ISODD(COUNT(AS685:AX685)),"ERRO",SUM((AT685-AS685),(AV685-AU685),(AX685-AW685))),"ERRO"))</f>
        <v>*</v>
      </c>
      <c r="AZ685" s="161"/>
      <c r="BA685" s="241"/>
      <c r="BB685" s="177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 t="str">
        <f>IFERROR(_xlfn.XLOOKUP(AO685, BASE_MAPA!$D$2:$D$260, BASE_MAPA!$I$2:$I$260), "ERRO")</f>
        <v>ERRO</v>
      </c>
      <c r="BF685" s="247" t="str">
        <f>IF(BS_CONTROLE[[#This Row],[Responsavel pelo boletim]]=0, "-", BS_CONTROLE[[#This Row],[Responsavel pelo boletim]])</f>
        <v>-</v>
      </c>
      <c r="BG685" s="183"/>
      <c r="BH685" s="242"/>
      <c r="BI685" s="242"/>
      <c r="BJ685" s="269"/>
      <c r="BK685" s="243"/>
      <c r="BL685" s="183"/>
      <c r="BM685" s="178" t="s">
        <v>692</v>
      </c>
      <c r="BN685" s="178" t="s">
        <v>692</v>
      </c>
      <c r="BO685" s="209" t="s">
        <v>692</v>
      </c>
      <c r="BP685" s="243" t="s">
        <v>317</v>
      </c>
      <c r="BQ685" s="13" t="str">
        <f t="shared" si="67"/>
        <v>Aderente</v>
      </c>
      <c r="BR685" s="19" t="str">
        <f t="shared" si="68"/>
        <v>*</v>
      </c>
      <c r="BS685" s="19" t="str">
        <f t="shared" si="69"/>
        <v>*</v>
      </c>
      <c r="BT685" s="218" t="str">
        <f t="shared" si="70"/>
        <v>OKOK</v>
      </c>
    </row>
    <row r="686" spans="1:72" hidden="1">
      <c r="A686" s="166" t="str">
        <f>D686&amp;B686</f>
        <v/>
      </c>
      <c r="B686" s="167"/>
      <c r="C686" s="8" t="str">
        <f>IF(BS_CONTROLE[[#This Row],[DATA]]="","",WEEKNUM(BS_CONTROLE[[#This Row],[DATA]]))</f>
        <v/>
      </c>
      <c r="D686" s="211"/>
      <c r="E686" s="272">
        <v>594</v>
      </c>
      <c r="F686" s="161"/>
      <c r="G686" s="159" t="str">
        <f>IF(D686="","*",VLOOKUP(F686,BS_ATIVIDADE[#All],3,FALSE))</f>
        <v>*</v>
      </c>
      <c r="H686" s="163"/>
      <c r="I686" s="163"/>
      <c r="J686" s="221"/>
      <c r="K686" s="221"/>
      <c r="L686" s="176"/>
      <c r="M686" s="19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4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6"/>
      <c r="R686" s="177"/>
      <c r="S686" s="249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49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0"/>
      <c r="W686" s="262"/>
      <c r="X686" s="211" t="s">
        <v>668</v>
      </c>
      <c r="Y686" s="178"/>
      <c r="Z686" s="178"/>
      <c r="AA686" s="84" t="s">
        <v>317</v>
      </c>
      <c r="AB686" s="71" t="s">
        <v>317</v>
      </c>
      <c r="AC686" s="71" t="s">
        <v>317</v>
      </c>
      <c r="AD686" s="172" t="s">
        <v>317</v>
      </c>
      <c r="AE686" s="84" t="s">
        <v>317</v>
      </c>
      <c r="AF686" s="84" t="s">
        <v>317</v>
      </c>
      <c r="AG686" s="84" t="s">
        <v>317</v>
      </c>
      <c r="AH686" s="179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3" t="str">
        <f>IF(BS_CONTROLE[[#This Row],[Local - Partida]]=0, "-", BS_CONTROLE[[#This Row],[Local - Partida]])</f>
        <v>-</v>
      </c>
      <c r="AL686" s="263" t="str">
        <f>IF(BS_CONTROLE[[#This Row],[Local - Encerramento]]=0, "-", BS_CONTROLE[[#This Row],[Local - Encerramento]])</f>
        <v>-</v>
      </c>
      <c r="AM686" s="263" t="str">
        <f>IF(BS_CONTROLE[[#This Row],[Entre - Estações]]=0, "-", BS_CONTROLE[[#This Row],[Entre - Estações]])</f>
        <v>-</v>
      </c>
      <c r="AN686" s="263" t="str">
        <f>IF(BS_CONTROLE[[#This Row],[SB]]=0, "-", BS_CONTROLE[[#This Row],[SB]])</f>
        <v>-</v>
      </c>
      <c r="AO686" s="245" t="str">
        <f>IF(BS_CONTROLE[[#This Row],[SUB]]=0, "-", BS_CONTROLE[[#This Row],[SUB]])</f>
        <v>-</v>
      </c>
      <c r="AP686" s="246" t="str">
        <f>IF(BS_CONTROLE[[#This Row],[KM - Inicio]]=0, "-", BS_CONTROLE[[#This Row],[KM - Inicio]])</f>
        <v>-</v>
      </c>
      <c r="AQ686" s="246" t="str">
        <f>IF(BS_CONTROLE[[#This Row],[KM - Fim]]=0, "-", BS_CONTROLE[[#This Row],[KM - Fim]])</f>
        <v>-</v>
      </c>
      <c r="AR686" s="264"/>
      <c r="AS686" s="264"/>
      <c r="AT686" s="264"/>
      <c r="AU686" s="266"/>
      <c r="AV686" s="266"/>
      <c r="AW686" s="266"/>
      <c r="AX686" s="240"/>
      <c r="AY686" s="181" t="str">
        <f>IF(D686="","*",IFERROR(IF(ISODD(COUNT(AS686:AX686)),"ERRO",SUM((AT686-AS686),(AV686-AU686),(AX686-AW686))),"ERRO"))</f>
        <v>*</v>
      </c>
      <c r="AZ686" s="161"/>
      <c r="BA686" s="241"/>
      <c r="BB686" s="177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 t="str">
        <f>IFERROR(_xlfn.XLOOKUP(AO686, BASE_MAPA!$D$2:$D$260, BASE_MAPA!$I$2:$I$260), "ERRO")</f>
        <v>ERRO</v>
      </c>
      <c r="BF686" s="247" t="str">
        <f>IF(BS_CONTROLE[[#This Row],[Responsavel pelo boletim]]=0, "-", BS_CONTROLE[[#This Row],[Responsavel pelo boletim]])</f>
        <v>-</v>
      </c>
      <c r="BG686" s="183"/>
      <c r="BH686" s="242"/>
      <c r="BI686" s="242"/>
      <c r="BJ686" s="269"/>
      <c r="BK686" s="243"/>
      <c r="BL686" s="183"/>
      <c r="BM686" s="178" t="s">
        <v>692</v>
      </c>
      <c r="BN686" s="178" t="s">
        <v>692</v>
      </c>
      <c r="BO686" s="209" t="s">
        <v>692</v>
      </c>
      <c r="BP686" s="243" t="s">
        <v>317</v>
      </c>
      <c r="BQ686" s="13" t="str">
        <f t="shared" si="67"/>
        <v>Aderente</v>
      </c>
      <c r="BR686" s="19" t="str">
        <f t="shared" si="68"/>
        <v>*</v>
      </c>
      <c r="BS686" s="19" t="str">
        <f t="shared" si="69"/>
        <v>*</v>
      </c>
      <c r="BT686" s="218" t="str">
        <f t="shared" si="70"/>
        <v>OKOK</v>
      </c>
    </row>
    <row r="687" spans="1:72" hidden="1">
      <c r="A687" s="166" t="str">
        <f>D687&amp;B687</f>
        <v/>
      </c>
      <c r="B687" s="167"/>
      <c r="C687" s="8" t="str">
        <f>IF(BS_CONTROLE[[#This Row],[DATA]]="","",WEEKNUM(BS_CONTROLE[[#This Row],[DATA]]))</f>
        <v/>
      </c>
      <c r="D687" s="211"/>
      <c r="E687" s="272">
        <v>594</v>
      </c>
      <c r="F687" s="161"/>
      <c r="G687" s="159" t="str">
        <f>IF(D687="","*",VLOOKUP(F687,BS_ATIVIDADE[#All],3,FALSE))</f>
        <v>*</v>
      </c>
      <c r="H687" s="163"/>
      <c r="I687" s="163"/>
      <c r="J687" s="221"/>
      <c r="K687" s="221"/>
      <c r="L687" s="176"/>
      <c r="M687" s="19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4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6"/>
      <c r="R687" s="177"/>
      <c r="S687" s="249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49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0"/>
      <c r="W687" s="262"/>
      <c r="X687" s="211" t="s">
        <v>668</v>
      </c>
      <c r="Y687" s="178"/>
      <c r="Z687" s="178"/>
      <c r="AA687" s="84" t="s">
        <v>317</v>
      </c>
      <c r="AB687" s="71" t="s">
        <v>317</v>
      </c>
      <c r="AC687" s="71" t="s">
        <v>317</v>
      </c>
      <c r="AD687" s="172" t="s">
        <v>317</v>
      </c>
      <c r="AE687" s="84" t="s">
        <v>317</v>
      </c>
      <c r="AF687" s="84" t="s">
        <v>317</v>
      </c>
      <c r="AG687" s="84" t="s">
        <v>317</v>
      </c>
      <c r="AH687" s="179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3" t="str">
        <f>IF(BS_CONTROLE[[#This Row],[Local - Partida]]=0, "-", BS_CONTROLE[[#This Row],[Local - Partida]])</f>
        <v>-</v>
      </c>
      <c r="AL687" s="263" t="str">
        <f>IF(BS_CONTROLE[[#This Row],[Local - Encerramento]]=0, "-", BS_CONTROLE[[#This Row],[Local - Encerramento]])</f>
        <v>-</v>
      </c>
      <c r="AM687" s="263" t="str">
        <f>IF(BS_CONTROLE[[#This Row],[Entre - Estações]]=0, "-", BS_CONTROLE[[#This Row],[Entre - Estações]])</f>
        <v>-</v>
      </c>
      <c r="AN687" s="263" t="str">
        <f>IF(BS_CONTROLE[[#This Row],[SB]]=0, "-", BS_CONTROLE[[#This Row],[SB]])</f>
        <v>-</v>
      </c>
      <c r="AO687" s="245" t="str">
        <f>IF(BS_CONTROLE[[#This Row],[SUB]]=0, "-", BS_CONTROLE[[#This Row],[SUB]])</f>
        <v>-</v>
      </c>
      <c r="AP687" s="246" t="str">
        <f>IF(BS_CONTROLE[[#This Row],[KM - Inicio]]=0, "-", BS_CONTROLE[[#This Row],[KM - Inicio]])</f>
        <v>-</v>
      </c>
      <c r="AQ687" s="246" t="str">
        <f>IF(BS_CONTROLE[[#This Row],[KM - Fim]]=0, "-", BS_CONTROLE[[#This Row],[KM - Fim]])</f>
        <v>-</v>
      </c>
      <c r="AR687" s="264"/>
      <c r="AS687" s="264"/>
      <c r="AT687" s="264"/>
      <c r="AU687" s="266"/>
      <c r="AV687" s="266"/>
      <c r="AW687" s="266"/>
      <c r="AX687" s="240"/>
      <c r="AY687" s="181" t="str">
        <f>IF(D687="","*",IFERROR(IF(ISODD(COUNT(AS687:AX687)),"ERRO",SUM((AT687-AS687),(AV687-AU687),(AX687-AW687))),"ERRO"))</f>
        <v>*</v>
      </c>
      <c r="AZ687" s="161"/>
      <c r="BA687" s="241"/>
      <c r="BB687" s="177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 t="str">
        <f>IFERROR(_xlfn.XLOOKUP(AO687, BASE_MAPA!$D$2:$D$260, BASE_MAPA!$I$2:$I$260), "ERRO")</f>
        <v>ERRO</v>
      </c>
      <c r="BF687" s="247" t="str">
        <f>IF(BS_CONTROLE[[#This Row],[Responsavel pelo boletim]]=0, "-", BS_CONTROLE[[#This Row],[Responsavel pelo boletim]])</f>
        <v>-</v>
      </c>
      <c r="BG687" s="183"/>
      <c r="BH687" s="242"/>
      <c r="BI687" s="242"/>
      <c r="BJ687" s="269"/>
      <c r="BK687" s="243"/>
      <c r="BL687" s="183"/>
      <c r="BM687" s="178" t="s">
        <v>692</v>
      </c>
      <c r="BN687" s="178" t="s">
        <v>692</v>
      </c>
      <c r="BO687" s="209" t="s">
        <v>692</v>
      </c>
      <c r="BP687" s="243" t="s">
        <v>317</v>
      </c>
      <c r="BQ687" s="13" t="str">
        <f t="shared" si="67"/>
        <v>Aderente</v>
      </c>
      <c r="BR687" s="19" t="str">
        <f t="shared" si="68"/>
        <v>*</v>
      </c>
      <c r="BS687" s="19" t="str">
        <f t="shared" si="69"/>
        <v>*</v>
      </c>
      <c r="BT687" s="218" t="str">
        <f t="shared" si="70"/>
        <v>OKOK</v>
      </c>
    </row>
    <row r="688" spans="1:72" hidden="1">
      <c r="A688" s="166" t="str">
        <f>D688&amp;B688</f>
        <v/>
      </c>
      <c r="B688" s="167"/>
      <c r="C688" s="8" t="str">
        <f>IF(BS_CONTROLE[[#This Row],[DATA]]="","",WEEKNUM(BS_CONTROLE[[#This Row],[DATA]]))</f>
        <v/>
      </c>
      <c r="D688" s="239"/>
      <c r="E688" s="272">
        <v>594</v>
      </c>
      <c r="F688" s="161"/>
      <c r="G688" s="159" t="str">
        <f>IF(D688="","*",VLOOKUP(F688,BS_ATIVIDADE[#All],3,FALSE))</f>
        <v>*</v>
      </c>
      <c r="H688" s="163"/>
      <c r="I688" s="163"/>
      <c r="J688" s="221"/>
      <c r="K688" s="221"/>
      <c r="L688" s="176"/>
      <c r="M688" s="19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4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6"/>
      <c r="R688" s="177"/>
      <c r="S688" s="249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49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0"/>
      <c r="W688" s="262"/>
      <c r="X688" s="211" t="s">
        <v>668</v>
      </c>
      <c r="Y688" s="178"/>
      <c r="Z688" s="178"/>
      <c r="AA688" s="84" t="s">
        <v>317</v>
      </c>
      <c r="AB688" s="71" t="s">
        <v>317</v>
      </c>
      <c r="AC688" s="71" t="s">
        <v>317</v>
      </c>
      <c r="AD688" s="172" t="s">
        <v>317</v>
      </c>
      <c r="AE688" s="84" t="s">
        <v>317</v>
      </c>
      <c r="AF688" s="84" t="s">
        <v>317</v>
      </c>
      <c r="AG688" s="84" t="s">
        <v>317</v>
      </c>
      <c r="AH688" s="179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3" t="str">
        <f>IF(BS_CONTROLE[[#This Row],[Local - Partida]]=0, "-", BS_CONTROLE[[#This Row],[Local - Partida]])</f>
        <v>-</v>
      </c>
      <c r="AL688" s="263" t="str">
        <f>IF(BS_CONTROLE[[#This Row],[Local - Encerramento]]=0, "-", BS_CONTROLE[[#This Row],[Local - Encerramento]])</f>
        <v>-</v>
      </c>
      <c r="AM688" s="263" t="str">
        <f>IF(BS_CONTROLE[[#This Row],[Entre - Estações]]=0, "-", BS_CONTROLE[[#This Row],[Entre - Estações]])</f>
        <v>-</v>
      </c>
      <c r="AN688" s="263" t="str">
        <f>IF(BS_CONTROLE[[#This Row],[SB]]=0, "-", BS_CONTROLE[[#This Row],[SB]])</f>
        <v>-</v>
      </c>
      <c r="AO688" s="245" t="str">
        <f>IF(BS_CONTROLE[[#This Row],[SUB]]=0, "-", BS_CONTROLE[[#This Row],[SUB]])</f>
        <v>-</v>
      </c>
      <c r="AP688" s="246" t="str">
        <f>IF(BS_CONTROLE[[#This Row],[KM - Inicio]]=0, "-", BS_CONTROLE[[#This Row],[KM - Inicio]])</f>
        <v>-</v>
      </c>
      <c r="AQ688" s="246" t="str">
        <f>IF(BS_CONTROLE[[#This Row],[KM - Fim]]=0, "-", BS_CONTROLE[[#This Row],[KM - Fim]])</f>
        <v>-</v>
      </c>
      <c r="AR688" s="264"/>
      <c r="AS688" s="264"/>
      <c r="AT688" s="264"/>
      <c r="AU688" s="266"/>
      <c r="AV688" s="266"/>
      <c r="AW688" s="266"/>
      <c r="AX688" s="240"/>
      <c r="AY688" s="181" t="str">
        <f>IF(D688="","*",IFERROR(IF(ISODD(COUNT(AS688:AX688)),"ERRO",SUM((AT688-AS688),(AV688-AU688),(AX688-AW688))),"ERRO"))</f>
        <v>*</v>
      </c>
      <c r="AZ688" s="161"/>
      <c r="BA688" s="241"/>
      <c r="BB688" s="177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 t="str">
        <f>IFERROR(_xlfn.XLOOKUP(AO688, BASE_MAPA!$D$2:$D$260, BASE_MAPA!$I$2:$I$260), "ERRO")</f>
        <v>ERRO</v>
      </c>
      <c r="BF688" s="247" t="str">
        <f>IF(BS_CONTROLE[[#This Row],[Responsavel pelo boletim]]=0, "-", BS_CONTROLE[[#This Row],[Responsavel pelo boletim]])</f>
        <v>-</v>
      </c>
      <c r="BG688" s="183"/>
      <c r="BH688" s="242"/>
      <c r="BI688" s="242"/>
      <c r="BJ688" s="269"/>
      <c r="BK688" s="243"/>
      <c r="BL688" s="183"/>
      <c r="BM688" s="178" t="s">
        <v>692</v>
      </c>
      <c r="BN688" s="178" t="s">
        <v>692</v>
      </c>
      <c r="BO688" s="209" t="s">
        <v>692</v>
      </c>
      <c r="BP688" s="243" t="s">
        <v>317</v>
      </c>
      <c r="BQ688" s="13" t="str">
        <f t="shared" si="67"/>
        <v>Aderente</v>
      </c>
      <c r="BR688" s="19" t="str">
        <f t="shared" si="68"/>
        <v>*</v>
      </c>
      <c r="BS688" s="19" t="str">
        <f t="shared" si="69"/>
        <v>*</v>
      </c>
      <c r="BT688" s="218" t="str">
        <f t="shared" si="70"/>
        <v>OKOK</v>
      </c>
    </row>
    <row r="689" spans="1:72" hidden="1">
      <c r="A689" s="166" t="str">
        <f>D689&amp;B689</f>
        <v/>
      </c>
      <c r="B689" s="167"/>
      <c r="C689" s="8" t="str">
        <f>IF(BS_CONTROLE[[#This Row],[DATA]]="","",WEEKNUM(BS_CONTROLE[[#This Row],[DATA]]))</f>
        <v/>
      </c>
      <c r="D689" s="239"/>
      <c r="E689" s="272">
        <v>594</v>
      </c>
      <c r="F689" s="161"/>
      <c r="G689" s="159" t="str">
        <f>IF(D689="","*",VLOOKUP(F689,BS_ATIVIDADE[#All],3,FALSE))</f>
        <v>*</v>
      </c>
      <c r="H689" s="163"/>
      <c r="I689" s="163"/>
      <c r="J689" s="221"/>
      <c r="K689" s="221"/>
      <c r="L689" s="176"/>
      <c r="M689" s="19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4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6"/>
      <c r="R689" s="177"/>
      <c r="S689" s="249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49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0"/>
      <c r="W689" s="262"/>
      <c r="X689" s="211" t="s">
        <v>668</v>
      </c>
      <c r="Y689" s="178"/>
      <c r="Z689" s="178"/>
      <c r="AA689" s="84" t="s">
        <v>317</v>
      </c>
      <c r="AB689" s="71" t="s">
        <v>317</v>
      </c>
      <c r="AC689" s="71" t="s">
        <v>317</v>
      </c>
      <c r="AD689" s="172" t="s">
        <v>317</v>
      </c>
      <c r="AE689" s="84" t="s">
        <v>317</v>
      </c>
      <c r="AF689" s="84" t="s">
        <v>317</v>
      </c>
      <c r="AG689" s="84" t="s">
        <v>317</v>
      </c>
      <c r="AH689" s="179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3" t="str">
        <f>IF(BS_CONTROLE[[#This Row],[Local - Partida]]=0, "-", BS_CONTROLE[[#This Row],[Local - Partida]])</f>
        <v>-</v>
      </c>
      <c r="AL689" s="263" t="str">
        <f>IF(BS_CONTROLE[[#This Row],[Local - Encerramento]]=0, "-", BS_CONTROLE[[#This Row],[Local - Encerramento]])</f>
        <v>-</v>
      </c>
      <c r="AM689" s="263" t="str">
        <f>IF(BS_CONTROLE[[#This Row],[Entre - Estações]]=0, "-", BS_CONTROLE[[#This Row],[Entre - Estações]])</f>
        <v>-</v>
      </c>
      <c r="AN689" s="263" t="str">
        <f>IF(BS_CONTROLE[[#This Row],[SB]]=0, "-", BS_CONTROLE[[#This Row],[SB]])</f>
        <v>-</v>
      </c>
      <c r="AO689" s="245" t="str">
        <f>IF(BS_CONTROLE[[#This Row],[SUB]]=0, "-", BS_CONTROLE[[#This Row],[SUB]])</f>
        <v>-</v>
      </c>
      <c r="AP689" s="246" t="str">
        <f>IF(BS_CONTROLE[[#This Row],[KM - Inicio]]=0, "-", BS_CONTROLE[[#This Row],[KM - Inicio]])</f>
        <v>-</v>
      </c>
      <c r="AQ689" s="246" t="str">
        <f>IF(BS_CONTROLE[[#This Row],[KM - Fim]]=0, "-", BS_CONTROLE[[#This Row],[KM - Fim]])</f>
        <v>-</v>
      </c>
      <c r="AR689" s="264"/>
      <c r="AS689" s="264"/>
      <c r="AT689" s="264"/>
      <c r="AU689" s="266"/>
      <c r="AV689" s="266"/>
      <c r="AW689" s="266"/>
      <c r="AX689" s="240"/>
      <c r="AY689" s="181" t="str">
        <f>IF(D689="","*",IFERROR(IF(ISODD(COUNT(AS689:AX689)),"ERRO",SUM((AT689-AS689),(AV689-AU689),(AX689-AW689))),"ERRO"))</f>
        <v>*</v>
      </c>
      <c r="AZ689" s="161"/>
      <c r="BA689" s="241"/>
      <c r="BB689" s="177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 t="str">
        <f>IFERROR(_xlfn.XLOOKUP(AO689, BASE_MAPA!$D$2:$D$260, BASE_MAPA!$I$2:$I$260), "ERRO")</f>
        <v>ERRO</v>
      </c>
      <c r="BF689" s="247" t="str">
        <f>IF(BS_CONTROLE[[#This Row],[Responsavel pelo boletim]]=0, "-", BS_CONTROLE[[#This Row],[Responsavel pelo boletim]])</f>
        <v>-</v>
      </c>
      <c r="BG689" s="183"/>
      <c r="BH689" s="242"/>
      <c r="BI689" s="242"/>
      <c r="BJ689" s="269"/>
      <c r="BK689" s="243"/>
      <c r="BL689" s="183"/>
      <c r="BM689" s="178" t="s">
        <v>692</v>
      </c>
      <c r="BN689" s="178" t="s">
        <v>692</v>
      </c>
      <c r="BO689" s="209" t="s">
        <v>692</v>
      </c>
      <c r="BP689" s="243" t="s">
        <v>317</v>
      </c>
      <c r="BQ689" s="13" t="str">
        <f t="shared" si="67"/>
        <v>Aderente</v>
      </c>
      <c r="BR689" s="19" t="str">
        <f t="shared" si="68"/>
        <v>*</v>
      </c>
      <c r="BS689" s="19" t="str">
        <f t="shared" si="69"/>
        <v>*</v>
      </c>
      <c r="BT689" s="218" t="str">
        <f t="shared" si="70"/>
        <v>OKOK</v>
      </c>
    </row>
    <row r="690" spans="1:72" hidden="1">
      <c r="A690" s="166" t="str">
        <f>D690&amp;B690</f>
        <v/>
      </c>
      <c r="B690" s="167"/>
      <c r="C690" s="8" t="str">
        <f>IF(BS_CONTROLE[[#This Row],[DATA]]="","",WEEKNUM(BS_CONTROLE[[#This Row],[DATA]]))</f>
        <v/>
      </c>
      <c r="D690" s="239"/>
      <c r="E690" s="272">
        <v>594</v>
      </c>
      <c r="F690" s="161"/>
      <c r="G690" s="159" t="str">
        <f>IF(D690="","*",VLOOKUP(F690,BS_ATIVIDADE[#All],3,FALSE))</f>
        <v>*</v>
      </c>
      <c r="H690" s="163"/>
      <c r="I690" s="163"/>
      <c r="J690" s="221"/>
      <c r="K690" s="221"/>
      <c r="L690" s="176"/>
      <c r="M690" s="19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4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6"/>
      <c r="R690" s="177"/>
      <c r="S690" s="249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49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0"/>
      <c r="W690" s="262"/>
      <c r="X690" s="211" t="s">
        <v>668</v>
      </c>
      <c r="Y690" s="178"/>
      <c r="Z690" s="178"/>
      <c r="AA690" s="84" t="s">
        <v>317</v>
      </c>
      <c r="AB690" s="71" t="s">
        <v>317</v>
      </c>
      <c r="AC690" s="71" t="s">
        <v>317</v>
      </c>
      <c r="AD690" s="172" t="s">
        <v>317</v>
      </c>
      <c r="AE690" s="84" t="s">
        <v>317</v>
      </c>
      <c r="AF690" s="84" t="s">
        <v>317</v>
      </c>
      <c r="AG690" s="84" t="s">
        <v>317</v>
      </c>
      <c r="AH690" s="179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3" t="str">
        <f>IF(BS_CONTROLE[[#This Row],[Local - Partida]]=0, "-", BS_CONTROLE[[#This Row],[Local - Partida]])</f>
        <v>-</v>
      </c>
      <c r="AL690" s="263" t="str">
        <f>IF(BS_CONTROLE[[#This Row],[Local - Encerramento]]=0, "-", BS_CONTROLE[[#This Row],[Local - Encerramento]])</f>
        <v>-</v>
      </c>
      <c r="AM690" s="263" t="str">
        <f>IF(BS_CONTROLE[[#This Row],[Entre - Estações]]=0, "-", BS_CONTROLE[[#This Row],[Entre - Estações]])</f>
        <v>-</v>
      </c>
      <c r="AN690" s="263" t="str">
        <f>IF(BS_CONTROLE[[#This Row],[SB]]=0, "-", BS_CONTROLE[[#This Row],[SB]])</f>
        <v>-</v>
      </c>
      <c r="AO690" s="245" t="str">
        <f>IF(BS_CONTROLE[[#This Row],[SUB]]=0, "-", BS_CONTROLE[[#This Row],[SUB]])</f>
        <v>-</v>
      </c>
      <c r="AP690" s="246" t="str">
        <f>IF(BS_CONTROLE[[#This Row],[KM - Inicio]]=0, "-", BS_CONTROLE[[#This Row],[KM - Inicio]])</f>
        <v>-</v>
      </c>
      <c r="AQ690" s="246" t="str">
        <f>IF(BS_CONTROLE[[#This Row],[KM - Fim]]=0, "-", BS_CONTROLE[[#This Row],[KM - Fim]])</f>
        <v>-</v>
      </c>
      <c r="AR690" s="264"/>
      <c r="AS690" s="264"/>
      <c r="AT690" s="264"/>
      <c r="AU690" s="266"/>
      <c r="AV690" s="266"/>
      <c r="AW690" s="266"/>
      <c r="AX690" s="240"/>
      <c r="AY690" s="181" t="str">
        <f>IF(D690="","*",IFERROR(IF(ISODD(COUNT(AS690:AX690)),"ERRO",SUM((AT690-AS690),(AV690-AU690),(AX690-AW690))),"ERRO"))</f>
        <v>*</v>
      </c>
      <c r="AZ690" s="161"/>
      <c r="BA690" s="241"/>
      <c r="BB690" s="177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 t="str">
        <f>IFERROR(_xlfn.XLOOKUP(AO690, BASE_MAPA!$D$2:$D$260, BASE_MAPA!$I$2:$I$260), "ERRO")</f>
        <v>ERRO</v>
      </c>
      <c r="BF690" s="247" t="str">
        <f>IF(BS_CONTROLE[[#This Row],[Responsavel pelo boletim]]=0, "-", BS_CONTROLE[[#This Row],[Responsavel pelo boletim]])</f>
        <v>-</v>
      </c>
      <c r="BG690" s="183"/>
      <c r="BH690" s="242"/>
      <c r="BI690" s="242"/>
      <c r="BJ690" s="269"/>
      <c r="BK690" s="243"/>
      <c r="BL690" s="183"/>
      <c r="BM690" s="178" t="s">
        <v>692</v>
      </c>
      <c r="BN690" s="178" t="s">
        <v>692</v>
      </c>
      <c r="BO690" s="209" t="s">
        <v>692</v>
      </c>
      <c r="BP690" s="243" t="s">
        <v>317</v>
      </c>
      <c r="BQ690" s="13" t="str">
        <f t="shared" si="67"/>
        <v>Aderente</v>
      </c>
      <c r="BR690" s="19" t="str">
        <f t="shared" si="68"/>
        <v>*</v>
      </c>
      <c r="BS690" s="19" t="str">
        <f t="shared" si="69"/>
        <v>*</v>
      </c>
      <c r="BT690" s="218" t="str">
        <f t="shared" si="70"/>
        <v>OKOK</v>
      </c>
    </row>
    <row r="691" spans="1:72" hidden="1">
      <c r="A691" s="166" t="str">
        <f>D691&amp;B691</f>
        <v/>
      </c>
      <c r="B691" s="167"/>
      <c r="C691" s="8" t="str">
        <f>IF(BS_CONTROLE[[#This Row],[DATA]]="","",WEEKNUM(BS_CONTROLE[[#This Row],[DATA]]))</f>
        <v/>
      </c>
      <c r="D691" s="239"/>
      <c r="E691" s="272">
        <v>594</v>
      </c>
      <c r="F691" s="161"/>
      <c r="G691" s="159" t="str">
        <f>IF(D691="","*",VLOOKUP(F691,BS_ATIVIDADE[#All],3,FALSE))</f>
        <v>*</v>
      </c>
      <c r="H691" s="163"/>
      <c r="I691" s="163"/>
      <c r="J691" s="221"/>
      <c r="K691" s="221"/>
      <c r="L691" s="176"/>
      <c r="M691" s="19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4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6"/>
      <c r="R691" s="177"/>
      <c r="S691" s="249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49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0"/>
      <c r="W691" s="262"/>
      <c r="X691" s="211" t="s">
        <v>668</v>
      </c>
      <c r="Y691" s="178"/>
      <c r="Z691" s="178"/>
      <c r="AA691" s="84" t="s">
        <v>317</v>
      </c>
      <c r="AB691" s="71" t="s">
        <v>317</v>
      </c>
      <c r="AC691" s="71" t="s">
        <v>317</v>
      </c>
      <c r="AD691" s="172" t="s">
        <v>317</v>
      </c>
      <c r="AE691" s="84" t="s">
        <v>317</v>
      </c>
      <c r="AF691" s="84" t="s">
        <v>317</v>
      </c>
      <c r="AG691" s="84" t="s">
        <v>317</v>
      </c>
      <c r="AH691" s="179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3" t="str">
        <f>IF(BS_CONTROLE[[#This Row],[Local - Partida]]=0, "-", BS_CONTROLE[[#This Row],[Local - Partida]])</f>
        <v>-</v>
      </c>
      <c r="AL691" s="263" t="str">
        <f>IF(BS_CONTROLE[[#This Row],[Local - Encerramento]]=0, "-", BS_CONTROLE[[#This Row],[Local - Encerramento]])</f>
        <v>-</v>
      </c>
      <c r="AM691" s="263" t="str">
        <f>IF(BS_CONTROLE[[#This Row],[Entre - Estações]]=0, "-", BS_CONTROLE[[#This Row],[Entre - Estações]])</f>
        <v>-</v>
      </c>
      <c r="AN691" s="263" t="str">
        <f>IF(BS_CONTROLE[[#This Row],[SB]]=0, "-", BS_CONTROLE[[#This Row],[SB]])</f>
        <v>-</v>
      </c>
      <c r="AO691" s="245" t="str">
        <f>IF(BS_CONTROLE[[#This Row],[SUB]]=0, "-", BS_CONTROLE[[#This Row],[SUB]])</f>
        <v>-</v>
      </c>
      <c r="AP691" s="246" t="str">
        <f>IF(BS_CONTROLE[[#This Row],[KM - Inicio]]=0, "-", BS_CONTROLE[[#This Row],[KM - Inicio]])</f>
        <v>-</v>
      </c>
      <c r="AQ691" s="246" t="str">
        <f>IF(BS_CONTROLE[[#This Row],[KM - Fim]]=0, "-", BS_CONTROLE[[#This Row],[KM - Fim]])</f>
        <v>-</v>
      </c>
      <c r="AR691" s="264"/>
      <c r="AS691" s="264"/>
      <c r="AT691" s="264"/>
      <c r="AU691" s="266"/>
      <c r="AV691" s="266"/>
      <c r="AW691" s="266"/>
      <c r="AX691" s="240"/>
      <c r="AY691" s="181" t="str">
        <f>IF(D691="","*",IFERROR(IF(ISODD(COUNT(AS691:AX691)),"ERRO",SUM((AT691-AS691),(AV691-AU691),(AX691-AW691))),"ERRO"))</f>
        <v>*</v>
      </c>
      <c r="AZ691" s="161"/>
      <c r="BA691" s="241"/>
      <c r="BB691" s="177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 t="str">
        <f>IFERROR(_xlfn.XLOOKUP(AO691, BASE_MAPA!$D$2:$D$260, BASE_MAPA!$I$2:$I$260), "ERRO")</f>
        <v>ERRO</v>
      </c>
      <c r="BF691" s="247" t="str">
        <f>IF(BS_CONTROLE[[#This Row],[Responsavel pelo boletim]]=0, "-", BS_CONTROLE[[#This Row],[Responsavel pelo boletim]])</f>
        <v>-</v>
      </c>
      <c r="BG691" s="183"/>
      <c r="BH691" s="242"/>
      <c r="BI691" s="242"/>
      <c r="BJ691" s="269"/>
      <c r="BK691" s="243"/>
      <c r="BL691" s="183"/>
      <c r="BM691" s="178" t="s">
        <v>692</v>
      </c>
      <c r="BN691" s="178" t="s">
        <v>692</v>
      </c>
      <c r="BO691" s="209" t="s">
        <v>692</v>
      </c>
      <c r="BP691" s="243" t="s">
        <v>317</v>
      </c>
      <c r="BQ691" s="13" t="str">
        <f t="shared" si="67"/>
        <v>Aderente</v>
      </c>
      <c r="BR691" s="19" t="str">
        <f t="shared" si="68"/>
        <v>*</v>
      </c>
      <c r="BS691" s="19" t="str">
        <f t="shared" si="69"/>
        <v>*</v>
      </c>
      <c r="BT691" s="218" t="str">
        <f t="shared" si="70"/>
        <v>OKOK</v>
      </c>
    </row>
    <row r="692" spans="1:72" hidden="1">
      <c r="A692" s="166" t="str">
        <f>D692&amp;B692</f>
        <v/>
      </c>
      <c r="B692" s="167"/>
      <c r="C692" s="8" t="str">
        <f>IF(BS_CONTROLE[[#This Row],[DATA]]="","",WEEKNUM(BS_CONTROLE[[#This Row],[DATA]]))</f>
        <v/>
      </c>
      <c r="D692" s="239"/>
      <c r="E692" s="272">
        <v>594</v>
      </c>
      <c r="F692" s="161"/>
      <c r="G692" s="159" t="str">
        <f>IF(D692="","*",VLOOKUP(F692,BS_ATIVIDADE[#All],3,FALSE))</f>
        <v>*</v>
      </c>
      <c r="H692" s="163"/>
      <c r="I692" s="163"/>
      <c r="J692" s="221"/>
      <c r="K692" s="221"/>
      <c r="L692" s="176"/>
      <c r="M692" s="19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4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6"/>
      <c r="R692" s="177"/>
      <c r="S692" s="249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49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0"/>
      <c r="W692" s="262"/>
      <c r="X692" s="211" t="s">
        <v>668</v>
      </c>
      <c r="Y692" s="178"/>
      <c r="Z692" s="178"/>
      <c r="AA692" s="84" t="s">
        <v>317</v>
      </c>
      <c r="AB692" s="71" t="s">
        <v>317</v>
      </c>
      <c r="AC692" s="71" t="s">
        <v>317</v>
      </c>
      <c r="AD692" s="172" t="s">
        <v>317</v>
      </c>
      <c r="AE692" s="84" t="s">
        <v>317</v>
      </c>
      <c r="AF692" s="84" t="s">
        <v>317</v>
      </c>
      <c r="AG692" s="84" t="s">
        <v>317</v>
      </c>
      <c r="AH692" s="179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3" t="str">
        <f>IF(BS_CONTROLE[[#This Row],[Local - Partida]]=0, "-", BS_CONTROLE[[#This Row],[Local - Partida]])</f>
        <v>-</v>
      </c>
      <c r="AL692" s="263" t="str">
        <f>IF(BS_CONTROLE[[#This Row],[Local - Encerramento]]=0, "-", BS_CONTROLE[[#This Row],[Local - Encerramento]])</f>
        <v>-</v>
      </c>
      <c r="AM692" s="263" t="str">
        <f>IF(BS_CONTROLE[[#This Row],[Entre - Estações]]=0, "-", BS_CONTROLE[[#This Row],[Entre - Estações]])</f>
        <v>-</v>
      </c>
      <c r="AN692" s="263" t="str">
        <f>IF(BS_CONTROLE[[#This Row],[SB]]=0, "-", BS_CONTROLE[[#This Row],[SB]])</f>
        <v>-</v>
      </c>
      <c r="AO692" s="245" t="str">
        <f>IF(BS_CONTROLE[[#This Row],[SUB]]=0, "-", BS_CONTROLE[[#This Row],[SUB]])</f>
        <v>-</v>
      </c>
      <c r="AP692" s="246" t="str">
        <f>IF(BS_CONTROLE[[#This Row],[KM - Inicio]]=0, "-", BS_CONTROLE[[#This Row],[KM - Inicio]])</f>
        <v>-</v>
      </c>
      <c r="AQ692" s="246" t="str">
        <f>IF(BS_CONTROLE[[#This Row],[KM - Fim]]=0, "-", BS_CONTROLE[[#This Row],[KM - Fim]])</f>
        <v>-</v>
      </c>
      <c r="AR692" s="264"/>
      <c r="AS692" s="264"/>
      <c r="AT692" s="264"/>
      <c r="AU692" s="266"/>
      <c r="AV692" s="266"/>
      <c r="AW692" s="266"/>
      <c r="AX692" s="240"/>
      <c r="AY692" s="181" t="str">
        <f>IF(D692="","*",IFERROR(IF(ISODD(COUNT(AS692:AX692)),"ERRO",SUM((AT692-AS692),(AV692-AU692),(AX692-AW692))),"ERRO"))</f>
        <v>*</v>
      </c>
      <c r="AZ692" s="161"/>
      <c r="BA692" s="241"/>
      <c r="BB692" s="177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 t="str">
        <f>IFERROR(_xlfn.XLOOKUP(AO692, BASE_MAPA!$D$2:$D$260, BASE_MAPA!$I$2:$I$260), "ERRO")</f>
        <v>ERRO</v>
      </c>
      <c r="BF692" s="247" t="str">
        <f>IF(BS_CONTROLE[[#This Row],[Responsavel pelo boletim]]=0, "-", BS_CONTROLE[[#This Row],[Responsavel pelo boletim]])</f>
        <v>-</v>
      </c>
      <c r="BG692" s="183"/>
      <c r="BH692" s="242"/>
      <c r="BI692" s="242"/>
      <c r="BJ692" s="269"/>
      <c r="BK692" s="243"/>
      <c r="BL692" s="183"/>
      <c r="BM692" s="178" t="s">
        <v>692</v>
      </c>
      <c r="BN692" s="178" t="s">
        <v>692</v>
      </c>
      <c r="BO692" s="209" t="s">
        <v>692</v>
      </c>
      <c r="BP692" s="243" t="s">
        <v>317</v>
      </c>
      <c r="BQ692" s="13" t="str">
        <f t="shared" si="67"/>
        <v>Aderente</v>
      </c>
      <c r="BR692" s="19" t="str">
        <f t="shared" si="68"/>
        <v>*</v>
      </c>
      <c r="BS692" s="19" t="str">
        <f t="shared" si="69"/>
        <v>*</v>
      </c>
      <c r="BT692" s="218" t="str">
        <f t="shared" si="70"/>
        <v>OKOK</v>
      </c>
    </row>
    <row r="693" spans="1:72" hidden="1">
      <c r="A693" s="166" t="str">
        <f>D693&amp;B693</f>
        <v/>
      </c>
      <c r="B693" s="167"/>
      <c r="C693" s="8" t="str">
        <f>IF(BS_CONTROLE[[#This Row],[DATA]]="","",WEEKNUM(BS_CONTROLE[[#This Row],[DATA]]))</f>
        <v/>
      </c>
      <c r="D693" s="239"/>
      <c r="E693" s="272">
        <v>594</v>
      </c>
      <c r="F693" s="161"/>
      <c r="G693" s="159" t="str">
        <f>IF(D693="","*",VLOOKUP(F693,BS_ATIVIDADE[#All],3,FALSE))</f>
        <v>*</v>
      </c>
      <c r="H693" s="163"/>
      <c r="I693" s="163"/>
      <c r="J693" s="221"/>
      <c r="K693" s="221"/>
      <c r="L693" s="176"/>
      <c r="M693" s="19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4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6"/>
      <c r="R693" s="177"/>
      <c r="S693" s="249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49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0"/>
      <c r="W693" s="262"/>
      <c r="X693" s="211" t="s">
        <v>668</v>
      </c>
      <c r="Y693" s="178"/>
      <c r="Z693" s="178"/>
      <c r="AA693" s="84" t="s">
        <v>317</v>
      </c>
      <c r="AB693" s="71" t="s">
        <v>317</v>
      </c>
      <c r="AC693" s="71" t="s">
        <v>317</v>
      </c>
      <c r="AD693" s="172" t="s">
        <v>317</v>
      </c>
      <c r="AE693" s="84" t="s">
        <v>317</v>
      </c>
      <c r="AF693" s="84" t="s">
        <v>317</v>
      </c>
      <c r="AG693" s="84" t="s">
        <v>317</v>
      </c>
      <c r="AH693" s="179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3" t="str">
        <f>IF(BS_CONTROLE[[#This Row],[Local - Partida]]=0, "-", BS_CONTROLE[[#This Row],[Local - Partida]])</f>
        <v>-</v>
      </c>
      <c r="AL693" s="263" t="str">
        <f>IF(BS_CONTROLE[[#This Row],[Local - Encerramento]]=0, "-", BS_CONTROLE[[#This Row],[Local - Encerramento]])</f>
        <v>-</v>
      </c>
      <c r="AM693" s="263" t="str">
        <f>IF(BS_CONTROLE[[#This Row],[Entre - Estações]]=0, "-", BS_CONTROLE[[#This Row],[Entre - Estações]])</f>
        <v>-</v>
      </c>
      <c r="AN693" s="263" t="str">
        <f>IF(BS_CONTROLE[[#This Row],[SB]]=0, "-", BS_CONTROLE[[#This Row],[SB]])</f>
        <v>-</v>
      </c>
      <c r="AO693" s="245" t="str">
        <f>IF(BS_CONTROLE[[#This Row],[SUB]]=0, "-", BS_CONTROLE[[#This Row],[SUB]])</f>
        <v>-</v>
      </c>
      <c r="AP693" s="246" t="str">
        <f>IF(BS_CONTROLE[[#This Row],[KM - Inicio]]=0, "-", BS_CONTROLE[[#This Row],[KM - Inicio]])</f>
        <v>-</v>
      </c>
      <c r="AQ693" s="246" t="str">
        <f>IF(BS_CONTROLE[[#This Row],[KM - Fim]]=0, "-", BS_CONTROLE[[#This Row],[KM - Fim]])</f>
        <v>-</v>
      </c>
      <c r="AR693" s="264"/>
      <c r="AS693" s="264"/>
      <c r="AT693" s="264"/>
      <c r="AU693" s="266"/>
      <c r="AV693" s="266"/>
      <c r="AW693" s="266"/>
      <c r="AX693" s="240"/>
      <c r="AY693" s="181" t="str">
        <f>IF(D693="","*",IFERROR(IF(ISODD(COUNT(AS693:AX693)),"ERRO",SUM((AT693-AS693),(AV693-AU693),(AX693-AW693))),"ERRO"))</f>
        <v>*</v>
      </c>
      <c r="AZ693" s="161"/>
      <c r="BA693" s="241"/>
      <c r="BB693" s="177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 t="str">
        <f>IFERROR(_xlfn.XLOOKUP(AO693, BASE_MAPA!$D$2:$D$260, BASE_MAPA!$I$2:$I$260), "ERRO")</f>
        <v>ERRO</v>
      </c>
      <c r="BF693" s="247" t="str">
        <f>IF(BS_CONTROLE[[#This Row],[Responsavel pelo boletim]]=0, "-", BS_CONTROLE[[#This Row],[Responsavel pelo boletim]])</f>
        <v>-</v>
      </c>
      <c r="BG693" s="183"/>
      <c r="BH693" s="242"/>
      <c r="BI693" s="242"/>
      <c r="BJ693" s="269"/>
      <c r="BK693" s="243"/>
      <c r="BL693" s="183"/>
      <c r="BM693" s="178" t="s">
        <v>692</v>
      </c>
      <c r="BN693" s="178" t="s">
        <v>692</v>
      </c>
      <c r="BO693" s="209" t="s">
        <v>692</v>
      </c>
      <c r="BP693" s="243" t="s">
        <v>317</v>
      </c>
      <c r="BQ693" s="13" t="str">
        <f t="shared" si="67"/>
        <v>Aderente</v>
      </c>
      <c r="BR693" s="19" t="str">
        <f t="shared" si="68"/>
        <v>*</v>
      </c>
      <c r="BS693" s="19" t="str">
        <f t="shared" si="69"/>
        <v>*</v>
      </c>
      <c r="BT693" s="218" t="str">
        <f t="shared" si="70"/>
        <v>OKOK</v>
      </c>
    </row>
    <row r="694" spans="1:72" hidden="1">
      <c r="A694" s="166" t="str">
        <f>D694&amp;B694</f>
        <v/>
      </c>
      <c r="B694" s="167"/>
      <c r="C694" s="8" t="str">
        <f>IF(BS_CONTROLE[[#This Row],[DATA]]="","",WEEKNUM(BS_CONTROLE[[#This Row],[DATA]]))</f>
        <v/>
      </c>
      <c r="D694" s="239"/>
      <c r="E694" s="272">
        <v>594</v>
      </c>
      <c r="F694" s="161"/>
      <c r="G694" s="159" t="str">
        <f>IF(D694="","*",VLOOKUP(F694,BS_ATIVIDADE[#All],3,FALSE))</f>
        <v>*</v>
      </c>
      <c r="H694" s="163"/>
      <c r="I694" s="163"/>
      <c r="J694" s="221"/>
      <c r="K694" s="221"/>
      <c r="L694" s="176"/>
      <c r="M694" s="19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4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6"/>
      <c r="R694" s="177"/>
      <c r="S694" s="249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49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0"/>
      <c r="W694" s="262"/>
      <c r="X694" s="211" t="s">
        <v>668</v>
      </c>
      <c r="Y694" s="178"/>
      <c r="Z694" s="178"/>
      <c r="AA694" s="84" t="s">
        <v>317</v>
      </c>
      <c r="AB694" s="71" t="s">
        <v>317</v>
      </c>
      <c r="AC694" s="71" t="s">
        <v>317</v>
      </c>
      <c r="AD694" s="172" t="s">
        <v>317</v>
      </c>
      <c r="AE694" s="84" t="s">
        <v>317</v>
      </c>
      <c r="AF694" s="84" t="s">
        <v>317</v>
      </c>
      <c r="AG694" s="84" t="s">
        <v>317</v>
      </c>
      <c r="AH694" s="179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3" t="str">
        <f>IF(BS_CONTROLE[[#This Row],[Local - Partida]]=0, "-", BS_CONTROLE[[#This Row],[Local - Partida]])</f>
        <v>-</v>
      </c>
      <c r="AL694" s="263" t="str">
        <f>IF(BS_CONTROLE[[#This Row],[Local - Encerramento]]=0, "-", BS_CONTROLE[[#This Row],[Local - Encerramento]])</f>
        <v>-</v>
      </c>
      <c r="AM694" s="263" t="str">
        <f>IF(BS_CONTROLE[[#This Row],[Entre - Estações]]=0, "-", BS_CONTROLE[[#This Row],[Entre - Estações]])</f>
        <v>-</v>
      </c>
      <c r="AN694" s="263" t="str">
        <f>IF(BS_CONTROLE[[#This Row],[SB]]=0, "-", BS_CONTROLE[[#This Row],[SB]])</f>
        <v>-</v>
      </c>
      <c r="AO694" s="245" t="str">
        <f>IF(BS_CONTROLE[[#This Row],[SUB]]=0, "-", BS_CONTROLE[[#This Row],[SUB]])</f>
        <v>-</v>
      </c>
      <c r="AP694" s="246" t="str">
        <f>IF(BS_CONTROLE[[#This Row],[KM - Inicio]]=0, "-", BS_CONTROLE[[#This Row],[KM - Inicio]])</f>
        <v>-</v>
      </c>
      <c r="AQ694" s="246" t="str">
        <f>IF(BS_CONTROLE[[#This Row],[KM - Fim]]=0, "-", BS_CONTROLE[[#This Row],[KM - Fim]])</f>
        <v>-</v>
      </c>
      <c r="AR694" s="264"/>
      <c r="AS694" s="264"/>
      <c r="AT694" s="264"/>
      <c r="AU694" s="266"/>
      <c r="AV694" s="266"/>
      <c r="AW694" s="266"/>
      <c r="AX694" s="240"/>
      <c r="AY694" s="181" t="str">
        <f>IF(D694="","*",IFERROR(IF(ISODD(COUNT(AS694:AX694)),"ERRO",SUM((AT694-AS694),(AV694-AU694),(AX694-AW694))),"ERRO"))</f>
        <v>*</v>
      </c>
      <c r="AZ694" s="161"/>
      <c r="BA694" s="241"/>
      <c r="BB694" s="177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 t="str">
        <f>IFERROR(_xlfn.XLOOKUP(AO694, BASE_MAPA!$D$2:$D$260, BASE_MAPA!$I$2:$I$260), "ERRO")</f>
        <v>ERRO</v>
      </c>
      <c r="BF694" s="247" t="str">
        <f>IF(BS_CONTROLE[[#This Row],[Responsavel pelo boletim]]=0, "-", BS_CONTROLE[[#This Row],[Responsavel pelo boletim]])</f>
        <v>-</v>
      </c>
      <c r="BG694" s="183"/>
      <c r="BH694" s="242"/>
      <c r="BI694" s="242"/>
      <c r="BJ694" s="269"/>
      <c r="BK694" s="243"/>
      <c r="BL694" s="183"/>
      <c r="BM694" s="178" t="s">
        <v>692</v>
      </c>
      <c r="BN694" s="178" t="s">
        <v>692</v>
      </c>
      <c r="BO694" s="209" t="s">
        <v>692</v>
      </c>
      <c r="BP694" s="243" t="s">
        <v>317</v>
      </c>
      <c r="BQ694" s="13" t="str">
        <f t="shared" si="67"/>
        <v>Aderente</v>
      </c>
      <c r="BR694" s="19" t="str">
        <f t="shared" si="68"/>
        <v>*</v>
      </c>
      <c r="BS694" s="19" t="str">
        <f t="shared" si="69"/>
        <v>*</v>
      </c>
      <c r="BT694" s="218" t="str">
        <f t="shared" si="70"/>
        <v>OKOK</v>
      </c>
    </row>
    <row r="695" spans="1:72" hidden="1">
      <c r="A695" s="166" t="str">
        <f>D695&amp;B695</f>
        <v/>
      </c>
      <c r="B695" s="167"/>
      <c r="C695" s="8" t="str">
        <f>IF(BS_CONTROLE[[#This Row],[DATA]]="","",WEEKNUM(BS_CONTROLE[[#This Row],[DATA]]))</f>
        <v/>
      </c>
      <c r="D695" s="239"/>
      <c r="E695" s="272">
        <v>594</v>
      </c>
      <c r="F695" s="161"/>
      <c r="G695" s="159" t="str">
        <f>IF(D695="","*",VLOOKUP(F695,BS_ATIVIDADE[#All],3,FALSE))</f>
        <v>*</v>
      </c>
      <c r="H695" s="163"/>
      <c r="I695" s="163"/>
      <c r="J695" s="221"/>
      <c r="K695" s="221"/>
      <c r="L695" s="176"/>
      <c r="M695" s="19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4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6"/>
      <c r="R695" s="177"/>
      <c r="S695" s="249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49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0"/>
      <c r="W695" s="262"/>
      <c r="X695" s="211" t="s">
        <v>668</v>
      </c>
      <c r="Y695" s="178"/>
      <c r="Z695" s="178"/>
      <c r="AA695" s="84" t="s">
        <v>317</v>
      </c>
      <c r="AB695" s="71" t="s">
        <v>317</v>
      </c>
      <c r="AC695" s="71" t="s">
        <v>317</v>
      </c>
      <c r="AD695" s="172" t="s">
        <v>317</v>
      </c>
      <c r="AE695" s="84" t="s">
        <v>317</v>
      </c>
      <c r="AF695" s="84" t="s">
        <v>317</v>
      </c>
      <c r="AG695" s="84" t="s">
        <v>317</v>
      </c>
      <c r="AH695" s="179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3" t="str">
        <f>IF(BS_CONTROLE[[#This Row],[Local - Partida]]=0, "-", BS_CONTROLE[[#This Row],[Local - Partida]])</f>
        <v>-</v>
      </c>
      <c r="AL695" s="263" t="str">
        <f>IF(BS_CONTROLE[[#This Row],[Local - Encerramento]]=0, "-", BS_CONTROLE[[#This Row],[Local - Encerramento]])</f>
        <v>-</v>
      </c>
      <c r="AM695" s="263" t="str">
        <f>IF(BS_CONTROLE[[#This Row],[Entre - Estações]]=0, "-", BS_CONTROLE[[#This Row],[Entre - Estações]])</f>
        <v>-</v>
      </c>
      <c r="AN695" s="263" t="str">
        <f>IF(BS_CONTROLE[[#This Row],[SB]]=0, "-", BS_CONTROLE[[#This Row],[SB]])</f>
        <v>-</v>
      </c>
      <c r="AO695" s="245" t="str">
        <f>IF(BS_CONTROLE[[#This Row],[SUB]]=0, "-", BS_CONTROLE[[#This Row],[SUB]])</f>
        <v>-</v>
      </c>
      <c r="AP695" s="246" t="str">
        <f>IF(BS_CONTROLE[[#This Row],[KM - Inicio]]=0, "-", BS_CONTROLE[[#This Row],[KM - Inicio]])</f>
        <v>-</v>
      </c>
      <c r="AQ695" s="246" t="str">
        <f>IF(BS_CONTROLE[[#This Row],[KM - Fim]]=0, "-", BS_CONTROLE[[#This Row],[KM - Fim]])</f>
        <v>-</v>
      </c>
      <c r="AR695" s="264"/>
      <c r="AS695" s="264"/>
      <c r="AT695" s="264"/>
      <c r="AU695" s="266"/>
      <c r="AV695" s="266"/>
      <c r="AW695" s="266"/>
      <c r="AX695" s="240"/>
      <c r="AY695" s="181" t="str">
        <f>IF(D695="","*",IFERROR(IF(ISODD(COUNT(AS695:AX695)),"ERRO",SUM((AT695-AS695),(AV695-AU695),(AX695-AW695))),"ERRO"))</f>
        <v>*</v>
      </c>
      <c r="AZ695" s="161"/>
      <c r="BA695" s="241"/>
      <c r="BB695" s="177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 t="str">
        <f>IFERROR(_xlfn.XLOOKUP(AO695, BASE_MAPA!$D$2:$D$260, BASE_MAPA!$I$2:$I$260), "ERRO")</f>
        <v>ERRO</v>
      </c>
      <c r="BF695" s="247" t="str">
        <f>IF(BS_CONTROLE[[#This Row],[Responsavel pelo boletim]]=0, "-", BS_CONTROLE[[#This Row],[Responsavel pelo boletim]])</f>
        <v>-</v>
      </c>
      <c r="BG695" s="183"/>
      <c r="BH695" s="242"/>
      <c r="BI695" s="242"/>
      <c r="BJ695" s="269"/>
      <c r="BK695" s="243"/>
      <c r="BL695" s="183"/>
      <c r="BM695" s="178" t="s">
        <v>692</v>
      </c>
      <c r="BN695" s="178" t="s">
        <v>692</v>
      </c>
      <c r="BO695" s="209" t="s">
        <v>692</v>
      </c>
      <c r="BP695" s="243" t="s">
        <v>317</v>
      </c>
      <c r="BQ695" s="13" t="str">
        <f t="shared" si="67"/>
        <v>Aderente</v>
      </c>
      <c r="BR695" s="19" t="str">
        <f t="shared" si="68"/>
        <v>*</v>
      </c>
      <c r="BS695" s="19" t="str">
        <f t="shared" si="69"/>
        <v>*</v>
      </c>
      <c r="BT695" s="218" t="str">
        <f t="shared" si="70"/>
        <v>OKOK</v>
      </c>
    </row>
    <row r="696" spans="1:72" hidden="1">
      <c r="A696" s="166" t="str">
        <f>D696&amp;B696</f>
        <v/>
      </c>
      <c r="B696" s="167"/>
      <c r="C696" s="8" t="str">
        <f>IF(BS_CONTROLE[[#This Row],[DATA]]="","",WEEKNUM(BS_CONTROLE[[#This Row],[DATA]]))</f>
        <v/>
      </c>
      <c r="D696" s="239"/>
      <c r="E696" s="272">
        <v>594</v>
      </c>
      <c r="F696" s="161"/>
      <c r="G696" s="159" t="str">
        <f>IF(D696="","*",VLOOKUP(F696,BS_ATIVIDADE[#All],3,FALSE))</f>
        <v>*</v>
      </c>
      <c r="H696" s="163"/>
      <c r="I696" s="163"/>
      <c r="J696" s="221"/>
      <c r="K696" s="221"/>
      <c r="L696" s="176"/>
      <c r="M696" s="19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4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6"/>
      <c r="R696" s="177"/>
      <c r="S696" s="249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49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0"/>
      <c r="W696" s="262"/>
      <c r="X696" s="211" t="s">
        <v>668</v>
      </c>
      <c r="Y696" s="178"/>
      <c r="Z696" s="178"/>
      <c r="AA696" s="84" t="s">
        <v>317</v>
      </c>
      <c r="AB696" s="71" t="s">
        <v>317</v>
      </c>
      <c r="AC696" s="71" t="s">
        <v>317</v>
      </c>
      <c r="AD696" s="172" t="s">
        <v>317</v>
      </c>
      <c r="AE696" s="84" t="s">
        <v>317</v>
      </c>
      <c r="AF696" s="84" t="s">
        <v>317</v>
      </c>
      <c r="AG696" s="84" t="s">
        <v>317</v>
      </c>
      <c r="AH696" s="179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3" t="str">
        <f>IF(BS_CONTROLE[[#This Row],[Local - Partida]]=0, "-", BS_CONTROLE[[#This Row],[Local - Partida]])</f>
        <v>-</v>
      </c>
      <c r="AL696" s="263" t="str">
        <f>IF(BS_CONTROLE[[#This Row],[Local - Encerramento]]=0, "-", BS_CONTROLE[[#This Row],[Local - Encerramento]])</f>
        <v>-</v>
      </c>
      <c r="AM696" s="263" t="str">
        <f>IF(BS_CONTROLE[[#This Row],[Entre - Estações]]=0, "-", BS_CONTROLE[[#This Row],[Entre - Estações]])</f>
        <v>-</v>
      </c>
      <c r="AN696" s="263" t="str">
        <f>IF(BS_CONTROLE[[#This Row],[SB]]=0, "-", BS_CONTROLE[[#This Row],[SB]])</f>
        <v>-</v>
      </c>
      <c r="AO696" s="245" t="str">
        <f>IF(BS_CONTROLE[[#This Row],[SUB]]=0, "-", BS_CONTROLE[[#This Row],[SUB]])</f>
        <v>-</v>
      </c>
      <c r="AP696" s="246" t="str">
        <f>IF(BS_CONTROLE[[#This Row],[KM - Inicio]]=0, "-", BS_CONTROLE[[#This Row],[KM - Inicio]])</f>
        <v>-</v>
      </c>
      <c r="AQ696" s="246" t="str">
        <f>IF(BS_CONTROLE[[#This Row],[KM - Fim]]=0, "-", BS_CONTROLE[[#This Row],[KM - Fim]])</f>
        <v>-</v>
      </c>
      <c r="AR696" s="264"/>
      <c r="AS696" s="264"/>
      <c r="AT696" s="264"/>
      <c r="AU696" s="266"/>
      <c r="AV696" s="266"/>
      <c r="AW696" s="266"/>
      <c r="AX696" s="240"/>
      <c r="AY696" s="181" t="str">
        <f>IF(D696="","*",IFERROR(IF(ISODD(COUNT(AS696:AX696)),"ERRO",SUM((AT696-AS696),(AV696-AU696),(AX696-AW696))),"ERRO"))</f>
        <v>*</v>
      </c>
      <c r="AZ696" s="161"/>
      <c r="BA696" s="241"/>
      <c r="BB696" s="177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 t="str">
        <f>IFERROR(_xlfn.XLOOKUP(AO696, BASE_MAPA!$D$2:$D$260, BASE_MAPA!$I$2:$I$260), "ERRO")</f>
        <v>ERRO</v>
      </c>
      <c r="BF696" s="247" t="str">
        <f>IF(BS_CONTROLE[[#This Row],[Responsavel pelo boletim]]=0, "-", BS_CONTROLE[[#This Row],[Responsavel pelo boletim]])</f>
        <v>-</v>
      </c>
      <c r="BG696" s="183"/>
      <c r="BH696" s="242"/>
      <c r="BI696" s="242"/>
      <c r="BJ696" s="269"/>
      <c r="BK696" s="243"/>
      <c r="BL696" s="183"/>
      <c r="BM696" s="178" t="s">
        <v>692</v>
      </c>
      <c r="BN696" s="178" t="s">
        <v>692</v>
      </c>
      <c r="BO696" s="209" t="s">
        <v>692</v>
      </c>
      <c r="BP696" s="243" t="s">
        <v>317</v>
      </c>
      <c r="BQ696" s="13" t="str">
        <f t="shared" si="67"/>
        <v>Aderente</v>
      </c>
      <c r="BR696" s="19" t="str">
        <f t="shared" si="68"/>
        <v>*</v>
      </c>
      <c r="BS696" s="19" t="str">
        <f t="shared" si="69"/>
        <v>*</v>
      </c>
      <c r="BT696" s="218" t="str">
        <f t="shared" si="70"/>
        <v>OKOK</v>
      </c>
    </row>
    <row r="697" spans="1:72" hidden="1">
      <c r="A697" s="166" t="str">
        <f>D697&amp;B697</f>
        <v/>
      </c>
      <c r="B697" s="167"/>
      <c r="C697" s="8" t="str">
        <f>IF(BS_CONTROLE[[#This Row],[DATA]]="","",WEEKNUM(BS_CONTROLE[[#This Row],[DATA]]))</f>
        <v/>
      </c>
      <c r="D697" s="239"/>
      <c r="E697" s="272">
        <v>594</v>
      </c>
      <c r="F697" s="161"/>
      <c r="G697" s="159" t="str">
        <f>IF(D697="","*",VLOOKUP(F697,BS_ATIVIDADE[#All],3,FALSE))</f>
        <v>*</v>
      </c>
      <c r="H697" s="163"/>
      <c r="I697" s="163"/>
      <c r="J697" s="221"/>
      <c r="K697" s="221"/>
      <c r="L697" s="176"/>
      <c r="M697" s="19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4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6"/>
      <c r="R697" s="177"/>
      <c r="S697" s="249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49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0"/>
      <c r="W697" s="262"/>
      <c r="X697" s="211" t="s">
        <v>668</v>
      </c>
      <c r="Y697" s="178"/>
      <c r="Z697" s="178"/>
      <c r="AA697" s="84" t="s">
        <v>317</v>
      </c>
      <c r="AB697" s="71" t="s">
        <v>317</v>
      </c>
      <c r="AC697" s="71" t="s">
        <v>317</v>
      </c>
      <c r="AD697" s="172" t="s">
        <v>317</v>
      </c>
      <c r="AE697" s="84" t="s">
        <v>317</v>
      </c>
      <c r="AF697" s="84" t="s">
        <v>317</v>
      </c>
      <c r="AG697" s="84" t="s">
        <v>317</v>
      </c>
      <c r="AH697" s="179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3" t="str">
        <f>IF(BS_CONTROLE[[#This Row],[Local - Partida]]=0, "-", BS_CONTROLE[[#This Row],[Local - Partida]])</f>
        <v>-</v>
      </c>
      <c r="AL697" s="263" t="str">
        <f>IF(BS_CONTROLE[[#This Row],[Local - Encerramento]]=0, "-", BS_CONTROLE[[#This Row],[Local - Encerramento]])</f>
        <v>-</v>
      </c>
      <c r="AM697" s="263" t="str">
        <f>IF(BS_CONTROLE[[#This Row],[Entre - Estações]]=0, "-", BS_CONTROLE[[#This Row],[Entre - Estações]])</f>
        <v>-</v>
      </c>
      <c r="AN697" s="263" t="str">
        <f>IF(BS_CONTROLE[[#This Row],[SB]]=0, "-", BS_CONTROLE[[#This Row],[SB]])</f>
        <v>-</v>
      </c>
      <c r="AO697" s="245" t="str">
        <f>IF(BS_CONTROLE[[#This Row],[SUB]]=0, "-", BS_CONTROLE[[#This Row],[SUB]])</f>
        <v>-</v>
      </c>
      <c r="AP697" s="246" t="str">
        <f>IF(BS_CONTROLE[[#This Row],[KM - Inicio]]=0, "-", BS_CONTROLE[[#This Row],[KM - Inicio]])</f>
        <v>-</v>
      </c>
      <c r="AQ697" s="246" t="str">
        <f>IF(BS_CONTROLE[[#This Row],[KM - Fim]]=0, "-", BS_CONTROLE[[#This Row],[KM - Fim]])</f>
        <v>-</v>
      </c>
      <c r="AR697" s="264"/>
      <c r="AS697" s="264"/>
      <c r="AT697" s="264"/>
      <c r="AU697" s="266"/>
      <c r="AV697" s="266"/>
      <c r="AW697" s="266"/>
      <c r="AX697" s="240"/>
      <c r="AY697" s="181" t="str">
        <f>IF(D697="","*",IFERROR(IF(ISODD(COUNT(AS697:AX697)),"ERRO",SUM((AT697-AS697),(AV697-AU697),(AX697-AW697))),"ERRO"))</f>
        <v>*</v>
      </c>
      <c r="AZ697" s="161"/>
      <c r="BA697" s="241"/>
      <c r="BB697" s="177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 t="str">
        <f>IFERROR(_xlfn.XLOOKUP(AO697, BASE_MAPA!$D$2:$D$260, BASE_MAPA!$I$2:$I$260), "ERRO")</f>
        <v>ERRO</v>
      </c>
      <c r="BF697" s="247" t="str">
        <f>IF(BS_CONTROLE[[#This Row],[Responsavel pelo boletim]]=0, "-", BS_CONTROLE[[#This Row],[Responsavel pelo boletim]])</f>
        <v>-</v>
      </c>
      <c r="BG697" s="183"/>
      <c r="BH697" s="242"/>
      <c r="BI697" s="242"/>
      <c r="BJ697" s="269"/>
      <c r="BK697" s="243"/>
      <c r="BL697" s="183"/>
      <c r="BM697" s="178" t="s">
        <v>692</v>
      </c>
      <c r="BN697" s="178" t="s">
        <v>692</v>
      </c>
      <c r="BO697" s="209" t="s">
        <v>692</v>
      </c>
      <c r="BP697" s="243" t="s">
        <v>317</v>
      </c>
      <c r="BQ697" s="13" t="str">
        <f t="shared" si="67"/>
        <v>Aderente</v>
      </c>
      <c r="BR697" s="19" t="str">
        <f t="shared" si="68"/>
        <v>*</v>
      </c>
      <c r="BS697" s="19" t="str">
        <f t="shared" si="69"/>
        <v>*</v>
      </c>
      <c r="BT697" s="218" t="str">
        <f t="shared" si="70"/>
        <v>OKOK</v>
      </c>
    </row>
    <row r="698" spans="1:72" hidden="1">
      <c r="A698" s="166" t="str">
        <f>D698&amp;B698</f>
        <v/>
      </c>
      <c r="B698" s="167"/>
      <c r="C698" s="8" t="str">
        <f>IF(BS_CONTROLE[[#This Row],[DATA]]="","",WEEKNUM(BS_CONTROLE[[#This Row],[DATA]]))</f>
        <v/>
      </c>
      <c r="D698" s="239"/>
      <c r="E698" s="272">
        <v>594</v>
      </c>
      <c r="F698" s="161"/>
      <c r="G698" s="159" t="str">
        <f>IF(D698="","*",VLOOKUP(F698,BS_ATIVIDADE[#All],3,FALSE))</f>
        <v>*</v>
      </c>
      <c r="H698" s="163"/>
      <c r="I698" s="163"/>
      <c r="J698" s="221"/>
      <c r="K698" s="221"/>
      <c r="L698" s="176"/>
      <c r="M698" s="19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4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6"/>
      <c r="R698" s="177"/>
      <c r="S698" s="249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49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0"/>
      <c r="W698" s="262"/>
      <c r="X698" s="211" t="s">
        <v>668</v>
      </c>
      <c r="Y698" s="178"/>
      <c r="Z698" s="178"/>
      <c r="AA698" s="84" t="s">
        <v>317</v>
      </c>
      <c r="AB698" s="71" t="s">
        <v>317</v>
      </c>
      <c r="AC698" s="71" t="s">
        <v>317</v>
      </c>
      <c r="AD698" s="172" t="s">
        <v>317</v>
      </c>
      <c r="AE698" s="84" t="s">
        <v>317</v>
      </c>
      <c r="AF698" s="84" t="s">
        <v>317</v>
      </c>
      <c r="AG698" s="84" t="s">
        <v>317</v>
      </c>
      <c r="AH698" s="179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3" t="str">
        <f>IF(BS_CONTROLE[[#This Row],[Local - Partida]]=0, "-", BS_CONTROLE[[#This Row],[Local - Partida]])</f>
        <v>-</v>
      </c>
      <c r="AL698" s="263" t="str">
        <f>IF(BS_CONTROLE[[#This Row],[Local - Encerramento]]=0, "-", BS_CONTROLE[[#This Row],[Local - Encerramento]])</f>
        <v>-</v>
      </c>
      <c r="AM698" s="263" t="str">
        <f>IF(BS_CONTROLE[[#This Row],[Entre - Estações]]=0, "-", BS_CONTROLE[[#This Row],[Entre - Estações]])</f>
        <v>-</v>
      </c>
      <c r="AN698" s="263" t="str">
        <f>IF(BS_CONTROLE[[#This Row],[SB]]=0, "-", BS_CONTROLE[[#This Row],[SB]])</f>
        <v>-</v>
      </c>
      <c r="AO698" s="245" t="str">
        <f>IF(BS_CONTROLE[[#This Row],[SUB]]=0, "-", BS_CONTROLE[[#This Row],[SUB]])</f>
        <v>-</v>
      </c>
      <c r="AP698" s="246" t="str">
        <f>IF(BS_CONTROLE[[#This Row],[KM - Inicio]]=0, "-", BS_CONTROLE[[#This Row],[KM - Inicio]])</f>
        <v>-</v>
      </c>
      <c r="AQ698" s="246" t="str">
        <f>IF(BS_CONTROLE[[#This Row],[KM - Fim]]=0, "-", BS_CONTROLE[[#This Row],[KM - Fim]])</f>
        <v>-</v>
      </c>
      <c r="AR698" s="264"/>
      <c r="AS698" s="264"/>
      <c r="AT698" s="264"/>
      <c r="AU698" s="266"/>
      <c r="AV698" s="266"/>
      <c r="AW698" s="266"/>
      <c r="AX698" s="240"/>
      <c r="AY698" s="181" t="str">
        <f>IF(D698="","*",IFERROR(IF(ISODD(COUNT(AS698:AX698)),"ERRO",SUM((AT698-AS698),(AV698-AU698),(AX698-AW698))),"ERRO"))</f>
        <v>*</v>
      </c>
      <c r="AZ698" s="161"/>
      <c r="BA698" s="241"/>
      <c r="BB698" s="177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 t="str">
        <f>IFERROR(_xlfn.XLOOKUP(AO698, BASE_MAPA!$D$2:$D$260, BASE_MAPA!$I$2:$I$260), "ERRO")</f>
        <v>ERRO</v>
      </c>
      <c r="BF698" s="247" t="str">
        <f>IF(BS_CONTROLE[[#This Row],[Responsavel pelo boletim]]=0, "-", BS_CONTROLE[[#This Row],[Responsavel pelo boletim]])</f>
        <v>-</v>
      </c>
      <c r="BG698" s="183"/>
      <c r="BH698" s="242"/>
      <c r="BI698" s="242"/>
      <c r="BJ698" s="269"/>
      <c r="BK698" s="243"/>
      <c r="BL698" s="183"/>
      <c r="BM698" s="178" t="s">
        <v>692</v>
      </c>
      <c r="BN698" s="178" t="s">
        <v>692</v>
      </c>
      <c r="BO698" s="209" t="s">
        <v>692</v>
      </c>
      <c r="BP698" s="243" t="s">
        <v>317</v>
      </c>
      <c r="BQ698" s="13" t="str">
        <f t="shared" si="67"/>
        <v>Aderente</v>
      </c>
      <c r="BR698" s="19" t="str">
        <f t="shared" si="68"/>
        <v>*</v>
      </c>
      <c r="BS698" s="19" t="str">
        <f t="shared" si="69"/>
        <v>*</v>
      </c>
      <c r="BT698" s="218" t="str">
        <f t="shared" si="70"/>
        <v>OKOK</v>
      </c>
    </row>
    <row r="699" spans="1:72" hidden="1">
      <c r="A699" s="166" t="str">
        <f>D699&amp;B699</f>
        <v/>
      </c>
      <c r="B699" s="167"/>
      <c r="C699" s="238"/>
      <c r="D699" s="239"/>
      <c r="E699" s="272">
        <v>594</v>
      </c>
      <c r="F699" s="161"/>
      <c r="G699" s="159" t="str">
        <f>IF(D699="","*",VLOOKUP(F699,BS_ATIVIDADE[#All],3,FALSE))</f>
        <v>*</v>
      </c>
      <c r="H699" s="163"/>
      <c r="I699" s="163"/>
      <c r="J699" s="221"/>
      <c r="K699" s="221"/>
      <c r="L699" s="176"/>
      <c r="M699" s="19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4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6"/>
      <c r="R699" s="177"/>
      <c r="S699" s="249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49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0"/>
      <c r="W699" s="262"/>
      <c r="X699" s="239"/>
      <c r="Y699" s="178"/>
      <c r="Z699" s="178"/>
      <c r="AA699" s="84" t="s">
        <v>317</v>
      </c>
      <c r="AB699" s="71" t="s">
        <v>317</v>
      </c>
      <c r="AC699" s="71" t="s">
        <v>317</v>
      </c>
      <c r="AD699" s="172" t="s">
        <v>317</v>
      </c>
      <c r="AE699" s="84" t="s">
        <v>317</v>
      </c>
      <c r="AF699" s="84" t="s">
        <v>317</v>
      </c>
      <c r="AG699" s="84" t="s">
        <v>317</v>
      </c>
      <c r="AH699" s="179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3" t="str">
        <f>IF(BS_CONTROLE[[#This Row],[Local - Partida]]=0, "-", BS_CONTROLE[[#This Row],[Local - Partida]])</f>
        <v>-</v>
      </c>
      <c r="AL699" s="263" t="str">
        <f>IF(BS_CONTROLE[[#This Row],[Local - Encerramento]]=0, "-", BS_CONTROLE[[#This Row],[Local - Encerramento]])</f>
        <v>-</v>
      </c>
      <c r="AM699" s="263" t="str">
        <f>IF(BS_CONTROLE[[#This Row],[Entre - Estações]]=0, "-", BS_CONTROLE[[#This Row],[Entre - Estações]])</f>
        <v>-</v>
      </c>
      <c r="AN699" s="263" t="str">
        <f>IF(BS_CONTROLE[[#This Row],[SB]]=0, "-", BS_CONTROLE[[#This Row],[SB]])</f>
        <v>-</v>
      </c>
      <c r="AO699" s="245" t="str">
        <f>IF(BS_CONTROLE[[#This Row],[SUB]]=0, "-", BS_CONTROLE[[#This Row],[SUB]])</f>
        <v>-</v>
      </c>
      <c r="AP699" s="246" t="str">
        <f>IF(BS_CONTROLE[[#This Row],[KM - Inicio]]=0, "-", BS_CONTROLE[[#This Row],[KM - Inicio]])</f>
        <v>-</v>
      </c>
      <c r="AQ699" s="246" t="str">
        <f>IF(BS_CONTROLE[[#This Row],[KM - Fim]]=0, "-", BS_CONTROLE[[#This Row],[KM - Fim]])</f>
        <v>-</v>
      </c>
      <c r="AR699" s="264"/>
      <c r="AS699" s="264"/>
      <c r="AT699" s="264"/>
      <c r="AU699" s="266"/>
      <c r="AV699" s="266"/>
      <c r="AW699" s="266"/>
      <c r="AX699" s="240"/>
      <c r="AY699" s="181" t="str">
        <f>IF(D699="","*",IFERROR(IF(ISODD(COUNT(AS699:AX699)),"ERRO",SUM((AT699-AS699),(AV699-AU699),(AX699-AW699))),"ERRO"))</f>
        <v>*</v>
      </c>
      <c r="AZ699" s="161"/>
      <c r="BA699" s="241"/>
      <c r="BB699" s="177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 t="str">
        <f>IFERROR(_xlfn.XLOOKUP(AO699, BASE_MAPA!$D$2:$D$260, BASE_MAPA!$I$2:$I$260), "ERRO")</f>
        <v>ERRO</v>
      </c>
      <c r="BF699" s="247" t="str">
        <f>IF(BS_CONTROLE[[#This Row],[Responsavel pelo boletim]]=0, "-", BS_CONTROLE[[#This Row],[Responsavel pelo boletim]])</f>
        <v>-</v>
      </c>
      <c r="BG699" s="183"/>
      <c r="BH699" s="242"/>
      <c r="BI699" s="242"/>
      <c r="BJ699" s="269"/>
      <c r="BK699" s="243"/>
      <c r="BL699" s="183"/>
      <c r="BM699" s="178" t="s">
        <v>692</v>
      </c>
      <c r="BN699" s="178" t="s">
        <v>692</v>
      </c>
      <c r="BO699" s="209" t="s">
        <v>692</v>
      </c>
      <c r="BP699" s="243" t="s">
        <v>317</v>
      </c>
      <c r="BQ699" s="13" t="str">
        <f t="shared" si="67"/>
        <v>Aderente</v>
      </c>
      <c r="BR699" s="19" t="str">
        <f t="shared" si="68"/>
        <v>*</v>
      </c>
      <c r="BS699" s="19" t="str">
        <f t="shared" si="69"/>
        <v>*</v>
      </c>
      <c r="BT699" s="218" t="str">
        <f t="shared" si="70"/>
        <v>OKOK</v>
      </c>
    </row>
    <row r="700" spans="1:72" hidden="1">
      <c r="A700" s="166" t="str">
        <f>D700&amp;B700</f>
        <v/>
      </c>
      <c r="B700" s="167"/>
      <c r="C700" s="238"/>
      <c r="D700" s="239"/>
      <c r="E700" s="272">
        <v>594</v>
      </c>
      <c r="F700" s="161"/>
      <c r="G700" s="159" t="str">
        <f>IF(D700="","*",VLOOKUP(F700,BS_ATIVIDADE[#All],3,FALSE))</f>
        <v>*</v>
      </c>
      <c r="H700" s="163"/>
      <c r="I700" s="163"/>
      <c r="J700" s="221"/>
      <c r="K700" s="221"/>
      <c r="L700" s="176"/>
      <c r="M700" s="19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4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6"/>
      <c r="R700" s="177"/>
      <c r="S700" s="249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49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0"/>
      <c r="W700" s="262"/>
      <c r="X700" s="239"/>
      <c r="Y700" s="178"/>
      <c r="Z700" s="178"/>
      <c r="AA700" s="84" t="s">
        <v>317</v>
      </c>
      <c r="AB700" s="71" t="s">
        <v>317</v>
      </c>
      <c r="AC700" s="71" t="s">
        <v>317</v>
      </c>
      <c r="AD700" s="172" t="s">
        <v>317</v>
      </c>
      <c r="AE700" s="84" t="s">
        <v>317</v>
      </c>
      <c r="AF700" s="84" t="s">
        <v>317</v>
      </c>
      <c r="AG700" s="84" t="s">
        <v>317</v>
      </c>
      <c r="AH700" s="179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3" t="str">
        <f>IF(BS_CONTROLE[[#This Row],[Local - Partida]]=0, "-", BS_CONTROLE[[#This Row],[Local - Partida]])</f>
        <v>-</v>
      </c>
      <c r="AL700" s="263" t="str">
        <f>IF(BS_CONTROLE[[#This Row],[Local - Encerramento]]=0, "-", BS_CONTROLE[[#This Row],[Local - Encerramento]])</f>
        <v>-</v>
      </c>
      <c r="AM700" s="263" t="str">
        <f>IF(BS_CONTROLE[[#This Row],[Entre - Estações]]=0, "-", BS_CONTROLE[[#This Row],[Entre - Estações]])</f>
        <v>-</v>
      </c>
      <c r="AN700" s="263" t="str">
        <f>IF(BS_CONTROLE[[#This Row],[SB]]=0, "-", BS_CONTROLE[[#This Row],[SB]])</f>
        <v>-</v>
      </c>
      <c r="AO700" s="245" t="str">
        <f>IF(BS_CONTROLE[[#This Row],[SUB]]=0, "-", BS_CONTROLE[[#This Row],[SUB]])</f>
        <v>-</v>
      </c>
      <c r="AP700" s="246" t="str">
        <f>IF(BS_CONTROLE[[#This Row],[KM - Inicio]]=0, "-", BS_CONTROLE[[#This Row],[KM - Inicio]])</f>
        <v>-</v>
      </c>
      <c r="AQ700" s="246" t="str">
        <f>IF(BS_CONTROLE[[#This Row],[KM - Fim]]=0, "-", BS_CONTROLE[[#This Row],[KM - Fim]])</f>
        <v>-</v>
      </c>
      <c r="AR700" s="264"/>
      <c r="AS700" s="264"/>
      <c r="AT700" s="264"/>
      <c r="AU700" s="266"/>
      <c r="AV700" s="266"/>
      <c r="AW700" s="266"/>
      <c r="AX700" s="240"/>
      <c r="AY700" s="181" t="str">
        <f>IF(D700="","*",IFERROR(IF(ISODD(COUNT(AS700:AX700)),"ERRO",SUM((AT700-AS700),(AV700-AU700),(AX700-AW700))),"ERRO"))</f>
        <v>*</v>
      </c>
      <c r="AZ700" s="161"/>
      <c r="BA700" s="241"/>
      <c r="BB700" s="177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 t="str">
        <f>IFERROR(_xlfn.XLOOKUP(AO700, BASE_MAPA!$D$2:$D$260, BASE_MAPA!$I$2:$I$260), "ERRO")</f>
        <v>ERRO</v>
      </c>
      <c r="BF700" s="247" t="str">
        <f>IF(BS_CONTROLE[[#This Row],[Responsavel pelo boletim]]=0, "-", BS_CONTROLE[[#This Row],[Responsavel pelo boletim]])</f>
        <v>-</v>
      </c>
      <c r="BG700" s="183"/>
      <c r="BH700" s="242"/>
      <c r="BI700" s="242"/>
      <c r="BJ700" s="269"/>
      <c r="BK700" s="243"/>
      <c r="BL700" s="183"/>
      <c r="BM700" s="178" t="s">
        <v>692</v>
      </c>
      <c r="BN700" s="178" t="s">
        <v>692</v>
      </c>
      <c r="BO700" s="209" t="s">
        <v>692</v>
      </c>
      <c r="BP700" s="243" t="s">
        <v>317</v>
      </c>
      <c r="BQ700" s="13" t="str">
        <f t="shared" si="67"/>
        <v>Aderente</v>
      </c>
      <c r="BR700" s="19" t="str">
        <f t="shared" si="68"/>
        <v>*</v>
      </c>
      <c r="BS700" s="19" t="str">
        <f t="shared" si="69"/>
        <v>*</v>
      </c>
      <c r="BT700" s="218" t="str">
        <f t="shared" si="70"/>
        <v>OKOK</v>
      </c>
    </row>
    <row r="701" spans="1:72" hidden="1">
      <c r="A701" s="166" t="str">
        <f>D701&amp;B701</f>
        <v/>
      </c>
      <c r="B701" s="167"/>
      <c r="C701" s="238"/>
      <c r="D701" s="239"/>
      <c r="E701" s="272">
        <v>594</v>
      </c>
      <c r="F701" s="161"/>
      <c r="G701" s="159" t="str">
        <f>IF(D701="","*",VLOOKUP(F701,BS_ATIVIDADE[#All],3,FALSE))</f>
        <v>*</v>
      </c>
      <c r="H701" s="163"/>
      <c r="I701" s="163"/>
      <c r="J701" s="221"/>
      <c r="K701" s="221"/>
      <c r="L701" s="176"/>
      <c r="M701" s="19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4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6"/>
      <c r="R701" s="177"/>
      <c r="S701" s="249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49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0"/>
      <c r="W701" s="262"/>
      <c r="X701" s="239"/>
      <c r="Y701" s="178"/>
      <c r="Z701" s="178"/>
      <c r="AA701" s="84" t="s">
        <v>317</v>
      </c>
      <c r="AB701" s="71" t="s">
        <v>317</v>
      </c>
      <c r="AC701" s="71" t="s">
        <v>317</v>
      </c>
      <c r="AD701" s="172" t="s">
        <v>317</v>
      </c>
      <c r="AE701" s="84" t="s">
        <v>317</v>
      </c>
      <c r="AF701" s="84" t="s">
        <v>317</v>
      </c>
      <c r="AG701" s="84" t="s">
        <v>317</v>
      </c>
      <c r="AH701" s="179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3" t="str">
        <f>IF(BS_CONTROLE[[#This Row],[Local - Partida]]=0, "-", BS_CONTROLE[[#This Row],[Local - Partida]])</f>
        <v>-</v>
      </c>
      <c r="AL701" s="263" t="str">
        <f>IF(BS_CONTROLE[[#This Row],[Local - Encerramento]]=0, "-", BS_CONTROLE[[#This Row],[Local - Encerramento]])</f>
        <v>-</v>
      </c>
      <c r="AM701" s="263" t="str">
        <f>IF(BS_CONTROLE[[#This Row],[Entre - Estações]]=0, "-", BS_CONTROLE[[#This Row],[Entre - Estações]])</f>
        <v>-</v>
      </c>
      <c r="AN701" s="263" t="str">
        <f>IF(BS_CONTROLE[[#This Row],[SB]]=0, "-", BS_CONTROLE[[#This Row],[SB]])</f>
        <v>-</v>
      </c>
      <c r="AO701" s="245" t="str">
        <f>IF(BS_CONTROLE[[#This Row],[SUB]]=0, "-", BS_CONTROLE[[#This Row],[SUB]])</f>
        <v>-</v>
      </c>
      <c r="AP701" s="246" t="str">
        <f>IF(BS_CONTROLE[[#This Row],[KM - Inicio]]=0, "-", BS_CONTROLE[[#This Row],[KM - Inicio]])</f>
        <v>-</v>
      </c>
      <c r="AQ701" s="246" t="str">
        <f>IF(BS_CONTROLE[[#This Row],[KM - Fim]]=0, "-", BS_CONTROLE[[#This Row],[KM - Fim]])</f>
        <v>-</v>
      </c>
      <c r="AR701" s="264"/>
      <c r="AS701" s="264"/>
      <c r="AT701" s="264"/>
      <c r="AU701" s="266"/>
      <c r="AV701" s="266"/>
      <c r="AW701" s="266"/>
      <c r="AX701" s="240"/>
      <c r="AY701" s="181" t="str">
        <f>IF(D701="","*",IFERROR(IF(ISODD(COUNT(AS701:AX701)),"ERRO",SUM((AT701-AS701),(AV701-AU701),(AX701-AW701))),"ERRO"))</f>
        <v>*</v>
      </c>
      <c r="AZ701" s="161"/>
      <c r="BA701" s="241"/>
      <c r="BB701" s="177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 t="str">
        <f>IFERROR(_xlfn.XLOOKUP(AO701, BASE_MAPA!$D$2:$D$260, BASE_MAPA!$I$2:$I$260), "ERRO")</f>
        <v>ERRO</v>
      </c>
      <c r="BF701" s="247" t="str">
        <f>IF(BS_CONTROLE[[#This Row],[Responsavel pelo boletim]]=0, "-", BS_CONTROLE[[#This Row],[Responsavel pelo boletim]])</f>
        <v>-</v>
      </c>
      <c r="BG701" s="183"/>
      <c r="BH701" s="242"/>
      <c r="BI701" s="242"/>
      <c r="BJ701" s="269"/>
      <c r="BK701" s="243"/>
      <c r="BL701" s="183"/>
      <c r="BM701" s="178" t="s">
        <v>692</v>
      </c>
      <c r="BN701" s="178" t="s">
        <v>692</v>
      </c>
      <c r="BO701" s="209" t="s">
        <v>692</v>
      </c>
      <c r="BP701" s="243" t="s">
        <v>317</v>
      </c>
      <c r="BQ701" s="13" t="str">
        <f t="shared" si="67"/>
        <v>Aderente</v>
      </c>
      <c r="BR701" s="19" t="str">
        <f t="shared" si="68"/>
        <v>*</v>
      </c>
      <c r="BS701" s="19" t="str">
        <f t="shared" si="69"/>
        <v>*</v>
      </c>
      <c r="BT701" s="218" t="str">
        <f t="shared" si="70"/>
        <v>OKOK</v>
      </c>
    </row>
    <row r="702" spans="1:72" hidden="1">
      <c r="A702" s="166" t="str">
        <f>D702&amp;B702</f>
        <v/>
      </c>
      <c r="B702" s="167"/>
      <c r="C702" s="238"/>
      <c r="D702" s="239"/>
      <c r="E702" s="272">
        <v>594</v>
      </c>
      <c r="F702" s="161"/>
      <c r="G702" s="159" t="str">
        <f>IF(D702="","*",VLOOKUP(F702,BS_ATIVIDADE[#All],3,FALSE))</f>
        <v>*</v>
      </c>
      <c r="H702" s="163"/>
      <c r="I702" s="163"/>
      <c r="J702" s="221"/>
      <c r="K702" s="221"/>
      <c r="L702" s="176"/>
      <c r="M702" s="19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4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6"/>
      <c r="R702" s="177"/>
      <c r="S702" s="249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49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0"/>
      <c r="W702" s="262"/>
      <c r="X702" s="239"/>
      <c r="Y702" s="178"/>
      <c r="Z702" s="178"/>
      <c r="AA702" s="84" t="s">
        <v>317</v>
      </c>
      <c r="AB702" s="71" t="s">
        <v>317</v>
      </c>
      <c r="AC702" s="71" t="s">
        <v>317</v>
      </c>
      <c r="AD702" s="172" t="s">
        <v>317</v>
      </c>
      <c r="AE702" s="84" t="s">
        <v>317</v>
      </c>
      <c r="AF702" s="84" t="s">
        <v>317</v>
      </c>
      <c r="AG702" s="84" t="s">
        <v>317</v>
      </c>
      <c r="AH702" s="179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3" t="str">
        <f>IF(BS_CONTROLE[[#This Row],[Local - Partida]]=0, "-", BS_CONTROLE[[#This Row],[Local - Partida]])</f>
        <v>-</v>
      </c>
      <c r="AL702" s="263" t="str">
        <f>IF(BS_CONTROLE[[#This Row],[Local - Encerramento]]=0, "-", BS_CONTROLE[[#This Row],[Local - Encerramento]])</f>
        <v>-</v>
      </c>
      <c r="AM702" s="263" t="str">
        <f>IF(BS_CONTROLE[[#This Row],[Entre - Estações]]=0, "-", BS_CONTROLE[[#This Row],[Entre - Estações]])</f>
        <v>-</v>
      </c>
      <c r="AN702" s="263" t="str">
        <f>IF(BS_CONTROLE[[#This Row],[SB]]=0, "-", BS_CONTROLE[[#This Row],[SB]])</f>
        <v>-</v>
      </c>
      <c r="AO702" s="245" t="str">
        <f>IF(BS_CONTROLE[[#This Row],[SUB]]=0, "-", BS_CONTROLE[[#This Row],[SUB]])</f>
        <v>-</v>
      </c>
      <c r="AP702" s="246" t="str">
        <f>IF(BS_CONTROLE[[#This Row],[KM - Inicio]]=0, "-", BS_CONTROLE[[#This Row],[KM - Inicio]])</f>
        <v>-</v>
      </c>
      <c r="AQ702" s="246" t="str">
        <f>IF(BS_CONTROLE[[#This Row],[KM - Fim]]=0, "-", BS_CONTROLE[[#This Row],[KM - Fim]])</f>
        <v>-</v>
      </c>
      <c r="AR702" s="264"/>
      <c r="AS702" s="264"/>
      <c r="AT702" s="264"/>
      <c r="AU702" s="266"/>
      <c r="AV702" s="266"/>
      <c r="AW702" s="266"/>
      <c r="AX702" s="240"/>
      <c r="AY702" s="181" t="str">
        <f>IF(D702="","*",IFERROR(IF(ISODD(COUNT(AS702:AX702)),"ERRO",SUM((AT702-AS702),(AV702-AU702),(AX702-AW702))),"ERRO"))</f>
        <v>*</v>
      </c>
      <c r="AZ702" s="161"/>
      <c r="BA702" s="241"/>
      <c r="BB702" s="177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 t="str">
        <f>IFERROR(_xlfn.XLOOKUP(AO702, BASE_MAPA!$D$2:$D$260, BASE_MAPA!$I$2:$I$260), "ERRO")</f>
        <v>ERRO</v>
      </c>
      <c r="BF702" s="247" t="str">
        <f>IF(BS_CONTROLE[[#This Row],[Responsavel pelo boletim]]=0, "-", BS_CONTROLE[[#This Row],[Responsavel pelo boletim]])</f>
        <v>-</v>
      </c>
      <c r="BG702" s="183"/>
      <c r="BH702" s="242"/>
      <c r="BI702" s="242"/>
      <c r="BJ702" s="269"/>
      <c r="BK702" s="243"/>
      <c r="BL702" s="183"/>
      <c r="BM702" s="178" t="s">
        <v>692</v>
      </c>
      <c r="BN702" s="178" t="s">
        <v>692</v>
      </c>
      <c r="BO702" s="209" t="s">
        <v>692</v>
      </c>
      <c r="BP702" s="243" t="s">
        <v>317</v>
      </c>
      <c r="BQ702" s="13" t="str">
        <f t="shared" si="67"/>
        <v>Aderente</v>
      </c>
      <c r="BR702" s="19" t="str">
        <f t="shared" si="68"/>
        <v>*</v>
      </c>
      <c r="BS702" s="19" t="str">
        <f t="shared" si="69"/>
        <v>*</v>
      </c>
      <c r="BT702" s="218" t="str">
        <f t="shared" si="70"/>
        <v>OKOK</v>
      </c>
    </row>
    <row r="703" spans="1:72" hidden="1">
      <c r="A703" s="166" t="str">
        <f>D703&amp;B703</f>
        <v/>
      </c>
      <c r="B703" s="167"/>
      <c r="C703" s="238"/>
      <c r="D703" s="239"/>
      <c r="E703" s="272">
        <v>594</v>
      </c>
      <c r="F703" s="161"/>
      <c r="G703" s="159" t="str">
        <f>IF(D703="","*",VLOOKUP(F703,BS_ATIVIDADE[#All],3,FALSE))</f>
        <v>*</v>
      </c>
      <c r="H703" s="163"/>
      <c r="I703" s="163"/>
      <c r="J703" s="221"/>
      <c r="K703" s="221"/>
      <c r="L703" s="176"/>
      <c r="M703" s="19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4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6"/>
      <c r="R703" s="177"/>
      <c r="S703" s="249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49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0"/>
      <c r="W703" s="262"/>
      <c r="X703" s="239"/>
      <c r="Y703" s="178"/>
      <c r="Z703" s="178"/>
      <c r="AA703" s="84" t="s">
        <v>317</v>
      </c>
      <c r="AB703" s="71" t="s">
        <v>317</v>
      </c>
      <c r="AC703" s="71" t="s">
        <v>317</v>
      </c>
      <c r="AD703" s="172" t="s">
        <v>317</v>
      </c>
      <c r="AE703" s="84" t="s">
        <v>317</v>
      </c>
      <c r="AF703" s="84" t="s">
        <v>317</v>
      </c>
      <c r="AG703" s="84" t="s">
        <v>317</v>
      </c>
      <c r="AH703" s="179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3" t="str">
        <f>IF(BS_CONTROLE[[#This Row],[Local - Partida]]=0, "-", BS_CONTROLE[[#This Row],[Local - Partida]])</f>
        <v>-</v>
      </c>
      <c r="AL703" s="263" t="str">
        <f>IF(BS_CONTROLE[[#This Row],[Local - Encerramento]]=0, "-", BS_CONTROLE[[#This Row],[Local - Encerramento]])</f>
        <v>-</v>
      </c>
      <c r="AM703" s="263" t="str">
        <f>IF(BS_CONTROLE[[#This Row],[Entre - Estações]]=0, "-", BS_CONTROLE[[#This Row],[Entre - Estações]])</f>
        <v>-</v>
      </c>
      <c r="AN703" s="263" t="str">
        <f>IF(BS_CONTROLE[[#This Row],[SB]]=0, "-", BS_CONTROLE[[#This Row],[SB]])</f>
        <v>-</v>
      </c>
      <c r="AO703" s="245" t="str">
        <f>IF(BS_CONTROLE[[#This Row],[SUB]]=0, "-", BS_CONTROLE[[#This Row],[SUB]])</f>
        <v>-</v>
      </c>
      <c r="AP703" s="246" t="str">
        <f>IF(BS_CONTROLE[[#This Row],[KM - Inicio]]=0, "-", BS_CONTROLE[[#This Row],[KM - Inicio]])</f>
        <v>-</v>
      </c>
      <c r="AQ703" s="246" t="str">
        <f>IF(BS_CONTROLE[[#This Row],[KM - Fim]]=0, "-", BS_CONTROLE[[#This Row],[KM - Fim]])</f>
        <v>-</v>
      </c>
      <c r="AR703" s="264"/>
      <c r="AS703" s="264"/>
      <c r="AT703" s="264"/>
      <c r="AU703" s="266"/>
      <c r="AV703" s="266"/>
      <c r="AW703" s="266"/>
      <c r="AX703" s="240"/>
      <c r="AY703" s="181" t="str">
        <f>IF(D703="","*",IFERROR(IF(ISODD(COUNT(AS703:AX703)),"ERRO",SUM((AT703-AS703),(AV703-AU703),(AX703-AW703))),"ERRO"))</f>
        <v>*</v>
      </c>
      <c r="AZ703" s="161"/>
      <c r="BA703" s="241"/>
      <c r="BB703" s="177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 t="str">
        <f>IFERROR(_xlfn.XLOOKUP(AO703, BASE_MAPA!$D$2:$D$260, BASE_MAPA!$I$2:$I$260), "ERRO")</f>
        <v>ERRO</v>
      </c>
      <c r="BF703" s="247" t="str">
        <f>IF(BS_CONTROLE[[#This Row],[Responsavel pelo boletim]]=0, "-", BS_CONTROLE[[#This Row],[Responsavel pelo boletim]])</f>
        <v>-</v>
      </c>
      <c r="BG703" s="183"/>
      <c r="BH703" s="242"/>
      <c r="BI703" s="242"/>
      <c r="BJ703" s="269"/>
      <c r="BK703" s="243"/>
      <c r="BL703" s="183"/>
      <c r="BM703" s="178" t="s">
        <v>692</v>
      </c>
      <c r="BN703" s="178" t="s">
        <v>692</v>
      </c>
      <c r="BO703" s="209" t="s">
        <v>692</v>
      </c>
      <c r="BP703" s="243" t="s">
        <v>317</v>
      </c>
      <c r="BQ703" s="13" t="str">
        <f t="shared" si="67"/>
        <v>Aderente</v>
      </c>
      <c r="BR703" s="19" t="str">
        <f t="shared" si="68"/>
        <v>*</v>
      </c>
      <c r="BS703" s="19" t="str">
        <f t="shared" si="69"/>
        <v>*</v>
      </c>
      <c r="BT703" s="218" t="str">
        <f t="shared" si="70"/>
        <v>OKOK</v>
      </c>
    </row>
    <row r="704" spans="1:72" hidden="1">
      <c r="A704" s="166" t="str">
        <f>D704&amp;B704</f>
        <v/>
      </c>
      <c r="B704" s="167"/>
      <c r="C704" s="238"/>
      <c r="D704" s="239"/>
      <c r="E704" s="272">
        <v>594</v>
      </c>
      <c r="F704" s="161"/>
      <c r="G704" s="159" t="str">
        <f>IF(D704="","*",VLOOKUP(F704,BS_ATIVIDADE[#All],3,FALSE))</f>
        <v>*</v>
      </c>
      <c r="H704" s="163"/>
      <c r="I704" s="163"/>
      <c r="J704" s="221"/>
      <c r="K704" s="221"/>
      <c r="L704" s="176"/>
      <c r="M704" s="19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4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6"/>
      <c r="R704" s="177"/>
      <c r="S704" s="249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49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0"/>
      <c r="W704" s="262"/>
      <c r="X704" s="239"/>
      <c r="Y704" s="178"/>
      <c r="Z704" s="178"/>
      <c r="AA704" s="84" t="s">
        <v>317</v>
      </c>
      <c r="AB704" s="71" t="s">
        <v>317</v>
      </c>
      <c r="AC704" s="71" t="s">
        <v>317</v>
      </c>
      <c r="AD704" s="172" t="s">
        <v>317</v>
      </c>
      <c r="AE704" s="84" t="s">
        <v>317</v>
      </c>
      <c r="AF704" s="84" t="s">
        <v>317</v>
      </c>
      <c r="AG704" s="84" t="s">
        <v>317</v>
      </c>
      <c r="AH704" s="179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3" t="str">
        <f>IF(BS_CONTROLE[[#This Row],[Local - Partida]]=0, "-", BS_CONTROLE[[#This Row],[Local - Partida]])</f>
        <v>-</v>
      </c>
      <c r="AL704" s="263" t="str">
        <f>IF(BS_CONTROLE[[#This Row],[Local - Encerramento]]=0, "-", BS_CONTROLE[[#This Row],[Local - Encerramento]])</f>
        <v>-</v>
      </c>
      <c r="AM704" s="263" t="str">
        <f>IF(BS_CONTROLE[[#This Row],[Entre - Estações]]=0, "-", BS_CONTROLE[[#This Row],[Entre - Estações]])</f>
        <v>-</v>
      </c>
      <c r="AN704" s="263" t="str">
        <f>IF(BS_CONTROLE[[#This Row],[SB]]=0, "-", BS_CONTROLE[[#This Row],[SB]])</f>
        <v>-</v>
      </c>
      <c r="AO704" s="245" t="str">
        <f>IF(BS_CONTROLE[[#This Row],[SUB]]=0, "-", BS_CONTROLE[[#This Row],[SUB]])</f>
        <v>-</v>
      </c>
      <c r="AP704" s="246" t="str">
        <f>IF(BS_CONTROLE[[#This Row],[KM - Inicio]]=0, "-", BS_CONTROLE[[#This Row],[KM - Inicio]])</f>
        <v>-</v>
      </c>
      <c r="AQ704" s="246" t="str">
        <f>IF(BS_CONTROLE[[#This Row],[KM - Fim]]=0, "-", BS_CONTROLE[[#This Row],[KM - Fim]])</f>
        <v>-</v>
      </c>
      <c r="AR704" s="264"/>
      <c r="AS704" s="264"/>
      <c r="AT704" s="264"/>
      <c r="AU704" s="266"/>
      <c r="AV704" s="266"/>
      <c r="AW704" s="266"/>
      <c r="AX704" s="240"/>
      <c r="AY704" s="181" t="str">
        <f>IF(D704="","*",IFERROR(IF(ISODD(COUNT(AS704:AX704)),"ERRO",SUM((AT704-AS704),(AV704-AU704),(AX704-AW704))),"ERRO"))</f>
        <v>*</v>
      </c>
      <c r="AZ704" s="161"/>
      <c r="BA704" s="241"/>
      <c r="BB704" s="177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 t="str">
        <f>IFERROR(_xlfn.XLOOKUP(AO704, BASE_MAPA!$D$2:$D$260, BASE_MAPA!$I$2:$I$260), "ERRO")</f>
        <v>ERRO</v>
      </c>
      <c r="BF704" s="247" t="str">
        <f>IF(BS_CONTROLE[[#This Row],[Responsavel pelo boletim]]=0, "-", BS_CONTROLE[[#This Row],[Responsavel pelo boletim]])</f>
        <v>-</v>
      </c>
      <c r="BG704" s="183"/>
      <c r="BH704" s="242"/>
      <c r="BI704" s="242"/>
      <c r="BJ704" s="269"/>
      <c r="BK704" s="243"/>
      <c r="BL704" s="183"/>
      <c r="BM704" s="178" t="s">
        <v>692</v>
      </c>
      <c r="BN704" s="178" t="s">
        <v>692</v>
      </c>
      <c r="BO704" s="209" t="s">
        <v>692</v>
      </c>
      <c r="BP704" s="243" t="s">
        <v>317</v>
      </c>
      <c r="BQ704" s="13" t="str">
        <f t="shared" si="67"/>
        <v>Aderente</v>
      </c>
      <c r="BR704" s="19" t="str">
        <f t="shared" si="68"/>
        <v>*</v>
      </c>
      <c r="BS704" s="19" t="str">
        <f t="shared" si="69"/>
        <v>*</v>
      </c>
      <c r="BT704" s="218" t="str">
        <f t="shared" si="70"/>
        <v>OKOK</v>
      </c>
    </row>
    <row r="705" spans="1:72" hidden="1">
      <c r="A705" s="166" t="str">
        <f>D705&amp;B705</f>
        <v/>
      </c>
      <c r="B705" s="167"/>
      <c r="C705" s="238"/>
      <c r="D705" s="239"/>
      <c r="E705" s="272">
        <v>594</v>
      </c>
      <c r="F705" s="161"/>
      <c r="G705" s="159" t="str">
        <f>IF(D705="","*",VLOOKUP(F705,BS_ATIVIDADE[#All],3,FALSE))</f>
        <v>*</v>
      </c>
      <c r="H705" s="163"/>
      <c r="I705" s="163"/>
      <c r="J705" s="221"/>
      <c r="K705" s="221"/>
      <c r="L705" s="176"/>
      <c r="M705" s="19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4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6"/>
      <c r="R705" s="177"/>
      <c r="S705" s="249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49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0"/>
      <c r="W705" s="262"/>
      <c r="X705" s="239"/>
      <c r="Y705" s="178"/>
      <c r="Z705" s="178"/>
      <c r="AA705" s="84" t="s">
        <v>317</v>
      </c>
      <c r="AB705" s="71" t="s">
        <v>317</v>
      </c>
      <c r="AC705" s="71" t="s">
        <v>317</v>
      </c>
      <c r="AD705" s="172" t="s">
        <v>317</v>
      </c>
      <c r="AE705" s="84" t="s">
        <v>317</v>
      </c>
      <c r="AF705" s="84" t="s">
        <v>317</v>
      </c>
      <c r="AG705" s="84" t="s">
        <v>317</v>
      </c>
      <c r="AH705" s="179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3" t="str">
        <f>IF(BS_CONTROLE[[#This Row],[Local - Partida]]=0, "-", BS_CONTROLE[[#This Row],[Local - Partida]])</f>
        <v>-</v>
      </c>
      <c r="AL705" s="263" t="str">
        <f>IF(BS_CONTROLE[[#This Row],[Local - Encerramento]]=0, "-", BS_CONTROLE[[#This Row],[Local - Encerramento]])</f>
        <v>-</v>
      </c>
      <c r="AM705" s="263" t="str">
        <f>IF(BS_CONTROLE[[#This Row],[Entre - Estações]]=0, "-", BS_CONTROLE[[#This Row],[Entre - Estações]])</f>
        <v>-</v>
      </c>
      <c r="AN705" s="263" t="str">
        <f>IF(BS_CONTROLE[[#This Row],[SB]]=0, "-", BS_CONTROLE[[#This Row],[SB]])</f>
        <v>-</v>
      </c>
      <c r="AO705" s="245" t="str">
        <f>IF(BS_CONTROLE[[#This Row],[SUB]]=0, "-", BS_CONTROLE[[#This Row],[SUB]])</f>
        <v>-</v>
      </c>
      <c r="AP705" s="246" t="str">
        <f>IF(BS_CONTROLE[[#This Row],[KM - Inicio]]=0, "-", BS_CONTROLE[[#This Row],[KM - Inicio]])</f>
        <v>-</v>
      </c>
      <c r="AQ705" s="246" t="str">
        <f>IF(BS_CONTROLE[[#This Row],[KM - Fim]]=0, "-", BS_CONTROLE[[#This Row],[KM - Fim]])</f>
        <v>-</v>
      </c>
      <c r="AR705" s="264"/>
      <c r="AS705" s="264"/>
      <c r="AT705" s="264"/>
      <c r="AU705" s="266"/>
      <c r="AV705" s="266"/>
      <c r="AW705" s="266"/>
      <c r="AX705" s="240"/>
      <c r="AY705" s="181" t="str">
        <f>IF(D705="","*",IFERROR(IF(ISODD(COUNT(AS705:AX705)),"ERRO",SUM((AT705-AS705),(AV705-AU705),(AX705-AW705))),"ERRO"))</f>
        <v>*</v>
      </c>
      <c r="AZ705" s="161"/>
      <c r="BA705" s="241"/>
      <c r="BB705" s="177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 t="str">
        <f>IFERROR(_xlfn.XLOOKUP(AO705, BASE_MAPA!$D$2:$D$260, BASE_MAPA!$I$2:$I$260), "ERRO")</f>
        <v>ERRO</v>
      </c>
      <c r="BF705" s="247" t="str">
        <f>IF(BS_CONTROLE[[#This Row],[Responsavel pelo boletim]]=0, "-", BS_CONTROLE[[#This Row],[Responsavel pelo boletim]])</f>
        <v>-</v>
      </c>
      <c r="BG705" s="183"/>
      <c r="BH705" s="242"/>
      <c r="BI705" s="242"/>
      <c r="BJ705" s="269"/>
      <c r="BK705" s="243"/>
      <c r="BL705" s="183"/>
      <c r="BM705" s="178" t="s">
        <v>692</v>
      </c>
      <c r="BN705" s="178" t="s">
        <v>692</v>
      </c>
      <c r="BO705" s="209" t="s">
        <v>692</v>
      </c>
      <c r="BP705" s="243" t="s">
        <v>317</v>
      </c>
      <c r="BQ705" s="13" t="str">
        <f t="shared" si="67"/>
        <v>Aderente</v>
      </c>
      <c r="BR705" s="19" t="str">
        <f t="shared" si="68"/>
        <v>*</v>
      </c>
      <c r="BS705" s="19" t="str">
        <f t="shared" si="69"/>
        <v>*</v>
      </c>
      <c r="BT705" s="218" t="str">
        <f t="shared" si="70"/>
        <v>OKOK</v>
      </c>
    </row>
    <row r="706" spans="1:72" hidden="1">
      <c r="A706" s="166" t="str">
        <f>D706&amp;B706</f>
        <v/>
      </c>
      <c r="B706" s="167"/>
      <c r="C706" s="238"/>
      <c r="D706" s="239"/>
      <c r="E706" s="272">
        <v>594</v>
      </c>
      <c r="F706" s="161"/>
      <c r="G706" s="159" t="str">
        <f>IF(D706="","*",VLOOKUP(F706,BS_ATIVIDADE[#All],3,FALSE))</f>
        <v>*</v>
      </c>
      <c r="H706" s="163"/>
      <c r="I706" s="163"/>
      <c r="J706" s="221"/>
      <c r="K706" s="221"/>
      <c r="L706" s="176"/>
      <c r="M706" s="19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4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6"/>
      <c r="R706" s="177"/>
      <c r="S706" s="249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49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0"/>
      <c r="W706" s="262"/>
      <c r="X706" s="239"/>
      <c r="Y706" s="178"/>
      <c r="Z706" s="178"/>
      <c r="AA706" s="84" t="s">
        <v>317</v>
      </c>
      <c r="AB706" s="71" t="s">
        <v>317</v>
      </c>
      <c r="AC706" s="71" t="s">
        <v>317</v>
      </c>
      <c r="AD706" s="172" t="s">
        <v>317</v>
      </c>
      <c r="AE706" s="84" t="s">
        <v>317</v>
      </c>
      <c r="AF706" s="84" t="s">
        <v>317</v>
      </c>
      <c r="AG706" s="84" t="s">
        <v>317</v>
      </c>
      <c r="AH706" s="179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3" t="str">
        <f>IF(BS_CONTROLE[[#This Row],[Local - Partida]]=0, "-", BS_CONTROLE[[#This Row],[Local - Partida]])</f>
        <v>-</v>
      </c>
      <c r="AL706" s="263" t="str">
        <f>IF(BS_CONTROLE[[#This Row],[Local - Encerramento]]=0, "-", BS_CONTROLE[[#This Row],[Local - Encerramento]])</f>
        <v>-</v>
      </c>
      <c r="AM706" s="263" t="str">
        <f>IF(BS_CONTROLE[[#This Row],[Entre - Estações]]=0, "-", BS_CONTROLE[[#This Row],[Entre - Estações]])</f>
        <v>-</v>
      </c>
      <c r="AN706" s="263" t="str">
        <f>IF(BS_CONTROLE[[#This Row],[SB]]=0, "-", BS_CONTROLE[[#This Row],[SB]])</f>
        <v>-</v>
      </c>
      <c r="AO706" s="245" t="str">
        <f>IF(BS_CONTROLE[[#This Row],[SUB]]=0, "-", BS_CONTROLE[[#This Row],[SUB]])</f>
        <v>-</v>
      </c>
      <c r="AP706" s="246" t="str">
        <f>IF(BS_CONTROLE[[#This Row],[KM - Inicio]]=0, "-", BS_CONTROLE[[#This Row],[KM - Inicio]])</f>
        <v>-</v>
      </c>
      <c r="AQ706" s="246" t="str">
        <f>IF(BS_CONTROLE[[#This Row],[KM - Fim]]=0, "-", BS_CONTROLE[[#This Row],[KM - Fim]])</f>
        <v>-</v>
      </c>
      <c r="AR706" s="264"/>
      <c r="AS706" s="264"/>
      <c r="AT706" s="264"/>
      <c r="AU706" s="266"/>
      <c r="AV706" s="266"/>
      <c r="AW706" s="266"/>
      <c r="AX706" s="240"/>
      <c r="AY706" s="181" t="str">
        <f>IF(D706="","*",IFERROR(IF(ISODD(COUNT(AS706:AX706)),"ERRO",SUM((AT706-AS706),(AV706-AU706),(AX706-AW706))),"ERRO"))</f>
        <v>*</v>
      </c>
      <c r="AZ706" s="161"/>
      <c r="BA706" s="241"/>
      <c r="BB706" s="177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7" t="str">
        <f>IF(BS_CONTROLE[[#This Row],[Responsavel pelo boletim]]=0, "-", BS_CONTROLE[[#This Row],[Responsavel pelo boletim]])</f>
        <v>-</v>
      </c>
      <c r="BG706" s="183"/>
      <c r="BH706" s="242"/>
      <c r="BI706" s="242"/>
      <c r="BJ706" s="269"/>
      <c r="BK706" s="243"/>
      <c r="BL706" s="183"/>
      <c r="BM706" s="178" t="s">
        <v>692</v>
      </c>
      <c r="BN706" s="178" t="s">
        <v>692</v>
      </c>
      <c r="BO706" s="209" t="s">
        <v>692</v>
      </c>
      <c r="BP706" s="243" t="s">
        <v>317</v>
      </c>
      <c r="BQ706" s="13" t="str">
        <f t="shared" si="67"/>
        <v>Aderente</v>
      </c>
      <c r="BR706" s="19" t="str">
        <f t="shared" si="68"/>
        <v>*</v>
      </c>
      <c r="BS706" s="19" t="str">
        <f t="shared" si="69"/>
        <v>*</v>
      </c>
      <c r="BT706" s="218" t="str">
        <f t="shared" si="70"/>
        <v>OKOK</v>
      </c>
    </row>
    <row r="707" spans="1:72" hidden="1">
      <c r="A707" s="166" t="str">
        <f>D707&amp;B707</f>
        <v/>
      </c>
      <c r="B707" s="167"/>
      <c r="C707" s="238"/>
      <c r="D707" s="239"/>
      <c r="E707" s="272">
        <v>594</v>
      </c>
      <c r="F707" s="161"/>
      <c r="G707" s="159" t="str">
        <f>IF(D707="","*",VLOOKUP(F707,BS_ATIVIDADE[#All],3,FALSE))</f>
        <v>*</v>
      </c>
      <c r="H707" s="163"/>
      <c r="I707" s="163"/>
      <c r="J707" s="221"/>
      <c r="K707" s="221"/>
      <c r="L707" s="176"/>
      <c r="M707" s="19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4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6"/>
      <c r="R707" s="177"/>
      <c r="S707" s="249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49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0"/>
      <c r="W707" s="262"/>
      <c r="X707" s="239"/>
      <c r="Y707" s="178"/>
      <c r="Z707" s="178"/>
      <c r="AA707" s="84" t="s">
        <v>317</v>
      </c>
      <c r="AB707" s="71" t="s">
        <v>317</v>
      </c>
      <c r="AC707" s="71" t="s">
        <v>317</v>
      </c>
      <c r="AD707" s="172" t="s">
        <v>317</v>
      </c>
      <c r="AE707" s="84" t="s">
        <v>317</v>
      </c>
      <c r="AF707" s="84" t="s">
        <v>317</v>
      </c>
      <c r="AG707" s="84" t="s">
        <v>317</v>
      </c>
      <c r="AH707" s="179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3" t="str">
        <f>IF(BS_CONTROLE[[#This Row],[Local - Partida]]=0, "-", BS_CONTROLE[[#This Row],[Local - Partida]])</f>
        <v>-</v>
      </c>
      <c r="AL707" s="263" t="str">
        <f>IF(BS_CONTROLE[[#This Row],[Local - Encerramento]]=0, "-", BS_CONTROLE[[#This Row],[Local - Encerramento]])</f>
        <v>-</v>
      </c>
      <c r="AM707" s="263" t="str">
        <f>IF(BS_CONTROLE[[#This Row],[Entre - Estações]]=0, "-", BS_CONTROLE[[#This Row],[Entre - Estações]])</f>
        <v>-</v>
      </c>
      <c r="AN707" s="263" t="str">
        <f>IF(BS_CONTROLE[[#This Row],[SB]]=0, "-", BS_CONTROLE[[#This Row],[SB]])</f>
        <v>-</v>
      </c>
      <c r="AO707" s="245" t="str">
        <f>IF(BS_CONTROLE[[#This Row],[SUB]]=0, "-", BS_CONTROLE[[#This Row],[SUB]])</f>
        <v>-</v>
      </c>
      <c r="AP707" s="246" t="str">
        <f>IF(BS_CONTROLE[[#This Row],[KM - Inicio]]=0, "-", BS_CONTROLE[[#This Row],[KM - Inicio]])</f>
        <v>-</v>
      </c>
      <c r="AQ707" s="246" t="str">
        <f>IF(BS_CONTROLE[[#This Row],[KM - Fim]]=0, "-", BS_CONTROLE[[#This Row],[KM - Fim]])</f>
        <v>-</v>
      </c>
      <c r="AR707" s="264"/>
      <c r="AS707" s="264"/>
      <c r="AT707" s="264"/>
      <c r="AU707" s="266"/>
      <c r="AV707" s="266"/>
      <c r="AW707" s="266"/>
      <c r="AX707" s="240"/>
      <c r="AY707" s="181" t="str">
        <f>IF(D707="","*",IFERROR(IF(ISODD(COUNT(AS707:AX707)),"ERRO",SUM((AT707-AS707),(AV707-AU707),(AX707-AW707))),"ERRO"))</f>
        <v>*</v>
      </c>
      <c r="AZ707" s="161"/>
      <c r="BA707" s="241"/>
      <c r="BB707" s="177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7" t="str">
        <f>IF(BS_CONTROLE[[#This Row],[Responsavel pelo boletim]]=0, "-", BS_CONTROLE[[#This Row],[Responsavel pelo boletim]])</f>
        <v>-</v>
      </c>
      <c r="BG707" s="183"/>
      <c r="BH707" s="242"/>
      <c r="BI707" s="242"/>
      <c r="BJ707" s="269"/>
      <c r="BK707" s="243"/>
      <c r="BL707" s="183"/>
      <c r="BM707" s="178" t="s">
        <v>692</v>
      </c>
      <c r="BN707" s="178" t="s">
        <v>692</v>
      </c>
      <c r="BO707" s="209" t="s">
        <v>692</v>
      </c>
      <c r="BP707" s="243" t="s">
        <v>317</v>
      </c>
      <c r="BQ707" s="13" t="str">
        <f t="shared" si="67"/>
        <v>Aderente</v>
      </c>
      <c r="BR707" s="19" t="str">
        <f t="shared" si="68"/>
        <v>*</v>
      </c>
      <c r="BS707" s="19" t="str">
        <f t="shared" si="69"/>
        <v>*</v>
      </c>
      <c r="BT707" s="218" t="str">
        <f t="shared" si="70"/>
        <v>OKOK</v>
      </c>
    </row>
    <row r="708" spans="1:72" hidden="1">
      <c r="A708" s="166" t="str">
        <f>D708&amp;B708</f>
        <v/>
      </c>
      <c r="B708" s="167"/>
      <c r="C708" s="238"/>
      <c r="D708" s="239"/>
      <c r="E708" s="272">
        <v>594</v>
      </c>
      <c r="F708" s="161"/>
      <c r="G708" s="159" t="str">
        <f>IF(D708="","*",VLOOKUP(F708,BS_ATIVIDADE[#All],3,FALSE))</f>
        <v>*</v>
      </c>
      <c r="H708" s="163"/>
      <c r="I708" s="163"/>
      <c r="J708" s="221"/>
      <c r="K708" s="221"/>
      <c r="L708" s="176"/>
      <c r="M708" s="19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4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6"/>
      <c r="R708" s="177"/>
      <c r="S708" s="249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49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0"/>
      <c r="W708" s="262"/>
      <c r="X708" s="239"/>
      <c r="Y708" s="178"/>
      <c r="Z708" s="178"/>
      <c r="AA708" s="84" t="s">
        <v>317</v>
      </c>
      <c r="AB708" s="71" t="s">
        <v>317</v>
      </c>
      <c r="AC708" s="71" t="s">
        <v>317</v>
      </c>
      <c r="AD708" s="172" t="s">
        <v>317</v>
      </c>
      <c r="AE708" s="84" t="s">
        <v>317</v>
      </c>
      <c r="AF708" s="84" t="s">
        <v>317</v>
      </c>
      <c r="AG708" s="84" t="s">
        <v>317</v>
      </c>
      <c r="AH708" s="179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3" t="str">
        <f>IF(BS_CONTROLE[[#This Row],[Local - Partida]]=0, "-", BS_CONTROLE[[#This Row],[Local - Partida]])</f>
        <v>-</v>
      </c>
      <c r="AL708" s="263" t="str">
        <f>IF(BS_CONTROLE[[#This Row],[Local - Encerramento]]=0, "-", BS_CONTROLE[[#This Row],[Local - Encerramento]])</f>
        <v>-</v>
      </c>
      <c r="AM708" s="263" t="str">
        <f>IF(BS_CONTROLE[[#This Row],[Entre - Estações]]=0, "-", BS_CONTROLE[[#This Row],[Entre - Estações]])</f>
        <v>-</v>
      </c>
      <c r="AN708" s="263" t="str">
        <f>IF(BS_CONTROLE[[#This Row],[SB]]=0, "-", BS_CONTROLE[[#This Row],[SB]])</f>
        <v>-</v>
      </c>
      <c r="AO708" s="245" t="str">
        <f>IF(BS_CONTROLE[[#This Row],[SUB]]=0, "-", BS_CONTROLE[[#This Row],[SUB]])</f>
        <v>-</v>
      </c>
      <c r="AP708" s="246" t="str">
        <f>IF(BS_CONTROLE[[#This Row],[KM - Inicio]]=0, "-", BS_CONTROLE[[#This Row],[KM - Inicio]])</f>
        <v>-</v>
      </c>
      <c r="AQ708" s="246" t="str">
        <f>IF(BS_CONTROLE[[#This Row],[KM - Fim]]=0, "-", BS_CONTROLE[[#This Row],[KM - Fim]])</f>
        <v>-</v>
      </c>
      <c r="AR708" s="264"/>
      <c r="AS708" s="264"/>
      <c r="AT708" s="264"/>
      <c r="AU708" s="266"/>
      <c r="AV708" s="266"/>
      <c r="AW708" s="266"/>
      <c r="AX708" s="240"/>
      <c r="AY708" s="181" t="str">
        <f>IF(D708="","*",IFERROR(IF(ISODD(COUNT(AS708:AX708)),"ERRO",SUM((AT708-AS708),(AV708-AU708),(AX708-AW708))),"ERRO"))</f>
        <v>*</v>
      </c>
      <c r="AZ708" s="161"/>
      <c r="BA708" s="241"/>
      <c r="BB708" s="177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7" t="str">
        <f>IF(BS_CONTROLE[[#This Row],[Responsavel pelo boletim]]=0, "-", BS_CONTROLE[[#This Row],[Responsavel pelo boletim]])</f>
        <v>-</v>
      </c>
      <c r="BG708" s="183"/>
      <c r="BH708" s="242"/>
      <c r="BI708" s="242"/>
      <c r="BJ708" s="269"/>
      <c r="BK708" s="243"/>
      <c r="BL708" s="183"/>
      <c r="BM708" s="178" t="s">
        <v>692</v>
      </c>
      <c r="BN708" s="178" t="s">
        <v>692</v>
      </c>
      <c r="BO708" s="209" t="s">
        <v>692</v>
      </c>
      <c r="BP708" s="243" t="s">
        <v>317</v>
      </c>
      <c r="BQ708" s="13" t="str">
        <f t="shared" si="67"/>
        <v>Aderente</v>
      </c>
      <c r="BR708" s="19" t="str">
        <f t="shared" si="68"/>
        <v>*</v>
      </c>
      <c r="BS708" s="19" t="str">
        <f t="shared" si="69"/>
        <v>*</v>
      </c>
      <c r="BT708" s="218" t="str">
        <f t="shared" si="70"/>
        <v>OKOK</v>
      </c>
    </row>
    <row r="709" spans="1:72" hidden="1">
      <c r="A709" s="166" t="str">
        <f>D709&amp;B709</f>
        <v/>
      </c>
      <c r="B709" s="167"/>
      <c r="C709" s="238"/>
      <c r="D709" s="239"/>
      <c r="E709" s="272">
        <v>594</v>
      </c>
      <c r="F709" s="161"/>
      <c r="G709" s="159" t="str">
        <f>IF(D709="","*",VLOOKUP(F709,BS_ATIVIDADE[#All],3,FALSE))</f>
        <v>*</v>
      </c>
      <c r="H709" s="163"/>
      <c r="I709" s="163"/>
      <c r="J709" s="221"/>
      <c r="K709" s="221"/>
      <c r="L709" s="176"/>
      <c r="M709" s="19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4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6"/>
      <c r="R709" s="177"/>
      <c r="S709" s="249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49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0"/>
      <c r="W709" s="262"/>
      <c r="X709" s="239"/>
      <c r="Y709" s="178"/>
      <c r="Z709" s="178"/>
      <c r="AA709" s="84" t="s">
        <v>317</v>
      </c>
      <c r="AB709" s="71" t="s">
        <v>317</v>
      </c>
      <c r="AC709" s="71" t="s">
        <v>317</v>
      </c>
      <c r="AD709" s="172" t="s">
        <v>317</v>
      </c>
      <c r="AE709" s="84" t="s">
        <v>317</v>
      </c>
      <c r="AF709" s="84" t="s">
        <v>317</v>
      </c>
      <c r="AG709" s="84" t="s">
        <v>317</v>
      </c>
      <c r="AH709" s="179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3" t="str">
        <f>IF(BS_CONTROLE[[#This Row],[Local - Partida]]=0, "-", BS_CONTROLE[[#This Row],[Local - Partida]])</f>
        <v>-</v>
      </c>
      <c r="AL709" s="263" t="str">
        <f>IF(BS_CONTROLE[[#This Row],[Local - Encerramento]]=0, "-", BS_CONTROLE[[#This Row],[Local - Encerramento]])</f>
        <v>-</v>
      </c>
      <c r="AM709" s="263" t="str">
        <f>IF(BS_CONTROLE[[#This Row],[Entre - Estações]]=0, "-", BS_CONTROLE[[#This Row],[Entre - Estações]])</f>
        <v>-</v>
      </c>
      <c r="AN709" s="263" t="str">
        <f>IF(BS_CONTROLE[[#This Row],[SB]]=0, "-", BS_CONTROLE[[#This Row],[SB]])</f>
        <v>-</v>
      </c>
      <c r="AO709" s="245" t="str">
        <f>IF(BS_CONTROLE[[#This Row],[SUB]]=0, "-", BS_CONTROLE[[#This Row],[SUB]])</f>
        <v>-</v>
      </c>
      <c r="AP709" s="246" t="str">
        <f>IF(BS_CONTROLE[[#This Row],[KM - Inicio]]=0, "-", BS_CONTROLE[[#This Row],[KM - Inicio]])</f>
        <v>-</v>
      </c>
      <c r="AQ709" s="246" t="str">
        <f>IF(BS_CONTROLE[[#This Row],[KM - Fim]]=0, "-", BS_CONTROLE[[#This Row],[KM - Fim]])</f>
        <v>-</v>
      </c>
      <c r="AR709" s="264"/>
      <c r="AS709" s="264"/>
      <c r="AT709" s="264"/>
      <c r="AU709" s="266"/>
      <c r="AV709" s="266"/>
      <c r="AW709" s="266"/>
      <c r="AX709" s="240"/>
      <c r="AY709" s="181" t="str">
        <f>IF(D709="","*",IFERROR(IF(ISODD(COUNT(AS709:AX709)),"ERRO",SUM((AT709-AS709),(AV709-AU709),(AX709-AW709))),"ERRO"))</f>
        <v>*</v>
      </c>
      <c r="AZ709" s="161"/>
      <c r="BA709" s="241"/>
      <c r="BB709" s="177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7" t="str">
        <f>IF(BS_CONTROLE[[#This Row],[Responsavel pelo boletim]]=0, "-", BS_CONTROLE[[#This Row],[Responsavel pelo boletim]])</f>
        <v>-</v>
      </c>
      <c r="BG709" s="183"/>
      <c r="BH709" s="242"/>
      <c r="BI709" s="242"/>
      <c r="BJ709" s="269"/>
      <c r="BK709" s="243"/>
      <c r="BL709" s="183"/>
      <c r="BM709" s="178" t="s">
        <v>692</v>
      </c>
      <c r="BN709" s="178" t="s">
        <v>692</v>
      </c>
      <c r="BO709" s="209" t="s">
        <v>692</v>
      </c>
      <c r="BP709" s="243" t="s">
        <v>317</v>
      </c>
      <c r="BQ709" s="13" t="str">
        <f t="shared" si="67"/>
        <v>Aderente</v>
      </c>
      <c r="BR709" s="19" t="str">
        <f t="shared" si="68"/>
        <v>*</v>
      </c>
      <c r="BS709" s="19" t="str">
        <f t="shared" si="69"/>
        <v>*</v>
      </c>
      <c r="BT709" s="218" t="str">
        <f t="shared" si="70"/>
        <v>OKOK</v>
      </c>
    </row>
    <row r="710" spans="1:72" hidden="1">
      <c r="A710" s="166" t="str">
        <f>D710&amp;B710</f>
        <v/>
      </c>
      <c r="B710" s="167"/>
      <c r="C710" s="238"/>
      <c r="D710" s="239"/>
      <c r="E710" s="272">
        <v>594</v>
      </c>
      <c r="F710" s="161"/>
      <c r="G710" s="159" t="str">
        <f>IF(D710="","*",VLOOKUP(F710,BS_ATIVIDADE[#All],3,FALSE))</f>
        <v>*</v>
      </c>
      <c r="H710" s="163"/>
      <c r="I710" s="163"/>
      <c r="J710" s="221"/>
      <c r="K710" s="221"/>
      <c r="L710" s="176"/>
      <c r="M710" s="19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4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6"/>
      <c r="R710" s="177"/>
      <c r="S710" s="249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49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0"/>
      <c r="W710" s="262"/>
      <c r="X710" s="239"/>
      <c r="Y710" s="178"/>
      <c r="Z710" s="178"/>
      <c r="AA710" s="84" t="s">
        <v>317</v>
      </c>
      <c r="AB710" s="71" t="s">
        <v>317</v>
      </c>
      <c r="AC710" s="71" t="s">
        <v>317</v>
      </c>
      <c r="AD710" s="172" t="s">
        <v>317</v>
      </c>
      <c r="AE710" s="84" t="s">
        <v>317</v>
      </c>
      <c r="AF710" s="84" t="s">
        <v>317</v>
      </c>
      <c r="AG710" s="84" t="s">
        <v>317</v>
      </c>
      <c r="AH710" s="179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3" t="str">
        <f>IF(BS_CONTROLE[[#This Row],[Local - Partida]]=0, "-", BS_CONTROLE[[#This Row],[Local - Partida]])</f>
        <v>-</v>
      </c>
      <c r="AL710" s="263" t="str">
        <f>IF(BS_CONTROLE[[#This Row],[Local - Encerramento]]=0, "-", BS_CONTROLE[[#This Row],[Local - Encerramento]])</f>
        <v>-</v>
      </c>
      <c r="AM710" s="263" t="str">
        <f>IF(BS_CONTROLE[[#This Row],[Entre - Estações]]=0, "-", BS_CONTROLE[[#This Row],[Entre - Estações]])</f>
        <v>-</v>
      </c>
      <c r="AN710" s="263" t="str">
        <f>IF(BS_CONTROLE[[#This Row],[SB]]=0, "-", BS_CONTROLE[[#This Row],[SB]])</f>
        <v>-</v>
      </c>
      <c r="AO710" s="245" t="str">
        <f>IF(BS_CONTROLE[[#This Row],[SUB]]=0, "-", BS_CONTROLE[[#This Row],[SUB]])</f>
        <v>-</v>
      </c>
      <c r="AP710" s="246" t="str">
        <f>IF(BS_CONTROLE[[#This Row],[KM - Inicio]]=0, "-", BS_CONTROLE[[#This Row],[KM - Inicio]])</f>
        <v>-</v>
      </c>
      <c r="AQ710" s="246" t="str">
        <f>IF(BS_CONTROLE[[#This Row],[KM - Fim]]=0, "-", BS_CONTROLE[[#This Row],[KM - Fim]])</f>
        <v>-</v>
      </c>
      <c r="AR710" s="264"/>
      <c r="AS710" s="264"/>
      <c r="AT710" s="264"/>
      <c r="AU710" s="266"/>
      <c r="AV710" s="266"/>
      <c r="AW710" s="266"/>
      <c r="AX710" s="240"/>
      <c r="AY710" s="181" t="str">
        <f>IF(D710="","*",IFERROR(IF(ISODD(COUNT(AS710:AX710)),"ERRO",SUM((AT710-AS710),(AV710-AU710),(AX710-AW710))),"ERRO"))</f>
        <v>*</v>
      </c>
      <c r="AZ710" s="161"/>
      <c r="BA710" s="241"/>
      <c r="BB710" s="177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7" t="str">
        <f>IF(BS_CONTROLE[[#This Row],[Responsavel pelo boletim]]=0, "-", BS_CONTROLE[[#This Row],[Responsavel pelo boletim]])</f>
        <v>-</v>
      </c>
      <c r="BG710" s="183"/>
      <c r="BH710" s="242"/>
      <c r="BI710" s="242"/>
      <c r="BJ710" s="269"/>
      <c r="BK710" s="243"/>
      <c r="BL710" s="183"/>
      <c r="BM710" s="178" t="s">
        <v>692</v>
      </c>
      <c r="BN710" s="178" t="s">
        <v>692</v>
      </c>
      <c r="BO710" s="209" t="s">
        <v>692</v>
      </c>
      <c r="BP710" s="243" t="s">
        <v>317</v>
      </c>
      <c r="BQ710" s="13" t="str">
        <f t="shared" si="67"/>
        <v>Aderente</v>
      </c>
      <c r="BR710" s="19" t="str">
        <f t="shared" si="68"/>
        <v>*</v>
      </c>
      <c r="BS710" s="19" t="str">
        <f t="shared" si="69"/>
        <v>*</v>
      </c>
      <c r="BT710" s="218" t="str">
        <f t="shared" si="70"/>
        <v>OKOK</v>
      </c>
    </row>
    <row r="711" spans="1:72" hidden="1">
      <c r="A711" s="166" t="str">
        <f>D711&amp;B711</f>
        <v/>
      </c>
      <c r="B711" s="167"/>
      <c r="C711" s="238"/>
      <c r="D711" s="239"/>
      <c r="E711" s="272">
        <v>594</v>
      </c>
      <c r="F711" s="161"/>
      <c r="G711" s="159" t="str">
        <f>IF(D711="","*",VLOOKUP(F711,BS_ATIVIDADE[#All],3,FALSE))</f>
        <v>*</v>
      </c>
      <c r="H711" s="163"/>
      <c r="I711" s="163"/>
      <c r="J711" s="221"/>
      <c r="K711" s="221"/>
      <c r="L711" s="176"/>
      <c r="M711" s="19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4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6"/>
      <c r="R711" s="177"/>
      <c r="S711" s="249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49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0"/>
      <c r="W711" s="262"/>
      <c r="X711" s="239"/>
      <c r="Y711" s="178"/>
      <c r="Z711" s="178"/>
      <c r="AA711" s="84" t="s">
        <v>317</v>
      </c>
      <c r="AB711" s="71" t="s">
        <v>317</v>
      </c>
      <c r="AC711" s="71" t="s">
        <v>317</v>
      </c>
      <c r="AD711" s="172" t="s">
        <v>317</v>
      </c>
      <c r="AE711" s="84" t="s">
        <v>317</v>
      </c>
      <c r="AF711" s="84" t="s">
        <v>317</v>
      </c>
      <c r="AG711" s="84" t="s">
        <v>317</v>
      </c>
      <c r="AH711" s="179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3" t="str">
        <f>IF(BS_CONTROLE[[#This Row],[Local - Partida]]=0, "-", BS_CONTROLE[[#This Row],[Local - Partida]])</f>
        <v>-</v>
      </c>
      <c r="AL711" s="263" t="str">
        <f>IF(BS_CONTROLE[[#This Row],[Local - Encerramento]]=0, "-", BS_CONTROLE[[#This Row],[Local - Encerramento]])</f>
        <v>-</v>
      </c>
      <c r="AM711" s="263" t="str">
        <f>IF(BS_CONTROLE[[#This Row],[Entre - Estações]]=0, "-", BS_CONTROLE[[#This Row],[Entre - Estações]])</f>
        <v>-</v>
      </c>
      <c r="AN711" s="263" t="str">
        <f>IF(BS_CONTROLE[[#This Row],[SB]]=0, "-", BS_CONTROLE[[#This Row],[SB]])</f>
        <v>-</v>
      </c>
      <c r="AO711" s="245" t="str">
        <f>IF(BS_CONTROLE[[#This Row],[SUB]]=0, "-", BS_CONTROLE[[#This Row],[SUB]])</f>
        <v>-</v>
      </c>
      <c r="AP711" s="246" t="str">
        <f>IF(BS_CONTROLE[[#This Row],[KM - Inicio]]=0, "-", BS_CONTROLE[[#This Row],[KM - Inicio]])</f>
        <v>-</v>
      </c>
      <c r="AQ711" s="246" t="str">
        <f>IF(BS_CONTROLE[[#This Row],[KM - Fim]]=0, "-", BS_CONTROLE[[#This Row],[KM - Fim]])</f>
        <v>-</v>
      </c>
      <c r="AR711" s="264"/>
      <c r="AS711" s="264"/>
      <c r="AT711" s="264"/>
      <c r="AU711" s="266"/>
      <c r="AV711" s="266"/>
      <c r="AW711" s="266"/>
      <c r="AX711" s="240"/>
      <c r="AY711" s="181" t="str">
        <f>IF(D711="","*",IFERROR(IF(ISODD(COUNT(AS711:AX711)),"ERRO",SUM((AT711-AS711),(AV711-AU711),(AX711-AW711))),"ERRO"))</f>
        <v>*</v>
      </c>
      <c r="AZ711" s="161"/>
      <c r="BA711" s="241"/>
      <c r="BB711" s="177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7" t="str">
        <f>IF(BS_CONTROLE[[#This Row],[Responsavel pelo boletim]]=0, "-", BS_CONTROLE[[#This Row],[Responsavel pelo boletim]])</f>
        <v>-</v>
      </c>
      <c r="BG711" s="183"/>
      <c r="BH711" s="242"/>
      <c r="BI711" s="242"/>
      <c r="BJ711" s="269"/>
      <c r="BK711" s="243"/>
      <c r="BL711" s="183"/>
      <c r="BM711" s="178" t="s">
        <v>692</v>
      </c>
      <c r="BN711" s="178" t="s">
        <v>692</v>
      </c>
      <c r="BO711" s="209" t="s">
        <v>692</v>
      </c>
      <c r="BP711" s="243" t="s">
        <v>317</v>
      </c>
      <c r="BQ711" s="13" t="str">
        <f t="shared" si="67"/>
        <v>Aderente</v>
      </c>
      <c r="BR711" s="19" t="str">
        <f t="shared" si="68"/>
        <v>*</v>
      </c>
      <c r="BS711" s="19" t="str">
        <f t="shared" si="69"/>
        <v>*</v>
      </c>
      <c r="BT711" s="218" t="str">
        <f t="shared" si="70"/>
        <v>OKOK</v>
      </c>
    </row>
    <row r="712" spans="1:72" hidden="1">
      <c r="A712" s="166" t="str">
        <f>D712&amp;B712</f>
        <v/>
      </c>
      <c r="B712" s="167"/>
      <c r="C712" s="238"/>
      <c r="D712" s="239"/>
      <c r="E712" s="272">
        <v>594</v>
      </c>
      <c r="F712" s="161"/>
      <c r="G712" s="159" t="str">
        <f>IF(D712="","*",VLOOKUP(F712,BS_ATIVIDADE[#All],3,FALSE))</f>
        <v>*</v>
      </c>
      <c r="H712" s="163"/>
      <c r="I712" s="163"/>
      <c r="J712" s="221"/>
      <c r="K712" s="221"/>
      <c r="L712" s="176"/>
      <c r="M712" s="19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4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6"/>
      <c r="R712" s="177"/>
      <c r="S712" s="249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49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0"/>
      <c r="W712" s="262"/>
      <c r="X712" s="239"/>
      <c r="Y712" s="178"/>
      <c r="Z712" s="178"/>
      <c r="AA712" s="176"/>
      <c r="AB712" s="161"/>
      <c r="AC712" s="161"/>
      <c r="AD712" s="163"/>
      <c r="AE712" s="176"/>
      <c r="AF712" s="176"/>
      <c r="AG712" s="176"/>
      <c r="AH712" s="179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3" t="str">
        <f>IF(BS_CONTROLE[[#This Row],[Local - Partida]]=0, "-", BS_CONTROLE[[#This Row],[Local - Partida]])</f>
        <v>-</v>
      </c>
      <c r="AL712" s="263" t="str">
        <f>IF(BS_CONTROLE[[#This Row],[Local - Encerramento]]=0, "-", BS_CONTROLE[[#This Row],[Local - Encerramento]])</f>
        <v>-</v>
      </c>
      <c r="AM712" s="263" t="str">
        <f>IF(BS_CONTROLE[[#This Row],[Entre - Estações]]=0, "-", BS_CONTROLE[[#This Row],[Entre - Estações]])</f>
        <v>-</v>
      </c>
      <c r="AN712" s="263" t="str">
        <f>IF(BS_CONTROLE[[#This Row],[SB]]=0, "-", BS_CONTROLE[[#This Row],[SB]])</f>
        <v>-</v>
      </c>
      <c r="AO712" s="245" t="str">
        <f>IF(BS_CONTROLE[[#This Row],[SUB]]=0, "-", BS_CONTROLE[[#This Row],[SUB]])</f>
        <v>-</v>
      </c>
      <c r="AP712" s="246" t="str">
        <f>IF(BS_CONTROLE[[#This Row],[KM - Inicio]]=0, "-", BS_CONTROLE[[#This Row],[KM - Inicio]])</f>
        <v>-</v>
      </c>
      <c r="AQ712" s="246" t="str">
        <f>IF(BS_CONTROLE[[#This Row],[KM - Fim]]=0, "-", BS_CONTROLE[[#This Row],[KM - Fim]])</f>
        <v>-</v>
      </c>
      <c r="AR712" s="264"/>
      <c r="AS712" s="264"/>
      <c r="AT712" s="264"/>
      <c r="AU712" s="266"/>
      <c r="AV712" s="266"/>
      <c r="AW712" s="266"/>
      <c r="AX712" s="240"/>
      <c r="AY712" s="181" t="str">
        <f>IF(D712="","*",IFERROR(IF(ISODD(COUNT(AS712:AX712)),"ERRO",SUM((AT712-AS712),(AV712-AU712),(AX712-AW712))),"ERRO"))</f>
        <v>*</v>
      </c>
      <c r="AZ712" s="161"/>
      <c r="BA712" s="241"/>
      <c r="BB712" s="177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7" t="str">
        <f>IF(BS_CONTROLE[[#This Row],[Responsavel pelo boletim]]=0, "-", BS_CONTROLE[[#This Row],[Responsavel pelo boletim]])</f>
        <v>-</v>
      </c>
      <c r="BG712" s="183"/>
      <c r="BH712" s="242"/>
      <c r="BI712" s="242"/>
      <c r="BJ712" s="269"/>
      <c r="BK712" s="243"/>
      <c r="BL712" s="183"/>
      <c r="BM712" s="178" t="s">
        <v>692</v>
      </c>
      <c r="BN712" s="178" t="s">
        <v>692</v>
      </c>
      <c r="BO712" s="209" t="s">
        <v>692</v>
      </c>
      <c r="BP712" s="243" t="s">
        <v>317</v>
      </c>
      <c r="BQ712" s="13" t="str">
        <f t="shared" si="67"/>
        <v>Aderente</v>
      </c>
      <c r="BR712" s="19" t="str">
        <f t="shared" si="68"/>
        <v>*</v>
      </c>
      <c r="BS712" s="19" t="str">
        <f t="shared" si="69"/>
        <v>*</v>
      </c>
      <c r="BT712" s="218" t="str">
        <f t="shared" si="70"/>
        <v>OKOK</v>
      </c>
    </row>
    <row r="713" spans="1:72" hidden="1">
      <c r="A713" s="166" t="str">
        <f>D713&amp;B713</f>
        <v/>
      </c>
      <c r="B713" s="167"/>
      <c r="C713" s="238"/>
      <c r="D713" s="239"/>
      <c r="E713" s="272">
        <v>594</v>
      </c>
      <c r="F713" s="161"/>
      <c r="G713" s="159" t="str">
        <f>IF(D713="","*",VLOOKUP(F713,BS_ATIVIDADE[#All],3,FALSE))</f>
        <v>*</v>
      </c>
      <c r="H713" s="163"/>
      <c r="I713" s="163"/>
      <c r="J713" s="221"/>
      <c r="K713" s="221"/>
      <c r="L713" s="176"/>
      <c r="M713" s="19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4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6"/>
      <c r="R713" s="177"/>
      <c r="S713" s="249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49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0"/>
      <c r="W713" s="262"/>
      <c r="X713" s="239"/>
      <c r="Y713" s="178"/>
      <c r="Z713" s="178"/>
      <c r="AA713" s="176"/>
      <c r="AB713" s="161"/>
      <c r="AC713" s="161"/>
      <c r="AD713" s="163"/>
      <c r="AE713" s="176"/>
      <c r="AF713" s="176"/>
      <c r="AG713" s="176"/>
      <c r="AH713" s="179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3" t="str">
        <f>IF(BS_CONTROLE[[#This Row],[Local - Partida]]=0, "-", BS_CONTROLE[[#This Row],[Local - Partida]])</f>
        <v>-</v>
      </c>
      <c r="AL713" s="263" t="str">
        <f>IF(BS_CONTROLE[[#This Row],[Local - Encerramento]]=0, "-", BS_CONTROLE[[#This Row],[Local - Encerramento]])</f>
        <v>-</v>
      </c>
      <c r="AM713" s="263" t="str">
        <f>IF(BS_CONTROLE[[#This Row],[Entre - Estações]]=0, "-", BS_CONTROLE[[#This Row],[Entre - Estações]])</f>
        <v>-</v>
      </c>
      <c r="AN713" s="263" t="str">
        <f>IF(BS_CONTROLE[[#This Row],[SB]]=0, "-", BS_CONTROLE[[#This Row],[SB]])</f>
        <v>-</v>
      </c>
      <c r="AO713" s="245" t="str">
        <f>IF(BS_CONTROLE[[#This Row],[SUB]]=0, "-", BS_CONTROLE[[#This Row],[SUB]])</f>
        <v>-</v>
      </c>
      <c r="AP713" s="246" t="str">
        <f>IF(BS_CONTROLE[[#This Row],[KM - Inicio]]=0, "-", BS_CONTROLE[[#This Row],[KM - Inicio]])</f>
        <v>-</v>
      </c>
      <c r="AQ713" s="246" t="str">
        <f>IF(BS_CONTROLE[[#This Row],[KM - Fim]]=0, "-", BS_CONTROLE[[#This Row],[KM - Fim]])</f>
        <v>-</v>
      </c>
      <c r="AR713" s="264"/>
      <c r="AS713" s="264"/>
      <c r="AT713" s="264"/>
      <c r="AU713" s="266"/>
      <c r="AV713" s="266"/>
      <c r="AW713" s="266"/>
      <c r="AX713" s="240"/>
      <c r="AY713" s="181" t="str">
        <f>IF(D713="","*",IFERROR(IF(ISODD(COUNT(AS713:AX713)),"ERRO",SUM((AT713-AS713),(AV713-AU713),(AX713-AW713))),"ERRO"))</f>
        <v>*</v>
      </c>
      <c r="AZ713" s="161"/>
      <c r="BA713" s="241"/>
      <c r="BB713" s="177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7" t="str">
        <f>IF(BS_CONTROLE[[#This Row],[Responsavel pelo boletim]]=0, "-", BS_CONTROLE[[#This Row],[Responsavel pelo boletim]])</f>
        <v>-</v>
      </c>
      <c r="BG713" s="183"/>
      <c r="BH713" s="242"/>
      <c r="BI713" s="242"/>
      <c r="BJ713" s="269"/>
      <c r="BK713" s="243"/>
      <c r="BL713" s="183"/>
      <c r="BM713" s="178" t="s">
        <v>692</v>
      </c>
      <c r="BN713" s="178" t="s">
        <v>692</v>
      </c>
      <c r="BO713" s="209" t="s">
        <v>692</v>
      </c>
      <c r="BP713" s="243" t="s">
        <v>317</v>
      </c>
      <c r="BQ713" s="13" t="str">
        <f t="shared" si="67"/>
        <v>Aderente</v>
      </c>
      <c r="BR713" s="19" t="str">
        <f t="shared" si="68"/>
        <v>*</v>
      </c>
      <c r="BS713" s="19" t="str">
        <f t="shared" si="69"/>
        <v>*</v>
      </c>
      <c r="BT713" s="218" t="str">
        <f t="shared" si="70"/>
        <v>OKOK</v>
      </c>
    </row>
    <row r="714" spans="1:72" hidden="1">
      <c r="A714" s="166" t="str">
        <f>D714&amp;B714</f>
        <v/>
      </c>
      <c r="B714" s="167"/>
      <c r="C714" s="238"/>
      <c r="D714" s="239"/>
      <c r="E714" s="272">
        <v>594</v>
      </c>
      <c r="F714" s="161"/>
      <c r="G714" s="159" t="str">
        <f>IF(D714="","*",VLOOKUP(F714,BS_ATIVIDADE[#All],3,FALSE))</f>
        <v>*</v>
      </c>
      <c r="H714" s="163"/>
      <c r="I714" s="163"/>
      <c r="J714" s="221"/>
      <c r="K714" s="221"/>
      <c r="L714" s="176"/>
      <c r="M714" s="19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4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6"/>
      <c r="R714" s="177"/>
      <c r="S714" s="249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49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0"/>
      <c r="W714" s="262"/>
      <c r="X714" s="239"/>
      <c r="Y714" s="178"/>
      <c r="Z714" s="178"/>
      <c r="AA714" s="176"/>
      <c r="AB714" s="161"/>
      <c r="AC714" s="161"/>
      <c r="AD714" s="163"/>
      <c r="AE714" s="176"/>
      <c r="AF714" s="176"/>
      <c r="AG714" s="176"/>
      <c r="AH714" s="179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3" t="str">
        <f>IF(BS_CONTROLE[[#This Row],[Local - Partida]]=0, "-", BS_CONTROLE[[#This Row],[Local - Partida]])</f>
        <v>-</v>
      </c>
      <c r="AL714" s="263" t="str">
        <f>IF(BS_CONTROLE[[#This Row],[Local - Encerramento]]=0, "-", BS_CONTROLE[[#This Row],[Local - Encerramento]])</f>
        <v>-</v>
      </c>
      <c r="AM714" s="263" t="str">
        <f>IF(BS_CONTROLE[[#This Row],[Entre - Estações]]=0, "-", BS_CONTROLE[[#This Row],[Entre - Estações]])</f>
        <v>-</v>
      </c>
      <c r="AN714" s="263" t="str">
        <f>IF(BS_CONTROLE[[#This Row],[SB]]=0, "-", BS_CONTROLE[[#This Row],[SB]])</f>
        <v>-</v>
      </c>
      <c r="AO714" s="245" t="str">
        <f>IF(BS_CONTROLE[[#This Row],[SUB]]=0, "-", BS_CONTROLE[[#This Row],[SUB]])</f>
        <v>-</v>
      </c>
      <c r="AP714" s="246" t="str">
        <f>IF(BS_CONTROLE[[#This Row],[KM - Inicio]]=0, "-", BS_CONTROLE[[#This Row],[KM - Inicio]])</f>
        <v>-</v>
      </c>
      <c r="AQ714" s="246" t="str">
        <f>IF(BS_CONTROLE[[#This Row],[KM - Fim]]=0, "-", BS_CONTROLE[[#This Row],[KM - Fim]])</f>
        <v>-</v>
      </c>
      <c r="AR714" s="264"/>
      <c r="AS714" s="264"/>
      <c r="AT714" s="264"/>
      <c r="AU714" s="266"/>
      <c r="AV714" s="266"/>
      <c r="AW714" s="266"/>
      <c r="AX714" s="240"/>
      <c r="AY714" s="181" t="str">
        <f>IF(D714="","*",IFERROR(IF(ISODD(COUNT(AS714:AX714)),"ERRO",SUM((AT714-AS714),(AV714-AU714),(AX714-AW714))),"ERRO"))</f>
        <v>*</v>
      </c>
      <c r="AZ714" s="161"/>
      <c r="BA714" s="241"/>
      <c r="BB714" s="177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7" t="str">
        <f>IF(BS_CONTROLE[[#This Row],[Responsavel pelo boletim]]=0, "-", BS_CONTROLE[[#This Row],[Responsavel pelo boletim]])</f>
        <v>-</v>
      </c>
      <c r="BG714" s="183"/>
      <c r="BH714" s="242"/>
      <c r="BI714" s="242"/>
      <c r="BJ714" s="269"/>
      <c r="BK714" s="243"/>
      <c r="BL714" s="183"/>
      <c r="BM714" s="178" t="s">
        <v>692</v>
      </c>
      <c r="BN714" s="178" t="s">
        <v>692</v>
      </c>
      <c r="BO714" s="209" t="s">
        <v>692</v>
      </c>
      <c r="BP714" s="243" t="s">
        <v>317</v>
      </c>
      <c r="BQ714" s="13" t="str">
        <f t="shared" si="67"/>
        <v>Aderente</v>
      </c>
      <c r="BR714" s="19" t="str">
        <f t="shared" si="68"/>
        <v>*</v>
      </c>
      <c r="BS714" s="19" t="str">
        <f t="shared" si="69"/>
        <v>*</v>
      </c>
      <c r="BT714" s="218" t="str">
        <f t="shared" si="70"/>
        <v>OKOK</v>
      </c>
    </row>
    <row r="715" spans="1:72" hidden="1">
      <c r="A715" s="166" t="str">
        <f>D715&amp;B715</f>
        <v/>
      </c>
      <c r="B715" s="167"/>
      <c r="C715" s="238"/>
      <c r="D715" s="239"/>
      <c r="E715" s="272">
        <v>594</v>
      </c>
      <c r="F715" s="161"/>
      <c r="G715" s="159" t="str">
        <f>IF(D715="","*",VLOOKUP(F715,BS_ATIVIDADE[#All],3,FALSE))</f>
        <v>*</v>
      </c>
      <c r="H715" s="163"/>
      <c r="I715" s="163"/>
      <c r="J715" s="221"/>
      <c r="K715" s="221"/>
      <c r="L715" s="176"/>
      <c r="M715" s="19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4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6"/>
      <c r="R715" s="177"/>
      <c r="S715" s="249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49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0"/>
      <c r="W715" s="262"/>
      <c r="X715" s="239"/>
      <c r="Y715" s="178"/>
      <c r="Z715" s="178"/>
      <c r="AA715" s="176"/>
      <c r="AB715" s="161"/>
      <c r="AC715" s="161"/>
      <c r="AD715" s="163"/>
      <c r="AE715" s="176"/>
      <c r="AF715" s="176"/>
      <c r="AG715" s="176"/>
      <c r="AH715" s="179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3" t="str">
        <f>IF(BS_CONTROLE[[#This Row],[Local - Partida]]=0, "-", BS_CONTROLE[[#This Row],[Local - Partida]])</f>
        <v>-</v>
      </c>
      <c r="AL715" s="263" t="str">
        <f>IF(BS_CONTROLE[[#This Row],[Local - Encerramento]]=0, "-", BS_CONTROLE[[#This Row],[Local - Encerramento]])</f>
        <v>-</v>
      </c>
      <c r="AM715" s="263" t="str">
        <f>IF(BS_CONTROLE[[#This Row],[Entre - Estações]]=0, "-", BS_CONTROLE[[#This Row],[Entre - Estações]])</f>
        <v>-</v>
      </c>
      <c r="AN715" s="263" t="str">
        <f>IF(BS_CONTROLE[[#This Row],[SB]]=0, "-", BS_CONTROLE[[#This Row],[SB]])</f>
        <v>-</v>
      </c>
      <c r="AO715" s="245" t="str">
        <f>IF(BS_CONTROLE[[#This Row],[SUB]]=0, "-", BS_CONTROLE[[#This Row],[SUB]])</f>
        <v>-</v>
      </c>
      <c r="AP715" s="246" t="str">
        <f>IF(BS_CONTROLE[[#This Row],[KM - Inicio]]=0, "-", BS_CONTROLE[[#This Row],[KM - Inicio]])</f>
        <v>-</v>
      </c>
      <c r="AQ715" s="246" t="str">
        <f>IF(BS_CONTROLE[[#This Row],[KM - Fim]]=0, "-", BS_CONTROLE[[#This Row],[KM - Fim]])</f>
        <v>-</v>
      </c>
      <c r="AR715" s="264"/>
      <c r="AS715" s="264"/>
      <c r="AT715" s="264"/>
      <c r="AU715" s="266"/>
      <c r="AV715" s="266"/>
      <c r="AW715" s="266"/>
      <c r="AX715" s="240"/>
      <c r="AY715" s="181" t="str">
        <f>IF(D715="","*",IFERROR(IF(ISODD(COUNT(AS715:AX715)),"ERRO",SUM((AT715-AS715),(AV715-AU715),(AX715-AW715))),"ERRO"))</f>
        <v>*</v>
      </c>
      <c r="AZ715" s="161"/>
      <c r="BA715" s="241"/>
      <c r="BB715" s="177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7" t="str">
        <f>IF(BS_CONTROLE[[#This Row],[Responsavel pelo boletim]]=0, "-", BS_CONTROLE[[#This Row],[Responsavel pelo boletim]])</f>
        <v>-</v>
      </c>
      <c r="BG715" s="183"/>
      <c r="BH715" s="242"/>
      <c r="BI715" s="242"/>
      <c r="BJ715" s="269"/>
      <c r="BK715" s="243"/>
      <c r="BL715" s="183"/>
      <c r="BM715" s="178" t="s">
        <v>692</v>
      </c>
      <c r="BN715" s="178" t="s">
        <v>692</v>
      </c>
      <c r="BO715" s="209" t="s">
        <v>692</v>
      </c>
      <c r="BP715" s="243" t="s">
        <v>317</v>
      </c>
      <c r="BQ715" s="13" t="str">
        <f t="shared" si="67"/>
        <v>Aderente</v>
      </c>
      <c r="BR715" s="19" t="str">
        <f t="shared" si="68"/>
        <v>*</v>
      </c>
      <c r="BS715" s="19" t="str">
        <f t="shared" si="69"/>
        <v>*</v>
      </c>
      <c r="BT715" s="218" t="str">
        <f t="shared" si="70"/>
        <v>OKOK</v>
      </c>
    </row>
    <row r="716" spans="1:72" hidden="1">
      <c r="A716" s="166" t="str">
        <f>D716&amp;B716</f>
        <v/>
      </c>
      <c r="B716" s="167"/>
      <c r="C716" s="238"/>
      <c r="D716" s="239"/>
      <c r="E716" s="272">
        <v>594</v>
      </c>
      <c r="F716" s="161"/>
      <c r="G716" s="159" t="str">
        <f>IF(D716="","*",VLOOKUP(F716,BS_ATIVIDADE[#All],3,FALSE))</f>
        <v>*</v>
      </c>
      <c r="H716" s="163"/>
      <c r="I716" s="163"/>
      <c r="J716" s="221"/>
      <c r="K716" s="221"/>
      <c r="L716" s="176"/>
      <c r="M716" s="19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4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6"/>
      <c r="R716" s="177"/>
      <c r="S716" s="249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49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0"/>
      <c r="W716" s="262"/>
      <c r="X716" s="239"/>
      <c r="Y716" s="178"/>
      <c r="Z716" s="178"/>
      <c r="AA716" s="176"/>
      <c r="AB716" s="161"/>
      <c r="AC716" s="161"/>
      <c r="AD716" s="163"/>
      <c r="AE716" s="176"/>
      <c r="AF716" s="176"/>
      <c r="AG716" s="176"/>
      <c r="AH716" s="179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3" t="str">
        <f>IF(BS_CONTROLE[[#This Row],[Local - Partida]]=0, "-", BS_CONTROLE[[#This Row],[Local - Partida]])</f>
        <v>-</v>
      </c>
      <c r="AL716" s="263" t="str">
        <f>IF(BS_CONTROLE[[#This Row],[Local - Encerramento]]=0, "-", BS_CONTROLE[[#This Row],[Local - Encerramento]])</f>
        <v>-</v>
      </c>
      <c r="AM716" s="263" t="str">
        <f>IF(BS_CONTROLE[[#This Row],[Entre - Estações]]=0, "-", BS_CONTROLE[[#This Row],[Entre - Estações]])</f>
        <v>-</v>
      </c>
      <c r="AN716" s="263" t="str">
        <f>IF(BS_CONTROLE[[#This Row],[SB]]=0, "-", BS_CONTROLE[[#This Row],[SB]])</f>
        <v>-</v>
      </c>
      <c r="AO716" s="245" t="str">
        <f>IF(BS_CONTROLE[[#This Row],[SUB]]=0, "-", BS_CONTROLE[[#This Row],[SUB]])</f>
        <v>-</v>
      </c>
      <c r="AP716" s="246" t="str">
        <f>IF(BS_CONTROLE[[#This Row],[KM - Inicio]]=0, "-", BS_CONTROLE[[#This Row],[KM - Inicio]])</f>
        <v>-</v>
      </c>
      <c r="AQ716" s="246" t="str">
        <f>IF(BS_CONTROLE[[#This Row],[KM - Fim]]=0, "-", BS_CONTROLE[[#This Row],[KM - Fim]])</f>
        <v>-</v>
      </c>
      <c r="AR716" s="264"/>
      <c r="AS716" s="264"/>
      <c r="AT716" s="264"/>
      <c r="AU716" s="266"/>
      <c r="AV716" s="266"/>
      <c r="AW716" s="266"/>
      <c r="AX716" s="240"/>
      <c r="AY716" s="181" t="str">
        <f>IF(D716="","*",IFERROR(IF(ISODD(COUNT(AS716:AX716)),"ERRO",SUM((AT716-AS716),(AV716-AU716),(AX716-AW716))),"ERRO"))</f>
        <v>*</v>
      </c>
      <c r="AZ716" s="161"/>
      <c r="BA716" s="241"/>
      <c r="BB716" s="177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7" t="str">
        <f>IF(BS_CONTROLE[[#This Row],[Responsavel pelo boletim]]=0, "-", BS_CONTROLE[[#This Row],[Responsavel pelo boletim]])</f>
        <v>-</v>
      </c>
      <c r="BG716" s="183"/>
      <c r="BH716" s="242"/>
      <c r="BI716" s="242"/>
      <c r="BJ716" s="269"/>
      <c r="BK716" s="243"/>
      <c r="BL716" s="183"/>
      <c r="BM716" s="178" t="s">
        <v>692</v>
      </c>
      <c r="BN716" s="178" t="s">
        <v>692</v>
      </c>
      <c r="BO716" s="209" t="s">
        <v>692</v>
      </c>
      <c r="BP716" s="243" t="s">
        <v>317</v>
      </c>
      <c r="BQ716" s="13" t="str">
        <f t="shared" si="67"/>
        <v>Aderente</v>
      </c>
      <c r="BR716" s="19" t="str">
        <f t="shared" si="68"/>
        <v>*</v>
      </c>
      <c r="BS716" s="19" t="str">
        <f t="shared" si="69"/>
        <v>*</v>
      </c>
      <c r="BT716" s="218" t="str">
        <f t="shared" si="70"/>
        <v>OKOK</v>
      </c>
    </row>
    <row r="717" spans="1:72" hidden="1">
      <c r="A717" s="166" t="str">
        <f>D717&amp;B717</f>
        <v/>
      </c>
      <c r="B717" s="167"/>
      <c r="C717" s="238"/>
      <c r="D717" s="239"/>
      <c r="E717" s="272">
        <v>594</v>
      </c>
      <c r="F717" s="161"/>
      <c r="G717" s="159" t="str">
        <f>IF(D717="","*",VLOOKUP(F717,BS_ATIVIDADE[#All],3,FALSE))</f>
        <v>*</v>
      </c>
      <c r="H717" s="163"/>
      <c r="I717" s="163"/>
      <c r="J717" s="221"/>
      <c r="K717" s="221"/>
      <c r="L717" s="176"/>
      <c r="M717" s="19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4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6"/>
      <c r="R717" s="177"/>
      <c r="S717" s="249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49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0"/>
      <c r="W717" s="262"/>
      <c r="X717" s="239"/>
      <c r="Y717" s="178"/>
      <c r="Z717" s="178"/>
      <c r="AA717" s="176"/>
      <c r="AB717" s="161"/>
      <c r="AC717" s="161"/>
      <c r="AD717" s="163"/>
      <c r="AE717" s="176"/>
      <c r="AF717" s="176"/>
      <c r="AG717" s="176"/>
      <c r="AH717" s="179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3" t="str">
        <f>IF(BS_CONTROLE[[#This Row],[Local - Partida]]=0, "-", BS_CONTROLE[[#This Row],[Local - Partida]])</f>
        <v>-</v>
      </c>
      <c r="AL717" s="263" t="str">
        <f>IF(BS_CONTROLE[[#This Row],[Local - Encerramento]]=0, "-", BS_CONTROLE[[#This Row],[Local - Encerramento]])</f>
        <v>-</v>
      </c>
      <c r="AM717" s="263" t="str">
        <f>IF(BS_CONTROLE[[#This Row],[Entre - Estações]]=0, "-", BS_CONTROLE[[#This Row],[Entre - Estações]])</f>
        <v>-</v>
      </c>
      <c r="AN717" s="263" t="str">
        <f>IF(BS_CONTROLE[[#This Row],[SB]]=0, "-", BS_CONTROLE[[#This Row],[SB]])</f>
        <v>-</v>
      </c>
      <c r="AO717" s="245" t="str">
        <f>IF(BS_CONTROLE[[#This Row],[SUB]]=0, "-", BS_CONTROLE[[#This Row],[SUB]])</f>
        <v>-</v>
      </c>
      <c r="AP717" s="246" t="str">
        <f>IF(BS_CONTROLE[[#This Row],[KM - Inicio]]=0, "-", BS_CONTROLE[[#This Row],[KM - Inicio]])</f>
        <v>-</v>
      </c>
      <c r="AQ717" s="246" t="str">
        <f>IF(BS_CONTROLE[[#This Row],[KM - Fim]]=0, "-", BS_CONTROLE[[#This Row],[KM - Fim]])</f>
        <v>-</v>
      </c>
      <c r="AR717" s="264"/>
      <c r="AS717" s="264"/>
      <c r="AT717" s="264"/>
      <c r="AU717" s="266"/>
      <c r="AV717" s="266"/>
      <c r="AW717" s="266"/>
      <c r="AX717" s="240"/>
      <c r="AY717" s="181" t="str">
        <f>IF(D717="","*",IFERROR(IF(ISODD(COUNT(AS717:AX717)),"ERRO",SUM((AT717-AS717),(AV717-AU717),(AX717-AW717))),"ERRO"))</f>
        <v>*</v>
      </c>
      <c r="AZ717" s="161"/>
      <c r="BA717" s="241"/>
      <c r="BB717" s="177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7" t="str">
        <f>IF(BS_CONTROLE[[#This Row],[Responsavel pelo boletim]]=0, "-", BS_CONTROLE[[#This Row],[Responsavel pelo boletim]])</f>
        <v>-</v>
      </c>
      <c r="BG717" s="183"/>
      <c r="BH717" s="242"/>
      <c r="BI717" s="242"/>
      <c r="BJ717" s="269"/>
      <c r="BK717" s="243"/>
      <c r="BL717" s="183"/>
      <c r="BM717" s="178" t="s">
        <v>692</v>
      </c>
      <c r="BN717" s="178" t="s">
        <v>692</v>
      </c>
      <c r="BO717" s="209" t="s">
        <v>692</v>
      </c>
      <c r="BP717" s="243" t="s">
        <v>317</v>
      </c>
      <c r="BQ717" s="13" t="str">
        <f t="shared" si="67"/>
        <v>Aderente</v>
      </c>
      <c r="BR717" s="19" t="str">
        <f t="shared" si="68"/>
        <v>*</v>
      </c>
      <c r="BS717" s="19" t="str">
        <f t="shared" si="69"/>
        <v>*</v>
      </c>
      <c r="BT717" s="218" t="str">
        <f t="shared" si="70"/>
        <v>OKOK</v>
      </c>
    </row>
    <row r="718" spans="1:72" hidden="1">
      <c r="A718" s="166" t="str">
        <f>D718&amp;B718</f>
        <v/>
      </c>
      <c r="B718" s="167"/>
      <c r="C718" s="238"/>
      <c r="D718" s="239"/>
      <c r="E718" s="272">
        <v>594</v>
      </c>
      <c r="F718" s="161"/>
      <c r="G718" s="159" t="str">
        <f>IF(D718="","*",VLOOKUP(F718,BS_ATIVIDADE[#All],3,FALSE))</f>
        <v>*</v>
      </c>
      <c r="H718" s="163"/>
      <c r="I718" s="163"/>
      <c r="J718" s="221"/>
      <c r="K718" s="221"/>
      <c r="L718" s="176"/>
      <c r="M718" s="19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4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6"/>
      <c r="R718" s="177"/>
      <c r="S718" s="249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49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0"/>
      <c r="W718" s="262"/>
      <c r="X718" s="239"/>
      <c r="Y718" s="178"/>
      <c r="Z718" s="178"/>
      <c r="AA718" s="176"/>
      <c r="AB718" s="161"/>
      <c r="AC718" s="161"/>
      <c r="AD718" s="163"/>
      <c r="AE718" s="176"/>
      <c r="AF718" s="176"/>
      <c r="AG718" s="176"/>
      <c r="AH718" s="179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3" t="str">
        <f>IF(BS_CONTROLE[[#This Row],[Local - Partida]]=0, "-", BS_CONTROLE[[#This Row],[Local - Partida]])</f>
        <v>-</v>
      </c>
      <c r="AL718" s="263" t="str">
        <f>IF(BS_CONTROLE[[#This Row],[Local - Encerramento]]=0, "-", BS_CONTROLE[[#This Row],[Local - Encerramento]])</f>
        <v>-</v>
      </c>
      <c r="AM718" s="263" t="str">
        <f>IF(BS_CONTROLE[[#This Row],[Entre - Estações]]=0, "-", BS_CONTROLE[[#This Row],[Entre - Estações]])</f>
        <v>-</v>
      </c>
      <c r="AN718" s="263" t="str">
        <f>IF(BS_CONTROLE[[#This Row],[SB]]=0, "-", BS_CONTROLE[[#This Row],[SB]])</f>
        <v>-</v>
      </c>
      <c r="AO718" s="245" t="str">
        <f>IF(BS_CONTROLE[[#This Row],[SUB]]=0, "-", BS_CONTROLE[[#This Row],[SUB]])</f>
        <v>-</v>
      </c>
      <c r="AP718" s="246" t="str">
        <f>IF(BS_CONTROLE[[#This Row],[KM - Inicio]]=0, "-", BS_CONTROLE[[#This Row],[KM - Inicio]])</f>
        <v>-</v>
      </c>
      <c r="AQ718" s="246" t="str">
        <f>IF(BS_CONTROLE[[#This Row],[KM - Fim]]=0, "-", BS_CONTROLE[[#This Row],[KM - Fim]])</f>
        <v>-</v>
      </c>
      <c r="AR718" s="264"/>
      <c r="AS718" s="264"/>
      <c r="AT718" s="264"/>
      <c r="AU718" s="266"/>
      <c r="AV718" s="266"/>
      <c r="AW718" s="266"/>
      <c r="AX718" s="240"/>
      <c r="AY718" s="181" t="str">
        <f>IF(D718="","*",IFERROR(IF(ISODD(COUNT(AS718:AX718)),"ERRO",SUM((AT718-AS718),(AV718-AU718),(AX718-AW718))),"ERRO"))</f>
        <v>*</v>
      </c>
      <c r="AZ718" s="161"/>
      <c r="BA718" s="241"/>
      <c r="BB718" s="177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7" t="str">
        <f>IF(BS_CONTROLE[[#This Row],[Responsavel pelo boletim]]=0, "-", BS_CONTROLE[[#This Row],[Responsavel pelo boletim]])</f>
        <v>-</v>
      </c>
      <c r="BG718" s="183"/>
      <c r="BH718" s="242"/>
      <c r="BI718" s="242"/>
      <c r="BJ718" s="269"/>
      <c r="BK718" s="243"/>
      <c r="BL718" s="183"/>
      <c r="BM718" s="178" t="s">
        <v>692</v>
      </c>
      <c r="BN718" s="178" t="s">
        <v>692</v>
      </c>
      <c r="BO718" s="209" t="s">
        <v>692</v>
      </c>
      <c r="BP718" s="243" t="s">
        <v>317</v>
      </c>
      <c r="BQ718" s="13" t="str">
        <f t="shared" si="67"/>
        <v>Aderente</v>
      </c>
      <c r="BR718" s="19" t="str">
        <f t="shared" si="68"/>
        <v>*</v>
      </c>
      <c r="BS718" s="19" t="str">
        <f t="shared" si="69"/>
        <v>*</v>
      </c>
      <c r="BT718" s="218" t="str">
        <f t="shared" si="70"/>
        <v>OKOK</v>
      </c>
    </row>
    <row r="719" spans="1:72" hidden="1">
      <c r="A719" s="166" t="str">
        <f>D719&amp;B719</f>
        <v/>
      </c>
      <c r="B719" s="167"/>
      <c r="C719" s="238"/>
      <c r="D719" s="239"/>
      <c r="E719" s="272">
        <v>594</v>
      </c>
      <c r="F719" s="161"/>
      <c r="G719" s="159" t="str">
        <f>IF(D719="","*",VLOOKUP(F719,BS_ATIVIDADE[#All],3,FALSE))</f>
        <v>*</v>
      </c>
      <c r="H719" s="163"/>
      <c r="I719" s="163"/>
      <c r="J719" s="221"/>
      <c r="K719" s="221"/>
      <c r="L719" s="176"/>
      <c r="M719" s="19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4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6"/>
      <c r="R719" s="177"/>
      <c r="S719" s="249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49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0"/>
      <c r="W719" s="262"/>
      <c r="X719" s="239"/>
      <c r="Y719" s="178"/>
      <c r="Z719" s="178"/>
      <c r="AA719" s="176"/>
      <c r="AB719" s="161"/>
      <c r="AC719" s="161"/>
      <c r="AD719" s="163"/>
      <c r="AE719" s="176"/>
      <c r="AF719" s="176"/>
      <c r="AG719" s="176"/>
      <c r="AH719" s="179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3" t="str">
        <f>IF(BS_CONTROLE[[#This Row],[Local - Partida]]=0, "-", BS_CONTROLE[[#This Row],[Local - Partida]])</f>
        <v>-</v>
      </c>
      <c r="AL719" s="263" t="str">
        <f>IF(BS_CONTROLE[[#This Row],[Local - Encerramento]]=0, "-", BS_CONTROLE[[#This Row],[Local - Encerramento]])</f>
        <v>-</v>
      </c>
      <c r="AM719" s="263" t="str">
        <f>IF(BS_CONTROLE[[#This Row],[Entre - Estações]]=0, "-", BS_CONTROLE[[#This Row],[Entre - Estações]])</f>
        <v>-</v>
      </c>
      <c r="AN719" s="263" t="str">
        <f>IF(BS_CONTROLE[[#This Row],[SB]]=0, "-", BS_CONTROLE[[#This Row],[SB]])</f>
        <v>-</v>
      </c>
      <c r="AO719" s="245" t="str">
        <f>IF(BS_CONTROLE[[#This Row],[SUB]]=0, "-", BS_CONTROLE[[#This Row],[SUB]])</f>
        <v>-</v>
      </c>
      <c r="AP719" s="246" t="str">
        <f>IF(BS_CONTROLE[[#This Row],[KM - Inicio]]=0, "-", BS_CONTROLE[[#This Row],[KM - Inicio]])</f>
        <v>-</v>
      </c>
      <c r="AQ719" s="246" t="str">
        <f>IF(BS_CONTROLE[[#This Row],[KM - Fim]]=0, "-", BS_CONTROLE[[#This Row],[KM - Fim]])</f>
        <v>-</v>
      </c>
      <c r="AR719" s="264"/>
      <c r="AS719" s="264"/>
      <c r="AT719" s="264"/>
      <c r="AU719" s="266"/>
      <c r="AV719" s="266"/>
      <c r="AW719" s="266"/>
      <c r="AX719" s="240"/>
      <c r="AY719" s="181" t="str">
        <f>IF(D719="","*",IFERROR(IF(ISODD(COUNT(AS719:AX719)),"ERRO",SUM((AT719-AS719),(AV719-AU719),(AX719-AW719))),"ERRO"))</f>
        <v>*</v>
      </c>
      <c r="AZ719" s="161"/>
      <c r="BA719" s="241"/>
      <c r="BB719" s="177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7" t="str">
        <f>IF(BS_CONTROLE[[#This Row],[Responsavel pelo boletim]]=0, "-", BS_CONTROLE[[#This Row],[Responsavel pelo boletim]])</f>
        <v>-</v>
      </c>
      <c r="BG719" s="183"/>
      <c r="BH719" s="242"/>
      <c r="BI719" s="242"/>
      <c r="BJ719" s="269"/>
      <c r="BK719" s="243"/>
      <c r="BL719" s="183"/>
      <c r="BM719" s="178" t="s">
        <v>692</v>
      </c>
      <c r="BN719" s="178" t="s">
        <v>692</v>
      </c>
      <c r="BO719" s="209" t="s">
        <v>692</v>
      </c>
      <c r="BP719" s="243" t="s">
        <v>317</v>
      </c>
      <c r="BQ719" s="13" t="str">
        <f t="shared" si="67"/>
        <v>Aderente</v>
      </c>
      <c r="BR719" s="19" t="str">
        <f t="shared" si="68"/>
        <v>*</v>
      </c>
      <c r="BS719" s="19" t="str">
        <f t="shared" si="69"/>
        <v>*</v>
      </c>
      <c r="BT719" s="218" t="str">
        <f t="shared" si="70"/>
        <v>OKOK</v>
      </c>
    </row>
    <row r="720" spans="1:72" hidden="1">
      <c r="A720" s="166" t="str">
        <f>D720&amp;B720</f>
        <v/>
      </c>
      <c r="B720" s="167"/>
      <c r="C720" s="238"/>
      <c r="D720" s="239"/>
      <c r="E720" s="272">
        <v>594</v>
      </c>
      <c r="F720" s="161"/>
      <c r="G720" s="159" t="str">
        <f>IF(D720="","*",VLOOKUP(F720,BS_ATIVIDADE[#All],3,FALSE))</f>
        <v>*</v>
      </c>
      <c r="H720" s="163"/>
      <c r="I720" s="163"/>
      <c r="J720" s="221"/>
      <c r="K720" s="221"/>
      <c r="L720" s="176"/>
      <c r="M720" s="19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4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6"/>
      <c r="R720" s="177"/>
      <c r="S720" s="249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49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0"/>
      <c r="W720" s="262"/>
      <c r="X720" s="239"/>
      <c r="Y720" s="178"/>
      <c r="Z720" s="178"/>
      <c r="AA720" s="176"/>
      <c r="AB720" s="161"/>
      <c r="AC720" s="161"/>
      <c r="AD720" s="163"/>
      <c r="AE720" s="176"/>
      <c r="AF720" s="176"/>
      <c r="AG720" s="176"/>
      <c r="AH720" s="179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3" t="str">
        <f>IF(BS_CONTROLE[[#This Row],[Local - Partida]]=0, "-", BS_CONTROLE[[#This Row],[Local - Partida]])</f>
        <v>-</v>
      </c>
      <c r="AL720" s="263" t="str">
        <f>IF(BS_CONTROLE[[#This Row],[Local - Encerramento]]=0, "-", BS_CONTROLE[[#This Row],[Local - Encerramento]])</f>
        <v>-</v>
      </c>
      <c r="AM720" s="263" t="str">
        <f>IF(BS_CONTROLE[[#This Row],[Entre - Estações]]=0, "-", BS_CONTROLE[[#This Row],[Entre - Estações]])</f>
        <v>-</v>
      </c>
      <c r="AN720" s="263" t="str">
        <f>IF(BS_CONTROLE[[#This Row],[SB]]=0, "-", BS_CONTROLE[[#This Row],[SB]])</f>
        <v>-</v>
      </c>
      <c r="AO720" s="245" t="str">
        <f>IF(BS_CONTROLE[[#This Row],[SUB]]=0, "-", BS_CONTROLE[[#This Row],[SUB]])</f>
        <v>-</v>
      </c>
      <c r="AP720" s="246" t="str">
        <f>IF(BS_CONTROLE[[#This Row],[KM - Inicio]]=0, "-", BS_CONTROLE[[#This Row],[KM - Inicio]])</f>
        <v>-</v>
      </c>
      <c r="AQ720" s="246" t="str">
        <f>IF(BS_CONTROLE[[#This Row],[KM - Fim]]=0, "-", BS_CONTROLE[[#This Row],[KM - Fim]])</f>
        <v>-</v>
      </c>
      <c r="AR720" s="264"/>
      <c r="AS720" s="264"/>
      <c r="AT720" s="264"/>
      <c r="AU720" s="266"/>
      <c r="AV720" s="266"/>
      <c r="AW720" s="266"/>
      <c r="AX720" s="240"/>
      <c r="AY720" s="181" t="str">
        <f>IF(D720="","*",IFERROR(IF(ISODD(COUNT(AS720:AX720)),"ERRO",SUM((AT720-AS720),(AV720-AU720),(AX720-AW720))),"ERRO"))</f>
        <v>*</v>
      </c>
      <c r="AZ720" s="161"/>
      <c r="BA720" s="241"/>
      <c r="BB720" s="177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7" t="str">
        <f>IF(BS_CONTROLE[[#This Row],[Responsavel pelo boletim]]=0, "-", BS_CONTROLE[[#This Row],[Responsavel pelo boletim]])</f>
        <v>-</v>
      </c>
      <c r="BG720" s="183"/>
      <c r="BH720" s="242"/>
      <c r="BI720" s="242"/>
      <c r="BJ720" s="269"/>
      <c r="BK720" s="243"/>
      <c r="BL720" s="183"/>
      <c r="BM720" s="178" t="s">
        <v>692</v>
      </c>
      <c r="BN720" s="178" t="s">
        <v>692</v>
      </c>
      <c r="BO720" s="209" t="s">
        <v>692</v>
      </c>
      <c r="BP720" s="243" t="s">
        <v>317</v>
      </c>
      <c r="BQ720" s="13" t="str">
        <f t="shared" si="67"/>
        <v>Aderente</v>
      </c>
      <c r="BR720" s="19" t="str">
        <f t="shared" si="68"/>
        <v>*</v>
      </c>
      <c r="BS720" s="19" t="str">
        <f t="shared" si="69"/>
        <v>*</v>
      </c>
      <c r="BT720" s="218" t="str">
        <f t="shared" si="70"/>
        <v>OKOK</v>
      </c>
    </row>
    <row r="721" spans="1:71" hidden="1">
      <c r="A721" s="166" t="str">
        <f>D721&amp;B721</f>
        <v/>
      </c>
      <c r="B721" s="167"/>
      <c r="C721" s="238"/>
      <c r="D721" s="239"/>
      <c r="E721" s="272">
        <v>594</v>
      </c>
      <c r="F721" s="161"/>
      <c r="G721" s="159" t="str">
        <f>IF(D721="","*",VLOOKUP(F721,BS_ATIVIDADE[#All],3,FALSE))</f>
        <v>*</v>
      </c>
      <c r="H721" s="163"/>
      <c r="I721" s="163"/>
      <c r="J721" s="221"/>
      <c r="K721" s="221"/>
      <c r="L721" s="176"/>
      <c r="M721" s="19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4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6"/>
      <c r="R721" s="177"/>
      <c r="S721" s="249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49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0"/>
      <c r="W721" s="262"/>
      <c r="X721" s="239"/>
      <c r="Y721" s="178"/>
      <c r="Z721" s="178"/>
      <c r="AA721" s="176"/>
      <c r="AB721" s="161"/>
      <c r="AC721" s="161"/>
      <c r="AD721" s="163"/>
      <c r="AE721" s="176"/>
      <c r="AF721" s="176"/>
      <c r="AG721" s="176"/>
      <c r="AH721" s="179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3" t="str">
        <f>IF(BS_CONTROLE[[#This Row],[Local - Partida]]=0, "-", BS_CONTROLE[[#This Row],[Local - Partida]])</f>
        <v>-</v>
      </c>
      <c r="AL721" s="263" t="str">
        <f>IF(BS_CONTROLE[[#This Row],[Local - Encerramento]]=0, "-", BS_CONTROLE[[#This Row],[Local - Encerramento]])</f>
        <v>-</v>
      </c>
      <c r="AM721" s="263" t="str">
        <f>IF(BS_CONTROLE[[#This Row],[Entre - Estações]]=0, "-", BS_CONTROLE[[#This Row],[Entre - Estações]])</f>
        <v>-</v>
      </c>
      <c r="AN721" s="263" t="str">
        <f>IF(BS_CONTROLE[[#This Row],[SB]]=0, "-", BS_CONTROLE[[#This Row],[SB]])</f>
        <v>-</v>
      </c>
      <c r="AO721" s="245" t="str">
        <f>IF(BS_CONTROLE[[#This Row],[SUB]]=0, "-", BS_CONTROLE[[#This Row],[SUB]])</f>
        <v>-</v>
      </c>
      <c r="AP721" s="246" t="str">
        <f>IF(BS_CONTROLE[[#This Row],[KM - Inicio]]=0, "-", BS_CONTROLE[[#This Row],[KM - Inicio]])</f>
        <v>-</v>
      </c>
      <c r="AQ721" s="246" t="str">
        <f>IF(BS_CONTROLE[[#This Row],[KM - Fim]]=0, "-", BS_CONTROLE[[#This Row],[KM - Fim]])</f>
        <v>-</v>
      </c>
      <c r="AR721" s="264"/>
      <c r="AS721" s="264"/>
      <c r="AT721" s="264"/>
      <c r="AU721" s="266"/>
      <c r="AV721" s="266"/>
      <c r="AW721" s="266"/>
      <c r="AX721" s="240"/>
      <c r="AY721" s="181" t="str">
        <f>IF(D721="","*",IFERROR(IF(ISODD(COUNT(AS721:AX721)),"ERRO",SUM((AT721-AS721),(AV721-AU721),(AX721-AW721))),"ERRO"))</f>
        <v>*</v>
      </c>
      <c r="AZ721" s="161"/>
      <c r="BA721" s="241"/>
      <c r="BB721" s="177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7" t="str">
        <f>IF(BS_CONTROLE[[#This Row],[Responsavel pelo boletim]]=0, "-", BS_CONTROLE[[#This Row],[Responsavel pelo boletim]])</f>
        <v>-</v>
      </c>
      <c r="BG721" s="183"/>
      <c r="BH721" s="242"/>
      <c r="BI721" s="242"/>
      <c r="BJ721" s="269"/>
      <c r="BK721" s="243"/>
      <c r="BL721" s="183"/>
      <c r="BM721" s="178"/>
      <c r="BN721" s="178"/>
      <c r="BO721" s="209"/>
      <c r="BP721" s="243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 hidden="1">
      <c r="A722" s="166" t="str">
        <f>D722&amp;B722</f>
        <v/>
      </c>
      <c r="B722" s="167"/>
      <c r="C722" s="238"/>
      <c r="D722" s="239"/>
      <c r="E722" s="272">
        <v>594</v>
      </c>
      <c r="F722" s="161"/>
      <c r="G722" s="159" t="str">
        <f>IF(D722="","*",VLOOKUP(F722,BS_ATIVIDADE[#All],3,FALSE))</f>
        <v>*</v>
      </c>
      <c r="H722" s="163"/>
      <c r="I722" s="163"/>
      <c r="J722" s="221"/>
      <c r="K722" s="221"/>
      <c r="L722" s="176"/>
      <c r="M722" s="19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4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6"/>
      <c r="R722" s="177"/>
      <c r="S722" s="249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49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0"/>
      <c r="W722" s="262"/>
      <c r="X722" s="239"/>
      <c r="Y722" s="178"/>
      <c r="Z722" s="178"/>
      <c r="AA722" s="176"/>
      <c r="AB722" s="161"/>
      <c r="AC722" s="161"/>
      <c r="AD722" s="163"/>
      <c r="AE722" s="176"/>
      <c r="AF722" s="176"/>
      <c r="AG722" s="176"/>
      <c r="AH722" s="179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3" t="str">
        <f>IF(BS_CONTROLE[[#This Row],[Local - Partida]]=0, "-", BS_CONTROLE[[#This Row],[Local - Partida]])</f>
        <v>-</v>
      </c>
      <c r="AL722" s="263" t="str">
        <f>IF(BS_CONTROLE[[#This Row],[Local - Encerramento]]=0, "-", BS_CONTROLE[[#This Row],[Local - Encerramento]])</f>
        <v>-</v>
      </c>
      <c r="AM722" s="263" t="str">
        <f>IF(BS_CONTROLE[[#This Row],[Entre - Estações]]=0, "-", BS_CONTROLE[[#This Row],[Entre - Estações]])</f>
        <v>-</v>
      </c>
      <c r="AN722" s="263" t="str">
        <f>IF(BS_CONTROLE[[#This Row],[SB]]=0, "-", BS_CONTROLE[[#This Row],[SB]])</f>
        <v>-</v>
      </c>
      <c r="AO722" s="245" t="str">
        <f>IF(BS_CONTROLE[[#This Row],[SUB]]=0, "-", BS_CONTROLE[[#This Row],[SUB]])</f>
        <v>-</v>
      </c>
      <c r="AP722" s="246" t="str">
        <f>IF(BS_CONTROLE[[#This Row],[KM - Inicio]]=0, "-", BS_CONTROLE[[#This Row],[KM - Inicio]])</f>
        <v>-</v>
      </c>
      <c r="AQ722" s="246" t="str">
        <f>IF(BS_CONTROLE[[#This Row],[KM - Fim]]=0, "-", BS_CONTROLE[[#This Row],[KM - Fim]])</f>
        <v>-</v>
      </c>
      <c r="AR722" s="264"/>
      <c r="AS722" s="264"/>
      <c r="AT722" s="264"/>
      <c r="AU722" s="266"/>
      <c r="AV722" s="266"/>
      <c r="AW722" s="266"/>
      <c r="AX722" s="240"/>
      <c r="AY722" s="181" t="str">
        <f>IF(D722="","*",IFERROR(IF(ISODD(COUNT(AS722:AX722)),"ERRO",SUM((AT722-AS722),(AV722-AU722),(AX722-AW722))),"ERRO"))</f>
        <v>*</v>
      </c>
      <c r="AZ722" s="161"/>
      <c r="BA722" s="241"/>
      <c r="BB722" s="177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7" t="str">
        <f>IF(BS_CONTROLE[[#This Row],[Responsavel pelo boletim]]=0, "-", BS_CONTROLE[[#This Row],[Responsavel pelo boletim]])</f>
        <v>-</v>
      </c>
      <c r="BG722" s="183"/>
      <c r="BH722" s="242"/>
      <c r="BI722" s="242"/>
      <c r="BJ722" s="269"/>
      <c r="BK722" s="243"/>
      <c r="BL722" s="183"/>
      <c r="BM722" s="178"/>
      <c r="BN722" s="178"/>
      <c r="BO722" s="209"/>
      <c r="BP722" s="243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 hidden="1">
      <c r="A723" s="166" t="str">
        <f>D723&amp;B723</f>
        <v/>
      </c>
      <c r="B723" s="167"/>
      <c r="C723" s="238"/>
      <c r="D723" s="239"/>
      <c r="E723" s="272">
        <v>594</v>
      </c>
      <c r="F723" s="161"/>
      <c r="G723" s="159" t="str">
        <f>IF(D723="","*",VLOOKUP(F723,BS_ATIVIDADE[#All],3,FALSE))</f>
        <v>*</v>
      </c>
      <c r="H723" s="163"/>
      <c r="I723" s="163"/>
      <c r="J723" s="221"/>
      <c r="K723" s="221"/>
      <c r="L723" s="176"/>
      <c r="M723" s="19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4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6"/>
      <c r="R723" s="177"/>
      <c r="S723" s="249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49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0"/>
      <c r="W723" s="262"/>
      <c r="X723" s="239"/>
      <c r="Y723" s="178"/>
      <c r="Z723" s="178"/>
      <c r="AA723" s="176"/>
      <c r="AB723" s="161"/>
      <c r="AC723" s="161"/>
      <c r="AD723" s="163"/>
      <c r="AE723" s="176"/>
      <c r="AF723" s="176"/>
      <c r="AG723" s="176"/>
      <c r="AH723" s="179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3" t="str">
        <f>IF(BS_CONTROLE[[#This Row],[Local - Partida]]=0, "-", BS_CONTROLE[[#This Row],[Local - Partida]])</f>
        <v>-</v>
      </c>
      <c r="AL723" s="263" t="str">
        <f>IF(BS_CONTROLE[[#This Row],[Local - Encerramento]]=0, "-", BS_CONTROLE[[#This Row],[Local - Encerramento]])</f>
        <v>-</v>
      </c>
      <c r="AM723" s="263" t="str">
        <f>IF(BS_CONTROLE[[#This Row],[Entre - Estações]]=0, "-", BS_CONTROLE[[#This Row],[Entre - Estações]])</f>
        <v>-</v>
      </c>
      <c r="AN723" s="263" t="str">
        <f>IF(BS_CONTROLE[[#This Row],[SB]]=0, "-", BS_CONTROLE[[#This Row],[SB]])</f>
        <v>-</v>
      </c>
      <c r="AO723" s="245" t="str">
        <f>IF(BS_CONTROLE[[#This Row],[SUB]]=0, "-", BS_CONTROLE[[#This Row],[SUB]])</f>
        <v>-</v>
      </c>
      <c r="AP723" s="246" t="str">
        <f>IF(BS_CONTROLE[[#This Row],[KM - Inicio]]=0, "-", BS_CONTROLE[[#This Row],[KM - Inicio]])</f>
        <v>-</v>
      </c>
      <c r="AQ723" s="246" t="str">
        <f>IF(BS_CONTROLE[[#This Row],[KM - Fim]]=0, "-", BS_CONTROLE[[#This Row],[KM - Fim]])</f>
        <v>-</v>
      </c>
      <c r="AR723" s="264"/>
      <c r="AS723" s="264"/>
      <c r="AT723" s="264"/>
      <c r="AU723" s="266"/>
      <c r="AV723" s="266"/>
      <c r="AW723" s="266"/>
      <c r="AX723" s="240"/>
      <c r="AY723" s="181" t="str">
        <f>IF(D723="","*",IFERROR(IF(ISODD(COUNT(AS723:AX723)),"ERRO",SUM((AT723-AS723),(AV723-AU723),(AX723-AW723))),"ERRO"))</f>
        <v>*</v>
      </c>
      <c r="AZ723" s="161"/>
      <c r="BA723" s="241"/>
      <c r="BB723" s="177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7" t="str">
        <f>IF(BS_CONTROLE[[#This Row],[Responsavel pelo boletim]]=0, "-", BS_CONTROLE[[#This Row],[Responsavel pelo boletim]])</f>
        <v>-</v>
      </c>
      <c r="BG723" s="183"/>
      <c r="BH723" s="242"/>
      <c r="BI723" s="242"/>
      <c r="BJ723" s="269"/>
      <c r="BK723" s="243"/>
      <c r="BL723" s="183"/>
      <c r="BM723" s="178"/>
      <c r="BN723" s="178"/>
      <c r="BO723" s="209"/>
      <c r="BP723" s="243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 hidden="1">
      <c r="A724" s="166" t="str">
        <f>D724&amp;B724</f>
        <v/>
      </c>
      <c r="B724" s="167"/>
      <c r="C724" s="238"/>
      <c r="D724" s="239"/>
      <c r="E724" s="272">
        <v>594</v>
      </c>
      <c r="F724" s="161"/>
      <c r="G724" s="159" t="str">
        <f>IF(D724="","*",VLOOKUP(F724,BS_ATIVIDADE[#All],3,FALSE))</f>
        <v>*</v>
      </c>
      <c r="H724" s="163"/>
      <c r="I724" s="163"/>
      <c r="J724" s="221"/>
      <c r="K724" s="221"/>
      <c r="L724" s="176"/>
      <c r="M724" s="19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4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6"/>
      <c r="R724" s="177"/>
      <c r="S724" s="249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49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0"/>
      <c r="W724" s="262"/>
      <c r="X724" s="239"/>
      <c r="Y724" s="178"/>
      <c r="Z724" s="178"/>
      <c r="AA724" s="176"/>
      <c r="AB724" s="161"/>
      <c r="AC724" s="161"/>
      <c r="AD724" s="163"/>
      <c r="AE724" s="176"/>
      <c r="AF724" s="176"/>
      <c r="AG724" s="176"/>
      <c r="AH724" s="179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3" t="str">
        <f>IF(BS_CONTROLE[[#This Row],[Local - Partida]]=0, "-", BS_CONTROLE[[#This Row],[Local - Partida]])</f>
        <v>-</v>
      </c>
      <c r="AL724" s="263" t="str">
        <f>IF(BS_CONTROLE[[#This Row],[Local - Encerramento]]=0, "-", BS_CONTROLE[[#This Row],[Local - Encerramento]])</f>
        <v>-</v>
      </c>
      <c r="AM724" s="263" t="str">
        <f>IF(BS_CONTROLE[[#This Row],[Entre - Estações]]=0, "-", BS_CONTROLE[[#This Row],[Entre - Estações]])</f>
        <v>-</v>
      </c>
      <c r="AN724" s="263" t="str">
        <f>IF(BS_CONTROLE[[#This Row],[SB]]=0, "-", BS_CONTROLE[[#This Row],[SB]])</f>
        <v>-</v>
      </c>
      <c r="AO724" s="245" t="str">
        <f>IF(BS_CONTROLE[[#This Row],[SUB]]=0, "-", BS_CONTROLE[[#This Row],[SUB]])</f>
        <v>-</v>
      </c>
      <c r="AP724" s="246" t="str">
        <f>IF(BS_CONTROLE[[#This Row],[KM - Inicio]]=0, "-", BS_CONTROLE[[#This Row],[KM - Inicio]])</f>
        <v>-</v>
      </c>
      <c r="AQ724" s="246" t="str">
        <f>IF(BS_CONTROLE[[#This Row],[KM - Fim]]=0, "-", BS_CONTROLE[[#This Row],[KM - Fim]])</f>
        <v>-</v>
      </c>
      <c r="AR724" s="264"/>
      <c r="AS724" s="264"/>
      <c r="AT724" s="264"/>
      <c r="AU724" s="266"/>
      <c r="AV724" s="266"/>
      <c r="AW724" s="266"/>
      <c r="AX724" s="240"/>
      <c r="AY724" s="181" t="str">
        <f>IF(D724="","*",IFERROR(IF(ISODD(COUNT(AS724:AX724)),"ERRO",SUM((AT724-AS724),(AV724-AU724),(AX724-AW724))),"ERRO"))</f>
        <v>*</v>
      </c>
      <c r="AZ724" s="161"/>
      <c r="BA724" s="241"/>
      <c r="BB724" s="177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7" t="str">
        <f>IF(BS_CONTROLE[[#This Row],[Responsavel pelo boletim]]=0, "-", BS_CONTROLE[[#This Row],[Responsavel pelo boletim]])</f>
        <v>-</v>
      </c>
      <c r="BG724" s="183"/>
      <c r="BH724" s="242"/>
      <c r="BI724" s="242"/>
      <c r="BJ724" s="269"/>
      <c r="BK724" s="243"/>
      <c r="BL724" s="183"/>
      <c r="BM724" s="178"/>
      <c r="BN724" s="178"/>
      <c r="BO724" s="209"/>
      <c r="BP724" s="243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 hidden="1">
      <c r="A725" s="166" t="str">
        <f>D725&amp;B725</f>
        <v/>
      </c>
      <c r="B725" s="167"/>
      <c r="C725" s="238"/>
      <c r="D725" s="239"/>
      <c r="E725" s="272">
        <v>594</v>
      </c>
      <c r="F725" s="161"/>
      <c r="G725" s="159" t="str">
        <f>IF(D725="","*",VLOOKUP(F725,BS_ATIVIDADE[#All],3,FALSE))</f>
        <v>*</v>
      </c>
      <c r="H725" s="163"/>
      <c r="I725" s="163"/>
      <c r="J725" s="221"/>
      <c r="K725" s="221"/>
      <c r="L725" s="176"/>
      <c r="M725" s="19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4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6"/>
      <c r="R725" s="177"/>
      <c r="S725" s="249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49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0"/>
      <c r="W725" s="262"/>
      <c r="X725" s="239"/>
      <c r="Y725" s="178"/>
      <c r="Z725" s="178"/>
      <c r="AA725" s="176"/>
      <c r="AB725" s="161"/>
      <c r="AC725" s="161"/>
      <c r="AD725" s="163"/>
      <c r="AE725" s="176"/>
      <c r="AF725" s="176"/>
      <c r="AG725" s="176"/>
      <c r="AH725" s="179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3" t="str">
        <f>IF(BS_CONTROLE[[#This Row],[Local - Partida]]=0, "-", BS_CONTROLE[[#This Row],[Local - Partida]])</f>
        <v>-</v>
      </c>
      <c r="AL725" s="263" t="str">
        <f>IF(BS_CONTROLE[[#This Row],[Local - Encerramento]]=0, "-", BS_CONTROLE[[#This Row],[Local - Encerramento]])</f>
        <v>-</v>
      </c>
      <c r="AM725" s="263" t="str">
        <f>IF(BS_CONTROLE[[#This Row],[Entre - Estações]]=0, "-", BS_CONTROLE[[#This Row],[Entre - Estações]])</f>
        <v>-</v>
      </c>
      <c r="AN725" s="263" t="str">
        <f>IF(BS_CONTROLE[[#This Row],[SB]]=0, "-", BS_CONTROLE[[#This Row],[SB]])</f>
        <v>-</v>
      </c>
      <c r="AO725" s="245" t="str">
        <f>IF(BS_CONTROLE[[#This Row],[SUB]]=0, "-", BS_CONTROLE[[#This Row],[SUB]])</f>
        <v>-</v>
      </c>
      <c r="AP725" s="246" t="str">
        <f>IF(BS_CONTROLE[[#This Row],[KM - Inicio]]=0, "-", BS_CONTROLE[[#This Row],[KM - Inicio]])</f>
        <v>-</v>
      </c>
      <c r="AQ725" s="246" t="str">
        <f>IF(BS_CONTROLE[[#This Row],[KM - Fim]]=0, "-", BS_CONTROLE[[#This Row],[KM - Fim]])</f>
        <v>-</v>
      </c>
      <c r="AR725" s="264"/>
      <c r="AS725" s="264"/>
      <c r="AT725" s="264"/>
      <c r="AU725" s="266"/>
      <c r="AV725" s="266"/>
      <c r="AW725" s="266"/>
      <c r="AX725" s="240"/>
      <c r="AY725" s="181" t="str">
        <f>IF(D725="","*",IFERROR(IF(ISODD(COUNT(AS725:AX725)),"ERRO",SUM((AT725-AS725),(AV725-AU725),(AX725-AW725))),"ERRO"))</f>
        <v>*</v>
      </c>
      <c r="AZ725" s="161"/>
      <c r="BA725" s="241"/>
      <c r="BB725" s="177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7" t="str">
        <f>IF(BS_CONTROLE[[#This Row],[Responsavel pelo boletim]]=0, "-", BS_CONTROLE[[#This Row],[Responsavel pelo boletim]])</f>
        <v>-</v>
      </c>
      <c r="BG725" s="183"/>
      <c r="BH725" s="242"/>
      <c r="BI725" s="242"/>
      <c r="BJ725" s="269"/>
      <c r="BK725" s="243"/>
      <c r="BL725" s="183"/>
      <c r="BM725" s="178"/>
      <c r="BN725" s="178"/>
      <c r="BO725" s="209"/>
      <c r="BP725" s="243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 hidden="1">
      <c r="A726" s="166" t="str">
        <f>D726&amp;B726</f>
        <v/>
      </c>
      <c r="B726" s="167"/>
      <c r="C726" s="238"/>
      <c r="D726" s="239"/>
      <c r="E726" s="272">
        <v>594</v>
      </c>
      <c r="F726" s="161"/>
      <c r="G726" s="159" t="str">
        <f>IF(D726="","*",VLOOKUP(F726,BS_ATIVIDADE[#All],3,FALSE))</f>
        <v>*</v>
      </c>
      <c r="H726" s="163"/>
      <c r="I726" s="163"/>
      <c r="J726" s="221"/>
      <c r="K726" s="221"/>
      <c r="L726" s="176"/>
      <c r="M726" s="19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4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6"/>
      <c r="R726" s="177"/>
      <c r="S726" s="249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49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0"/>
      <c r="W726" s="262"/>
      <c r="X726" s="239"/>
      <c r="Y726" s="178"/>
      <c r="Z726" s="178"/>
      <c r="AA726" s="176"/>
      <c r="AB726" s="161"/>
      <c r="AC726" s="161"/>
      <c r="AD726" s="163"/>
      <c r="AE726" s="176"/>
      <c r="AF726" s="176"/>
      <c r="AG726" s="176"/>
      <c r="AH726" s="179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3" t="str">
        <f>IF(BS_CONTROLE[[#This Row],[Local - Partida]]=0, "-", BS_CONTROLE[[#This Row],[Local - Partida]])</f>
        <v>-</v>
      </c>
      <c r="AL726" s="263" t="str">
        <f>IF(BS_CONTROLE[[#This Row],[Local - Encerramento]]=0, "-", BS_CONTROLE[[#This Row],[Local - Encerramento]])</f>
        <v>-</v>
      </c>
      <c r="AM726" s="263" t="str">
        <f>IF(BS_CONTROLE[[#This Row],[Entre - Estações]]=0, "-", BS_CONTROLE[[#This Row],[Entre - Estações]])</f>
        <v>-</v>
      </c>
      <c r="AN726" s="263" t="str">
        <f>IF(BS_CONTROLE[[#This Row],[SB]]=0, "-", BS_CONTROLE[[#This Row],[SB]])</f>
        <v>-</v>
      </c>
      <c r="AO726" s="245" t="str">
        <f>IF(BS_CONTROLE[[#This Row],[SUB]]=0, "-", BS_CONTROLE[[#This Row],[SUB]])</f>
        <v>-</v>
      </c>
      <c r="AP726" s="246" t="str">
        <f>IF(BS_CONTROLE[[#This Row],[KM - Inicio]]=0, "-", BS_CONTROLE[[#This Row],[KM - Inicio]])</f>
        <v>-</v>
      </c>
      <c r="AQ726" s="246" t="str">
        <f>IF(BS_CONTROLE[[#This Row],[KM - Fim]]=0, "-", BS_CONTROLE[[#This Row],[KM - Fim]])</f>
        <v>-</v>
      </c>
      <c r="AR726" s="264"/>
      <c r="AS726" s="264"/>
      <c r="AT726" s="264"/>
      <c r="AU726" s="266"/>
      <c r="AV726" s="266"/>
      <c r="AW726" s="266"/>
      <c r="AX726" s="240"/>
      <c r="AY726" s="181" t="str">
        <f>IF(D726="","*",IFERROR(IF(ISODD(COUNT(AS726:AX726)),"ERRO",SUM((AT726-AS726),(AV726-AU726),(AX726-AW726))),"ERRO"))</f>
        <v>*</v>
      </c>
      <c r="AZ726" s="161"/>
      <c r="BA726" s="241"/>
      <c r="BB726" s="177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7" t="str">
        <f>IF(BS_CONTROLE[[#This Row],[Responsavel pelo boletim]]=0, "-", BS_CONTROLE[[#This Row],[Responsavel pelo boletim]])</f>
        <v>-</v>
      </c>
      <c r="BG726" s="183"/>
      <c r="BH726" s="242"/>
      <c r="BI726" s="242"/>
      <c r="BJ726" s="269"/>
      <c r="BK726" s="243"/>
      <c r="BL726" s="183"/>
      <c r="BM726" s="178"/>
      <c r="BN726" s="178"/>
      <c r="BO726" s="209"/>
      <c r="BP726" s="243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 hidden="1">
      <c r="A727" s="166" t="str">
        <f>D727&amp;B727</f>
        <v/>
      </c>
      <c r="B727" s="167"/>
      <c r="C727" s="238"/>
      <c r="D727" s="239"/>
      <c r="E727" s="272">
        <v>594</v>
      </c>
      <c r="F727" s="161"/>
      <c r="G727" s="159" t="str">
        <f>IF(D727="","*",VLOOKUP(F727,BS_ATIVIDADE[#All],3,FALSE))</f>
        <v>*</v>
      </c>
      <c r="H727" s="163"/>
      <c r="I727" s="163"/>
      <c r="J727" s="221"/>
      <c r="K727" s="221"/>
      <c r="L727" s="176"/>
      <c r="M727" s="19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4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6"/>
      <c r="R727" s="177"/>
      <c r="S727" s="249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49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0"/>
      <c r="W727" s="262"/>
      <c r="X727" s="239"/>
      <c r="Y727" s="178"/>
      <c r="Z727" s="178"/>
      <c r="AA727" s="176"/>
      <c r="AB727" s="161"/>
      <c r="AC727" s="161"/>
      <c r="AD727" s="163"/>
      <c r="AE727" s="176"/>
      <c r="AF727" s="176"/>
      <c r="AG727" s="176"/>
      <c r="AH727" s="179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3" t="str">
        <f>IF(BS_CONTROLE[[#This Row],[Local - Partida]]=0, "-", BS_CONTROLE[[#This Row],[Local - Partida]])</f>
        <v>-</v>
      </c>
      <c r="AL727" s="263" t="str">
        <f>IF(BS_CONTROLE[[#This Row],[Local - Encerramento]]=0, "-", BS_CONTROLE[[#This Row],[Local - Encerramento]])</f>
        <v>-</v>
      </c>
      <c r="AM727" s="263" t="str">
        <f>IF(BS_CONTROLE[[#This Row],[Entre - Estações]]=0, "-", BS_CONTROLE[[#This Row],[Entre - Estações]])</f>
        <v>-</v>
      </c>
      <c r="AN727" s="263" t="str">
        <f>IF(BS_CONTROLE[[#This Row],[SB]]=0, "-", BS_CONTROLE[[#This Row],[SB]])</f>
        <v>-</v>
      </c>
      <c r="AO727" s="245" t="str">
        <f>IF(BS_CONTROLE[[#This Row],[SUB]]=0, "-", BS_CONTROLE[[#This Row],[SUB]])</f>
        <v>-</v>
      </c>
      <c r="AP727" s="246" t="str">
        <f>IF(BS_CONTROLE[[#This Row],[KM - Inicio]]=0, "-", BS_CONTROLE[[#This Row],[KM - Inicio]])</f>
        <v>-</v>
      </c>
      <c r="AQ727" s="246" t="str">
        <f>IF(BS_CONTROLE[[#This Row],[KM - Fim]]=0, "-", BS_CONTROLE[[#This Row],[KM - Fim]])</f>
        <v>-</v>
      </c>
      <c r="AR727" s="264"/>
      <c r="AS727" s="264"/>
      <c r="AT727" s="264"/>
      <c r="AU727" s="266"/>
      <c r="AV727" s="266"/>
      <c r="AW727" s="266"/>
      <c r="AX727" s="240"/>
      <c r="AY727" s="181" t="str">
        <f>IF(D727="","*",IFERROR(IF(ISODD(COUNT(AS727:AX727)),"ERRO",SUM((AT727-AS727),(AV727-AU727),(AX727-AW727))),"ERRO"))</f>
        <v>*</v>
      </c>
      <c r="AZ727" s="161"/>
      <c r="BA727" s="241"/>
      <c r="BB727" s="177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7" t="str">
        <f>IF(BS_CONTROLE[[#This Row],[Responsavel pelo boletim]]=0, "-", BS_CONTROLE[[#This Row],[Responsavel pelo boletim]])</f>
        <v>-</v>
      </c>
      <c r="BG727" s="183"/>
      <c r="BH727" s="242"/>
      <c r="BI727" s="242"/>
      <c r="BJ727" s="269"/>
      <c r="BK727" s="243"/>
      <c r="BL727" s="183"/>
      <c r="BM727" s="178"/>
      <c r="BN727" s="178"/>
      <c r="BO727" s="209"/>
      <c r="BP727" s="243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 hidden="1">
      <c r="A728" s="166" t="str">
        <f>D728&amp;B728</f>
        <v/>
      </c>
      <c r="B728" s="167"/>
      <c r="C728" s="238"/>
      <c r="D728" s="239"/>
      <c r="E728" s="272">
        <v>594</v>
      </c>
      <c r="F728" s="161"/>
      <c r="G728" s="159" t="str">
        <f>IF(D728="","*",VLOOKUP(F728,BS_ATIVIDADE[#All],3,FALSE))</f>
        <v>*</v>
      </c>
      <c r="H728" s="163"/>
      <c r="I728" s="163"/>
      <c r="J728" s="221"/>
      <c r="K728" s="221"/>
      <c r="L728" s="176"/>
      <c r="M728" s="19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4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6"/>
      <c r="R728" s="177"/>
      <c r="S728" s="249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49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0"/>
      <c r="W728" s="262"/>
      <c r="X728" s="239"/>
      <c r="Y728" s="178"/>
      <c r="Z728" s="178"/>
      <c r="AA728" s="176"/>
      <c r="AB728" s="161"/>
      <c r="AC728" s="161"/>
      <c r="AD728" s="163"/>
      <c r="AE728" s="176"/>
      <c r="AF728" s="176"/>
      <c r="AG728" s="176"/>
      <c r="AH728" s="179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3" t="str">
        <f>IF(BS_CONTROLE[[#This Row],[Local - Partida]]=0, "-", BS_CONTROLE[[#This Row],[Local - Partida]])</f>
        <v>-</v>
      </c>
      <c r="AL728" s="263" t="str">
        <f>IF(BS_CONTROLE[[#This Row],[Local - Encerramento]]=0, "-", BS_CONTROLE[[#This Row],[Local - Encerramento]])</f>
        <v>-</v>
      </c>
      <c r="AM728" s="263" t="str">
        <f>IF(BS_CONTROLE[[#This Row],[Entre - Estações]]=0, "-", BS_CONTROLE[[#This Row],[Entre - Estações]])</f>
        <v>-</v>
      </c>
      <c r="AN728" s="263" t="str">
        <f>IF(BS_CONTROLE[[#This Row],[SB]]=0, "-", BS_CONTROLE[[#This Row],[SB]])</f>
        <v>-</v>
      </c>
      <c r="AO728" s="245" t="str">
        <f>IF(BS_CONTROLE[[#This Row],[SUB]]=0, "-", BS_CONTROLE[[#This Row],[SUB]])</f>
        <v>-</v>
      </c>
      <c r="AP728" s="246" t="str">
        <f>IF(BS_CONTROLE[[#This Row],[KM - Inicio]]=0, "-", BS_CONTROLE[[#This Row],[KM - Inicio]])</f>
        <v>-</v>
      </c>
      <c r="AQ728" s="246" t="str">
        <f>IF(BS_CONTROLE[[#This Row],[KM - Fim]]=0, "-", BS_CONTROLE[[#This Row],[KM - Fim]])</f>
        <v>-</v>
      </c>
      <c r="AR728" s="264"/>
      <c r="AS728" s="264"/>
      <c r="AT728" s="264"/>
      <c r="AU728" s="266"/>
      <c r="AV728" s="266"/>
      <c r="AW728" s="266"/>
      <c r="AX728" s="240"/>
      <c r="AY728" s="181" t="str">
        <f>IF(D728="","*",IFERROR(IF(ISODD(COUNT(AS728:AX728)),"ERRO",SUM((AT728-AS728),(AV728-AU728),(AX728-AW728))),"ERRO"))</f>
        <v>*</v>
      </c>
      <c r="AZ728" s="161"/>
      <c r="BA728" s="241"/>
      <c r="BB728" s="177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7" t="str">
        <f>IF(BS_CONTROLE[[#This Row],[Responsavel pelo boletim]]=0, "-", BS_CONTROLE[[#This Row],[Responsavel pelo boletim]])</f>
        <v>-</v>
      </c>
      <c r="BG728" s="183"/>
      <c r="BH728" s="242"/>
      <c r="BI728" s="242"/>
      <c r="BJ728" s="269"/>
      <c r="BK728" s="243"/>
      <c r="BL728" s="183"/>
      <c r="BM728" s="178"/>
      <c r="BN728" s="178"/>
      <c r="BO728" s="209"/>
      <c r="BP728" s="243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 hidden="1">
      <c r="A729" s="166" t="str">
        <f>D729&amp;B729</f>
        <v/>
      </c>
      <c r="B729" s="167"/>
      <c r="C729" s="238"/>
      <c r="D729" s="239"/>
      <c r="E729" s="272">
        <v>594</v>
      </c>
      <c r="F729" s="161"/>
      <c r="G729" s="159" t="str">
        <f>IF(D729="","*",VLOOKUP(F729,BS_ATIVIDADE[#All],3,FALSE))</f>
        <v>*</v>
      </c>
      <c r="H729" s="163"/>
      <c r="I729" s="163"/>
      <c r="J729" s="221"/>
      <c r="K729" s="221"/>
      <c r="L729" s="176"/>
      <c r="M729" s="19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4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6"/>
      <c r="R729" s="177"/>
      <c r="S729" s="249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49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0"/>
      <c r="W729" s="262"/>
      <c r="X729" s="239"/>
      <c r="Y729" s="178"/>
      <c r="Z729" s="178"/>
      <c r="AA729" s="176"/>
      <c r="AB729" s="161"/>
      <c r="AC729" s="161"/>
      <c r="AD729" s="163"/>
      <c r="AE729" s="176"/>
      <c r="AF729" s="176"/>
      <c r="AG729" s="176"/>
      <c r="AH729" s="179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3" t="str">
        <f>IF(BS_CONTROLE[[#This Row],[Local - Partida]]=0, "-", BS_CONTROLE[[#This Row],[Local - Partida]])</f>
        <v>-</v>
      </c>
      <c r="AL729" s="263" t="str">
        <f>IF(BS_CONTROLE[[#This Row],[Local - Encerramento]]=0, "-", BS_CONTROLE[[#This Row],[Local - Encerramento]])</f>
        <v>-</v>
      </c>
      <c r="AM729" s="263" t="str">
        <f>IF(BS_CONTROLE[[#This Row],[Entre - Estações]]=0, "-", BS_CONTROLE[[#This Row],[Entre - Estações]])</f>
        <v>-</v>
      </c>
      <c r="AN729" s="263" t="str">
        <f>IF(BS_CONTROLE[[#This Row],[SB]]=0, "-", BS_CONTROLE[[#This Row],[SB]])</f>
        <v>-</v>
      </c>
      <c r="AO729" s="245" t="str">
        <f>IF(BS_CONTROLE[[#This Row],[SUB]]=0, "-", BS_CONTROLE[[#This Row],[SUB]])</f>
        <v>-</v>
      </c>
      <c r="AP729" s="246" t="str">
        <f>IF(BS_CONTROLE[[#This Row],[KM - Inicio]]=0, "-", BS_CONTROLE[[#This Row],[KM - Inicio]])</f>
        <v>-</v>
      </c>
      <c r="AQ729" s="246" t="str">
        <f>IF(BS_CONTROLE[[#This Row],[KM - Fim]]=0, "-", BS_CONTROLE[[#This Row],[KM - Fim]])</f>
        <v>-</v>
      </c>
      <c r="AR729" s="264"/>
      <c r="AS729" s="264"/>
      <c r="AT729" s="264"/>
      <c r="AU729" s="266"/>
      <c r="AV729" s="266"/>
      <c r="AW729" s="266"/>
      <c r="AX729" s="240"/>
      <c r="AY729" s="181" t="str">
        <f>IF(D729="","*",IFERROR(IF(ISODD(COUNT(AS729:AX729)),"ERRO",SUM((AT729-AS729),(AV729-AU729),(AX729-AW729))),"ERRO"))</f>
        <v>*</v>
      </c>
      <c r="AZ729" s="161"/>
      <c r="BA729" s="241"/>
      <c r="BB729" s="177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7" t="str">
        <f>IF(BS_CONTROLE[[#This Row],[Responsavel pelo boletim]]=0, "-", BS_CONTROLE[[#This Row],[Responsavel pelo boletim]])</f>
        <v>-</v>
      </c>
      <c r="BG729" s="183"/>
      <c r="BH729" s="242"/>
      <c r="BI729" s="242"/>
      <c r="BJ729" s="269"/>
      <c r="BK729" s="243"/>
      <c r="BL729" s="183"/>
      <c r="BM729" s="178"/>
      <c r="BN729" s="178"/>
      <c r="BO729" s="209"/>
      <c r="BP729" s="243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 hidden="1">
      <c r="A730" s="166" t="str">
        <f>D730&amp;B730</f>
        <v/>
      </c>
      <c r="B730" s="167"/>
      <c r="C730" s="238"/>
      <c r="D730" s="239"/>
      <c r="E730" s="272">
        <v>594</v>
      </c>
      <c r="F730" s="161"/>
      <c r="G730" s="159" t="str">
        <f>IF(D730="","*",VLOOKUP(F730,BS_ATIVIDADE[#All],3,FALSE))</f>
        <v>*</v>
      </c>
      <c r="H730" s="163"/>
      <c r="I730" s="163"/>
      <c r="J730" s="221"/>
      <c r="K730" s="221"/>
      <c r="L730" s="176"/>
      <c r="M730" s="19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4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6"/>
      <c r="R730" s="177"/>
      <c r="S730" s="249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49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0"/>
      <c r="W730" s="262"/>
      <c r="X730" s="239"/>
      <c r="Y730" s="178"/>
      <c r="Z730" s="178"/>
      <c r="AA730" s="176"/>
      <c r="AB730" s="161"/>
      <c r="AC730" s="161"/>
      <c r="AD730" s="163"/>
      <c r="AE730" s="176"/>
      <c r="AF730" s="176"/>
      <c r="AG730" s="176"/>
      <c r="AH730" s="179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3" t="str">
        <f>IF(BS_CONTROLE[[#This Row],[Local - Partida]]=0, "-", BS_CONTROLE[[#This Row],[Local - Partida]])</f>
        <v>-</v>
      </c>
      <c r="AL730" s="263" t="str">
        <f>IF(BS_CONTROLE[[#This Row],[Local - Encerramento]]=0, "-", BS_CONTROLE[[#This Row],[Local - Encerramento]])</f>
        <v>-</v>
      </c>
      <c r="AM730" s="263" t="str">
        <f>IF(BS_CONTROLE[[#This Row],[Entre - Estações]]=0, "-", BS_CONTROLE[[#This Row],[Entre - Estações]])</f>
        <v>-</v>
      </c>
      <c r="AN730" s="263" t="str">
        <f>IF(BS_CONTROLE[[#This Row],[SB]]=0, "-", BS_CONTROLE[[#This Row],[SB]])</f>
        <v>-</v>
      </c>
      <c r="AO730" s="245" t="str">
        <f>IF(BS_CONTROLE[[#This Row],[SUB]]=0, "-", BS_CONTROLE[[#This Row],[SUB]])</f>
        <v>-</v>
      </c>
      <c r="AP730" s="246" t="str">
        <f>IF(BS_CONTROLE[[#This Row],[KM - Inicio]]=0, "-", BS_CONTROLE[[#This Row],[KM - Inicio]])</f>
        <v>-</v>
      </c>
      <c r="AQ730" s="246" t="str">
        <f>IF(BS_CONTROLE[[#This Row],[KM - Fim]]=0, "-", BS_CONTROLE[[#This Row],[KM - Fim]])</f>
        <v>-</v>
      </c>
      <c r="AR730" s="264"/>
      <c r="AS730" s="264"/>
      <c r="AT730" s="264"/>
      <c r="AU730" s="266"/>
      <c r="AV730" s="266"/>
      <c r="AW730" s="266"/>
      <c r="AX730" s="240"/>
      <c r="AY730" s="181" t="str">
        <f>IF(D730="","*",IFERROR(IF(ISODD(COUNT(AS730:AX730)),"ERRO",SUM((AT730-AS730),(AV730-AU730),(AX730-AW730))),"ERRO"))</f>
        <v>*</v>
      </c>
      <c r="AZ730" s="161"/>
      <c r="BA730" s="241"/>
      <c r="BB730" s="177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7" t="str">
        <f>IF(BS_CONTROLE[[#This Row],[Responsavel pelo boletim]]=0, "-", BS_CONTROLE[[#This Row],[Responsavel pelo boletim]])</f>
        <v>-</v>
      </c>
      <c r="BG730" s="183"/>
      <c r="BH730" s="242"/>
      <c r="BI730" s="242"/>
      <c r="BJ730" s="269"/>
      <c r="BK730" s="243"/>
      <c r="BL730" s="183"/>
      <c r="BM730" s="178"/>
      <c r="BN730" s="178"/>
      <c r="BO730" s="209"/>
      <c r="BP730" s="243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 hidden="1">
      <c r="A731" s="166" t="str">
        <f>D731&amp;B731</f>
        <v/>
      </c>
      <c r="B731" s="167"/>
      <c r="C731" s="238"/>
      <c r="D731" s="239"/>
      <c r="E731" s="272">
        <v>594</v>
      </c>
      <c r="F731" s="161"/>
      <c r="G731" s="159" t="str">
        <f>IF(D731="","*",VLOOKUP(F731,BS_ATIVIDADE[#All],3,FALSE))</f>
        <v>*</v>
      </c>
      <c r="H731" s="163"/>
      <c r="I731" s="163"/>
      <c r="J731" s="221"/>
      <c r="K731" s="221"/>
      <c r="L731" s="176"/>
      <c r="M731" s="19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4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6"/>
      <c r="R731" s="177"/>
      <c r="S731" s="249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49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0"/>
      <c r="W731" s="262"/>
      <c r="X731" s="239"/>
      <c r="Y731" s="178"/>
      <c r="Z731" s="178"/>
      <c r="AA731" s="176"/>
      <c r="AB731" s="161"/>
      <c r="AC731" s="161"/>
      <c r="AD731" s="163"/>
      <c r="AE731" s="176"/>
      <c r="AF731" s="176"/>
      <c r="AG731" s="176"/>
      <c r="AH731" s="179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3" t="str">
        <f>IF(BS_CONTROLE[[#This Row],[Local - Partida]]=0, "-", BS_CONTROLE[[#This Row],[Local - Partida]])</f>
        <v>-</v>
      </c>
      <c r="AL731" s="263" t="str">
        <f>IF(BS_CONTROLE[[#This Row],[Local - Encerramento]]=0, "-", BS_CONTROLE[[#This Row],[Local - Encerramento]])</f>
        <v>-</v>
      </c>
      <c r="AM731" s="263" t="str">
        <f>IF(BS_CONTROLE[[#This Row],[Entre - Estações]]=0, "-", BS_CONTROLE[[#This Row],[Entre - Estações]])</f>
        <v>-</v>
      </c>
      <c r="AN731" s="263" t="str">
        <f>IF(BS_CONTROLE[[#This Row],[SB]]=0, "-", BS_CONTROLE[[#This Row],[SB]])</f>
        <v>-</v>
      </c>
      <c r="AO731" s="245" t="str">
        <f>IF(BS_CONTROLE[[#This Row],[SUB]]=0, "-", BS_CONTROLE[[#This Row],[SUB]])</f>
        <v>-</v>
      </c>
      <c r="AP731" s="246" t="str">
        <f>IF(BS_CONTROLE[[#This Row],[KM - Inicio]]=0, "-", BS_CONTROLE[[#This Row],[KM - Inicio]])</f>
        <v>-</v>
      </c>
      <c r="AQ731" s="246" t="str">
        <f>IF(BS_CONTROLE[[#This Row],[KM - Fim]]=0, "-", BS_CONTROLE[[#This Row],[KM - Fim]])</f>
        <v>-</v>
      </c>
      <c r="AR731" s="264"/>
      <c r="AS731" s="264"/>
      <c r="AT731" s="264"/>
      <c r="AU731" s="266"/>
      <c r="AV731" s="266"/>
      <c r="AW731" s="266"/>
      <c r="AX731" s="240"/>
      <c r="AY731" s="181" t="str">
        <f>IF(D731="","*",IFERROR(IF(ISODD(COUNT(AS731:AX731)),"ERRO",SUM((AT731-AS731),(AV731-AU731),(AX731-AW731))),"ERRO"))</f>
        <v>*</v>
      </c>
      <c r="AZ731" s="161"/>
      <c r="BA731" s="241"/>
      <c r="BB731" s="177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7" t="str">
        <f>IF(BS_CONTROLE[[#This Row],[Responsavel pelo boletim]]=0, "-", BS_CONTROLE[[#This Row],[Responsavel pelo boletim]])</f>
        <v>-</v>
      </c>
      <c r="BG731" s="183"/>
      <c r="BH731" s="242"/>
      <c r="BI731" s="242"/>
      <c r="BJ731" s="269"/>
      <c r="BK731" s="243"/>
      <c r="BL731" s="183"/>
      <c r="BM731" s="178"/>
      <c r="BN731" s="178"/>
      <c r="BO731" s="209"/>
      <c r="BP731" s="243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 hidden="1">
      <c r="A732" s="166" t="str">
        <f>D732&amp;B732</f>
        <v/>
      </c>
      <c r="B732" s="167"/>
      <c r="C732" s="238"/>
      <c r="D732" s="239"/>
      <c r="E732" s="272">
        <v>594</v>
      </c>
      <c r="F732" s="161"/>
      <c r="G732" s="159" t="str">
        <f>IF(D732="","*",VLOOKUP(F732,BS_ATIVIDADE[#All],3,FALSE))</f>
        <v>*</v>
      </c>
      <c r="H732" s="163"/>
      <c r="I732" s="163"/>
      <c r="J732" s="221"/>
      <c r="K732" s="221"/>
      <c r="L732" s="176"/>
      <c r="M732" s="19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4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6"/>
      <c r="R732" s="177"/>
      <c r="S732" s="249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49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0"/>
      <c r="W732" s="262"/>
      <c r="X732" s="239"/>
      <c r="Y732" s="178"/>
      <c r="Z732" s="178"/>
      <c r="AA732" s="176"/>
      <c r="AB732" s="161"/>
      <c r="AC732" s="161"/>
      <c r="AD732" s="163"/>
      <c r="AE732" s="176"/>
      <c r="AF732" s="176"/>
      <c r="AG732" s="176"/>
      <c r="AH732" s="179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3" t="str">
        <f>IF(BS_CONTROLE[[#This Row],[Local - Partida]]=0, "-", BS_CONTROLE[[#This Row],[Local - Partida]])</f>
        <v>-</v>
      </c>
      <c r="AL732" s="263" t="str">
        <f>IF(BS_CONTROLE[[#This Row],[Local - Encerramento]]=0, "-", BS_CONTROLE[[#This Row],[Local - Encerramento]])</f>
        <v>-</v>
      </c>
      <c r="AM732" s="263" t="str">
        <f>IF(BS_CONTROLE[[#This Row],[Entre - Estações]]=0, "-", BS_CONTROLE[[#This Row],[Entre - Estações]])</f>
        <v>-</v>
      </c>
      <c r="AN732" s="263" t="str">
        <f>IF(BS_CONTROLE[[#This Row],[SB]]=0, "-", BS_CONTROLE[[#This Row],[SB]])</f>
        <v>-</v>
      </c>
      <c r="AO732" s="245" t="str">
        <f>IF(BS_CONTROLE[[#This Row],[SUB]]=0, "-", BS_CONTROLE[[#This Row],[SUB]])</f>
        <v>-</v>
      </c>
      <c r="AP732" s="246" t="str">
        <f>IF(BS_CONTROLE[[#This Row],[KM - Inicio]]=0, "-", BS_CONTROLE[[#This Row],[KM - Inicio]])</f>
        <v>-</v>
      </c>
      <c r="AQ732" s="246" t="str">
        <f>IF(BS_CONTROLE[[#This Row],[KM - Fim]]=0, "-", BS_CONTROLE[[#This Row],[KM - Fim]])</f>
        <v>-</v>
      </c>
      <c r="AR732" s="264"/>
      <c r="AS732" s="264"/>
      <c r="AT732" s="264"/>
      <c r="AU732" s="266"/>
      <c r="AV732" s="266"/>
      <c r="AW732" s="266"/>
      <c r="AX732" s="240"/>
      <c r="AY732" s="181" t="str">
        <f>IF(D732="","*",IFERROR(IF(ISODD(COUNT(AS732:AX732)),"ERRO",SUM((AT732-AS732),(AV732-AU732),(AX732-AW732))),"ERRO"))</f>
        <v>*</v>
      </c>
      <c r="AZ732" s="161"/>
      <c r="BA732" s="241"/>
      <c r="BB732" s="177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7" t="str">
        <f>IF(BS_CONTROLE[[#This Row],[Responsavel pelo boletim]]=0, "-", BS_CONTROLE[[#This Row],[Responsavel pelo boletim]])</f>
        <v>-</v>
      </c>
      <c r="BG732" s="183"/>
      <c r="BH732" s="242"/>
      <c r="BI732" s="242"/>
      <c r="BJ732" s="269"/>
      <c r="BK732" s="243"/>
      <c r="BL732" s="183"/>
      <c r="BM732" s="178"/>
      <c r="BN732" s="178"/>
      <c r="BO732" s="209"/>
      <c r="BP732" s="243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 hidden="1">
      <c r="A733" s="166" t="str">
        <f>D733&amp;B733</f>
        <v/>
      </c>
      <c r="B733" s="167"/>
      <c r="C733" s="238"/>
      <c r="D733" s="239"/>
      <c r="E733" s="272">
        <v>594</v>
      </c>
      <c r="F733" s="161"/>
      <c r="G733" s="159" t="str">
        <f>IF(D733="","*",VLOOKUP(F733,BS_ATIVIDADE[#All],3,FALSE))</f>
        <v>*</v>
      </c>
      <c r="H733" s="163"/>
      <c r="I733" s="163"/>
      <c r="J733" s="221"/>
      <c r="K733" s="221"/>
      <c r="L733" s="176"/>
      <c r="M733" s="19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4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6"/>
      <c r="R733" s="177"/>
      <c r="S733" s="249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49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0"/>
      <c r="W733" s="262"/>
      <c r="X733" s="239"/>
      <c r="Y733" s="178"/>
      <c r="Z733" s="178"/>
      <c r="AA733" s="176"/>
      <c r="AB733" s="161"/>
      <c r="AC733" s="161"/>
      <c r="AD733" s="163"/>
      <c r="AE733" s="176"/>
      <c r="AF733" s="176"/>
      <c r="AG733" s="176"/>
      <c r="AH733" s="179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3" t="str">
        <f>IF(BS_CONTROLE[[#This Row],[Local - Partida]]=0, "-", BS_CONTROLE[[#This Row],[Local - Partida]])</f>
        <v>-</v>
      </c>
      <c r="AL733" s="263" t="str">
        <f>IF(BS_CONTROLE[[#This Row],[Local - Encerramento]]=0, "-", BS_CONTROLE[[#This Row],[Local - Encerramento]])</f>
        <v>-</v>
      </c>
      <c r="AM733" s="263" t="str">
        <f>IF(BS_CONTROLE[[#This Row],[Entre - Estações]]=0, "-", BS_CONTROLE[[#This Row],[Entre - Estações]])</f>
        <v>-</v>
      </c>
      <c r="AN733" s="263" t="str">
        <f>IF(BS_CONTROLE[[#This Row],[SB]]=0, "-", BS_CONTROLE[[#This Row],[SB]])</f>
        <v>-</v>
      </c>
      <c r="AO733" s="245" t="str">
        <f>IF(BS_CONTROLE[[#This Row],[SUB]]=0, "-", BS_CONTROLE[[#This Row],[SUB]])</f>
        <v>-</v>
      </c>
      <c r="AP733" s="246" t="str">
        <f>IF(BS_CONTROLE[[#This Row],[KM - Inicio]]=0, "-", BS_CONTROLE[[#This Row],[KM - Inicio]])</f>
        <v>-</v>
      </c>
      <c r="AQ733" s="246" t="str">
        <f>IF(BS_CONTROLE[[#This Row],[KM - Fim]]=0, "-", BS_CONTROLE[[#This Row],[KM - Fim]])</f>
        <v>-</v>
      </c>
      <c r="AR733" s="264"/>
      <c r="AS733" s="264"/>
      <c r="AT733" s="264"/>
      <c r="AU733" s="266"/>
      <c r="AV733" s="266"/>
      <c r="AW733" s="266"/>
      <c r="AX733" s="240"/>
      <c r="AY733" s="181" t="str">
        <f>IF(D733="","*",IFERROR(IF(ISODD(COUNT(AS733:AX733)),"ERRO",SUM((AT733-AS733),(AV733-AU733),(AX733-AW733))),"ERRO"))</f>
        <v>*</v>
      </c>
      <c r="AZ733" s="161"/>
      <c r="BA733" s="241"/>
      <c r="BB733" s="177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7" t="str">
        <f>IF(BS_CONTROLE[[#This Row],[Responsavel pelo boletim]]=0, "-", BS_CONTROLE[[#This Row],[Responsavel pelo boletim]])</f>
        <v>-</v>
      </c>
      <c r="BG733" s="183"/>
      <c r="BH733" s="242"/>
      <c r="BI733" s="242"/>
      <c r="BJ733" s="269"/>
      <c r="BK733" s="243"/>
      <c r="BL733" s="183"/>
      <c r="BM733" s="178"/>
      <c r="BN733" s="178"/>
      <c r="BO733" s="209"/>
      <c r="BP733" s="243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 hidden="1">
      <c r="A734" s="166" t="str">
        <f>D734&amp;B734</f>
        <v/>
      </c>
      <c r="B734" s="167"/>
      <c r="C734" s="238"/>
      <c r="D734" s="239"/>
      <c r="E734" s="272">
        <v>594</v>
      </c>
      <c r="F734" s="161"/>
      <c r="G734" s="159" t="str">
        <f>IF(D734="","*",VLOOKUP(F734,BS_ATIVIDADE[#All],3,FALSE))</f>
        <v>*</v>
      </c>
      <c r="H734" s="163"/>
      <c r="I734" s="163"/>
      <c r="J734" s="221"/>
      <c r="K734" s="221"/>
      <c r="L734" s="176"/>
      <c r="M734" s="19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4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6"/>
      <c r="R734" s="177"/>
      <c r="S734" s="249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49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0"/>
      <c r="W734" s="262"/>
      <c r="X734" s="239"/>
      <c r="Y734" s="178"/>
      <c r="Z734" s="178"/>
      <c r="AA734" s="176"/>
      <c r="AB734" s="161"/>
      <c r="AC734" s="161"/>
      <c r="AD734" s="163"/>
      <c r="AE734" s="176"/>
      <c r="AF734" s="176"/>
      <c r="AG734" s="176"/>
      <c r="AH734" s="179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3" t="str">
        <f>IF(BS_CONTROLE[[#This Row],[Local - Partida]]=0, "-", BS_CONTROLE[[#This Row],[Local - Partida]])</f>
        <v>-</v>
      </c>
      <c r="AL734" s="263" t="str">
        <f>IF(BS_CONTROLE[[#This Row],[Local - Encerramento]]=0, "-", BS_CONTROLE[[#This Row],[Local - Encerramento]])</f>
        <v>-</v>
      </c>
      <c r="AM734" s="263" t="str">
        <f>IF(BS_CONTROLE[[#This Row],[Entre - Estações]]=0, "-", BS_CONTROLE[[#This Row],[Entre - Estações]])</f>
        <v>-</v>
      </c>
      <c r="AN734" s="263" t="str">
        <f>IF(BS_CONTROLE[[#This Row],[SB]]=0, "-", BS_CONTROLE[[#This Row],[SB]])</f>
        <v>-</v>
      </c>
      <c r="AO734" s="245" t="str">
        <f>IF(BS_CONTROLE[[#This Row],[SUB]]=0, "-", BS_CONTROLE[[#This Row],[SUB]])</f>
        <v>-</v>
      </c>
      <c r="AP734" s="246" t="str">
        <f>IF(BS_CONTROLE[[#This Row],[KM - Inicio]]=0, "-", BS_CONTROLE[[#This Row],[KM - Inicio]])</f>
        <v>-</v>
      </c>
      <c r="AQ734" s="246" t="str">
        <f>IF(BS_CONTROLE[[#This Row],[KM - Fim]]=0, "-", BS_CONTROLE[[#This Row],[KM - Fim]])</f>
        <v>-</v>
      </c>
      <c r="AR734" s="264"/>
      <c r="AS734" s="264"/>
      <c r="AT734" s="264"/>
      <c r="AU734" s="266"/>
      <c r="AV734" s="266"/>
      <c r="AW734" s="266"/>
      <c r="AX734" s="240"/>
      <c r="AY734" s="181" t="str">
        <f>IF(D734="","*",IFERROR(IF(ISODD(COUNT(AS734:AX734)),"ERRO",SUM((AT734-AS734),(AV734-AU734),(AX734-AW734))),"ERRO"))</f>
        <v>*</v>
      </c>
      <c r="AZ734" s="161"/>
      <c r="BA734" s="241"/>
      <c r="BB734" s="177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7" t="str">
        <f>IF(BS_CONTROLE[[#This Row],[Responsavel pelo boletim]]=0, "-", BS_CONTROLE[[#This Row],[Responsavel pelo boletim]])</f>
        <v>-</v>
      </c>
      <c r="BG734" s="183"/>
      <c r="BH734" s="242"/>
      <c r="BI734" s="242"/>
      <c r="BJ734" s="269"/>
      <c r="BK734" s="243"/>
      <c r="BL734" s="183"/>
      <c r="BM734" s="178"/>
      <c r="BN734" s="178"/>
      <c r="BO734" s="209"/>
      <c r="BP734" s="243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 hidden="1">
      <c r="A735" s="166" t="str">
        <f>D735&amp;B735</f>
        <v/>
      </c>
      <c r="B735" s="167"/>
      <c r="C735" s="238"/>
      <c r="D735" s="239"/>
      <c r="E735" s="272">
        <v>594</v>
      </c>
      <c r="F735" s="161"/>
      <c r="G735" s="159" t="str">
        <f>IF(D735="","*",VLOOKUP(F735,BS_ATIVIDADE[#All],3,FALSE))</f>
        <v>*</v>
      </c>
      <c r="H735" s="163"/>
      <c r="I735" s="163"/>
      <c r="J735" s="221"/>
      <c r="K735" s="221"/>
      <c r="L735" s="176"/>
      <c r="M735" s="19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4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6"/>
      <c r="R735" s="177"/>
      <c r="S735" s="249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49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0"/>
      <c r="W735" s="262"/>
      <c r="X735" s="239"/>
      <c r="Y735" s="178"/>
      <c r="Z735" s="178"/>
      <c r="AA735" s="176"/>
      <c r="AB735" s="161"/>
      <c r="AC735" s="161"/>
      <c r="AD735" s="163"/>
      <c r="AE735" s="176"/>
      <c r="AF735" s="176"/>
      <c r="AG735" s="176"/>
      <c r="AH735" s="179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3" t="str">
        <f>IF(BS_CONTROLE[[#This Row],[Local - Partida]]=0, "-", BS_CONTROLE[[#This Row],[Local - Partida]])</f>
        <v>-</v>
      </c>
      <c r="AL735" s="263" t="str">
        <f>IF(BS_CONTROLE[[#This Row],[Local - Encerramento]]=0, "-", BS_CONTROLE[[#This Row],[Local - Encerramento]])</f>
        <v>-</v>
      </c>
      <c r="AM735" s="263" t="str">
        <f>IF(BS_CONTROLE[[#This Row],[Entre - Estações]]=0, "-", BS_CONTROLE[[#This Row],[Entre - Estações]])</f>
        <v>-</v>
      </c>
      <c r="AN735" s="263" t="str">
        <f>IF(BS_CONTROLE[[#This Row],[SB]]=0, "-", BS_CONTROLE[[#This Row],[SB]])</f>
        <v>-</v>
      </c>
      <c r="AO735" s="245" t="str">
        <f>IF(BS_CONTROLE[[#This Row],[SUB]]=0, "-", BS_CONTROLE[[#This Row],[SUB]])</f>
        <v>-</v>
      </c>
      <c r="AP735" s="246" t="str">
        <f>IF(BS_CONTROLE[[#This Row],[KM - Inicio]]=0, "-", BS_CONTROLE[[#This Row],[KM - Inicio]])</f>
        <v>-</v>
      </c>
      <c r="AQ735" s="246" t="str">
        <f>IF(BS_CONTROLE[[#This Row],[KM - Fim]]=0, "-", BS_CONTROLE[[#This Row],[KM - Fim]])</f>
        <v>-</v>
      </c>
      <c r="AR735" s="264"/>
      <c r="AS735" s="264"/>
      <c r="AT735" s="264"/>
      <c r="AU735" s="266"/>
      <c r="AV735" s="266"/>
      <c r="AW735" s="266"/>
      <c r="AX735" s="240"/>
      <c r="AY735" s="181" t="str">
        <f>IF(D735="","*",IFERROR(IF(ISODD(COUNT(AS735:AX735)),"ERRO",SUM((AT735-AS735),(AV735-AU735),(AX735-AW735))),"ERRO"))</f>
        <v>*</v>
      </c>
      <c r="AZ735" s="161"/>
      <c r="BA735" s="241"/>
      <c r="BB735" s="177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7" t="str">
        <f>IF(BS_CONTROLE[[#This Row],[Responsavel pelo boletim]]=0, "-", BS_CONTROLE[[#This Row],[Responsavel pelo boletim]])</f>
        <v>-</v>
      </c>
      <c r="BG735" s="183"/>
      <c r="BH735" s="242"/>
      <c r="BI735" s="242"/>
      <c r="BJ735" s="269"/>
      <c r="BK735" s="243"/>
      <c r="BL735" s="183"/>
      <c r="BM735" s="178"/>
      <c r="BN735" s="178"/>
      <c r="BO735" s="209"/>
      <c r="BP735" s="243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 hidden="1">
      <c r="A736" s="166" t="str">
        <f>D736&amp;B736</f>
        <v/>
      </c>
      <c r="B736" s="167"/>
      <c r="C736" s="238"/>
      <c r="D736" s="239"/>
      <c r="E736" s="272">
        <v>594</v>
      </c>
      <c r="F736" s="161"/>
      <c r="G736" s="159" t="str">
        <f>IF(D736="","*",VLOOKUP(F736,BS_ATIVIDADE[#All],3,FALSE))</f>
        <v>*</v>
      </c>
      <c r="H736" s="163"/>
      <c r="I736" s="163"/>
      <c r="J736" s="221"/>
      <c r="K736" s="221"/>
      <c r="L736" s="176"/>
      <c r="M736" s="19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4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6"/>
      <c r="R736" s="177"/>
      <c r="S736" s="249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49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0"/>
      <c r="W736" s="262"/>
      <c r="X736" s="239"/>
      <c r="Y736" s="178"/>
      <c r="Z736" s="178"/>
      <c r="AA736" s="176"/>
      <c r="AB736" s="161"/>
      <c r="AC736" s="161"/>
      <c r="AD736" s="163"/>
      <c r="AE736" s="176"/>
      <c r="AF736" s="176"/>
      <c r="AG736" s="176"/>
      <c r="AH736" s="179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3" t="str">
        <f>IF(BS_CONTROLE[[#This Row],[Local - Partida]]=0, "-", BS_CONTROLE[[#This Row],[Local - Partida]])</f>
        <v>-</v>
      </c>
      <c r="AL736" s="263" t="str">
        <f>IF(BS_CONTROLE[[#This Row],[Local - Encerramento]]=0, "-", BS_CONTROLE[[#This Row],[Local - Encerramento]])</f>
        <v>-</v>
      </c>
      <c r="AM736" s="263" t="str">
        <f>IF(BS_CONTROLE[[#This Row],[Entre - Estações]]=0, "-", BS_CONTROLE[[#This Row],[Entre - Estações]])</f>
        <v>-</v>
      </c>
      <c r="AN736" s="263" t="str">
        <f>IF(BS_CONTROLE[[#This Row],[SB]]=0, "-", BS_CONTROLE[[#This Row],[SB]])</f>
        <v>-</v>
      </c>
      <c r="AO736" s="245" t="str">
        <f>IF(BS_CONTROLE[[#This Row],[SUB]]=0, "-", BS_CONTROLE[[#This Row],[SUB]])</f>
        <v>-</v>
      </c>
      <c r="AP736" s="246" t="str">
        <f>IF(BS_CONTROLE[[#This Row],[KM - Inicio]]=0, "-", BS_CONTROLE[[#This Row],[KM - Inicio]])</f>
        <v>-</v>
      </c>
      <c r="AQ736" s="246" t="str">
        <f>IF(BS_CONTROLE[[#This Row],[KM - Fim]]=0, "-", BS_CONTROLE[[#This Row],[KM - Fim]])</f>
        <v>-</v>
      </c>
      <c r="AR736" s="264"/>
      <c r="AS736" s="264"/>
      <c r="AT736" s="264"/>
      <c r="AU736" s="266"/>
      <c r="AV736" s="266"/>
      <c r="AW736" s="266"/>
      <c r="AX736" s="240"/>
      <c r="AY736" s="181" t="str">
        <f>IF(D736="","*",IFERROR(IF(ISODD(COUNT(AS736:AX736)),"ERRO",SUM((AT736-AS736),(AV736-AU736),(AX736-AW736))),"ERRO"))</f>
        <v>*</v>
      </c>
      <c r="AZ736" s="161"/>
      <c r="BA736" s="241"/>
      <c r="BB736" s="177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7" t="str">
        <f>IF(BS_CONTROLE[[#This Row],[Responsavel pelo boletim]]=0, "-", BS_CONTROLE[[#This Row],[Responsavel pelo boletim]])</f>
        <v>-</v>
      </c>
      <c r="BG736" s="183"/>
      <c r="BH736" s="242"/>
      <c r="BI736" s="242"/>
      <c r="BJ736" s="269"/>
      <c r="BK736" s="243"/>
      <c r="BL736" s="183"/>
      <c r="BM736" s="178"/>
      <c r="BN736" s="178"/>
      <c r="BO736" s="209"/>
      <c r="BP736" s="243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 hidden="1">
      <c r="A737" s="166" t="str">
        <f>D737&amp;B737</f>
        <v/>
      </c>
      <c r="B737" s="167"/>
      <c r="C737" s="238"/>
      <c r="D737" s="239"/>
      <c r="E737" s="272">
        <v>594</v>
      </c>
      <c r="F737" s="161"/>
      <c r="G737" s="159" t="str">
        <f>IF(D737="","*",VLOOKUP(F737,BS_ATIVIDADE[#All],3,FALSE))</f>
        <v>*</v>
      </c>
      <c r="H737" s="163"/>
      <c r="I737" s="163"/>
      <c r="J737" s="221"/>
      <c r="K737" s="221"/>
      <c r="L737" s="176"/>
      <c r="M737" s="19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4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6"/>
      <c r="R737" s="177"/>
      <c r="S737" s="249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49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0"/>
      <c r="W737" s="262"/>
      <c r="X737" s="239"/>
      <c r="Y737" s="178"/>
      <c r="Z737" s="178"/>
      <c r="AA737" s="176"/>
      <c r="AB737" s="161"/>
      <c r="AC737" s="161"/>
      <c r="AD737" s="163"/>
      <c r="AE737" s="176"/>
      <c r="AF737" s="176"/>
      <c r="AG737" s="176"/>
      <c r="AH737" s="179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3" t="str">
        <f>IF(BS_CONTROLE[[#This Row],[Local - Partida]]=0, "-", BS_CONTROLE[[#This Row],[Local - Partida]])</f>
        <v>-</v>
      </c>
      <c r="AL737" s="263" t="str">
        <f>IF(BS_CONTROLE[[#This Row],[Local - Encerramento]]=0, "-", BS_CONTROLE[[#This Row],[Local - Encerramento]])</f>
        <v>-</v>
      </c>
      <c r="AM737" s="263" t="str">
        <f>IF(BS_CONTROLE[[#This Row],[Entre - Estações]]=0, "-", BS_CONTROLE[[#This Row],[Entre - Estações]])</f>
        <v>-</v>
      </c>
      <c r="AN737" s="263" t="str">
        <f>IF(BS_CONTROLE[[#This Row],[SB]]=0, "-", BS_CONTROLE[[#This Row],[SB]])</f>
        <v>-</v>
      </c>
      <c r="AO737" s="245" t="str">
        <f>IF(BS_CONTROLE[[#This Row],[SUB]]=0, "-", BS_CONTROLE[[#This Row],[SUB]])</f>
        <v>-</v>
      </c>
      <c r="AP737" s="246" t="str">
        <f>IF(BS_CONTROLE[[#This Row],[KM - Inicio]]=0, "-", BS_CONTROLE[[#This Row],[KM - Inicio]])</f>
        <v>-</v>
      </c>
      <c r="AQ737" s="246" t="str">
        <f>IF(BS_CONTROLE[[#This Row],[KM - Fim]]=0, "-", BS_CONTROLE[[#This Row],[KM - Fim]])</f>
        <v>-</v>
      </c>
      <c r="AR737" s="264"/>
      <c r="AS737" s="264"/>
      <c r="AT737" s="264"/>
      <c r="AU737" s="266"/>
      <c r="AV737" s="266"/>
      <c r="AW737" s="266"/>
      <c r="AX737" s="240"/>
      <c r="AY737" s="181" t="str">
        <f>IF(D737="","*",IFERROR(IF(ISODD(COUNT(AS737:AX737)),"ERRO",SUM((AT737-AS737),(AV737-AU737),(AX737-AW737))),"ERRO"))</f>
        <v>*</v>
      </c>
      <c r="AZ737" s="161"/>
      <c r="BA737" s="241"/>
      <c r="BB737" s="177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7" t="str">
        <f>IF(BS_CONTROLE[[#This Row],[Responsavel pelo boletim]]=0, "-", BS_CONTROLE[[#This Row],[Responsavel pelo boletim]])</f>
        <v>-</v>
      </c>
      <c r="BG737" s="183"/>
      <c r="BH737" s="242"/>
      <c r="BI737" s="242"/>
      <c r="BJ737" s="269"/>
      <c r="BK737" s="243"/>
      <c r="BL737" s="183"/>
      <c r="BM737" s="178"/>
      <c r="BN737" s="178"/>
      <c r="BO737" s="209"/>
      <c r="BP737" s="243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 hidden="1">
      <c r="A738" s="166" t="str">
        <f>D738&amp;B738</f>
        <v/>
      </c>
      <c r="B738" s="167"/>
      <c r="C738" s="238"/>
      <c r="D738" s="239"/>
      <c r="E738" s="272">
        <v>594</v>
      </c>
      <c r="F738" s="161"/>
      <c r="G738" s="159" t="str">
        <f>IF(D738="","*",VLOOKUP(F738,BS_ATIVIDADE[#All],3,FALSE))</f>
        <v>*</v>
      </c>
      <c r="H738" s="163"/>
      <c r="I738" s="163"/>
      <c r="J738" s="221"/>
      <c r="K738" s="221"/>
      <c r="L738" s="176"/>
      <c r="M738" s="19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4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6"/>
      <c r="R738" s="177"/>
      <c r="S738" s="249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49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0"/>
      <c r="W738" s="262"/>
      <c r="X738" s="239"/>
      <c r="Y738" s="178"/>
      <c r="Z738" s="178"/>
      <c r="AA738" s="176"/>
      <c r="AB738" s="161"/>
      <c r="AC738" s="161"/>
      <c r="AD738" s="163"/>
      <c r="AE738" s="176"/>
      <c r="AF738" s="176"/>
      <c r="AG738" s="176"/>
      <c r="AH738" s="179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3" t="str">
        <f>IF(BS_CONTROLE[[#This Row],[Local - Partida]]=0, "-", BS_CONTROLE[[#This Row],[Local - Partida]])</f>
        <v>-</v>
      </c>
      <c r="AL738" s="263" t="str">
        <f>IF(BS_CONTROLE[[#This Row],[Local - Encerramento]]=0, "-", BS_CONTROLE[[#This Row],[Local - Encerramento]])</f>
        <v>-</v>
      </c>
      <c r="AM738" s="263" t="str">
        <f>IF(BS_CONTROLE[[#This Row],[Entre - Estações]]=0, "-", BS_CONTROLE[[#This Row],[Entre - Estações]])</f>
        <v>-</v>
      </c>
      <c r="AN738" s="263" t="str">
        <f>IF(BS_CONTROLE[[#This Row],[SB]]=0, "-", BS_CONTROLE[[#This Row],[SB]])</f>
        <v>-</v>
      </c>
      <c r="AO738" s="245" t="str">
        <f>IF(BS_CONTROLE[[#This Row],[SUB]]=0, "-", BS_CONTROLE[[#This Row],[SUB]])</f>
        <v>-</v>
      </c>
      <c r="AP738" s="246" t="str">
        <f>IF(BS_CONTROLE[[#This Row],[KM - Inicio]]=0, "-", BS_CONTROLE[[#This Row],[KM - Inicio]])</f>
        <v>-</v>
      </c>
      <c r="AQ738" s="246" t="str">
        <f>IF(BS_CONTROLE[[#This Row],[KM - Fim]]=0, "-", BS_CONTROLE[[#This Row],[KM - Fim]])</f>
        <v>-</v>
      </c>
      <c r="AR738" s="264"/>
      <c r="AS738" s="264"/>
      <c r="AT738" s="264"/>
      <c r="AU738" s="266"/>
      <c r="AV738" s="266"/>
      <c r="AW738" s="266"/>
      <c r="AX738" s="240"/>
      <c r="AY738" s="181" t="str">
        <f>IF(D738="","*",IFERROR(IF(ISODD(COUNT(AS738:AX738)),"ERRO",SUM((AT738-AS738),(AV738-AU738),(AX738-AW738))),"ERRO"))</f>
        <v>*</v>
      </c>
      <c r="AZ738" s="161"/>
      <c r="BA738" s="241"/>
      <c r="BB738" s="177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7" t="str">
        <f>IF(BS_CONTROLE[[#This Row],[Responsavel pelo boletim]]=0, "-", BS_CONTROLE[[#This Row],[Responsavel pelo boletim]])</f>
        <v>-</v>
      </c>
      <c r="BG738" s="183"/>
      <c r="BH738" s="242"/>
      <c r="BI738" s="242"/>
      <c r="BJ738" s="269"/>
      <c r="BK738" s="243"/>
      <c r="BL738" s="183"/>
      <c r="BM738" s="178"/>
      <c r="BN738" s="178"/>
      <c r="BO738" s="209"/>
      <c r="BP738" s="243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 hidden="1">
      <c r="A739" s="166" t="str">
        <f>D739&amp;B739</f>
        <v/>
      </c>
      <c r="B739" s="167"/>
      <c r="C739" s="238"/>
      <c r="D739" s="239"/>
      <c r="E739" s="272">
        <v>594</v>
      </c>
      <c r="F739" s="161"/>
      <c r="G739" s="159" t="str">
        <f>IF(D739="","*",VLOOKUP(F739,BS_ATIVIDADE[#All],3,FALSE))</f>
        <v>*</v>
      </c>
      <c r="H739" s="163"/>
      <c r="I739" s="163"/>
      <c r="J739" s="221"/>
      <c r="K739" s="221"/>
      <c r="L739" s="176"/>
      <c r="M739" s="19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4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6"/>
      <c r="R739" s="177"/>
      <c r="S739" s="249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49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0"/>
      <c r="W739" s="262"/>
      <c r="X739" s="239"/>
      <c r="Y739" s="178"/>
      <c r="Z739" s="178"/>
      <c r="AA739" s="176"/>
      <c r="AB739" s="161"/>
      <c r="AC739" s="161"/>
      <c r="AD739" s="163"/>
      <c r="AE739" s="176"/>
      <c r="AF739" s="176"/>
      <c r="AG739" s="176"/>
      <c r="AH739" s="179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3" t="str">
        <f>IF(BS_CONTROLE[[#This Row],[Local - Partida]]=0, "-", BS_CONTROLE[[#This Row],[Local - Partida]])</f>
        <v>-</v>
      </c>
      <c r="AL739" s="263" t="str">
        <f>IF(BS_CONTROLE[[#This Row],[Local - Encerramento]]=0, "-", BS_CONTROLE[[#This Row],[Local - Encerramento]])</f>
        <v>-</v>
      </c>
      <c r="AM739" s="263" t="str">
        <f>IF(BS_CONTROLE[[#This Row],[Entre - Estações]]=0, "-", BS_CONTROLE[[#This Row],[Entre - Estações]])</f>
        <v>-</v>
      </c>
      <c r="AN739" s="263" t="str">
        <f>IF(BS_CONTROLE[[#This Row],[SB]]=0, "-", BS_CONTROLE[[#This Row],[SB]])</f>
        <v>-</v>
      </c>
      <c r="AO739" s="245" t="str">
        <f>IF(BS_CONTROLE[[#This Row],[SUB]]=0, "-", BS_CONTROLE[[#This Row],[SUB]])</f>
        <v>-</v>
      </c>
      <c r="AP739" s="246" t="str">
        <f>IF(BS_CONTROLE[[#This Row],[KM - Inicio]]=0, "-", BS_CONTROLE[[#This Row],[KM - Inicio]])</f>
        <v>-</v>
      </c>
      <c r="AQ739" s="246" t="str">
        <f>IF(BS_CONTROLE[[#This Row],[KM - Fim]]=0, "-", BS_CONTROLE[[#This Row],[KM - Fim]])</f>
        <v>-</v>
      </c>
      <c r="AR739" s="264"/>
      <c r="AS739" s="264"/>
      <c r="AT739" s="264"/>
      <c r="AU739" s="266"/>
      <c r="AV739" s="266"/>
      <c r="AW739" s="266"/>
      <c r="AX739" s="240"/>
      <c r="AY739" s="181" t="str">
        <f>IF(D739="","*",IFERROR(IF(ISODD(COUNT(AS739:AX739)),"ERRO",SUM((AT739-AS739),(AV739-AU739),(AX739-AW739))),"ERRO"))</f>
        <v>*</v>
      </c>
      <c r="AZ739" s="161"/>
      <c r="BA739" s="241"/>
      <c r="BB739" s="177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7" t="str">
        <f>IF(BS_CONTROLE[[#This Row],[Responsavel pelo boletim]]=0, "-", BS_CONTROLE[[#This Row],[Responsavel pelo boletim]])</f>
        <v>-</v>
      </c>
      <c r="BG739" s="183"/>
      <c r="BH739" s="242"/>
      <c r="BI739" s="242"/>
      <c r="BJ739" s="269"/>
      <c r="BK739" s="243"/>
      <c r="BL739" s="183"/>
      <c r="BM739" s="178"/>
      <c r="BN739" s="178"/>
      <c r="BO739" s="209"/>
      <c r="BP739" s="243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 hidden="1">
      <c r="A740" s="166" t="str">
        <f>D740&amp;B740</f>
        <v/>
      </c>
      <c r="B740" s="167"/>
      <c r="C740" s="238"/>
      <c r="D740" s="239"/>
      <c r="E740" s="272">
        <v>594</v>
      </c>
      <c r="F740" s="161"/>
      <c r="G740" s="159" t="str">
        <f>IF(D740="","*",VLOOKUP(F740,BS_ATIVIDADE[#All],3,FALSE))</f>
        <v>*</v>
      </c>
      <c r="H740" s="163"/>
      <c r="I740" s="163"/>
      <c r="J740" s="221"/>
      <c r="K740" s="221"/>
      <c r="L740" s="176"/>
      <c r="M740" s="19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4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6"/>
      <c r="R740" s="177"/>
      <c r="S740" s="249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49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0"/>
      <c r="W740" s="262"/>
      <c r="X740" s="239"/>
      <c r="Y740" s="178"/>
      <c r="Z740" s="178"/>
      <c r="AA740" s="176"/>
      <c r="AB740" s="161"/>
      <c r="AC740" s="161"/>
      <c r="AD740" s="163"/>
      <c r="AE740" s="176"/>
      <c r="AF740" s="176"/>
      <c r="AG740" s="176"/>
      <c r="AH740" s="179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3" t="str">
        <f>IF(BS_CONTROLE[[#This Row],[Local - Partida]]=0, "-", BS_CONTROLE[[#This Row],[Local - Partida]])</f>
        <v>-</v>
      </c>
      <c r="AL740" s="263" t="str">
        <f>IF(BS_CONTROLE[[#This Row],[Local - Encerramento]]=0, "-", BS_CONTROLE[[#This Row],[Local - Encerramento]])</f>
        <v>-</v>
      </c>
      <c r="AM740" s="263" t="str">
        <f>IF(BS_CONTROLE[[#This Row],[Entre - Estações]]=0, "-", BS_CONTROLE[[#This Row],[Entre - Estações]])</f>
        <v>-</v>
      </c>
      <c r="AN740" s="263" t="str">
        <f>IF(BS_CONTROLE[[#This Row],[SB]]=0, "-", BS_CONTROLE[[#This Row],[SB]])</f>
        <v>-</v>
      </c>
      <c r="AO740" s="245" t="str">
        <f>IF(BS_CONTROLE[[#This Row],[SUB]]=0, "-", BS_CONTROLE[[#This Row],[SUB]])</f>
        <v>-</v>
      </c>
      <c r="AP740" s="246" t="str">
        <f>IF(BS_CONTROLE[[#This Row],[KM - Inicio]]=0, "-", BS_CONTROLE[[#This Row],[KM - Inicio]])</f>
        <v>-</v>
      </c>
      <c r="AQ740" s="246" t="str">
        <f>IF(BS_CONTROLE[[#This Row],[KM - Fim]]=0, "-", BS_CONTROLE[[#This Row],[KM - Fim]])</f>
        <v>-</v>
      </c>
      <c r="AR740" s="264"/>
      <c r="AS740" s="264"/>
      <c r="AT740" s="264"/>
      <c r="AU740" s="266"/>
      <c r="AV740" s="266"/>
      <c r="AW740" s="266"/>
      <c r="AX740" s="240"/>
      <c r="AY740" s="181" t="str">
        <f>IF(D740="","*",IFERROR(IF(ISODD(COUNT(AS740:AX740)),"ERRO",SUM((AT740-AS740),(AV740-AU740),(AX740-AW740))),"ERRO"))</f>
        <v>*</v>
      </c>
      <c r="AZ740" s="161"/>
      <c r="BA740" s="241"/>
      <c r="BB740" s="177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7" t="str">
        <f>IF(BS_CONTROLE[[#This Row],[Responsavel pelo boletim]]=0, "-", BS_CONTROLE[[#This Row],[Responsavel pelo boletim]])</f>
        <v>-</v>
      </c>
      <c r="BG740" s="183"/>
      <c r="BH740" s="242"/>
      <c r="BI740" s="242"/>
      <c r="BJ740" s="269"/>
      <c r="BK740" s="243"/>
      <c r="BL740" s="183"/>
      <c r="BM740" s="178"/>
      <c r="BN740" s="178"/>
      <c r="BO740" s="209"/>
      <c r="BP740" s="243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 hidden="1">
      <c r="A741" s="166" t="str">
        <f>D741&amp;B741</f>
        <v/>
      </c>
      <c r="B741" s="167"/>
      <c r="C741" s="238"/>
      <c r="D741" s="239"/>
      <c r="E741" s="272">
        <v>594</v>
      </c>
      <c r="F741" s="161"/>
      <c r="G741" s="159" t="str">
        <f>IF(D741="","*",VLOOKUP(F741,BS_ATIVIDADE[#All],3,FALSE))</f>
        <v>*</v>
      </c>
      <c r="H741" s="163"/>
      <c r="I741" s="163"/>
      <c r="J741" s="221"/>
      <c r="K741" s="221"/>
      <c r="L741" s="176"/>
      <c r="M741" s="19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4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6"/>
      <c r="R741" s="177"/>
      <c r="S741" s="249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49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0"/>
      <c r="W741" s="262"/>
      <c r="X741" s="239"/>
      <c r="Y741" s="178"/>
      <c r="Z741" s="178"/>
      <c r="AA741" s="176"/>
      <c r="AB741" s="161"/>
      <c r="AC741" s="161"/>
      <c r="AD741" s="163"/>
      <c r="AE741" s="176"/>
      <c r="AF741" s="176"/>
      <c r="AG741" s="176"/>
      <c r="AH741" s="179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3" t="str">
        <f>IF(BS_CONTROLE[[#This Row],[Local - Partida]]=0, "-", BS_CONTROLE[[#This Row],[Local - Partida]])</f>
        <v>-</v>
      </c>
      <c r="AL741" s="263" t="str">
        <f>IF(BS_CONTROLE[[#This Row],[Local - Encerramento]]=0, "-", BS_CONTROLE[[#This Row],[Local - Encerramento]])</f>
        <v>-</v>
      </c>
      <c r="AM741" s="263" t="str">
        <f>IF(BS_CONTROLE[[#This Row],[Entre - Estações]]=0, "-", BS_CONTROLE[[#This Row],[Entre - Estações]])</f>
        <v>-</v>
      </c>
      <c r="AN741" s="263" t="str">
        <f>IF(BS_CONTROLE[[#This Row],[SB]]=0, "-", BS_CONTROLE[[#This Row],[SB]])</f>
        <v>-</v>
      </c>
      <c r="AO741" s="245" t="str">
        <f>IF(BS_CONTROLE[[#This Row],[SUB]]=0, "-", BS_CONTROLE[[#This Row],[SUB]])</f>
        <v>-</v>
      </c>
      <c r="AP741" s="246" t="str">
        <f>IF(BS_CONTROLE[[#This Row],[KM - Inicio]]=0, "-", BS_CONTROLE[[#This Row],[KM - Inicio]])</f>
        <v>-</v>
      </c>
      <c r="AQ741" s="246" t="str">
        <f>IF(BS_CONTROLE[[#This Row],[KM - Fim]]=0, "-", BS_CONTROLE[[#This Row],[KM - Fim]])</f>
        <v>-</v>
      </c>
      <c r="AR741" s="264"/>
      <c r="AS741" s="264"/>
      <c r="AT741" s="264"/>
      <c r="AU741" s="266"/>
      <c r="AV741" s="266"/>
      <c r="AW741" s="266"/>
      <c r="AX741" s="240"/>
      <c r="AY741" s="181" t="str">
        <f>IF(D741="","*",IFERROR(IF(ISODD(COUNT(AS741:AX741)),"ERRO",SUM((AT741-AS741),(AV741-AU741),(AX741-AW741))),"ERRO"))</f>
        <v>*</v>
      </c>
      <c r="AZ741" s="161"/>
      <c r="BA741" s="241"/>
      <c r="BB741" s="177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7" t="str">
        <f>IF(BS_CONTROLE[[#This Row],[Responsavel pelo boletim]]=0, "-", BS_CONTROLE[[#This Row],[Responsavel pelo boletim]])</f>
        <v>-</v>
      </c>
      <c r="BG741" s="183"/>
      <c r="BH741" s="242"/>
      <c r="BI741" s="242"/>
      <c r="BJ741" s="269"/>
      <c r="BK741" s="243"/>
      <c r="BL741" s="183"/>
      <c r="BM741" s="178"/>
      <c r="BN741" s="178"/>
      <c r="BO741" s="209"/>
      <c r="BP741" s="243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 hidden="1">
      <c r="A742" s="166" t="str">
        <f>D742&amp;B742</f>
        <v/>
      </c>
      <c r="B742" s="167"/>
      <c r="C742" s="238"/>
      <c r="D742" s="239"/>
      <c r="E742" s="272">
        <v>594</v>
      </c>
      <c r="F742" s="161"/>
      <c r="G742" s="159" t="str">
        <f>IF(D742="","*",VLOOKUP(F742,BS_ATIVIDADE[#All],3,FALSE))</f>
        <v>*</v>
      </c>
      <c r="H742" s="163"/>
      <c r="I742" s="163"/>
      <c r="J742" s="221"/>
      <c r="K742" s="221"/>
      <c r="L742" s="176"/>
      <c r="M742" s="19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4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6"/>
      <c r="R742" s="177"/>
      <c r="S742" s="249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49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0"/>
      <c r="W742" s="262"/>
      <c r="X742" s="239"/>
      <c r="Y742" s="178"/>
      <c r="Z742" s="178"/>
      <c r="AA742" s="176"/>
      <c r="AB742" s="161"/>
      <c r="AC742" s="161"/>
      <c r="AD742" s="163"/>
      <c r="AE742" s="176"/>
      <c r="AF742" s="176"/>
      <c r="AG742" s="176"/>
      <c r="AH742" s="179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3" t="str">
        <f>IF(BS_CONTROLE[[#This Row],[Local - Partida]]=0, "-", BS_CONTROLE[[#This Row],[Local - Partida]])</f>
        <v>-</v>
      </c>
      <c r="AL742" s="263" t="str">
        <f>IF(BS_CONTROLE[[#This Row],[Local - Encerramento]]=0, "-", BS_CONTROLE[[#This Row],[Local - Encerramento]])</f>
        <v>-</v>
      </c>
      <c r="AM742" s="263" t="str">
        <f>IF(BS_CONTROLE[[#This Row],[Entre - Estações]]=0, "-", BS_CONTROLE[[#This Row],[Entre - Estações]])</f>
        <v>-</v>
      </c>
      <c r="AN742" s="263" t="str">
        <f>IF(BS_CONTROLE[[#This Row],[SB]]=0, "-", BS_CONTROLE[[#This Row],[SB]])</f>
        <v>-</v>
      </c>
      <c r="AO742" s="245" t="str">
        <f>IF(BS_CONTROLE[[#This Row],[SUB]]=0, "-", BS_CONTROLE[[#This Row],[SUB]])</f>
        <v>-</v>
      </c>
      <c r="AP742" s="246" t="str">
        <f>IF(BS_CONTROLE[[#This Row],[KM - Inicio]]=0, "-", BS_CONTROLE[[#This Row],[KM - Inicio]])</f>
        <v>-</v>
      </c>
      <c r="AQ742" s="246" t="str">
        <f>IF(BS_CONTROLE[[#This Row],[KM - Fim]]=0, "-", BS_CONTROLE[[#This Row],[KM - Fim]])</f>
        <v>-</v>
      </c>
      <c r="AR742" s="264"/>
      <c r="AS742" s="264"/>
      <c r="AT742" s="264"/>
      <c r="AU742" s="266"/>
      <c r="AV742" s="266"/>
      <c r="AW742" s="266"/>
      <c r="AX742" s="240"/>
      <c r="AY742" s="181" t="str">
        <f>IF(D742="","*",IFERROR(IF(ISODD(COUNT(AS742:AX742)),"ERRO",SUM((AT742-AS742),(AV742-AU742),(AX742-AW742))),"ERRO"))</f>
        <v>*</v>
      </c>
      <c r="AZ742" s="161"/>
      <c r="BA742" s="241"/>
      <c r="BB742" s="177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7" t="str">
        <f>IF(BS_CONTROLE[[#This Row],[Responsavel pelo boletim]]=0, "-", BS_CONTROLE[[#This Row],[Responsavel pelo boletim]])</f>
        <v>-</v>
      </c>
      <c r="BG742" s="183"/>
      <c r="BH742" s="242"/>
      <c r="BI742" s="242"/>
      <c r="BJ742" s="269"/>
      <c r="BK742" s="243"/>
      <c r="BL742" s="183"/>
      <c r="BM742" s="178"/>
      <c r="BN742" s="178"/>
      <c r="BO742" s="209"/>
      <c r="BP742" s="243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 hidden="1">
      <c r="A743" s="166" t="str">
        <f>D743&amp;B743</f>
        <v/>
      </c>
      <c r="B743" s="167"/>
      <c r="C743" s="238"/>
      <c r="D743" s="239"/>
      <c r="E743" s="272">
        <v>594</v>
      </c>
      <c r="F743" s="161"/>
      <c r="G743" s="159" t="str">
        <f>IF(D743="","*",VLOOKUP(F743,BS_ATIVIDADE[#All],3,FALSE))</f>
        <v>*</v>
      </c>
      <c r="H743" s="163"/>
      <c r="I743" s="163"/>
      <c r="J743" s="221"/>
      <c r="K743" s="221"/>
      <c r="L743" s="176"/>
      <c r="M743" s="19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4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6"/>
      <c r="R743" s="177"/>
      <c r="S743" s="249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49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0"/>
      <c r="W743" s="262"/>
      <c r="X743" s="239"/>
      <c r="Y743" s="178"/>
      <c r="Z743" s="178"/>
      <c r="AA743" s="176"/>
      <c r="AB743" s="161"/>
      <c r="AC743" s="161"/>
      <c r="AD743" s="163"/>
      <c r="AE743" s="176"/>
      <c r="AF743" s="176"/>
      <c r="AG743" s="176"/>
      <c r="AH743" s="179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3" t="str">
        <f>IF(BS_CONTROLE[[#This Row],[Local - Partida]]=0, "-", BS_CONTROLE[[#This Row],[Local - Partida]])</f>
        <v>-</v>
      </c>
      <c r="AL743" s="263" t="str">
        <f>IF(BS_CONTROLE[[#This Row],[Local - Encerramento]]=0, "-", BS_CONTROLE[[#This Row],[Local - Encerramento]])</f>
        <v>-</v>
      </c>
      <c r="AM743" s="263" t="str">
        <f>IF(BS_CONTROLE[[#This Row],[Entre - Estações]]=0, "-", BS_CONTROLE[[#This Row],[Entre - Estações]])</f>
        <v>-</v>
      </c>
      <c r="AN743" s="263" t="str">
        <f>IF(BS_CONTROLE[[#This Row],[SB]]=0, "-", BS_CONTROLE[[#This Row],[SB]])</f>
        <v>-</v>
      </c>
      <c r="AO743" s="245" t="str">
        <f>IF(BS_CONTROLE[[#This Row],[SUB]]=0, "-", BS_CONTROLE[[#This Row],[SUB]])</f>
        <v>-</v>
      </c>
      <c r="AP743" s="246" t="str">
        <f>IF(BS_CONTROLE[[#This Row],[KM - Inicio]]=0, "-", BS_CONTROLE[[#This Row],[KM - Inicio]])</f>
        <v>-</v>
      </c>
      <c r="AQ743" s="246" t="str">
        <f>IF(BS_CONTROLE[[#This Row],[KM - Fim]]=0, "-", BS_CONTROLE[[#This Row],[KM - Fim]])</f>
        <v>-</v>
      </c>
      <c r="AR743" s="264"/>
      <c r="AS743" s="264"/>
      <c r="AT743" s="264"/>
      <c r="AU743" s="266"/>
      <c r="AV743" s="266"/>
      <c r="AW743" s="266"/>
      <c r="AX743" s="240"/>
      <c r="AY743" s="181" t="str">
        <f>IF(D743="","*",IFERROR(IF(ISODD(COUNT(AS743:AX743)),"ERRO",SUM((AT743-AS743),(AV743-AU743),(AX743-AW743))),"ERRO"))</f>
        <v>*</v>
      </c>
      <c r="AZ743" s="161"/>
      <c r="BA743" s="241"/>
      <c r="BB743" s="177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7" t="str">
        <f>IF(BS_CONTROLE[[#This Row],[Responsavel pelo boletim]]=0, "-", BS_CONTROLE[[#This Row],[Responsavel pelo boletim]])</f>
        <v>-</v>
      </c>
      <c r="BG743" s="183"/>
      <c r="BH743" s="242"/>
      <c r="BI743" s="242"/>
      <c r="BJ743" s="269"/>
      <c r="BK743" s="243"/>
      <c r="BL743" s="183"/>
      <c r="BM743" s="178"/>
      <c r="BN743" s="178"/>
      <c r="BO743" s="209"/>
      <c r="BP743" s="243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 hidden="1">
      <c r="A744" s="166" t="str">
        <f>D744&amp;B744</f>
        <v/>
      </c>
      <c r="B744" s="167"/>
      <c r="C744" s="238"/>
      <c r="D744" s="239"/>
      <c r="E744" s="272">
        <v>594</v>
      </c>
      <c r="F744" s="161"/>
      <c r="G744" s="159" t="str">
        <f>IF(D744="","*",VLOOKUP(F744,BS_ATIVIDADE[#All],3,FALSE))</f>
        <v>*</v>
      </c>
      <c r="H744" s="163"/>
      <c r="I744" s="163"/>
      <c r="J744" s="221"/>
      <c r="K744" s="221"/>
      <c r="L744" s="176"/>
      <c r="M744" s="19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4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6"/>
      <c r="R744" s="177"/>
      <c r="S744" s="249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49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0"/>
      <c r="W744" s="262"/>
      <c r="X744" s="239"/>
      <c r="Y744" s="178"/>
      <c r="Z744" s="178"/>
      <c r="AA744" s="176"/>
      <c r="AB744" s="161"/>
      <c r="AC744" s="161"/>
      <c r="AD744" s="163"/>
      <c r="AE744" s="176"/>
      <c r="AF744" s="176"/>
      <c r="AG744" s="176"/>
      <c r="AH744" s="179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3" t="str">
        <f>IF(BS_CONTROLE[[#This Row],[Local - Partida]]=0, "-", BS_CONTROLE[[#This Row],[Local - Partida]])</f>
        <v>-</v>
      </c>
      <c r="AL744" s="263" t="str">
        <f>IF(BS_CONTROLE[[#This Row],[Local - Encerramento]]=0, "-", BS_CONTROLE[[#This Row],[Local - Encerramento]])</f>
        <v>-</v>
      </c>
      <c r="AM744" s="263" t="str">
        <f>IF(BS_CONTROLE[[#This Row],[Entre - Estações]]=0, "-", BS_CONTROLE[[#This Row],[Entre - Estações]])</f>
        <v>-</v>
      </c>
      <c r="AN744" s="263" t="str">
        <f>IF(BS_CONTROLE[[#This Row],[SB]]=0, "-", BS_CONTROLE[[#This Row],[SB]])</f>
        <v>-</v>
      </c>
      <c r="AO744" s="245" t="str">
        <f>IF(BS_CONTROLE[[#This Row],[SUB]]=0, "-", BS_CONTROLE[[#This Row],[SUB]])</f>
        <v>-</v>
      </c>
      <c r="AP744" s="246" t="str">
        <f>IF(BS_CONTROLE[[#This Row],[KM - Inicio]]=0, "-", BS_CONTROLE[[#This Row],[KM - Inicio]])</f>
        <v>-</v>
      </c>
      <c r="AQ744" s="246" t="str">
        <f>IF(BS_CONTROLE[[#This Row],[KM - Fim]]=0, "-", BS_CONTROLE[[#This Row],[KM - Fim]])</f>
        <v>-</v>
      </c>
      <c r="AR744" s="264"/>
      <c r="AS744" s="264"/>
      <c r="AT744" s="264"/>
      <c r="AU744" s="266"/>
      <c r="AV744" s="266"/>
      <c r="AW744" s="266"/>
      <c r="AX744" s="240"/>
      <c r="AY744" s="181" t="str">
        <f>IF(D744="","*",IFERROR(IF(ISODD(COUNT(AS744:AX744)),"ERRO",SUM((AT744-AS744),(AV744-AU744),(AX744-AW744))),"ERRO"))</f>
        <v>*</v>
      </c>
      <c r="AZ744" s="161"/>
      <c r="BA744" s="241"/>
      <c r="BB744" s="177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7" t="str">
        <f>IF(BS_CONTROLE[[#This Row],[Responsavel pelo boletim]]=0, "-", BS_CONTROLE[[#This Row],[Responsavel pelo boletim]])</f>
        <v>-</v>
      </c>
      <c r="BG744" s="183"/>
      <c r="BH744" s="242"/>
      <c r="BI744" s="242"/>
      <c r="BJ744" s="269"/>
      <c r="BK744" s="243"/>
      <c r="BL744" s="183"/>
      <c r="BM744" s="178"/>
      <c r="BN744" s="178"/>
      <c r="BO744" s="209"/>
      <c r="BP744" s="243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 hidden="1">
      <c r="A745" s="166" t="str">
        <f>D745&amp;B745</f>
        <v/>
      </c>
      <c r="B745" s="167"/>
      <c r="C745" s="238"/>
      <c r="D745" s="239"/>
      <c r="E745" s="272">
        <v>594</v>
      </c>
      <c r="F745" s="161"/>
      <c r="G745" s="159" t="str">
        <f>IF(D745="","*",VLOOKUP(F745,BS_ATIVIDADE[#All],3,FALSE))</f>
        <v>*</v>
      </c>
      <c r="H745" s="163"/>
      <c r="I745" s="163"/>
      <c r="J745" s="221"/>
      <c r="K745" s="221"/>
      <c r="L745" s="176"/>
      <c r="M745" s="19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4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6"/>
      <c r="R745" s="177"/>
      <c r="S745" s="249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49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0"/>
      <c r="W745" s="262"/>
      <c r="X745" s="239"/>
      <c r="Y745" s="178"/>
      <c r="Z745" s="178"/>
      <c r="AA745" s="176"/>
      <c r="AB745" s="161"/>
      <c r="AC745" s="161"/>
      <c r="AD745" s="163"/>
      <c r="AE745" s="176"/>
      <c r="AF745" s="176"/>
      <c r="AG745" s="176"/>
      <c r="AH745" s="179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3" t="str">
        <f>IF(BS_CONTROLE[[#This Row],[Local - Partida]]=0, "-", BS_CONTROLE[[#This Row],[Local - Partida]])</f>
        <v>-</v>
      </c>
      <c r="AL745" s="263" t="str">
        <f>IF(BS_CONTROLE[[#This Row],[Local - Encerramento]]=0, "-", BS_CONTROLE[[#This Row],[Local - Encerramento]])</f>
        <v>-</v>
      </c>
      <c r="AM745" s="263" t="str">
        <f>IF(BS_CONTROLE[[#This Row],[Entre - Estações]]=0, "-", BS_CONTROLE[[#This Row],[Entre - Estações]])</f>
        <v>-</v>
      </c>
      <c r="AN745" s="263" t="str">
        <f>IF(BS_CONTROLE[[#This Row],[SB]]=0, "-", BS_CONTROLE[[#This Row],[SB]])</f>
        <v>-</v>
      </c>
      <c r="AO745" s="245" t="str">
        <f>IF(BS_CONTROLE[[#This Row],[SUB]]=0, "-", BS_CONTROLE[[#This Row],[SUB]])</f>
        <v>-</v>
      </c>
      <c r="AP745" s="246" t="str">
        <f>IF(BS_CONTROLE[[#This Row],[KM - Inicio]]=0, "-", BS_CONTROLE[[#This Row],[KM - Inicio]])</f>
        <v>-</v>
      </c>
      <c r="AQ745" s="246" t="str">
        <f>IF(BS_CONTROLE[[#This Row],[KM - Fim]]=0, "-", BS_CONTROLE[[#This Row],[KM - Fim]])</f>
        <v>-</v>
      </c>
      <c r="AR745" s="264"/>
      <c r="AS745" s="264"/>
      <c r="AT745" s="264"/>
      <c r="AU745" s="266"/>
      <c r="AV745" s="266"/>
      <c r="AW745" s="266"/>
      <c r="AX745" s="240"/>
      <c r="AY745" s="181" t="str">
        <f>IF(D745="","*",IFERROR(IF(ISODD(COUNT(AS745:AX745)),"ERRO",SUM((AT745-AS745),(AV745-AU745),(AX745-AW745))),"ERRO"))</f>
        <v>*</v>
      </c>
      <c r="AZ745" s="161"/>
      <c r="BA745" s="241"/>
      <c r="BB745" s="177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7" t="str">
        <f>IF(BS_CONTROLE[[#This Row],[Responsavel pelo boletim]]=0, "-", BS_CONTROLE[[#This Row],[Responsavel pelo boletim]])</f>
        <v>-</v>
      </c>
      <c r="BG745" s="183"/>
      <c r="BH745" s="242"/>
      <c r="BI745" s="242"/>
      <c r="BJ745" s="269"/>
      <c r="BK745" s="243"/>
      <c r="BL745" s="183"/>
      <c r="BM745" s="178"/>
      <c r="BN745" s="178"/>
      <c r="BO745" s="209"/>
      <c r="BP745" s="243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 hidden="1">
      <c r="A746" s="166" t="str">
        <f>D746&amp;B746</f>
        <v/>
      </c>
      <c r="B746" s="167"/>
      <c r="C746" s="238"/>
      <c r="D746" s="239"/>
      <c r="E746" s="272">
        <v>594</v>
      </c>
      <c r="F746" s="161"/>
      <c r="G746" s="159" t="str">
        <f>IF(D746="","*",VLOOKUP(F746,BS_ATIVIDADE[#All],3,FALSE))</f>
        <v>*</v>
      </c>
      <c r="H746" s="163"/>
      <c r="I746" s="163"/>
      <c r="J746" s="221"/>
      <c r="K746" s="221"/>
      <c r="L746" s="176"/>
      <c r="M746" s="19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4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6"/>
      <c r="R746" s="177"/>
      <c r="S746" s="249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49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0"/>
      <c r="W746" s="262"/>
      <c r="X746" s="239"/>
      <c r="Y746" s="178"/>
      <c r="Z746" s="178"/>
      <c r="AA746" s="176"/>
      <c r="AB746" s="161"/>
      <c r="AC746" s="161"/>
      <c r="AD746" s="163"/>
      <c r="AE746" s="176"/>
      <c r="AF746" s="176"/>
      <c r="AG746" s="176"/>
      <c r="AH746" s="179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3" t="str">
        <f>IF(BS_CONTROLE[[#This Row],[Local - Partida]]=0, "-", BS_CONTROLE[[#This Row],[Local - Partida]])</f>
        <v>-</v>
      </c>
      <c r="AL746" s="263" t="str">
        <f>IF(BS_CONTROLE[[#This Row],[Local - Encerramento]]=0, "-", BS_CONTROLE[[#This Row],[Local - Encerramento]])</f>
        <v>-</v>
      </c>
      <c r="AM746" s="263" t="str">
        <f>IF(BS_CONTROLE[[#This Row],[Entre - Estações]]=0, "-", BS_CONTROLE[[#This Row],[Entre - Estações]])</f>
        <v>-</v>
      </c>
      <c r="AN746" s="263" t="str">
        <f>IF(BS_CONTROLE[[#This Row],[SB]]=0, "-", BS_CONTROLE[[#This Row],[SB]])</f>
        <v>-</v>
      </c>
      <c r="AO746" s="245" t="str">
        <f>IF(BS_CONTROLE[[#This Row],[SUB]]=0, "-", BS_CONTROLE[[#This Row],[SUB]])</f>
        <v>-</v>
      </c>
      <c r="AP746" s="246" t="str">
        <f>IF(BS_CONTROLE[[#This Row],[KM - Inicio]]=0, "-", BS_CONTROLE[[#This Row],[KM - Inicio]])</f>
        <v>-</v>
      </c>
      <c r="AQ746" s="246" t="str">
        <f>IF(BS_CONTROLE[[#This Row],[KM - Fim]]=0, "-", BS_CONTROLE[[#This Row],[KM - Fim]])</f>
        <v>-</v>
      </c>
      <c r="AR746" s="264"/>
      <c r="AS746" s="264"/>
      <c r="AT746" s="264"/>
      <c r="AU746" s="266"/>
      <c r="AV746" s="266"/>
      <c r="AW746" s="266"/>
      <c r="AX746" s="240"/>
      <c r="AY746" s="181" t="str">
        <f>IF(D746="","*",IFERROR(IF(ISODD(COUNT(AS746:AX746)),"ERRO",SUM((AT746-AS746),(AV746-AU746),(AX746-AW746))),"ERRO"))</f>
        <v>*</v>
      </c>
      <c r="AZ746" s="161"/>
      <c r="BA746" s="241"/>
      <c r="BB746" s="177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7" t="str">
        <f>IF(BS_CONTROLE[[#This Row],[Responsavel pelo boletim]]=0, "-", BS_CONTROLE[[#This Row],[Responsavel pelo boletim]])</f>
        <v>-</v>
      </c>
      <c r="BG746" s="183"/>
      <c r="BH746" s="242"/>
      <c r="BI746" s="242"/>
      <c r="BJ746" s="269"/>
      <c r="BK746" s="243"/>
      <c r="BL746" s="183"/>
      <c r="BM746" s="178"/>
      <c r="BN746" s="178"/>
      <c r="BO746" s="209"/>
      <c r="BP746" s="243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 hidden="1">
      <c r="A747" s="166" t="str">
        <f>D747&amp;B747</f>
        <v/>
      </c>
      <c r="B747" s="167"/>
      <c r="C747" s="238"/>
      <c r="D747" s="239"/>
      <c r="E747" s="272">
        <v>594</v>
      </c>
      <c r="F747" s="161"/>
      <c r="G747" s="159" t="str">
        <f>IF(D747="","*",VLOOKUP(F747,BS_ATIVIDADE[#All],3,FALSE))</f>
        <v>*</v>
      </c>
      <c r="H747" s="163"/>
      <c r="I747" s="163"/>
      <c r="J747" s="221"/>
      <c r="K747" s="221"/>
      <c r="L747" s="176"/>
      <c r="M747" s="19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4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6"/>
      <c r="R747" s="177"/>
      <c r="S747" s="249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49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0"/>
      <c r="W747" s="262"/>
      <c r="X747" s="239"/>
      <c r="Y747" s="178"/>
      <c r="Z747" s="178"/>
      <c r="AA747" s="176"/>
      <c r="AB747" s="161"/>
      <c r="AC747" s="161"/>
      <c r="AD747" s="163"/>
      <c r="AE747" s="176"/>
      <c r="AF747" s="176"/>
      <c r="AG747" s="176"/>
      <c r="AH747" s="179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3" t="str">
        <f>IF(BS_CONTROLE[[#This Row],[Local - Partida]]=0, "-", BS_CONTROLE[[#This Row],[Local - Partida]])</f>
        <v>-</v>
      </c>
      <c r="AL747" s="263" t="str">
        <f>IF(BS_CONTROLE[[#This Row],[Local - Encerramento]]=0, "-", BS_CONTROLE[[#This Row],[Local - Encerramento]])</f>
        <v>-</v>
      </c>
      <c r="AM747" s="263" t="str">
        <f>IF(BS_CONTROLE[[#This Row],[Entre - Estações]]=0, "-", BS_CONTROLE[[#This Row],[Entre - Estações]])</f>
        <v>-</v>
      </c>
      <c r="AN747" s="263" t="str">
        <f>IF(BS_CONTROLE[[#This Row],[SB]]=0, "-", BS_CONTROLE[[#This Row],[SB]])</f>
        <v>-</v>
      </c>
      <c r="AO747" s="245" t="str">
        <f>IF(BS_CONTROLE[[#This Row],[SUB]]=0, "-", BS_CONTROLE[[#This Row],[SUB]])</f>
        <v>-</v>
      </c>
      <c r="AP747" s="246" t="str">
        <f>IF(BS_CONTROLE[[#This Row],[KM - Inicio]]=0, "-", BS_CONTROLE[[#This Row],[KM - Inicio]])</f>
        <v>-</v>
      </c>
      <c r="AQ747" s="246" t="str">
        <f>IF(BS_CONTROLE[[#This Row],[KM - Fim]]=0, "-", BS_CONTROLE[[#This Row],[KM - Fim]])</f>
        <v>-</v>
      </c>
      <c r="AR747" s="264"/>
      <c r="AS747" s="264"/>
      <c r="AT747" s="264"/>
      <c r="AU747" s="266"/>
      <c r="AV747" s="266"/>
      <c r="AW747" s="266"/>
      <c r="AX747" s="240"/>
      <c r="AY747" s="181" t="str">
        <f>IF(D747="","*",IFERROR(IF(ISODD(COUNT(AS747:AX747)),"ERRO",SUM((AT747-AS747),(AV747-AU747),(AX747-AW747))),"ERRO"))</f>
        <v>*</v>
      </c>
      <c r="AZ747" s="161"/>
      <c r="BA747" s="241"/>
      <c r="BB747" s="177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7" t="str">
        <f>IF(BS_CONTROLE[[#This Row],[Responsavel pelo boletim]]=0, "-", BS_CONTROLE[[#This Row],[Responsavel pelo boletim]])</f>
        <v>-</v>
      </c>
      <c r="BG747" s="183"/>
      <c r="BH747" s="242"/>
      <c r="BI747" s="242"/>
      <c r="BJ747" s="269"/>
      <c r="BK747" s="243"/>
      <c r="BL747" s="183"/>
      <c r="BM747" s="178"/>
      <c r="BN747" s="178"/>
      <c r="BO747" s="209"/>
      <c r="BP747" s="243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 hidden="1">
      <c r="A748" s="166" t="str">
        <f>D748&amp;B748</f>
        <v/>
      </c>
      <c r="B748" s="167"/>
      <c r="C748" s="238"/>
      <c r="D748" s="239"/>
      <c r="E748" s="272">
        <v>594</v>
      </c>
      <c r="F748" s="161"/>
      <c r="G748" s="159" t="str">
        <f>IF(D748="","*",VLOOKUP(F748,BS_ATIVIDADE[#All],3,FALSE))</f>
        <v>*</v>
      </c>
      <c r="H748" s="163"/>
      <c r="I748" s="163"/>
      <c r="J748" s="221"/>
      <c r="K748" s="221"/>
      <c r="L748" s="176"/>
      <c r="M748" s="19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4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6"/>
      <c r="R748" s="177"/>
      <c r="S748" s="249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49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0"/>
      <c r="W748" s="262"/>
      <c r="X748" s="239"/>
      <c r="Y748" s="178"/>
      <c r="Z748" s="178"/>
      <c r="AA748" s="176"/>
      <c r="AB748" s="161"/>
      <c r="AC748" s="161"/>
      <c r="AD748" s="163"/>
      <c r="AE748" s="176"/>
      <c r="AF748" s="176"/>
      <c r="AG748" s="176"/>
      <c r="AH748" s="179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3" t="str">
        <f>IF(BS_CONTROLE[[#This Row],[Local - Partida]]=0, "-", BS_CONTROLE[[#This Row],[Local - Partida]])</f>
        <v>-</v>
      </c>
      <c r="AL748" s="263" t="str">
        <f>IF(BS_CONTROLE[[#This Row],[Local - Encerramento]]=0, "-", BS_CONTROLE[[#This Row],[Local - Encerramento]])</f>
        <v>-</v>
      </c>
      <c r="AM748" s="263" t="str">
        <f>IF(BS_CONTROLE[[#This Row],[Entre - Estações]]=0, "-", BS_CONTROLE[[#This Row],[Entre - Estações]])</f>
        <v>-</v>
      </c>
      <c r="AN748" s="263" t="str">
        <f>IF(BS_CONTROLE[[#This Row],[SB]]=0, "-", BS_CONTROLE[[#This Row],[SB]])</f>
        <v>-</v>
      </c>
      <c r="AO748" s="245" t="str">
        <f>IF(BS_CONTROLE[[#This Row],[SUB]]=0, "-", BS_CONTROLE[[#This Row],[SUB]])</f>
        <v>-</v>
      </c>
      <c r="AP748" s="246" t="str">
        <f>IF(BS_CONTROLE[[#This Row],[KM - Inicio]]=0, "-", BS_CONTROLE[[#This Row],[KM - Inicio]])</f>
        <v>-</v>
      </c>
      <c r="AQ748" s="246" t="str">
        <f>IF(BS_CONTROLE[[#This Row],[KM - Fim]]=0, "-", BS_CONTROLE[[#This Row],[KM - Fim]])</f>
        <v>-</v>
      </c>
      <c r="AR748" s="264"/>
      <c r="AS748" s="264"/>
      <c r="AT748" s="264"/>
      <c r="AU748" s="266"/>
      <c r="AV748" s="266"/>
      <c r="AW748" s="266"/>
      <c r="AX748" s="240"/>
      <c r="AY748" s="181" t="str">
        <f>IF(D748="","*",IFERROR(IF(ISODD(COUNT(AS748:AX748)),"ERRO",SUM((AT748-AS748),(AV748-AU748),(AX748-AW748))),"ERRO"))</f>
        <v>*</v>
      </c>
      <c r="AZ748" s="161"/>
      <c r="BA748" s="241"/>
      <c r="BB748" s="177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7" t="str">
        <f>IF(BS_CONTROLE[[#This Row],[Responsavel pelo boletim]]=0, "-", BS_CONTROLE[[#This Row],[Responsavel pelo boletim]])</f>
        <v>-</v>
      </c>
      <c r="BG748" s="183"/>
      <c r="BH748" s="242"/>
      <c r="BI748" s="242"/>
      <c r="BJ748" s="269"/>
      <c r="BK748" s="243"/>
      <c r="BL748" s="183"/>
      <c r="BM748" s="178"/>
      <c r="BN748" s="178"/>
      <c r="BO748" s="209"/>
      <c r="BP748" s="243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 hidden="1">
      <c r="A749" s="166" t="str">
        <f>D749&amp;B749</f>
        <v/>
      </c>
      <c r="B749" s="167"/>
      <c r="C749" s="238"/>
      <c r="D749" s="239"/>
      <c r="E749" s="272">
        <v>594</v>
      </c>
      <c r="F749" s="161"/>
      <c r="G749" s="159" t="str">
        <f>IF(D749="","*",VLOOKUP(F749,BS_ATIVIDADE[#All],3,FALSE))</f>
        <v>*</v>
      </c>
      <c r="H749" s="163"/>
      <c r="I749" s="163"/>
      <c r="J749" s="221"/>
      <c r="K749" s="221"/>
      <c r="L749" s="176"/>
      <c r="M749" s="19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4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6"/>
      <c r="R749" s="177"/>
      <c r="S749" s="249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49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0"/>
      <c r="W749" s="262"/>
      <c r="X749" s="239"/>
      <c r="Y749" s="178"/>
      <c r="Z749" s="178"/>
      <c r="AA749" s="176"/>
      <c r="AB749" s="161"/>
      <c r="AC749" s="161"/>
      <c r="AD749" s="163"/>
      <c r="AE749" s="176"/>
      <c r="AF749" s="176"/>
      <c r="AG749" s="176"/>
      <c r="AH749" s="179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3" t="str">
        <f>IF(BS_CONTROLE[[#This Row],[Local - Partida]]=0, "-", BS_CONTROLE[[#This Row],[Local - Partida]])</f>
        <v>-</v>
      </c>
      <c r="AL749" s="263" t="str">
        <f>IF(BS_CONTROLE[[#This Row],[Local - Encerramento]]=0, "-", BS_CONTROLE[[#This Row],[Local - Encerramento]])</f>
        <v>-</v>
      </c>
      <c r="AM749" s="263" t="str">
        <f>IF(BS_CONTROLE[[#This Row],[Entre - Estações]]=0, "-", BS_CONTROLE[[#This Row],[Entre - Estações]])</f>
        <v>-</v>
      </c>
      <c r="AN749" s="263" t="str">
        <f>IF(BS_CONTROLE[[#This Row],[SB]]=0, "-", BS_CONTROLE[[#This Row],[SB]])</f>
        <v>-</v>
      </c>
      <c r="AO749" s="245" t="str">
        <f>IF(BS_CONTROLE[[#This Row],[SUB]]=0, "-", BS_CONTROLE[[#This Row],[SUB]])</f>
        <v>-</v>
      </c>
      <c r="AP749" s="246" t="str">
        <f>IF(BS_CONTROLE[[#This Row],[KM - Inicio]]=0, "-", BS_CONTROLE[[#This Row],[KM - Inicio]])</f>
        <v>-</v>
      </c>
      <c r="AQ749" s="246" t="str">
        <f>IF(BS_CONTROLE[[#This Row],[KM - Fim]]=0, "-", BS_CONTROLE[[#This Row],[KM - Fim]])</f>
        <v>-</v>
      </c>
      <c r="AR749" s="264"/>
      <c r="AS749" s="264"/>
      <c r="AT749" s="264"/>
      <c r="AU749" s="266"/>
      <c r="AV749" s="266"/>
      <c r="AW749" s="266"/>
      <c r="AX749" s="240"/>
      <c r="AY749" s="181" t="str">
        <f>IF(D749="","*",IFERROR(IF(ISODD(COUNT(AS749:AX749)),"ERRO",SUM((AT749-AS749),(AV749-AU749),(AX749-AW749))),"ERRO"))</f>
        <v>*</v>
      </c>
      <c r="AZ749" s="161"/>
      <c r="BA749" s="241"/>
      <c r="BB749" s="177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7" t="str">
        <f>IF(BS_CONTROLE[[#This Row],[Responsavel pelo boletim]]=0, "-", BS_CONTROLE[[#This Row],[Responsavel pelo boletim]])</f>
        <v>-</v>
      </c>
      <c r="BG749" s="183"/>
      <c r="BH749" s="242"/>
      <c r="BI749" s="242"/>
      <c r="BJ749" s="269"/>
      <c r="BK749" s="243"/>
      <c r="BL749" s="183"/>
      <c r="BM749" s="178"/>
      <c r="BN749" s="178"/>
      <c r="BO749" s="209"/>
      <c r="BP749" s="243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 hidden="1">
      <c r="A750" s="166" t="str">
        <f>D750&amp;B750</f>
        <v/>
      </c>
      <c r="B750" s="167"/>
      <c r="C750" s="238"/>
      <c r="D750" s="239"/>
      <c r="E750" s="272">
        <v>594</v>
      </c>
      <c r="F750" s="161"/>
      <c r="G750" s="159" t="str">
        <f>IF(D750="","*",VLOOKUP(F750,BS_ATIVIDADE[#All],3,FALSE))</f>
        <v>*</v>
      </c>
      <c r="H750" s="163"/>
      <c r="I750" s="163"/>
      <c r="J750" s="221"/>
      <c r="K750" s="221"/>
      <c r="L750" s="176"/>
      <c r="M750" s="19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4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6"/>
      <c r="R750" s="177"/>
      <c r="S750" s="249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49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0"/>
      <c r="W750" s="262"/>
      <c r="X750" s="239"/>
      <c r="Y750" s="178"/>
      <c r="Z750" s="178"/>
      <c r="AA750" s="176"/>
      <c r="AB750" s="161"/>
      <c r="AC750" s="161"/>
      <c r="AD750" s="163"/>
      <c r="AE750" s="176"/>
      <c r="AF750" s="176"/>
      <c r="AG750" s="176"/>
      <c r="AH750" s="179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3" t="str">
        <f>IF(BS_CONTROLE[[#This Row],[Local - Partida]]=0, "-", BS_CONTROLE[[#This Row],[Local - Partida]])</f>
        <v>-</v>
      </c>
      <c r="AL750" s="263" t="str">
        <f>IF(BS_CONTROLE[[#This Row],[Local - Encerramento]]=0, "-", BS_CONTROLE[[#This Row],[Local - Encerramento]])</f>
        <v>-</v>
      </c>
      <c r="AM750" s="263" t="str">
        <f>IF(BS_CONTROLE[[#This Row],[Entre - Estações]]=0, "-", BS_CONTROLE[[#This Row],[Entre - Estações]])</f>
        <v>-</v>
      </c>
      <c r="AN750" s="263" t="str">
        <f>IF(BS_CONTROLE[[#This Row],[SB]]=0, "-", BS_CONTROLE[[#This Row],[SB]])</f>
        <v>-</v>
      </c>
      <c r="AO750" s="245" t="str">
        <f>IF(BS_CONTROLE[[#This Row],[SUB]]=0, "-", BS_CONTROLE[[#This Row],[SUB]])</f>
        <v>-</v>
      </c>
      <c r="AP750" s="246" t="str">
        <f>IF(BS_CONTROLE[[#This Row],[KM - Inicio]]=0, "-", BS_CONTROLE[[#This Row],[KM - Inicio]])</f>
        <v>-</v>
      </c>
      <c r="AQ750" s="246" t="str">
        <f>IF(BS_CONTROLE[[#This Row],[KM - Fim]]=0, "-", BS_CONTROLE[[#This Row],[KM - Fim]])</f>
        <v>-</v>
      </c>
      <c r="AR750" s="264"/>
      <c r="AS750" s="264"/>
      <c r="AT750" s="264"/>
      <c r="AU750" s="266"/>
      <c r="AV750" s="266"/>
      <c r="AW750" s="266"/>
      <c r="AX750" s="240"/>
      <c r="AY750" s="181" t="str">
        <f>IF(D750="","*",IFERROR(IF(ISODD(COUNT(AS750:AX750)),"ERRO",SUM((AT750-AS750),(AV750-AU750),(AX750-AW750))),"ERRO"))</f>
        <v>*</v>
      </c>
      <c r="AZ750" s="161"/>
      <c r="BA750" s="241"/>
      <c r="BB750" s="177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7" t="str">
        <f>IF(BS_CONTROLE[[#This Row],[Responsavel pelo boletim]]=0, "-", BS_CONTROLE[[#This Row],[Responsavel pelo boletim]])</f>
        <v>-</v>
      </c>
      <c r="BG750" s="183"/>
      <c r="BH750" s="242"/>
      <c r="BI750" s="242"/>
      <c r="BJ750" s="269"/>
      <c r="BK750" s="243"/>
      <c r="BL750" s="183"/>
      <c r="BM750" s="178"/>
      <c r="BN750" s="178"/>
      <c r="BO750" s="209"/>
      <c r="BP750" s="243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 hidden="1">
      <c r="A751" s="166" t="str">
        <f>D751&amp;B751</f>
        <v/>
      </c>
      <c r="B751" s="167"/>
      <c r="C751" s="238"/>
      <c r="D751" s="239"/>
      <c r="E751" s="272">
        <v>594</v>
      </c>
      <c r="F751" s="161"/>
      <c r="G751" s="159" t="str">
        <f>IF(D751="","*",VLOOKUP(F751,BS_ATIVIDADE[#All],3,FALSE))</f>
        <v>*</v>
      </c>
      <c r="H751" s="163"/>
      <c r="I751" s="163"/>
      <c r="J751" s="221"/>
      <c r="K751" s="221"/>
      <c r="L751" s="176"/>
      <c r="M751" s="19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4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6"/>
      <c r="R751" s="177"/>
      <c r="S751" s="249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49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0"/>
      <c r="W751" s="262"/>
      <c r="X751" s="239"/>
      <c r="Y751" s="178"/>
      <c r="Z751" s="178"/>
      <c r="AA751" s="176"/>
      <c r="AB751" s="161"/>
      <c r="AC751" s="161"/>
      <c r="AD751" s="163"/>
      <c r="AE751" s="176"/>
      <c r="AF751" s="176"/>
      <c r="AG751" s="176"/>
      <c r="AH751" s="179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3" t="str">
        <f>IF(BS_CONTROLE[[#This Row],[Local - Partida]]=0, "-", BS_CONTROLE[[#This Row],[Local - Partida]])</f>
        <v>-</v>
      </c>
      <c r="AL751" s="263" t="str">
        <f>IF(BS_CONTROLE[[#This Row],[Local - Encerramento]]=0, "-", BS_CONTROLE[[#This Row],[Local - Encerramento]])</f>
        <v>-</v>
      </c>
      <c r="AM751" s="263" t="str">
        <f>IF(BS_CONTROLE[[#This Row],[Entre - Estações]]=0, "-", BS_CONTROLE[[#This Row],[Entre - Estações]])</f>
        <v>-</v>
      </c>
      <c r="AN751" s="263" t="str">
        <f>IF(BS_CONTROLE[[#This Row],[SB]]=0, "-", BS_CONTROLE[[#This Row],[SB]])</f>
        <v>-</v>
      </c>
      <c r="AO751" s="245" t="str">
        <f>IF(BS_CONTROLE[[#This Row],[SUB]]=0, "-", BS_CONTROLE[[#This Row],[SUB]])</f>
        <v>-</v>
      </c>
      <c r="AP751" s="246" t="str">
        <f>IF(BS_CONTROLE[[#This Row],[KM - Inicio]]=0, "-", BS_CONTROLE[[#This Row],[KM - Inicio]])</f>
        <v>-</v>
      </c>
      <c r="AQ751" s="246" t="str">
        <f>IF(BS_CONTROLE[[#This Row],[KM - Fim]]=0, "-", BS_CONTROLE[[#This Row],[KM - Fim]])</f>
        <v>-</v>
      </c>
      <c r="AR751" s="264"/>
      <c r="AS751" s="264"/>
      <c r="AT751" s="264"/>
      <c r="AU751" s="266"/>
      <c r="AV751" s="266"/>
      <c r="AW751" s="266"/>
      <c r="AX751" s="240"/>
      <c r="AY751" s="181" t="str">
        <f>IF(D751="","*",IFERROR(IF(ISODD(COUNT(AS751:AX751)),"ERRO",SUM((AT751-AS751),(AV751-AU751),(AX751-AW751))),"ERRO"))</f>
        <v>*</v>
      </c>
      <c r="AZ751" s="161"/>
      <c r="BA751" s="241"/>
      <c r="BB751" s="177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7" t="str">
        <f>IF(BS_CONTROLE[[#This Row],[Responsavel pelo boletim]]=0, "-", BS_CONTROLE[[#This Row],[Responsavel pelo boletim]])</f>
        <v>-</v>
      </c>
      <c r="BG751" s="183"/>
      <c r="BH751" s="242"/>
      <c r="BI751" s="242"/>
      <c r="BJ751" s="269"/>
      <c r="BK751" s="243"/>
      <c r="BL751" s="183"/>
      <c r="BM751" s="178"/>
      <c r="BN751" s="178"/>
      <c r="BO751" s="209"/>
      <c r="BP751" s="243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 hidden="1">
      <c r="A752" s="166" t="str">
        <f>D752&amp;B752</f>
        <v/>
      </c>
      <c r="B752" s="167"/>
      <c r="C752" s="238"/>
      <c r="D752" s="239"/>
      <c r="E752" s="272">
        <v>594</v>
      </c>
      <c r="F752" s="161"/>
      <c r="G752" s="159" t="str">
        <f>IF(D752="","*",VLOOKUP(F752,BS_ATIVIDADE[#All],3,FALSE))</f>
        <v>*</v>
      </c>
      <c r="H752" s="163"/>
      <c r="I752" s="163"/>
      <c r="J752" s="221"/>
      <c r="K752" s="221"/>
      <c r="L752" s="176"/>
      <c r="M752" s="19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4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6"/>
      <c r="R752" s="177"/>
      <c r="S752" s="249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49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0"/>
      <c r="W752" s="262"/>
      <c r="X752" s="239"/>
      <c r="Y752" s="178"/>
      <c r="Z752" s="178"/>
      <c r="AA752" s="176"/>
      <c r="AB752" s="161"/>
      <c r="AC752" s="161"/>
      <c r="AD752" s="163"/>
      <c r="AE752" s="176"/>
      <c r="AF752" s="176"/>
      <c r="AG752" s="176"/>
      <c r="AH752" s="179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3" t="str">
        <f>IF(BS_CONTROLE[[#This Row],[Local - Partida]]=0, "-", BS_CONTROLE[[#This Row],[Local - Partida]])</f>
        <v>-</v>
      </c>
      <c r="AL752" s="263" t="str">
        <f>IF(BS_CONTROLE[[#This Row],[Local - Encerramento]]=0, "-", BS_CONTROLE[[#This Row],[Local - Encerramento]])</f>
        <v>-</v>
      </c>
      <c r="AM752" s="263" t="str">
        <f>IF(BS_CONTROLE[[#This Row],[Entre - Estações]]=0, "-", BS_CONTROLE[[#This Row],[Entre - Estações]])</f>
        <v>-</v>
      </c>
      <c r="AN752" s="263" t="str">
        <f>IF(BS_CONTROLE[[#This Row],[SB]]=0, "-", BS_CONTROLE[[#This Row],[SB]])</f>
        <v>-</v>
      </c>
      <c r="AO752" s="245" t="str">
        <f>IF(BS_CONTROLE[[#This Row],[SUB]]=0, "-", BS_CONTROLE[[#This Row],[SUB]])</f>
        <v>-</v>
      </c>
      <c r="AP752" s="246" t="str">
        <f>IF(BS_CONTROLE[[#This Row],[KM - Inicio]]=0, "-", BS_CONTROLE[[#This Row],[KM - Inicio]])</f>
        <v>-</v>
      </c>
      <c r="AQ752" s="246" t="str">
        <f>IF(BS_CONTROLE[[#This Row],[KM - Fim]]=0, "-", BS_CONTROLE[[#This Row],[KM - Fim]])</f>
        <v>-</v>
      </c>
      <c r="AR752" s="264"/>
      <c r="AS752" s="264"/>
      <c r="AT752" s="264"/>
      <c r="AU752" s="266"/>
      <c r="AV752" s="266"/>
      <c r="AW752" s="266"/>
      <c r="AX752" s="240"/>
      <c r="AY752" s="181" t="str">
        <f>IF(D752="","*",IFERROR(IF(ISODD(COUNT(AS752:AX752)),"ERRO",SUM((AT752-AS752),(AV752-AU752),(AX752-AW752))),"ERRO"))</f>
        <v>*</v>
      </c>
      <c r="AZ752" s="161"/>
      <c r="BA752" s="241"/>
      <c r="BB752" s="177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7" t="str">
        <f>IF(BS_CONTROLE[[#This Row],[Responsavel pelo boletim]]=0, "-", BS_CONTROLE[[#This Row],[Responsavel pelo boletim]])</f>
        <v>-</v>
      </c>
      <c r="BG752" s="183"/>
      <c r="BH752" s="242"/>
      <c r="BI752" s="242"/>
      <c r="BJ752" s="269"/>
      <c r="BK752" s="243"/>
      <c r="BL752" s="183"/>
      <c r="BM752" s="178"/>
      <c r="BN752" s="178"/>
      <c r="BO752" s="209"/>
      <c r="BP752" s="243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 hidden="1">
      <c r="A753" s="166" t="str">
        <f>D753&amp;B753</f>
        <v/>
      </c>
      <c r="B753" s="167"/>
      <c r="C753" s="238"/>
      <c r="D753" s="239"/>
      <c r="E753" s="272">
        <v>594</v>
      </c>
      <c r="F753" s="161"/>
      <c r="G753" s="159" t="str">
        <f>IF(D753="","*",VLOOKUP(F753,BS_ATIVIDADE[#All],3,FALSE))</f>
        <v>*</v>
      </c>
      <c r="H753" s="163"/>
      <c r="I753" s="163"/>
      <c r="J753" s="221"/>
      <c r="K753" s="221"/>
      <c r="L753" s="176"/>
      <c r="M753" s="19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4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6"/>
      <c r="R753" s="177"/>
      <c r="S753" s="249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49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0"/>
      <c r="W753" s="262"/>
      <c r="X753" s="239"/>
      <c r="Y753" s="178"/>
      <c r="Z753" s="178"/>
      <c r="AA753" s="176"/>
      <c r="AB753" s="161"/>
      <c r="AC753" s="161"/>
      <c r="AD753" s="163"/>
      <c r="AE753" s="176"/>
      <c r="AF753" s="176"/>
      <c r="AG753" s="176"/>
      <c r="AH753" s="179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3" t="str">
        <f>IF(BS_CONTROLE[[#This Row],[Local - Partida]]=0, "-", BS_CONTROLE[[#This Row],[Local - Partida]])</f>
        <v>-</v>
      </c>
      <c r="AL753" s="263" t="str">
        <f>IF(BS_CONTROLE[[#This Row],[Local - Encerramento]]=0, "-", BS_CONTROLE[[#This Row],[Local - Encerramento]])</f>
        <v>-</v>
      </c>
      <c r="AM753" s="263" t="str">
        <f>IF(BS_CONTROLE[[#This Row],[Entre - Estações]]=0, "-", BS_CONTROLE[[#This Row],[Entre - Estações]])</f>
        <v>-</v>
      </c>
      <c r="AN753" s="263" t="str">
        <f>IF(BS_CONTROLE[[#This Row],[SB]]=0, "-", BS_CONTROLE[[#This Row],[SB]])</f>
        <v>-</v>
      </c>
      <c r="AO753" s="245" t="str">
        <f>IF(BS_CONTROLE[[#This Row],[SUB]]=0, "-", BS_CONTROLE[[#This Row],[SUB]])</f>
        <v>-</v>
      </c>
      <c r="AP753" s="246" t="str">
        <f>IF(BS_CONTROLE[[#This Row],[KM - Inicio]]=0, "-", BS_CONTROLE[[#This Row],[KM - Inicio]])</f>
        <v>-</v>
      </c>
      <c r="AQ753" s="246" t="str">
        <f>IF(BS_CONTROLE[[#This Row],[KM - Fim]]=0, "-", BS_CONTROLE[[#This Row],[KM - Fim]])</f>
        <v>-</v>
      </c>
      <c r="AR753" s="264"/>
      <c r="AS753" s="264"/>
      <c r="AT753" s="264"/>
      <c r="AU753" s="266"/>
      <c r="AV753" s="266"/>
      <c r="AW753" s="266"/>
      <c r="AX753" s="240"/>
      <c r="AY753" s="181" t="str">
        <f>IF(D753="","*",IFERROR(IF(ISODD(COUNT(AS753:AX753)),"ERRO",SUM((AT753-AS753),(AV753-AU753),(AX753-AW753))),"ERRO"))</f>
        <v>*</v>
      </c>
      <c r="AZ753" s="161"/>
      <c r="BA753" s="241"/>
      <c r="BB753" s="177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7" t="str">
        <f>IF(BS_CONTROLE[[#This Row],[Responsavel pelo boletim]]=0, "-", BS_CONTROLE[[#This Row],[Responsavel pelo boletim]])</f>
        <v>-</v>
      </c>
      <c r="BG753" s="183"/>
      <c r="BH753" s="242"/>
      <c r="BI753" s="242"/>
      <c r="BJ753" s="269"/>
      <c r="BK753" s="243"/>
      <c r="BL753" s="183"/>
      <c r="BM753" s="178"/>
      <c r="BN753" s="178"/>
      <c r="BO753" s="209"/>
      <c r="BP753" s="243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 hidden="1">
      <c r="A754" s="166" t="str">
        <f>D754&amp;B754</f>
        <v/>
      </c>
      <c r="B754" s="167"/>
      <c r="C754" s="238"/>
      <c r="D754" s="239"/>
      <c r="E754" s="272">
        <v>594</v>
      </c>
      <c r="F754" s="161"/>
      <c r="G754" s="159" t="str">
        <f>IF(D754="","*",VLOOKUP(F754,BS_ATIVIDADE[#All],3,FALSE))</f>
        <v>*</v>
      </c>
      <c r="H754" s="163"/>
      <c r="I754" s="163"/>
      <c r="J754" s="221"/>
      <c r="K754" s="221"/>
      <c r="L754" s="176"/>
      <c r="M754" s="19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4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6"/>
      <c r="R754" s="177"/>
      <c r="S754" s="249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49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0"/>
      <c r="W754" s="262"/>
      <c r="X754" s="239"/>
      <c r="Y754" s="178"/>
      <c r="Z754" s="178"/>
      <c r="AA754" s="176"/>
      <c r="AB754" s="161"/>
      <c r="AC754" s="161"/>
      <c r="AD754" s="163"/>
      <c r="AE754" s="176"/>
      <c r="AF754" s="176"/>
      <c r="AG754" s="176"/>
      <c r="AH754" s="179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3" t="str">
        <f>IF(BS_CONTROLE[[#This Row],[Local - Partida]]=0, "-", BS_CONTROLE[[#This Row],[Local - Partida]])</f>
        <v>-</v>
      </c>
      <c r="AL754" s="263" t="str">
        <f>IF(BS_CONTROLE[[#This Row],[Local - Encerramento]]=0, "-", BS_CONTROLE[[#This Row],[Local - Encerramento]])</f>
        <v>-</v>
      </c>
      <c r="AM754" s="263" t="str">
        <f>IF(BS_CONTROLE[[#This Row],[Entre - Estações]]=0, "-", BS_CONTROLE[[#This Row],[Entre - Estações]])</f>
        <v>-</v>
      </c>
      <c r="AN754" s="263" t="str">
        <f>IF(BS_CONTROLE[[#This Row],[SB]]=0, "-", BS_CONTROLE[[#This Row],[SB]])</f>
        <v>-</v>
      </c>
      <c r="AO754" s="245" t="str">
        <f>IF(BS_CONTROLE[[#This Row],[SUB]]=0, "-", BS_CONTROLE[[#This Row],[SUB]])</f>
        <v>-</v>
      </c>
      <c r="AP754" s="246" t="str">
        <f>IF(BS_CONTROLE[[#This Row],[KM - Inicio]]=0, "-", BS_CONTROLE[[#This Row],[KM - Inicio]])</f>
        <v>-</v>
      </c>
      <c r="AQ754" s="246" t="str">
        <f>IF(BS_CONTROLE[[#This Row],[KM - Fim]]=0, "-", BS_CONTROLE[[#This Row],[KM - Fim]])</f>
        <v>-</v>
      </c>
      <c r="AR754" s="264"/>
      <c r="AS754" s="264"/>
      <c r="AT754" s="264"/>
      <c r="AU754" s="266"/>
      <c r="AV754" s="266"/>
      <c r="AW754" s="266"/>
      <c r="AX754" s="240"/>
      <c r="AY754" s="181" t="str">
        <f>IF(D754="","*",IFERROR(IF(ISODD(COUNT(AS754:AX754)),"ERRO",SUM((AT754-AS754),(AV754-AU754),(AX754-AW754))),"ERRO"))</f>
        <v>*</v>
      </c>
      <c r="AZ754" s="161"/>
      <c r="BA754" s="241"/>
      <c r="BB754" s="177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7" t="str">
        <f>IF(BS_CONTROLE[[#This Row],[Responsavel pelo boletim]]=0, "-", BS_CONTROLE[[#This Row],[Responsavel pelo boletim]])</f>
        <v>-</v>
      </c>
      <c r="BG754" s="183"/>
      <c r="BH754" s="242"/>
      <c r="BI754" s="242"/>
      <c r="BJ754" s="269"/>
      <c r="BK754" s="243"/>
      <c r="BL754" s="183"/>
      <c r="BM754" s="178"/>
      <c r="BN754" s="178"/>
      <c r="BO754" s="209"/>
      <c r="BP754" s="243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 hidden="1">
      <c r="A755" s="166" t="str">
        <f>D755&amp;B755</f>
        <v/>
      </c>
      <c r="B755" s="167"/>
      <c r="C755" s="238"/>
      <c r="D755" s="239"/>
      <c r="E755" s="272">
        <v>594</v>
      </c>
      <c r="F755" s="161"/>
      <c r="G755" s="159" t="str">
        <f>IF(D755="","*",VLOOKUP(F755,BS_ATIVIDADE[#All],3,FALSE))</f>
        <v>*</v>
      </c>
      <c r="H755" s="163"/>
      <c r="I755" s="163"/>
      <c r="J755" s="221"/>
      <c r="K755" s="221"/>
      <c r="L755" s="176"/>
      <c r="M755" s="19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4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6"/>
      <c r="R755" s="177"/>
      <c r="S755" s="249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49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0"/>
      <c r="W755" s="262"/>
      <c r="X755" s="239"/>
      <c r="Y755" s="178"/>
      <c r="Z755" s="178"/>
      <c r="AA755" s="176"/>
      <c r="AB755" s="161"/>
      <c r="AC755" s="161"/>
      <c r="AD755" s="163"/>
      <c r="AE755" s="176"/>
      <c r="AF755" s="176"/>
      <c r="AG755" s="176"/>
      <c r="AH755" s="179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3" t="str">
        <f>IF(BS_CONTROLE[[#This Row],[Local - Partida]]=0, "-", BS_CONTROLE[[#This Row],[Local - Partida]])</f>
        <v>-</v>
      </c>
      <c r="AL755" s="263" t="str">
        <f>IF(BS_CONTROLE[[#This Row],[Local - Encerramento]]=0, "-", BS_CONTROLE[[#This Row],[Local - Encerramento]])</f>
        <v>-</v>
      </c>
      <c r="AM755" s="263" t="str">
        <f>IF(BS_CONTROLE[[#This Row],[Entre - Estações]]=0, "-", BS_CONTROLE[[#This Row],[Entre - Estações]])</f>
        <v>-</v>
      </c>
      <c r="AN755" s="263" t="str">
        <f>IF(BS_CONTROLE[[#This Row],[SB]]=0, "-", BS_CONTROLE[[#This Row],[SB]])</f>
        <v>-</v>
      </c>
      <c r="AO755" s="245" t="str">
        <f>IF(BS_CONTROLE[[#This Row],[SUB]]=0, "-", BS_CONTROLE[[#This Row],[SUB]])</f>
        <v>-</v>
      </c>
      <c r="AP755" s="246" t="str">
        <f>IF(BS_CONTROLE[[#This Row],[KM - Inicio]]=0, "-", BS_CONTROLE[[#This Row],[KM - Inicio]])</f>
        <v>-</v>
      </c>
      <c r="AQ755" s="246" t="str">
        <f>IF(BS_CONTROLE[[#This Row],[KM - Fim]]=0, "-", BS_CONTROLE[[#This Row],[KM - Fim]])</f>
        <v>-</v>
      </c>
      <c r="AR755" s="264"/>
      <c r="AS755" s="264"/>
      <c r="AT755" s="264"/>
      <c r="AU755" s="266"/>
      <c r="AV755" s="266"/>
      <c r="AW755" s="266"/>
      <c r="AX755" s="240"/>
      <c r="AY755" s="181" t="str">
        <f>IF(D755="","*",IFERROR(IF(ISODD(COUNT(AS755:AX755)),"ERRO",SUM((AT755-AS755),(AV755-AU755),(AX755-AW755))),"ERRO"))</f>
        <v>*</v>
      </c>
      <c r="AZ755" s="161"/>
      <c r="BA755" s="241"/>
      <c r="BB755" s="177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7" t="str">
        <f>IF(BS_CONTROLE[[#This Row],[Responsavel pelo boletim]]=0, "-", BS_CONTROLE[[#This Row],[Responsavel pelo boletim]])</f>
        <v>-</v>
      </c>
      <c r="BG755" s="183"/>
      <c r="BH755" s="242"/>
      <c r="BI755" s="242"/>
      <c r="BJ755" s="269"/>
      <c r="BK755" s="243"/>
      <c r="BL755" s="183"/>
      <c r="BM755" s="178"/>
      <c r="BN755" s="178"/>
      <c r="BO755" s="209"/>
      <c r="BP755" s="243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 hidden="1">
      <c r="A756" s="166" t="str">
        <f>D756&amp;B756</f>
        <v/>
      </c>
      <c r="B756" s="167"/>
      <c r="C756" s="238"/>
      <c r="D756" s="239"/>
      <c r="E756" s="272">
        <v>594</v>
      </c>
      <c r="F756" s="161"/>
      <c r="G756" s="159" t="str">
        <f>IF(D756="","*",VLOOKUP(F756,BS_ATIVIDADE[#All],3,FALSE))</f>
        <v>*</v>
      </c>
      <c r="H756" s="163"/>
      <c r="I756" s="163"/>
      <c r="J756" s="221"/>
      <c r="K756" s="221"/>
      <c r="L756" s="176"/>
      <c r="M756" s="19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4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6"/>
      <c r="R756" s="177"/>
      <c r="S756" s="249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49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0"/>
      <c r="W756" s="262"/>
      <c r="X756" s="239"/>
      <c r="Y756" s="178"/>
      <c r="Z756" s="178"/>
      <c r="AA756" s="176"/>
      <c r="AB756" s="161"/>
      <c r="AC756" s="161"/>
      <c r="AD756" s="163"/>
      <c r="AE756" s="176"/>
      <c r="AF756" s="176"/>
      <c r="AG756" s="176"/>
      <c r="AH756" s="179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3" t="str">
        <f>IF(BS_CONTROLE[[#This Row],[Local - Partida]]=0, "-", BS_CONTROLE[[#This Row],[Local - Partida]])</f>
        <v>-</v>
      </c>
      <c r="AL756" s="263" t="str">
        <f>IF(BS_CONTROLE[[#This Row],[Local - Encerramento]]=0, "-", BS_CONTROLE[[#This Row],[Local - Encerramento]])</f>
        <v>-</v>
      </c>
      <c r="AM756" s="263" t="str">
        <f>IF(BS_CONTROLE[[#This Row],[Entre - Estações]]=0, "-", BS_CONTROLE[[#This Row],[Entre - Estações]])</f>
        <v>-</v>
      </c>
      <c r="AN756" s="263" t="str">
        <f>IF(BS_CONTROLE[[#This Row],[SB]]=0, "-", BS_CONTROLE[[#This Row],[SB]])</f>
        <v>-</v>
      </c>
      <c r="AO756" s="245" t="str">
        <f>IF(BS_CONTROLE[[#This Row],[SUB]]=0, "-", BS_CONTROLE[[#This Row],[SUB]])</f>
        <v>-</v>
      </c>
      <c r="AP756" s="246" t="str">
        <f>IF(BS_CONTROLE[[#This Row],[KM - Inicio]]=0, "-", BS_CONTROLE[[#This Row],[KM - Inicio]])</f>
        <v>-</v>
      </c>
      <c r="AQ756" s="246" t="str">
        <f>IF(BS_CONTROLE[[#This Row],[KM - Fim]]=0, "-", BS_CONTROLE[[#This Row],[KM - Fim]])</f>
        <v>-</v>
      </c>
      <c r="AR756" s="264"/>
      <c r="AS756" s="264"/>
      <c r="AT756" s="264"/>
      <c r="AU756" s="266"/>
      <c r="AV756" s="266"/>
      <c r="AW756" s="266"/>
      <c r="AX756" s="240"/>
      <c r="AY756" s="181" t="str">
        <f>IF(D756="","*",IFERROR(IF(ISODD(COUNT(AS756:AX756)),"ERRO",SUM((AT756-AS756),(AV756-AU756),(AX756-AW756))),"ERRO"))</f>
        <v>*</v>
      </c>
      <c r="AZ756" s="161"/>
      <c r="BA756" s="241"/>
      <c r="BB756" s="177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7" t="str">
        <f>IF(BS_CONTROLE[[#This Row],[Responsavel pelo boletim]]=0, "-", BS_CONTROLE[[#This Row],[Responsavel pelo boletim]])</f>
        <v>-</v>
      </c>
      <c r="BG756" s="183"/>
      <c r="BH756" s="242"/>
      <c r="BI756" s="242"/>
      <c r="BJ756" s="269"/>
      <c r="BK756" s="243"/>
      <c r="BL756" s="183"/>
      <c r="BM756" s="178"/>
      <c r="BN756" s="178"/>
      <c r="BO756" s="209"/>
      <c r="BP756" s="243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 hidden="1">
      <c r="A757" s="166" t="str">
        <f>D757&amp;B757</f>
        <v/>
      </c>
      <c r="B757" s="167"/>
      <c r="C757" s="238"/>
      <c r="D757" s="239"/>
      <c r="E757" s="272">
        <v>594</v>
      </c>
      <c r="F757" s="161"/>
      <c r="G757" s="159" t="str">
        <f>IF(D757="","*",VLOOKUP(F757,BS_ATIVIDADE[#All],3,FALSE))</f>
        <v>*</v>
      </c>
      <c r="H757" s="163"/>
      <c r="I757" s="163"/>
      <c r="J757" s="221"/>
      <c r="K757" s="221"/>
      <c r="L757" s="176"/>
      <c r="M757" s="19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4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6"/>
      <c r="R757" s="177"/>
      <c r="S757" s="249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49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0"/>
      <c r="W757" s="262"/>
      <c r="X757" s="239"/>
      <c r="Y757" s="178"/>
      <c r="Z757" s="178"/>
      <c r="AA757" s="176"/>
      <c r="AB757" s="161"/>
      <c r="AC757" s="161"/>
      <c r="AD757" s="163"/>
      <c r="AE757" s="176"/>
      <c r="AF757" s="176"/>
      <c r="AG757" s="176"/>
      <c r="AH757" s="179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3" t="str">
        <f>IF(BS_CONTROLE[[#This Row],[Local - Partida]]=0, "-", BS_CONTROLE[[#This Row],[Local - Partida]])</f>
        <v>-</v>
      </c>
      <c r="AL757" s="263" t="str">
        <f>IF(BS_CONTROLE[[#This Row],[Local - Encerramento]]=0, "-", BS_CONTROLE[[#This Row],[Local - Encerramento]])</f>
        <v>-</v>
      </c>
      <c r="AM757" s="263" t="str">
        <f>IF(BS_CONTROLE[[#This Row],[Entre - Estações]]=0, "-", BS_CONTROLE[[#This Row],[Entre - Estações]])</f>
        <v>-</v>
      </c>
      <c r="AN757" s="263" t="str">
        <f>IF(BS_CONTROLE[[#This Row],[SB]]=0, "-", BS_CONTROLE[[#This Row],[SB]])</f>
        <v>-</v>
      </c>
      <c r="AO757" s="245" t="str">
        <f>IF(BS_CONTROLE[[#This Row],[SUB]]=0, "-", BS_CONTROLE[[#This Row],[SUB]])</f>
        <v>-</v>
      </c>
      <c r="AP757" s="246" t="str">
        <f>IF(BS_CONTROLE[[#This Row],[KM - Inicio]]=0, "-", BS_CONTROLE[[#This Row],[KM - Inicio]])</f>
        <v>-</v>
      </c>
      <c r="AQ757" s="246" t="str">
        <f>IF(BS_CONTROLE[[#This Row],[KM - Fim]]=0, "-", BS_CONTROLE[[#This Row],[KM - Fim]])</f>
        <v>-</v>
      </c>
      <c r="AR757" s="264"/>
      <c r="AS757" s="264"/>
      <c r="AT757" s="264"/>
      <c r="AU757" s="266"/>
      <c r="AV757" s="266"/>
      <c r="AW757" s="266"/>
      <c r="AX757" s="240"/>
      <c r="AY757" s="181" t="str">
        <f>IF(D757="","*",IFERROR(IF(ISODD(COUNT(AS757:AX757)),"ERRO",SUM((AT757-AS757),(AV757-AU757),(AX757-AW757))),"ERRO"))</f>
        <v>*</v>
      </c>
      <c r="AZ757" s="161"/>
      <c r="BA757" s="241"/>
      <c r="BB757" s="177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7" t="str">
        <f>IF(BS_CONTROLE[[#This Row],[Responsavel pelo boletim]]=0, "-", BS_CONTROLE[[#This Row],[Responsavel pelo boletim]])</f>
        <v>-</v>
      </c>
      <c r="BG757" s="183"/>
      <c r="BH757" s="242"/>
      <c r="BI757" s="242"/>
      <c r="BJ757" s="269"/>
      <c r="BK757" s="243"/>
      <c r="BL757" s="183"/>
      <c r="BM757" s="178"/>
      <c r="BN757" s="178"/>
      <c r="BO757" s="209"/>
      <c r="BP757" s="243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 hidden="1">
      <c r="A758" s="166" t="str">
        <f>D758&amp;B758</f>
        <v/>
      </c>
      <c r="B758" s="167"/>
      <c r="C758" s="238"/>
      <c r="D758" s="239"/>
      <c r="E758" s="272">
        <v>594</v>
      </c>
      <c r="F758" s="161"/>
      <c r="G758" s="159" t="str">
        <f>IF(D758="","*",VLOOKUP(F758,BS_ATIVIDADE[#All],3,FALSE))</f>
        <v>*</v>
      </c>
      <c r="H758" s="163"/>
      <c r="I758" s="163"/>
      <c r="J758" s="221"/>
      <c r="K758" s="221"/>
      <c r="L758" s="176"/>
      <c r="M758" s="19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4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6"/>
      <c r="R758" s="177"/>
      <c r="S758" s="249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49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0"/>
      <c r="W758" s="262"/>
      <c r="X758" s="239"/>
      <c r="Y758" s="178"/>
      <c r="Z758" s="178"/>
      <c r="AA758" s="176"/>
      <c r="AB758" s="161"/>
      <c r="AC758" s="161"/>
      <c r="AD758" s="163"/>
      <c r="AE758" s="176"/>
      <c r="AF758" s="176"/>
      <c r="AG758" s="176"/>
      <c r="AH758" s="179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3" t="str">
        <f>IF(BS_CONTROLE[[#This Row],[Local - Partida]]=0, "-", BS_CONTROLE[[#This Row],[Local - Partida]])</f>
        <v>-</v>
      </c>
      <c r="AL758" s="263" t="str">
        <f>IF(BS_CONTROLE[[#This Row],[Local - Encerramento]]=0, "-", BS_CONTROLE[[#This Row],[Local - Encerramento]])</f>
        <v>-</v>
      </c>
      <c r="AM758" s="263" t="str">
        <f>IF(BS_CONTROLE[[#This Row],[Entre - Estações]]=0, "-", BS_CONTROLE[[#This Row],[Entre - Estações]])</f>
        <v>-</v>
      </c>
      <c r="AN758" s="263" t="str">
        <f>IF(BS_CONTROLE[[#This Row],[SB]]=0, "-", BS_CONTROLE[[#This Row],[SB]])</f>
        <v>-</v>
      </c>
      <c r="AO758" s="245" t="str">
        <f>IF(BS_CONTROLE[[#This Row],[SUB]]=0, "-", BS_CONTROLE[[#This Row],[SUB]])</f>
        <v>-</v>
      </c>
      <c r="AP758" s="246" t="str">
        <f>IF(BS_CONTROLE[[#This Row],[KM - Inicio]]=0, "-", BS_CONTROLE[[#This Row],[KM - Inicio]])</f>
        <v>-</v>
      </c>
      <c r="AQ758" s="246" t="str">
        <f>IF(BS_CONTROLE[[#This Row],[KM - Fim]]=0, "-", BS_CONTROLE[[#This Row],[KM - Fim]])</f>
        <v>-</v>
      </c>
      <c r="AR758" s="264"/>
      <c r="AS758" s="264"/>
      <c r="AT758" s="264"/>
      <c r="AU758" s="266"/>
      <c r="AV758" s="266"/>
      <c r="AW758" s="266"/>
      <c r="AX758" s="240"/>
      <c r="AY758" s="181" t="str">
        <f>IF(D758="","*",IFERROR(IF(ISODD(COUNT(AS758:AX758)),"ERRO",SUM((AT758-AS758),(AV758-AU758),(AX758-AW758))),"ERRO"))</f>
        <v>*</v>
      </c>
      <c r="AZ758" s="161"/>
      <c r="BA758" s="241"/>
      <c r="BB758" s="177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7" t="str">
        <f>IF(BS_CONTROLE[[#This Row],[Responsavel pelo boletim]]=0, "-", BS_CONTROLE[[#This Row],[Responsavel pelo boletim]])</f>
        <v>-</v>
      </c>
      <c r="BG758" s="183"/>
      <c r="BH758" s="242"/>
      <c r="BI758" s="242"/>
      <c r="BJ758" s="269"/>
      <c r="BK758" s="243"/>
      <c r="BL758" s="183"/>
      <c r="BM758" s="178"/>
      <c r="BN758" s="178"/>
      <c r="BO758" s="209"/>
      <c r="BP758" s="243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 hidden="1">
      <c r="A759" s="166" t="str">
        <f>D759&amp;B759</f>
        <v/>
      </c>
      <c r="B759" s="167"/>
      <c r="C759" s="238"/>
      <c r="D759" s="239"/>
      <c r="E759" s="272">
        <v>594</v>
      </c>
      <c r="F759" s="161"/>
      <c r="G759" s="159" t="str">
        <f>IF(D759="","*",VLOOKUP(F759,BS_ATIVIDADE[#All],3,FALSE))</f>
        <v>*</v>
      </c>
      <c r="H759" s="163"/>
      <c r="I759" s="163"/>
      <c r="J759" s="221"/>
      <c r="K759" s="221"/>
      <c r="L759" s="176"/>
      <c r="M759" s="19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4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6"/>
      <c r="R759" s="177"/>
      <c r="S759" s="249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49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0"/>
      <c r="W759" s="262"/>
      <c r="X759" s="239"/>
      <c r="Y759" s="178"/>
      <c r="Z759" s="178"/>
      <c r="AA759" s="176"/>
      <c r="AB759" s="161"/>
      <c r="AC759" s="161"/>
      <c r="AD759" s="163"/>
      <c r="AE759" s="176"/>
      <c r="AF759" s="176"/>
      <c r="AG759" s="176"/>
      <c r="AH759" s="179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3" t="str">
        <f>IF(BS_CONTROLE[[#This Row],[Local - Partida]]=0, "-", BS_CONTROLE[[#This Row],[Local - Partida]])</f>
        <v>-</v>
      </c>
      <c r="AL759" s="263" t="str">
        <f>IF(BS_CONTROLE[[#This Row],[Local - Encerramento]]=0, "-", BS_CONTROLE[[#This Row],[Local - Encerramento]])</f>
        <v>-</v>
      </c>
      <c r="AM759" s="263" t="str">
        <f>IF(BS_CONTROLE[[#This Row],[Entre - Estações]]=0, "-", BS_CONTROLE[[#This Row],[Entre - Estações]])</f>
        <v>-</v>
      </c>
      <c r="AN759" s="263" t="str">
        <f>IF(BS_CONTROLE[[#This Row],[SB]]=0, "-", BS_CONTROLE[[#This Row],[SB]])</f>
        <v>-</v>
      </c>
      <c r="AO759" s="245" t="str">
        <f>IF(BS_CONTROLE[[#This Row],[SUB]]=0, "-", BS_CONTROLE[[#This Row],[SUB]])</f>
        <v>-</v>
      </c>
      <c r="AP759" s="246" t="str">
        <f>IF(BS_CONTROLE[[#This Row],[KM - Inicio]]=0, "-", BS_CONTROLE[[#This Row],[KM - Inicio]])</f>
        <v>-</v>
      </c>
      <c r="AQ759" s="246" t="str">
        <f>IF(BS_CONTROLE[[#This Row],[KM - Fim]]=0, "-", BS_CONTROLE[[#This Row],[KM - Fim]])</f>
        <v>-</v>
      </c>
      <c r="AR759" s="264"/>
      <c r="AS759" s="264"/>
      <c r="AT759" s="264"/>
      <c r="AU759" s="266"/>
      <c r="AV759" s="266"/>
      <c r="AW759" s="266"/>
      <c r="AX759" s="240"/>
      <c r="AY759" s="181" t="str">
        <f>IF(D759="","*",IFERROR(IF(ISODD(COUNT(AS759:AX759)),"ERRO",SUM((AT759-AS759),(AV759-AU759),(AX759-AW759))),"ERRO"))</f>
        <v>*</v>
      </c>
      <c r="AZ759" s="161"/>
      <c r="BA759" s="241"/>
      <c r="BB759" s="177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7" t="str">
        <f>IF(BS_CONTROLE[[#This Row],[Responsavel pelo boletim]]=0, "-", BS_CONTROLE[[#This Row],[Responsavel pelo boletim]])</f>
        <v>-</v>
      </c>
      <c r="BG759" s="183"/>
      <c r="BH759" s="242"/>
      <c r="BI759" s="242"/>
      <c r="BJ759" s="269"/>
      <c r="BK759" s="243"/>
      <c r="BL759" s="183"/>
      <c r="BM759" s="178"/>
      <c r="BN759" s="178"/>
      <c r="BO759" s="209"/>
      <c r="BP759" s="243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 hidden="1">
      <c r="A760" s="166" t="str">
        <f>D760&amp;B760</f>
        <v/>
      </c>
      <c r="B760" s="167"/>
      <c r="C760" s="238"/>
      <c r="D760" s="239"/>
      <c r="E760" s="272">
        <v>594</v>
      </c>
      <c r="F760" s="161"/>
      <c r="G760" s="159" t="str">
        <f>IF(D760="","*",VLOOKUP(F760,BS_ATIVIDADE[#All],3,FALSE))</f>
        <v>*</v>
      </c>
      <c r="H760" s="163"/>
      <c r="I760" s="163"/>
      <c r="J760" s="221"/>
      <c r="K760" s="221"/>
      <c r="L760" s="176"/>
      <c r="M760" s="19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4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6"/>
      <c r="R760" s="177"/>
      <c r="S760" s="249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49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0"/>
      <c r="W760" s="262"/>
      <c r="X760" s="239"/>
      <c r="Y760" s="178"/>
      <c r="Z760" s="178"/>
      <c r="AA760" s="176"/>
      <c r="AB760" s="161"/>
      <c r="AC760" s="161"/>
      <c r="AD760" s="163"/>
      <c r="AE760" s="176"/>
      <c r="AF760" s="176"/>
      <c r="AG760" s="176"/>
      <c r="AH760" s="179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3" t="str">
        <f>IF(BS_CONTROLE[[#This Row],[Local - Partida]]=0, "-", BS_CONTROLE[[#This Row],[Local - Partida]])</f>
        <v>-</v>
      </c>
      <c r="AL760" s="263" t="str">
        <f>IF(BS_CONTROLE[[#This Row],[Local - Encerramento]]=0, "-", BS_CONTROLE[[#This Row],[Local - Encerramento]])</f>
        <v>-</v>
      </c>
      <c r="AM760" s="263" t="str">
        <f>IF(BS_CONTROLE[[#This Row],[Entre - Estações]]=0, "-", BS_CONTROLE[[#This Row],[Entre - Estações]])</f>
        <v>-</v>
      </c>
      <c r="AN760" s="263" t="str">
        <f>IF(BS_CONTROLE[[#This Row],[SB]]=0, "-", BS_CONTROLE[[#This Row],[SB]])</f>
        <v>-</v>
      </c>
      <c r="AO760" s="245" t="str">
        <f>IF(BS_CONTROLE[[#This Row],[SUB]]=0, "-", BS_CONTROLE[[#This Row],[SUB]])</f>
        <v>-</v>
      </c>
      <c r="AP760" s="246" t="str">
        <f>IF(BS_CONTROLE[[#This Row],[KM - Inicio]]=0, "-", BS_CONTROLE[[#This Row],[KM - Inicio]])</f>
        <v>-</v>
      </c>
      <c r="AQ760" s="246" t="str">
        <f>IF(BS_CONTROLE[[#This Row],[KM - Fim]]=0, "-", BS_CONTROLE[[#This Row],[KM - Fim]])</f>
        <v>-</v>
      </c>
      <c r="AR760" s="264"/>
      <c r="AS760" s="264"/>
      <c r="AT760" s="264"/>
      <c r="AU760" s="266"/>
      <c r="AV760" s="266"/>
      <c r="AW760" s="266"/>
      <c r="AX760" s="240"/>
      <c r="AY760" s="181" t="str">
        <f>IF(D760="","*",IFERROR(IF(ISODD(COUNT(AS760:AX760)),"ERRO",SUM((AT760-AS760),(AV760-AU760),(AX760-AW760))),"ERRO"))</f>
        <v>*</v>
      </c>
      <c r="AZ760" s="161"/>
      <c r="BA760" s="241"/>
      <c r="BB760" s="177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7" t="str">
        <f>IF(BS_CONTROLE[[#This Row],[Responsavel pelo boletim]]=0, "-", BS_CONTROLE[[#This Row],[Responsavel pelo boletim]])</f>
        <v>-</v>
      </c>
      <c r="BG760" s="183"/>
      <c r="BH760" s="242"/>
      <c r="BI760" s="242"/>
      <c r="BJ760" s="269"/>
      <c r="BK760" s="243"/>
      <c r="BL760" s="183"/>
      <c r="BM760" s="178"/>
      <c r="BN760" s="178"/>
      <c r="BO760" s="209"/>
      <c r="BP760" s="243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 hidden="1">
      <c r="A761" s="166" t="str">
        <f>D761&amp;B761</f>
        <v/>
      </c>
      <c r="B761" s="167"/>
      <c r="C761" s="238"/>
      <c r="D761" s="239"/>
      <c r="E761" s="272">
        <v>594</v>
      </c>
      <c r="F761" s="161"/>
      <c r="G761" s="159" t="str">
        <f>IF(D761="","*",VLOOKUP(F761,BS_ATIVIDADE[#All],3,FALSE))</f>
        <v>*</v>
      </c>
      <c r="H761" s="163"/>
      <c r="I761" s="163"/>
      <c r="J761" s="221"/>
      <c r="K761" s="221"/>
      <c r="L761" s="176"/>
      <c r="M761" s="19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4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6"/>
      <c r="R761" s="177"/>
      <c r="S761" s="249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49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0"/>
      <c r="W761" s="262"/>
      <c r="X761" s="239"/>
      <c r="Y761" s="178"/>
      <c r="Z761" s="178"/>
      <c r="AA761" s="176"/>
      <c r="AB761" s="161"/>
      <c r="AC761" s="161"/>
      <c r="AD761" s="163"/>
      <c r="AE761" s="176"/>
      <c r="AF761" s="176"/>
      <c r="AG761" s="176"/>
      <c r="AH761" s="179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3" t="str">
        <f>IF(BS_CONTROLE[[#This Row],[Local - Partida]]=0, "-", BS_CONTROLE[[#This Row],[Local - Partida]])</f>
        <v>-</v>
      </c>
      <c r="AL761" s="263" t="str">
        <f>IF(BS_CONTROLE[[#This Row],[Local - Encerramento]]=0, "-", BS_CONTROLE[[#This Row],[Local - Encerramento]])</f>
        <v>-</v>
      </c>
      <c r="AM761" s="263" t="str">
        <f>IF(BS_CONTROLE[[#This Row],[Entre - Estações]]=0, "-", BS_CONTROLE[[#This Row],[Entre - Estações]])</f>
        <v>-</v>
      </c>
      <c r="AN761" s="263" t="str">
        <f>IF(BS_CONTROLE[[#This Row],[SB]]=0, "-", BS_CONTROLE[[#This Row],[SB]])</f>
        <v>-</v>
      </c>
      <c r="AO761" s="245" t="str">
        <f>IF(BS_CONTROLE[[#This Row],[SUB]]=0, "-", BS_CONTROLE[[#This Row],[SUB]])</f>
        <v>-</v>
      </c>
      <c r="AP761" s="246" t="str">
        <f>IF(BS_CONTROLE[[#This Row],[KM - Inicio]]=0, "-", BS_CONTROLE[[#This Row],[KM - Inicio]])</f>
        <v>-</v>
      </c>
      <c r="AQ761" s="246" t="str">
        <f>IF(BS_CONTROLE[[#This Row],[KM - Fim]]=0, "-", BS_CONTROLE[[#This Row],[KM - Fim]])</f>
        <v>-</v>
      </c>
      <c r="AR761" s="264"/>
      <c r="AS761" s="264"/>
      <c r="AT761" s="264"/>
      <c r="AU761" s="266"/>
      <c r="AV761" s="266"/>
      <c r="AW761" s="266"/>
      <c r="AX761" s="240"/>
      <c r="AY761" s="181" t="str">
        <f>IF(D761="","*",IFERROR(IF(ISODD(COUNT(AS761:AX761)),"ERRO",SUM((AT761-AS761),(AV761-AU761),(AX761-AW761))),"ERRO"))</f>
        <v>*</v>
      </c>
      <c r="AZ761" s="161"/>
      <c r="BA761" s="241"/>
      <c r="BB761" s="177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7" t="str">
        <f>IF(BS_CONTROLE[[#This Row],[Responsavel pelo boletim]]=0, "-", BS_CONTROLE[[#This Row],[Responsavel pelo boletim]])</f>
        <v>-</v>
      </c>
      <c r="BG761" s="183"/>
      <c r="BH761" s="242"/>
      <c r="BI761" s="242"/>
      <c r="BJ761" s="269"/>
      <c r="BK761" s="243"/>
      <c r="BL761" s="183"/>
      <c r="BM761" s="178"/>
      <c r="BN761" s="178"/>
      <c r="BO761" s="209"/>
      <c r="BP761" s="243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 hidden="1">
      <c r="A762" s="166" t="str">
        <f>D762&amp;B762</f>
        <v/>
      </c>
      <c r="B762" s="167"/>
      <c r="C762" s="238"/>
      <c r="D762" s="239"/>
      <c r="E762" s="272">
        <v>594</v>
      </c>
      <c r="F762" s="161"/>
      <c r="G762" s="159" t="str">
        <f>IF(D762="","*",VLOOKUP(F762,BS_ATIVIDADE[#All],3,FALSE))</f>
        <v>*</v>
      </c>
      <c r="H762" s="163"/>
      <c r="I762" s="163"/>
      <c r="J762" s="221"/>
      <c r="K762" s="221"/>
      <c r="L762" s="176"/>
      <c r="M762" s="19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4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6"/>
      <c r="R762" s="177"/>
      <c r="S762" s="249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49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0"/>
      <c r="W762" s="262"/>
      <c r="X762" s="239"/>
      <c r="Y762" s="178"/>
      <c r="Z762" s="178"/>
      <c r="AA762" s="176"/>
      <c r="AB762" s="161"/>
      <c r="AC762" s="161"/>
      <c r="AD762" s="163"/>
      <c r="AE762" s="176"/>
      <c r="AF762" s="176"/>
      <c r="AG762" s="176"/>
      <c r="AH762" s="179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3" t="str">
        <f>IF(BS_CONTROLE[[#This Row],[Local - Partida]]=0, "-", BS_CONTROLE[[#This Row],[Local - Partida]])</f>
        <v>-</v>
      </c>
      <c r="AL762" s="263" t="str">
        <f>IF(BS_CONTROLE[[#This Row],[Local - Encerramento]]=0, "-", BS_CONTROLE[[#This Row],[Local - Encerramento]])</f>
        <v>-</v>
      </c>
      <c r="AM762" s="263" t="str">
        <f>IF(BS_CONTROLE[[#This Row],[Entre - Estações]]=0, "-", BS_CONTROLE[[#This Row],[Entre - Estações]])</f>
        <v>-</v>
      </c>
      <c r="AN762" s="263" t="str">
        <f>IF(BS_CONTROLE[[#This Row],[SB]]=0, "-", BS_CONTROLE[[#This Row],[SB]])</f>
        <v>-</v>
      </c>
      <c r="AO762" s="245" t="str">
        <f>IF(BS_CONTROLE[[#This Row],[SUB]]=0, "-", BS_CONTROLE[[#This Row],[SUB]])</f>
        <v>-</v>
      </c>
      <c r="AP762" s="246" t="str">
        <f>IF(BS_CONTROLE[[#This Row],[KM - Inicio]]=0, "-", BS_CONTROLE[[#This Row],[KM - Inicio]])</f>
        <v>-</v>
      </c>
      <c r="AQ762" s="246" t="str">
        <f>IF(BS_CONTROLE[[#This Row],[KM - Fim]]=0, "-", BS_CONTROLE[[#This Row],[KM - Fim]])</f>
        <v>-</v>
      </c>
      <c r="AR762" s="264"/>
      <c r="AS762" s="264"/>
      <c r="AT762" s="264"/>
      <c r="AU762" s="266"/>
      <c r="AV762" s="266"/>
      <c r="AW762" s="266"/>
      <c r="AX762" s="240"/>
      <c r="AY762" s="181" t="str">
        <f>IF(D762="","*",IFERROR(IF(ISODD(COUNT(AS762:AX762)),"ERRO",SUM((AT762-AS762),(AV762-AU762),(AX762-AW762))),"ERRO"))</f>
        <v>*</v>
      </c>
      <c r="AZ762" s="161"/>
      <c r="BA762" s="241"/>
      <c r="BB762" s="177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7" t="str">
        <f>IF(BS_CONTROLE[[#This Row],[Responsavel pelo boletim]]=0, "-", BS_CONTROLE[[#This Row],[Responsavel pelo boletim]])</f>
        <v>-</v>
      </c>
      <c r="BG762" s="183"/>
      <c r="BH762" s="242"/>
      <c r="BI762" s="242"/>
      <c r="BJ762" s="269"/>
      <c r="BK762" s="243"/>
      <c r="BL762" s="183"/>
      <c r="BM762" s="178"/>
      <c r="BN762" s="178"/>
      <c r="BO762" s="209"/>
      <c r="BP762" s="243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 hidden="1">
      <c r="A763" s="166" t="str">
        <f>D763&amp;B763</f>
        <v/>
      </c>
      <c r="B763" s="167"/>
      <c r="C763" s="238"/>
      <c r="D763" s="239"/>
      <c r="E763" s="272">
        <v>594</v>
      </c>
      <c r="F763" s="161"/>
      <c r="G763" s="159" t="str">
        <f>IF(D763="","*",VLOOKUP(F763,BS_ATIVIDADE[#All],3,FALSE))</f>
        <v>*</v>
      </c>
      <c r="H763" s="163"/>
      <c r="I763" s="163"/>
      <c r="J763" s="221"/>
      <c r="K763" s="221"/>
      <c r="L763" s="176"/>
      <c r="M763" s="19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4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6"/>
      <c r="R763" s="177"/>
      <c r="S763" s="249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49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0"/>
      <c r="W763" s="262"/>
      <c r="X763" s="239"/>
      <c r="Y763" s="178"/>
      <c r="Z763" s="178"/>
      <c r="AA763" s="176"/>
      <c r="AB763" s="161"/>
      <c r="AC763" s="161"/>
      <c r="AD763" s="163"/>
      <c r="AE763" s="176"/>
      <c r="AF763" s="176"/>
      <c r="AG763" s="176"/>
      <c r="AH763" s="179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3" t="str">
        <f>IF(BS_CONTROLE[[#This Row],[Local - Partida]]=0, "-", BS_CONTROLE[[#This Row],[Local - Partida]])</f>
        <v>-</v>
      </c>
      <c r="AL763" s="263" t="str">
        <f>IF(BS_CONTROLE[[#This Row],[Local - Encerramento]]=0, "-", BS_CONTROLE[[#This Row],[Local - Encerramento]])</f>
        <v>-</v>
      </c>
      <c r="AM763" s="263" t="str">
        <f>IF(BS_CONTROLE[[#This Row],[Entre - Estações]]=0, "-", BS_CONTROLE[[#This Row],[Entre - Estações]])</f>
        <v>-</v>
      </c>
      <c r="AN763" s="263" t="str">
        <f>IF(BS_CONTROLE[[#This Row],[SB]]=0, "-", BS_CONTROLE[[#This Row],[SB]])</f>
        <v>-</v>
      </c>
      <c r="AO763" s="245" t="str">
        <f>IF(BS_CONTROLE[[#This Row],[SUB]]=0, "-", BS_CONTROLE[[#This Row],[SUB]])</f>
        <v>-</v>
      </c>
      <c r="AP763" s="246" t="str">
        <f>IF(BS_CONTROLE[[#This Row],[KM - Inicio]]=0, "-", BS_CONTROLE[[#This Row],[KM - Inicio]])</f>
        <v>-</v>
      </c>
      <c r="AQ763" s="246" t="str">
        <f>IF(BS_CONTROLE[[#This Row],[KM - Fim]]=0, "-", BS_CONTROLE[[#This Row],[KM - Fim]])</f>
        <v>-</v>
      </c>
      <c r="AR763" s="264"/>
      <c r="AS763" s="264"/>
      <c r="AT763" s="264"/>
      <c r="AU763" s="266"/>
      <c r="AV763" s="266"/>
      <c r="AW763" s="266"/>
      <c r="AX763" s="240"/>
      <c r="AY763" s="181" t="str">
        <f>IF(D763="","*",IFERROR(IF(ISODD(COUNT(AS763:AX763)),"ERRO",SUM((AT763-AS763),(AV763-AU763),(AX763-AW763))),"ERRO"))</f>
        <v>*</v>
      </c>
      <c r="AZ763" s="161"/>
      <c r="BA763" s="241"/>
      <c r="BB763" s="177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7" t="str">
        <f>IF(BS_CONTROLE[[#This Row],[Responsavel pelo boletim]]=0, "-", BS_CONTROLE[[#This Row],[Responsavel pelo boletim]])</f>
        <v>-</v>
      </c>
      <c r="BG763" s="183"/>
      <c r="BH763" s="242"/>
      <c r="BI763" s="242"/>
      <c r="BJ763" s="269"/>
      <c r="BK763" s="243"/>
      <c r="BL763" s="183"/>
      <c r="BM763" s="178"/>
      <c r="BN763" s="178"/>
      <c r="BO763" s="209"/>
      <c r="BP763" s="243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 hidden="1">
      <c r="A764" s="166" t="str">
        <f>D764&amp;B764</f>
        <v/>
      </c>
      <c r="B764" s="167"/>
      <c r="C764" s="238"/>
      <c r="D764" s="239"/>
      <c r="E764" s="272">
        <v>594</v>
      </c>
      <c r="F764" s="161"/>
      <c r="G764" s="159" t="str">
        <f>IF(D764="","*",VLOOKUP(F764,BS_ATIVIDADE[#All],3,FALSE))</f>
        <v>*</v>
      </c>
      <c r="H764" s="163"/>
      <c r="I764" s="163"/>
      <c r="J764" s="221"/>
      <c r="K764" s="221"/>
      <c r="L764" s="176"/>
      <c r="M764" s="19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4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6"/>
      <c r="R764" s="177"/>
      <c r="S764" s="249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49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0"/>
      <c r="W764" s="262"/>
      <c r="X764" s="239"/>
      <c r="Y764" s="178"/>
      <c r="Z764" s="178"/>
      <c r="AA764" s="176"/>
      <c r="AB764" s="161"/>
      <c r="AC764" s="161"/>
      <c r="AD764" s="163"/>
      <c r="AE764" s="176"/>
      <c r="AF764" s="176"/>
      <c r="AG764" s="176"/>
      <c r="AH764" s="179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3" t="str">
        <f>IF(BS_CONTROLE[[#This Row],[Local - Partida]]=0, "-", BS_CONTROLE[[#This Row],[Local - Partida]])</f>
        <v>-</v>
      </c>
      <c r="AL764" s="263" t="str">
        <f>IF(BS_CONTROLE[[#This Row],[Local - Encerramento]]=0, "-", BS_CONTROLE[[#This Row],[Local - Encerramento]])</f>
        <v>-</v>
      </c>
      <c r="AM764" s="263" t="str">
        <f>IF(BS_CONTROLE[[#This Row],[Entre - Estações]]=0, "-", BS_CONTROLE[[#This Row],[Entre - Estações]])</f>
        <v>-</v>
      </c>
      <c r="AN764" s="263" t="str">
        <f>IF(BS_CONTROLE[[#This Row],[SB]]=0, "-", BS_CONTROLE[[#This Row],[SB]])</f>
        <v>-</v>
      </c>
      <c r="AO764" s="245" t="str">
        <f>IF(BS_CONTROLE[[#This Row],[SUB]]=0, "-", BS_CONTROLE[[#This Row],[SUB]])</f>
        <v>-</v>
      </c>
      <c r="AP764" s="246" t="str">
        <f>IF(BS_CONTROLE[[#This Row],[KM - Inicio]]=0, "-", BS_CONTROLE[[#This Row],[KM - Inicio]])</f>
        <v>-</v>
      </c>
      <c r="AQ764" s="246" t="str">
        <f>IF(BS_CONTROLE[[#This Row],[KM - Fim]]=0, "-", BS_CONTROLE[[#This Row],[KM - Fim]])</f>
        <v>-</v>
      </c>
      <c r="AR764" s="264"/>
      <c r="AS764" s="264"/>
      <c r="AT764" s="264"/>
      <c r="AU764" s="266"/>
      <c r="AV764" s="266"/>
      <c r="AW764" s="266"/>
      <c r="AX764" s="240"/>
      <c r="AY764" s="181" t="str">
        <f>IF(D764="","*",IFERROR(IF(ISODD(COUNT(AS764:AX764)),"ERRO",SUM((AT764-AS764),(AV764-AU764),(AX764-AW764))),"ERRO"))</f>
        <v>*</v>
      </c>
      <c r="AZ764" s="161"/>
      <c r="BA764" s="241"/>
      <c r="BB764" s="177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7" t="str">
        <f>IF(BS_CONTROLE[[#This Row],[Responsavel pelo boletim]]=0, "-", BS_CONTROLE[[#This Row],[Responsavel pelo boletim]])</f>
        <v>-</v>
      </c>
      <c r="BG764" s="183"/>
      <c r="BH764" s="242"/>
      <c r="BI764" s="242"/>
      <c r="BJ764" s="269"/>
      <c r="BK764" s="243"/>
      <c r="BL764" s="183"/>
      <c r="BM764" s="178"/>
      <c r="BN764" s="178"/>
      <c r="BO764" s="209"/>
      <c r="BP764" s="243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 hidden="1">
      <c r="A765" s="166" t="str">
        <f>D765&amp;B765</f>
        <v/>
      </c>
      <c r="B765" s="167"/>
      <c r="C765" s="238"/>
      <c r="D765" s="239"/>
      <c r="E765" s="272">
        <v>594</v>
      </c>
      <c r="F765" s="161"/>
      <c r="G765" s="159" t="str">
        <f>IF(D765="","*",VLOOKUP(F765,BS_ATIVIDADE[#All],3,FALSE))</f>
        <v>*</v>
      </c>
      <c r="H765" s="163"/>
      <c r="I765" s="163"/>
      <c r="J765" s="221"/>
      <c r="K765" s="221"/>
      <c r="L765" s="176"/>
      <c r="M765" s="19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4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6"/>
      <c r="R765" s="177"/>
      <c r="S765" s="249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49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0"/>
      <c r="W765" s="262"/>
      <c r="X765" s="239"/>
      <c r="Y765" s="178"/>
      <c r="Z765" s="178"/>
      <c r="AA765" s="176"/>
      <c r="AB765" s="161"/>
      <c r="AC765" s="161"/>
      <c r="AD765" s="163"/>
      <c r="AE765" s="176"/>
      <c r="AF765" s="176"/>
      <c r="AG765" s="176"/>
      <c r="AH765" s="179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3" t="str">
        <f>IF(BS_CONTROLE[[#This Row],[Local - Partida]]=0, "-", BS_CONTROLE[[#This Row],[Local - Partida]])</f>
        <v>-</v>
      </c>
      <c r="AL765" s="263" t="str">
        <f>IF(BS_CONTROLE[[#This Row],[Local - Encerramento]]=0, "-", BS_CONTROLE[[#This Row],[Local - Encerramento]])</f>
        <v>-</v>
      </c>
      <c r="AM765" s="263" t="str">
        <f>IF(BS_CONTROLE[[#This Row],[Entre - Estações]]=0, "-", BS_CONTROLE[[#This Row],[Entre - Estações]])</f>
        <v>-</v>
      </c>
      <c r="AN765" s="263" t="str">
        <f>IF(BS_CONTROLE[[#This Row],[SB]]=0, "-", BS_CONTROLE[[#This Row],[SB]])</f>
        <v>-</v>
      </c>
      <c r="AO765" s="245" t="str">
        <f>IF(BS_CONTROLE[[#This Row],[SUB]]=0, "-", BS_CONTROLE[[#This Row],[SUB]])</f>
        <v>-</v>
      </c>
      <c r="AP765" s="246" t="str">
        <f>IF(BS_CONTROLE[[#This Row],[KM - Inicio]]=0, "-", BS_CONTROLE[[#This Row],[KM - Inicio]])</f>
        <v>-</v>
      </c>
      <c r="AQ765" s="246" t="str">
        <f>IF(BS_CONTROLE[[#This Row],[KM - Fim]]=0, "-", BS_CONTROLE[[#This Row],[KM - Fim]])</f>
        <v>-</v>
      </c>
      <c r="AR765" s="264"/>
      <c r="AS765" s="264"/>
      <c r="AT765" s="264"/>
      <c r="AU765" s="266"/>
      <c r="AV765" s="266"/>
      <c r="AW765" s="266"/>
      <c r="AX765" s="240"/>
      <c r="AY765" s="181" t="str">
        <f>IF(D765="","*",IFERROR(IF(ISODD(COUNT(AS765:AX765)),"ERRO",SUM((AT765-AS765),(AV765-AU765),(AX765-AW765))),"ERRO"))</f>
        <v>*</v>
      </c>
      <c r="AZ765" s="161"/>
      <c r="BA765" s="241"/>
      <c r="BB765" s="177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7" t="str">
        <f>IF(BS_CONTROLE[[#This Row],[Responsavel pelo boletim]]=0, "-", BS_CONTROLE[[#This Row],[Responsavel pelo boletim]])</f>
        <v>-</v>
      </c>
      <c r="BG765" s="183"/>
      <c r="BH765" s="242"/>
      <c r="BI765" s="242"/>
      <c r="BJ765" s="269"/>
      <c r="BK765" s="243"/>
      <c r="BL765" s="183"/>
      <c r="BM765" s="178"/>
      <c r="BN765" s="178"/>
      <c r="BO765" s="209"/>
      <c r="BP765" s="243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 hidden="1">
      <c r="A766" s="166" t="str">
        <f>D766&amp;B766</f>
        <v/>
      </c>
      <c r="B766" s="167"/>
      <c r="C766" s="238"/>
      <c r="D766" s="239"/>
      <c r="E766" s="272">
        <v>594</v>
      </c>
      <c r="F766" s="161"/>
      <c r="G766" s="159" t="str">
        <f>IF(D766="","*",VLOOKUP(F766,BS_ATIVIDADE[#All],3,FALSE))</f>
        <v>*</v>
      </c>
      <c r="H766" s="163"/>
      <c r="I766" s="163"/>
      <c r="J766" s="221"/>
      <c r="K766" s="221"/>
      <c r="L766" s="176"/>
      <c r="M766" s="19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4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6"/>
      <c r="R766" s="177"/>
      <c r="S766" s="249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49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0"/>
      <c r="W766" s="262"/>
      <c r="X766" s="239"/>
      <c r="Y766" s="178"/>
      <c r="Z766" s="178"/>
      <c r="AA766" s="176"/>
      <c r="AB766" s="161"/>
      <c r="AC766" s="161"/>
      <c r="AD766" s="163"/>
      <c r="AE766" s="176"/>
      <c r="AF766" s="176"/>
      <c r="AG766" s="176"/>
      <c r="AH766" s="179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3" t="str">
        <f>IF(BS_CONTROLE[[#This Row],[Local - Partida]]=0, "-", BS_CONTROLE[[#This Row],[Local - Partida]])</f>
        <v>-</v>
      </c>
      <c r="AL766" s="263" t="str">
        <f>IF(BS_CONTROLE[[#This Row],[Local - Encerramento]]=0, "-", BS_CONTROLE[[#This Row],[Local - Encerramento]])</f>
        <v>-</v>
      </c>
      <c r="AM766" s="263" t="str">
        <f>IF(BS_CONTROLE[[#This Row],[Entre - Estações]]=0, "-", BS_CONTROLE[[#This Row],[Entre - Estações]])</f>
        <v>-</v>
      </c>
      <c r="AN766" s="263" t="str">
        <f>IF(BS_CONTROLE[[#This Row],[SB]]=0, "-", BS_CONTROLE[[#This Row],[SB]])</f>
        <v>-</v>
      </c>
      <c r="AO766" s="245" t="str">
        <f>IF(BS_CONTROLE[[#This Row],[SUB]]=0, "-", BS_CONTROLE[[#This Row],[SUB]])</f>
        <v>-</v>
      </c>
      <c r="AP766" s="246" t="str">
        <f>IF(BS_CONTROLE[[#This Row],[KM - Inicio]]=0, "-", BS_CONTROLE[[#This Row],[KM - Inicio]])</f>
        <v>-</v>
      </c>
      <c r="AQ766" s="246" t="str">
        <f>IF(BS_CONTROLE[[#This Row],[KM - Fim]]=0, "-", BS_CONTROLE[[#This Row],[KM - Fim]])</f>
        <v>-</v>
      </c>
      <c r="AR766" s="264"/>
      <c r="AS766" s="264"/>
      <c r="AT766" s="264"/>
      <c r="AU766" s="266"/>
      <c r="AV766" s="266"/>
      <c r="AW766" s="266"/>
      <c r="AX766" s="240"/>
      <c r="AY766" s="181" t="str">
        <f>IF(D766="","*",IFERROR(IF(ISODD(COUNT(AS766:AX766)),"ERRO",SUM((AT766-AS766),(AV766-AU766),(AX766-AW766))),"ERRO"))</f>
        <v>*</v>
      </c>
      <c r="AZ766" s="161"/>
      <c r="BA766" s="241"/>
      <c r="BB766" s="177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7" t="str">
        <f>IF(BS_CONTROLE[[#This Row],[Responsavel pelo boletim]]=0, "-", BS_CONTROLE[[#This Row],[Responsavel pelo boletim]])</f>
        <v>-</v>
      </c>
      <c r="BG766" s="183"/>
      <c r="BH766" s="242"/>
      <c r="BI766" s="242"/>
      <c r="BJ766" s="269"/>
      <c r="BK766" s="243"/>
      <c r="BL766" s="183"/>
      <c r="BM766" s="178"/>
      <c r="BN766" s="178"/>
      <c r="BO766" s="209"/>
      <c r="BP766" s="243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 hidden="1">
      <c r="A767" s="166" t="str">
        <f>D767&amp;B767</f>
        <v/>
      </c>
      <c r="B767" s="167"/>
      <c r="C767" s="238"/>
      <c r="D767" s="239"/>
      <c r="E767" s="272">
        <v>594</v>
      </c>
      <c r="F767" s="161"/>
      <c r="G767" s="159" t="str">
        <f>IF(D767="","*",VLOOKUP(F767,BS_ATIVIDADE[#All],3,FALSE))</f>
        <v>*</v>
      </c>
      <c r="H767" s="163"/>
      <c r="I767" s="163"/>
      <c r="J767" s="221"/>
      <c r="K767" s="221"/>
      <c r="L767" s="176"/>
      <c r="M767" s="19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4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6"/>
      <c r="R767" s="177"/>
      <c r="S767" s="249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49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0"/>
      <c r="W767" s="262"/>
      <c r="X767" s="239"/>
      <c r="Y767" s="178"/>
      <c r="Z767" s="178"/>
      <c r="AA767" s="176"/>
      <c r="AB767" s="161"/>
      <c r="AC767" s="161"/>
      <c r="AD767" s="163"/>
      <c r="AE767" s="176"/>
      <c r="AF767" s="176"/>
      <c r="AG767" s="176"/>
      <c r="AH767" s="179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3" t="str">
        <f>IF(BS_CONTROLE[[#This Row],[Local - Partida]]=0, "-", BS_CONTROLE[[#This Row],[Local - Partida]])</f>
        <v>-</v>
      </c>
      <c r="AL767" s="263" t="str">
        <f>IF(BS_CONTROLE[[#This Row],[Local - Encerramento]]=0, "-", BS_CONTROLE[[#This Row],[Local - Encerramento]])</f>
        <v>-</v>
      </c>
      <c r="AM767" s="263" t="str">
        <f>IF(BS_CONTROLE[[#This Row],[Entre - Estações]]=0, "-", BS_CONTROLE[[#This Row],[Entre - Estações]])</f>
        <v>-</v>
      </c>
      <c r="AN767" s="263" t="str">
        <f>IF(BS_CONTROLE[[#This Row],[SB]]=0, "-", BS_CONTROLE[[#This Row],[SB]])</f>
        <v>-</v>
      </c>
      <c r="AO767" s="245" t="str">
        <f>IF(BS_CONTROLE[[#This Row],[SUB]]=0, "-", BS_CONTROLE[[#This Row],[SUB]])</f>
        <v>-</v>
      </c>
      <c r="AP767" s="246" t="str">
        <f>IF(BS_CONTROLE[[#This Row],[KM - Inicio]]=0, "-", BS_CONTROLE[[#This Row],[KM - Inicio]])</f>
        <v>-</v>
      </c>
      <c r="AQ767" s="246" t="str">
        <f>IF(BS_CONTROLE[[#This Row],[KM - Fim]]=0, "-", BS_CONTROLE[[#This Row],[KM - Fim]])</f>
        <v>-</v>
      </c>
      <c r="AR767" s="264"/>
      <c r="AS767" s="264"/>
      <c r="AT767" s="264"/>
      <c r="AU767" s="266"/>
      <c r="AV767" s="266"/>
      <c r="AW767" s="266"/>
      <c r="AX767" s="240"/>
      <c r="AY767" s="181" t="str">
        <f>IF(D767="","*",IFERROR(IF(ISODD(COUNT(AS767:AX767)),"ERRO",SUM((AT767-AS767),(AV767-AU767),(AX767-AW767))),"ERRO"))</f>
        <v>*</v>
      </c>
      <c r="AZ767" s="161"/>
      <c r="BA767" s="241"/>
      <c r="BB767" s="177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7" t="str">
        <f>IF(BS_CONTROLE[[#This Row],[Responsavel pelo boletim]]=0, "-", BS_CONTROLE[[#This Row],[Responsavel pelo boletim]])</f>
        <v>-</v>
      </c>
      <c r="BG767" s="183"/>
      <c r="BH767" s="242"/>
      <c r="BI767" s="242"/>
      <c r="BJ767" s="269"/>
      <c r="BK767" s="243"/>
      <c r="BL767" s="183"/>
      <c r="BM767" s="178"/>
      <c r="BN767" s="178"/>
      <c r="BO767" s="209"/>
      <c r="BP767" s="243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 hidden="1">
      <c r="A768" s="166" t="str">
        <f>D768&amp;B768</f>
        <v/>
      </c>
      <c r="B768" s="167"/>
      <c r="C768" s="238"/>
      <c r="D768" s="239"/>
      <c r="E768" s="272">
        <v>594</v>
      </c>
      <c r="F768" s="161"/>
      <c r="G768" s="159" t="str">
        <f>IF(D768="","*",VLOOKUP(F768,BS_ATIVIDADE[#All],3,FALSE))</f>
        <v>*</v>
      </c>
      <c r="H768" s="163"/>
      <c r="I768" s="163"/>
      <c r="J768" s="221"/>
      <c r="K768" s="221"/>
      <c r="L768" s="176"/>
      <c r="M768" s="19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4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6"/>
      <c r="R768" s="177"/>
      <c r="S768" s="249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49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0"/>
      <c r="W768" s="262"/>
      <c r="X768" s="239"/>
      <c r="Y768" s="178"/>
      <c r="Z768" s="178"/>
      <c r="AA768" s="176"/>
      <c r="AB768" s="161"/>
      <c r="AC768" s="161"/>
      <c r="AD768" s="163"/>
      <c r="AE768" s="176"/>
      <c r="AF768" s="176"/>
      <c r="AG768" s="176"/>
      <c r="AH768" s="179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3" t="str">
        <f>IF(BS_CONTROLE[[#This Row],[Local - Partida]]=0, "-", BS_CONTROLE[[#This Row],[Local - Partida]])</f>
        <v>-</v>
      </c>
      <c r="AL768" s="263" t="str">
        <f>IF(BS_CONTROLE[[#This Row],[Local - Encerramento]]=0, "-", BS_CONTROLE[[#This Row],[Local - Encerramento]])</f>
        <v>-</v>
      </c>
      <c r="AM768" s="263" t="str">
        <f>IF(BS_CONTROLE[[#This Row],[Entre - Estações]]=0, "-", BS_CONTROLE[[#This Row],[Entre - Estações]])</f>
        <v>-</v>
      </c>
      <c r="AN768" s="263" t="str">
        <f>IF(BS_CONTROLE[[#This Row],[SB]]=0, "-", BS_CONTROLE[[#This Row],[SB]])</f>
        <v>-</v>
      </c>
      <c r="AO768" s="245" t="str">
        <f>IF(BS_CONTROLE[[#This Row],[SUB]]=0, "-", BS_CONTROLE[[#This Row],[SUB]])</f>
        <v>-</v>
      </c>
      <c r="AP768" s="246" t="str">
        <f>IF(BS_CONTROLE[[#This Row],[KM - Inicio]]=0, "-", BS_CONTROLE[[#This Row],[KM - Inicio]])</f>
        <v>-</v>
      </c>
      <c r="AQ768" s="246" t="str">
        <f>IF(BS_CONTROLE[[#This Row],[KM - Fim]]=0, "-", BS_CONTROLE[[#This Row],[KM - Fim]])</f>
        <v>-</v>
      </c>
      <c r="AR768" s="264"/>
      <c r="AS768" s="264"/>
      <c r="AT768" s="264"/>
      <c r="AU768" s="266"/>
      <c r="AV768" s="266"/>
      <c r="AW768" s="266"/>
      <c r="AX768" s="240"/>
      <c r="AY768" s="181" t="str">
        <f>IF(D768="","*",IFERROR(IF(ISODD(COUNT(AS768:AX768)),"ERRO",SUM((AT768-AS768),(AV768-AU768),(AX768-AW768))),"ERRO"))</f>
        <v>*</v>
      </c>
      <c r="AZ768" s="161"/>
      <c r="BA768" s="241"/>
      <c r="BB768" s="177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7" t="str">
        <f>IF(BS_CONTROLE[[#This Row],[Responsavel pelo boletim]]=0, "-", BS_CONTROLE[[#This Row],[Responsavel pelo boletim]])</f>
        <v>-</v>
      </c>
      <c r="BG768" s="183"/>
      <c r="BH768" s="242"/>
      <c r="BI768" s="242"/>
      <c r="BJ768" s="269"/>
      <c r="BK768" s="243"/>
      <c r="BL768" s="183"/>
      <c r="BM768" s="178"/>
      <c r="BN768" s="178"/>
      <c r="BO768" s="209"/>
      <c r="BP768" s="243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 hidden="1">
      <c r="A769" s="166" t="str">
        <f>D769&amp;B769</f>
        <v/>
      </c>
      <c r="B769" s="167"/>
      <c r="C769" s="238"/>
      <c r="D769" s="239"/>
      <c r="E769" s="272">
        <v>594</v>
      </c>
      <c r="F769" s="161"/>
      <c r="G769" s="159" t="str">
        <f>IF(D769="","*",VLOOKUP(F769,BS_ATIVIDADE[#All],3,FALSE))</f>
        <v>*</v>
      </c>
      <c r="H769" s="163"/>
      <c r="I769" s="163"/>
      <c r="J769" s="221"/>
      <c r="K769" s="221"/>
      <c r="L769" s="176"/>
      <c r="M769" s="19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4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6"/>
      <c r="R769" s="177"/>
      <c r="S769" s="249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49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0"/>
      <c r="W769" s="262"/>
      <c r="X769" s="239"/>
      <c r="Y769" s="178"/>
      <c r="Z769" s="178"/>
      <c r="AA769" s="176"/>
      <c r="AB769" s="161"/>
      <c r="AC769" s="161"/>
      <c r="AD769" s="163"/>
      <c r="AE769" s="176"/>
      <c r="AF769" s="176"/>
      <c r="AG769" s="176"/>
      <c r="AH769" s="179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3" t="str">
        <f>IF(BS_CONTROLE[[#This Row],[Local - Partida]]=0, "-", BS_CONTROLE[[#This Row],[Local - Partida]])</f>
        <v>-</v>
      </c>
      <c r="AL769" s="263" t="str">
        <f>IF(BS_CONTROLE[[#This Row],[Local - Encerramento]]=0, "-", BS_CONTROLE[[#This Row],[Local - Encerramento]])</f>
        <v>-</v>
      </c>
      <c r="AM769" s="263" t="str">
        <f>IF(BS_CONTROLE[[#This Row],[Entre - Estações]]=0, "-", BS_CONTROLE[[#This Row],[Entre - Estações]])</f>
        <v>-</v>
      </c>
      <c r="AN769" s="263" t="str">
        <f>IF(BS_CONTROLE[[#This Row],[SB]]=0, "-", BS_CONTROLE[[#This Row],[SB]])</f>
        <v>-</v>
      </c>
      <c r="AO769" s="245" t="str">
        <f>IF(BS_CONTROLE[[#This Row],[SUB]]=0, "-", BS_CONTROLE[[#This Row],[SUB]])</f>
        <v>-</v>
      </c>
      <c r="AP769" s="246" t="str">
        <f>IF(BS_CONTROLE[[#This Row],[KM - Inicio]]=0, "-", BS_CONTROLE[[#This Row],[KM - Inicio]])</f>
        <v>-</v>
      </c>
      <c r="AQ769" s="246" t="str">
        <f>IF(BS_CONTROLE[[#This Row],[KM - Fim]]=0, "-", BS_CONTROLE[[#This Row],[KM - Fim]])</f>
        <v>-</v>
      </c>
      <c r="AR769" s="264"/>
      <c r="AS769" s="264"/>
      <c r="AT769" s="264"/>
      <c r="AU769" s="266"/>
      <c r="AV769" s="266"/>
      <c r="AW769" s="266"/>
      <c r="AX769" s="240"/>
      <c r="AY769" s="181" t="str">
        <f>IF(D769="","*",IFERROR(IF(ISODD(COUNT(AS769:AX769)),"ERRO",SUM((AT769-AS769),(AV769-AU769),(AX769-AW769))),"ERRO"))</f>
        <v>*</v>
      </c>
      <c r="AZ769" s="161"/>
      <c r="BA769" s="241"/>
      <c r="BB769" s="177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7" t="str">
        <f>IF(BS_CONTROLE[[#This Row],[Responsavel pelo boletim]]=0, "-", BS_CONTROLE[[#This Row],[Responsavel pelo boletim]])</f>
        <v>-</v>
      </c>
      <c r="BG769" s="183"/>
      <c r="BH769" s="242"/>
      <c r="BI769" s="242"/>
      <c r="BJ769" s="269"/>
      <c r="BK769" s="243"/>
      <c r="BL769" s="183"/>
      <c r="BM769" s="178"/>
      <c r="BN769" s="178"/>
      <c r="BO769" s="209"/>
      <c r="BP769" s="243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 hidden="1">
      <c r="A770" s="166" t="str">
        <f>D770&amp;B770</f>
        <v/>
      </c>
      <c r="B770" s="167"/>
      <c r="C770" s="238"/>
      <c r="D770" s="239"/>
      <c r="E770" s="272">
        <v>594</v>
      </c>
      <c r="F770" s="161"/>
      <c r="G770" s="159" t="str">
        <f>IF(D770="","*",VLOOKUP(F770,BS_ATIVIDADE[#All],3,FALSE))</f>
        <v>*</v>
      </c>
      <c r="H770" s="163"/>
      <c r="I770" s="163"/>
      <c r="J770" s="221"/>
      <c r="K770" s="221"/>
      <c r="L770" s="176"/>
      <c r="M770" s="19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4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6"/>
      <c r="R770" s="177"/>
      <c r="S770" s="249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49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0"/>
      <c r="W770" s="262"/>
      <c r="X770" s="239"/>
      <c r="Y770" s="178"/>
      <c r="Z770" s="178"/>
      <c r="AA770" s="176"/>
      <c r="AB770" s="161"/>
      <c r="AC770" s="161"/>
      <c r="AD770" s="163"/>
      <c r="AE770" s="176"/>
      <c r="AF770" s="176"/>
      <c r="AG770" s="176"/>
      <c r="AH770" s="179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3" t="str">
        <f>IF(BS_CONTROLE[[#This Row],[Local - Partida]]=0, "-", BS_CONTROLE[[#This Row],[Local - Partida]])</f>
        <v>-</v>
      </c>
      <c r="AL770" s="263" t="str">
        <f>IF(BS_CONTROLE[[#This Row],[Local - Encerramento]]=0, "-", BS_CONTROLE[[#This Row],[Local - Encerramento]])</f>
        <v>-</v>
      </c>
      <c r="AM770" s="263" t="str">
        <f>IF(BS_CONTROLE[[#This Row],[Entre - Estações]]=0, "-", BS_CONTROLE[[#This Row],[Entre - Estações]])</f>
        <v>-</v>
      </c>
      <c r="AN770" s="263" t="str">
        <f>IF(BS_CONTROLE[[#This Row],[SB]]=0, "-", BS_CONTROLE[[#This Row],[SB]])</f>
        <v>-</v>
      </c>
      <c r="AO770" s="245" t="str">
        <f>IF(BS_CONTROLE[[#This Row],[SUB]]=0, "-", BS_CONTROLE[[#This Row],[SUB]])</f>
        <v>-</v>
      </c>
      <c r="AP770" s="246" t="str">
        <f>IF(BS_CONTROLE[[#This Row],[KM - Inicio]]=0, "-", BS_CONTROLE[[#This Row],[KM - Inicio]])</f>
        <v>-</v>
      </c>
      <c r="AQ770" s="246" t="str">
        <f>IF(BS_CONTROLE[[#This Row],[KM - Fim]]=0, "-", BS_CONTROLE[[#This Row],[KM - Fim]])</f>
        <v>-</v>
      </c>
      <c r="AR770" s="264"/>
      <c r="AS770" s="264"/>
      <c r="AT770" s="264"/>
      <c r="AU770" s="266"/>
      <c r="AV770" s="266"/>
      <c r="AW770" s="266"/>
      <c r="AX770" s="240"/>
      <c r="AY770" s="181" t="str">
        <f>IF(D770="","*",IFERROR(IF(ISODD(COUNT(AS770:AX770)),"ERRO",SUM((AT770-AS770),(AV770-AU770),(AX770-AW770))),"ERRO"))</f>
        <v>*</v>
      </c>
      <c r="AZ770" s="161"/>
      <c r="BA770" s="241"/>
      <c r="BB770" s="177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7" t="str">
        <f>IF(BS_CONTROLE[[#This Row],[Responsavel pelo boletim]]=0, "-", BS_CONTROLE[[#This Row],[Responsavel pelo boletim]])</f>
        <v>-</v>
      </c>
      <c r="BG770" s="183"/>
      <c r="BH770" s="242"/>
      <c r="BI770" s="242"/>
      <c r="BJ770" s="269"/>
      <c r="BK770" s="243"/>
      <c r="BL770" s="183"/>
      <c r="BM770" s="178"/>
      <c r="BN770" s="178"/>
      <c r="BO770" s="209"/>
      <c r="BP770" s="243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 hidden="1">
      <c r="A771" s="166" t="str">
        <f>D771&amp;B771</f>
        <v/>
      </c>
      <c r="B771" s="167"/>
      <c r="C771" s="238"/>
      <c r="D771" s="239"/>
      <c r="E771" s="272">
        <v>594</v>
      </c>
      <c r="F771" s="161"/>
      <c r="G771" s="159" t="str">
        <f>IF(D771="","*",VLOOKUP(F771,BS_ATIVIDADE[#All],3,FALSE))</f>
        <v>*</v>
      </c>
      <c r="H771" s="163"/>
      <c r="I771" s="163"/>
      <c r="J771" s="221"/>
      <c r="K771" s="221"/>
      <c r="L771" s="176"/>
      <c r="M771" s="19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4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6"/>
      <c r="R771" s="177"/>
      <c r="S771" s="249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49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0"/>
      <c r="W771" s="262"/>
      <c r="X771" s="239"/>
      <c r="Y771" s="178"/>
      <c r="Z771" s="178"/>
      <c r="AA771" s="176"/>
      <c r="AB771" s="161"/>
      <c r="AC771" s="161"/>
      <c r="AD771" s="163"/>
      <c r="AE771" s="176"/>
      <c r="AF771" s="176"/>
      <c r="AG771" s="176"/>
      <c r="AH771" s="179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3" t="str">
        <f>IF(BS_CONTROLE[[#This Row],[Local - Partida]]=0, "-", BS_CONTROLE[[#This Row],[Local - Partida]])</f>
        <v>-</v>
      </c>
      <c r="AL771" s="263" t="str">
        <f>IF(BS_CONTROLE[[#This Row],[Local - Encerramento]]=0, "-", BS_CONTROLE[[#This Row],[Local - Encerramento]])</f>
        <v>-</v>
      </c>
      <c r="AM771" s="263" t="str">
        <f>IF(BS_CONTROLE[[#This Row],[Entre - Estações]]=0, "-", BS_CONTROLE[[#This Row],[Entre - Estações]])</f>
        <v>-</v>
      </c>
      <c r="AN771" s="263" t="str">
        <f>IF(BS_CONTROLE[[#This Row],[SB]]=0, "-", BS_CONTROLE[[#This Row],[SB]])</f>
        <v>-</v>
      </c>
      <c r="AO771" s="245" t="str">
        <f>IF(BS_CONTROLE[[#This Row],[SUB]]=0, "-", BS_CONTROLE[[#This Row],[SUB]])</f>
        <v>-</v>
      </c>
      <c r="AP771" s="246" t="str">
        <f>IF(BS_CONTROLE[[#This Row],[KM - Inicio]]=0, "-", BS_CONTROLE[[#This Row],[KM - Inicio]])</f>
        <v>-</v>
      </c>
      <c r="AQ771" s="246" t="str">
        <f>IF(BS_CONTROLE[[#This Row],[KM - Fim]]=0, "-", BS_CONTROLE[[#This Row],[KM - Fim]])</f>
        <v>-</v>
      </c>
      <c r="AR771" s="264"/>
      <c r="AS771" s="264"/>
      <c r="AT771" s="264"/>
      <c r="AU771" s="266"/>
      <c r="AV771" s="266"/>
      <c r="AW771" s="266"/>
      <c r="AX771" s="240"/>
      <c r="AY771" s="181" t="str">
        <f>IF(D771="","*",IFERROR(IF(ISODD(COUNT(AS771:AX771)),"ERRO",SUM((AT771-AS771),(AV771-AU771),(AX771-AW771))),"ERRO"))</f>
        <v>*</v>
      </c>
      <c r="AZ771" s="161"/>
      <c r="BA771" s="241"/>
      <c r="BB771" s="177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7" t="str">
        <f>IF(BS_CONTROLE[[#This Row],[Responsavel pelo boletim]]=0, "-", BS_CONTROLE[[#This Row],[Responsavel pelo boletim]])</f>
        <v>-</v>
      </c>
      <c r="BG771" s="183"/>
      <c r="BH771" s="242"/>
      <c r="BI771" s="242"/>
      <c r="BJ771" s="269"/>
      <c r="BK771" s="243"/>
      <c r="BL771" s="183"/>
      <c r="BM771" s="178"/>
      <c r="BN771" s="178"/>
      <c r="BO771" s="209"/>
      <c r="BP771" s="243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 hidden="1">
      <c r="A772" s="166" t="str">
        <f>D772&amp;B772</f>
        <v/>
      </c>
      <c r="B772" s="167"/>
      <c r="C772" s="238"/>
      <c r="D772" s="239"/>
      <c r="E772" s="272">
        <v>594</v>
      </c>
      <c r="F772" s="161"/>
      <c r="G772" s="159" t="str">
        <f>IF(D772="","*",VLOOKUP(F772,BS_ATIVIDADE[#All],3,FALSE))</f>
        <v>*</v>
      </c>
      <c r="H772" s="163"/>
      <c r="I772" s="163"/>
      <c r="J772" s="221"/>
      <c r="K772" s="221"/>
      <c r="L772" s="176"/>
      <c r="M772" s="19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4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6"/>
      <c r="R772" s="177"/>
      <c r="S772" s="249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49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0"/>
      <c r="W772" s="262"/>
      <c r="X772" s="239"/>
      <c r="Y772" s="178"/>
      <c r="Z772" s="178"/>
      <c r="AA772" s="176"/>
      <c r="AB772" s="161"/>
      <c r="AC772" s="161"/>
      <c r="AD772" s="163"/>
      <c r="AE772" s="176"/>
      <c r="AF772" s="176"/>
      <c r="AG772" s="176"/>
      <c r="AH772" s="179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3" t="str">
        <f>IF(BS_CONTROLE[[#This Row],[Local - Partida]]=0, "-", BS_CONTROLE[[#This Row],[Local - Partida]])</f>
        <v>-</v>
      </c>
      <c r="AL772" s="263" t="str">
        <f>IF(BS_CONTROLE[[#This Row],[Local - Encerramento]]=0, "-", BS_CONTROLE[[#This Row],[Local - Encerramento]])</f>
        <v>-</v>
      </c>
      <c r="AM772" s="263" t="str">
        <f>IF(BS_CONTROLE[[#This Row],[Entre - Estações]]=0, "-", BS_CONTROLE[[#This Row],[Entre - Estações]])</f>
        <v>-</v>
      </c>
      <c r="AN772" s="263" t="str">
        <f>IF(BS_CONTROLE[[#This Row],[SB]]=0, "-", BS_CONTROLE[[#This Row],[SB]])</f>
        <v>-</v>
      </c>
      <c r="AO772" s="245" t="str">
        <f>IF(BS_CONTROLE[[#This Row],[SUB]]=0, "-", BS_CONTROLE[[#This Row],[SUB]])</f>
        <v>-</v>
      </c>
      <c r="AP772" s="246" t="str">
        <f>IF(BS_CONTROLE[[#This Row],[KM - Inicio]]=0, "-", BS_CONTROLE[[#This Row],[KM - Inicio]])</f>
        <v>-</v>
      </c>
      <c r="AQ772" s="246" t="str">
        <f>IF(BS_CONTROLE[[#This Row],[KM - Fim]]=0, "-", BS_CONTROLE[[#This Row],[KM - Fim]])</f>
        <v>-</v>
      </c>
      <c r="AR772" s="264"/>
      <c r="AS772" s="264"/>
      <c r="AT772" s="264"/>
      <c r="AU772" s="266"/>
      <c r="AV772" s="266"/>
      <c r="AW772" s="266"/>
      <c r="AX772" s="240"/>
      <c r="AY772" s="181" t="str">
        <f>IF(D772="","*",IFERROR(IF(ISODD(COUNT(AS772:AX772)),"ERRO",SUM((AT772-AS772),(AV772-AU772),(AX772-AW772))),"ERRO"))</f>
        <v>*</v>
      </c>
      <c r="AZ772" s="161"/>
      <c r="BA772" s="241"/>
      <c r="BB772" s="177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7" t="str">
        <f>IF(BS_CONTROLE[[#This Row],[Responsavel pelo boletim]]=0, "-", BS_CONTROLE[[#This Row],[Responsavel pelo boletim]])</f>
        <v>-</v>
      </c>
      <c r="BG772" s="183"/>
      <c r="BH772" s="242"/>
      <c r="BI772" s="242"/>
      <c r="BJ772" s="269"/>
      <c r="BK772" s="243"/>
      <c r="BL772" s="183"/>
      <c r="BM772" s="178"/>
      <c r="BN772" s="178"/>
      <c r="BO772" s="209"/>
      <c r="BP772" s="243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 hidden="1">
      <c r="A773" s="166" t="str">
        <f>D773&amp;B773</f>
        <v/>
      </c>
      <c r="B773" s="167"/>
      <c r="C773" s="238"/>
      <c r="D773" s="239"/>
      <c r="E773" s="272">
        <v>594</v>
      </c>
      <c r="F773" s="161"/>
      <c r="G773" s="159" t="str">
        <f>IF(D773="","*",VLOOKUP(F773,BS_ATIVIDADE[#All],3,FALSE))</f>
        <v>*</v>
      </c>
      <c r="H773" s="163"/>
      <c r="I773" s="163"/>
      <c r="J773" s="221"/>
      <c r="K773" s="221"/>
      <c r="L773" s="176"/>
      <c r="M773" s="19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4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6"/>
      <c r="R773" s="177"/>
      <c r="S773" s="249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49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0"/>
      <c r="W773" s="262"/>
      <c r="X773" s="239"/>
      <c r="Y773" s="178"/>
      <c r="Z773" s="178"/>
      <c r="AA773" s="176"/>
      <c r="AB773" s="161"/>
      <c r="AC773" s="161"/>
      <c r="AD773" s="163"/>
      <c r="AE773" s="176"/>
      <c r="AF773" s="176"/>
      <c r="AG773" s="176"/>
      <c r="AH773" s="179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3" t="str">
        <f>IF(BS_CONTROLE[[#This Row],[Local - Partida]]=0, "-", BS_CONTROLE[[#This Row],[Local - Partida]])</f>
        <v>-</v>
      </c>
      <c r="AL773" s="263" t="str">
        <f>IF(BS_CONTROLE[[#This Row],[Local - Encerramento]]=0, "-", BS_CONTROLE[[#This Row],[Local - Encerramento]])</f>
        <v>-</v>
      </c>
      <c r="AM773" s="263" t="str">
        <f>IF(BS_CONTROLE[[#This Row],[Entre - Estações]]=0, "-", BS_CONTROLE[[#This Row],[Entre - Estações]])</f>
        <v>-</v>
      </c>
      <c r="AN773" s="263" t="str">
        <f>IF(BS_CONTROLE[[#This Row],[SB]]=0, "-", BS_CONTROLE[[#This Row],[SB]])</f>
        <v>-</v>
      </c>
      <c r="AO773" s="245" t="str">
        <f>IF(BS_CONTROLE[[#This Row],[SUB]]=0, "-", BS_CONTROLE[[#This Row],[SUB]])</f>
        <v>-</v>
      </c>
      <c r="AP773" s="246" t="str">
        <f>IF(BS_CONTROLE[[#This Row],[KM - Inicio]]=0, "-", BS_CONTROLE[[#This Row],[KM - Inicio]])</f>
        <v>-</v>
      </c>
      <c r="AQ773" s="246" t="str">
        <f>IF(BS_CONTROLE[[#This Row],[KM - Fim]]=0, "-", BS_CONTROLE[[#This Row],[KM - Fim]])</f>
        <v>-</v>
      </c>
      <c r="AR773" s="264"/>
      <c r="AS773" s="264"/>
      <c r="AT773" s="264"/>
      <c r="AU773" s="266"/>
      <c r="AV773" s="266"/>
      <c r="AW773" s="266"/>
      <c r="AX773" s="240"/>
      <c r="AY773" s="181" t="str">
        <f>IF(D773="","*",IFERROR(IF(ISODD(COUNT(AS773:AX773)),"ERRO",SUM((AT773-AS773),(AV773-AU773),(AX773-AW773))),"ERRO"))</f>
        <v>*</v>
      </c>
      <c r="AZ773" s="161"/>
      <c r="BA773" s="241"/>
      <c r="BB773" s="177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7" t="str">
        <f>IF(BS_CONTROLE[[#This Row],[Responsavel pelo boletim]]=0, "-", BS_CONTROLE[[#This Row],[Responsavel pelo boletim]])</f>
        <v>-</v>
      </c>
      <c r="BG773" s="183"/>
      <c r="BH773" s="242"/>
      <c r="BI773" s="242"/>
      <c r="BJ773" s="269"/>
      <c r="BK773" s="243"/>
      <c r="BL773" s="183"/>
      <c r="BM773" s="178"/>
      <c r="BN773" s="178"/>
      <c r="BO773" s="209"/>
      <c r="BP773" s="243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 hidden="1">
      <c r="A774" s="166" t="str">
        <f>D774&amp;B774</f>
        <v/>
      </c>
      <c r="B774" s="167"/>
      <c r="C774" s="238"/>
      <c r="D774" s="239"/>
      <c r="E774" s="272">
        <v>594</v>
      </c>
      <c r="F774" s="161"/>
      <c r="G774" s="159" t="str">
        <f>IF(D774="","*",VLOOKUP(F774,BS_ATIVIDADE[#All],3,FALSE))</f>
        <v>*</v>
      </c>
      <c r="H774" s="163"/>
      <c r="I774" s="163"/>
      <c r="J774" s="221"/>
      <c r="K774" s="221"/>
      <c r="L774" s="176"/>
      <c r="M774" s="19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4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6"/>
      <c r="R774" s="177"/>
      <c r="S774" s="249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49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0"/>
      <c r="W774" s="262"/>
      <c r="X774" s="239"/>
      <c r="Y774" s="178"/>
      <c r="Z774" s="178"/>
      <c r="AA774" s="176"/>
      <c r="AB774" s="161"/>
      <c r="AC774" s="161"/>
      <c r="AD774" s="163"/>
      <c r="AE774" s="176"/>
      <c r="AF774" s="176"/>
      <c r="AG774" s="176"/>
      <c r="AH774" s="179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3" t="str">
        <f>IF(BS_CONTROLE[[#This Row],[Local - Partida]]=0, "-", BS_CONTROLE[[#This Row],[Local - Partida]])</f>
        <v>-</v>
      </c>
      <c r="AL774" s="263" t="str">
        <f>IF(BS_CONTROLE[[#This Row],[Local - Encerramento]]=0, "-", BS_CONTROLE[[#This Row],[Local - Encerramento]])</f>
        <v>-</v>
      </c>
      <c r="AM774" s="263" t="str">
        <f>IF(BS_CONTROLE[[#This Row],[Entre - Estações]]=0, "-", BS_CONTROLE[[#This Row],[Entre - Estações]])</f>
        <v>-</v>
      </c>
      <c r="AN774" s="263" t="str">
        <f>IF(BS_CONTROLE[[#This Row],[SB]]=0, "-", BS_CONTROLE[[#This Row],[SB]])</f>
        <v>-</v>
      </c>
      <c r="AO774" s="245" t="str">
        <f>IF(BS_CONTROLE[[#This Row],[SUB]]=0, "-", BS_CONTROLE[[#This Row],[SUB]])</f>
        <v>-</v>
      </c>
      <c r="AP774" s="246" t="str">
        <f>IF(BS_CONTROLE[[#This Row],[KM - Inicio]]=0, "-", BS_CONTROLE[[#This Row],[KM - Inicio]])</f>
        <v>-</v>
      </c>
      <c r="AQ774" s="246" t="str">
        <f>IF(BS_CONTROLE[[#This Row],[KM - Fim]]=0, "-", BS_CONTROLE[[#This Row],[KM - Fim]])</f>
        <v>-</v>
      </c>
      <c r="AR774" s="264"/>
      <c r="AS774" s="264"/>
      <c r="AT774" s="264"/>
      <c r="AU774" s="266"/>
      <c r="AV774" s="266"/>
      <c r="AW774" s="266"/>
      <c r="AX774" s="240"/>
      <c r="AY774" s="181" t="str">
        <f>IF(D774="","*",IFERROR(IF(ISODD(COUNT(AS774:AX774)),"ERRO",SUM((AT774-AS774),(AV774-AU774),(AX774-AW774))),"ERRO"))</f>
        <v>*</v>
      </c>
      <c r="AZ774" s="161"/>
      <c r="BA774" s="241"/>
      <c r="BB774" s="177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7" t="str">
        <f>IF(BS_CONTROLE[[#This Row],[Responsavel pelo boletim]]=0, "-", BS_CONTROLE[[#This Row],[Responsavel pelo boletim]])</f>
        <v>-</v>
      </c>
      <c r="BG774" s="183"/>
      <c r="BH774" s="242"/>
      <c r="BI774" s="242"/>
      <c r="BJ774" s="269"/>
      <c r="BK774" s="243"/>
      <c r="BL774" s="183"/>
      <c r="BM774" s="178"/>
      <c r="BN774" s="178"/>
      <c r="BO774" s="209"/>
      <c r="BP774" s="243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 hidden="1">
      <c r="A775" s="166" t="str">
        <f>D775&amp;B775</f>
        <v/>
      </c>
      <c r="B775" s="167"/>
      <c r="C775" s="238"/>
      <c r="D775" s="239"/>
      <c r="E775" s="272">
        <v>594</v>
      </c>
      <c r="F775" s="161"/>
      <c r="G775" s="159" t="str">
        <f>IF(D775="","*",VLOOKUP(F775,BS_ATIVIDADE[#All],3,FALSE))</f>
        <v>*</v>
      </c>
      <c r="H775" s="163"/>
      <c r="I775" s="163"/>
      <c r="J775" s="221"/>
      <c r="K775" s="221"/>
      <c r="L775" s="176"/>
      <c r="M775" s="19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4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6"/>
      <c r="R775" s="177"/>
      <c r="S775" s="249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49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0"/>
      <c r="W775" s="262"/>
      <c r="X775" s="239"/>
      <c r="Y775" s="178"/>
      <c r="Z775" s="178"/>
      <c r="AA775" s="176"/>
      <c r="AB775" s="161"/>
      <c r="AC775" s="161"/>
      <c r="AD775" s="163"/>
      <c r="AE775" s="176"/>
      <c r="AF775" s="176"/>
      <c r="AG775" s="176"/>
      <c r="AH775" s="179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3" t="str">
        <f>IF(BS_CONTROLE[[#This Row],[Local - Partida]]=0, "-", BS_CONTROLE[[#This Row],[Local - Partida]])</f>
        <v>-</v>
      </c>
      <c r="AL775" s="263" t="str">
        <f>IF(BS_CONTROLE[[#This Row],[Local - Encerramento]]=0, "-", BS_CONTROLE[[#This Row],[Local - Encerramento]])</f>
        <v>-</v>
      </c>
      <c r="AM775" s="263" t="str">
        <f>IF(BS_CONTROLE[[#This Row],[Entre - Estações]]=0, "-", BS_CONTROLE[[#This Row],[Entre - Estações]])</f>
        <v>-</v>
      </c>
      <c r="AN775" s="263" t="str">
        <f>IF(BS_CONTROLE[[#This Row],[SB]]=0, "-", BS_CONTROLE[[#This Row],[SB]])</f>
        <v>-</v>
      </c>
      <c r="AO775" s="245" t="str">
        <f>IF(BS_CONTROLE[[#This Row],[SUB]]=0, "-", BS_CONTROLE[[#This Row],[SUB]])</f>
        <v>-</v>
      </c>
      <c r="AP775" s="246" t="str">
        <f>IF(BS_CONTROLE[[#This Row],[KM - Inicio]]=0, "-", BS_CONTROLE[[#This Row],[KM - Inicio]])</f>
        <v>-</v>
      </c>
      <c r="AQ775" s="246" t="str">
        <f>IF(BS_CONTROLE[[#This Row],[KM - Fim]]=0, "-", BS_CONTROLE[[#This Row],[KM - Fim]])</f>
        <v>-</v>
      </c>
      <c r="AR775" s="264"/>
      <c r="AS775" s="264"/>
      <c r="AT775" s="264"/>
      <c r="AU775" s="266"/>
      <c r="AV775" s="266"/>
      <c r="AW775" s="266"/>
      <c r="AX775" s="240"/>
      <c r="AY775" s="181" t="str">
        <f>IF(D775="","*",IFERROR(IF(ISODD(COUNT(AS775:AX775)),"ERRO",SUM((AT775-AS775),(AV775-AU775),(AX775-AW775))),"ERRO"))</f>
        <v>*</v>
      </c>
      <c r="AZ775" s="161"/>
      <c r="BA775" s="241"/>
      <c r="BB775" s="177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7" t="str">
        <f>IF(BS_CONTROLE[[#This Row],[Responsavel pelo boletim]]=0, "-", BS_CONTROLE[[#This Row],[Responsavel pelo boletim]])</f>
        <v>-</v>
      </c>
      <c r="BG775" s="183"/>
      <c r="BH775" s="242"/>
      <c r="BI775" s="242"/>
      <c r="BJ775" s="269"/>
      <c r="BK775" s="243"/>
      <c r="BL775" s="183"/>
      <c r="BM775" s="178"/>
      <c r="BN775" s="178"/>
      <c r="BO775" s="209"/>
      <c r="BP775" s="243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 hidden="1">
      <c r="A776" s="166" t="str">
        <f>D776&amp;B776</f>
        <v/>
      </c>
      <c r="B776" s="167"/>
      <c r="C776" s="238"/>
      <c r="D776" s="239"/>
      <c r="E776" s="272">
        <v>594</v>
      </c>
      <c r="F776" s="161"/>
      <c r="G776" s="159" t="str">
        <f>IF(D776="","*",VLOOKUP(F776,BS_ATIVIDADE[#All],3,FALSE))</f>
        <v>*</v>
      </c>
      <c r="H776" s="163"/>
      <c r="I776" s="163"/>
      <c r="J776" s="221"/>
      <c r="K776" s="221"/>
      <c r="L776" s="176"/>
      <c r="M776" s="19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4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6"/>
      <c r="R776" s="177"/>
      <c r="S776" s="249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49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0"/>
      <c r="W776" s="262"/>
      <c r="X776" s="239"/>
      <c r="Y776" s="178"/>
      <c r="Z776" s="178"/>
      <c r="AA776" s="176"/>
      <c r="AB776" s="161"/>
      <c r="AC776" s="161"/>
      <c r="AD776" s="163"/>
      <c r="AE776" s="176"/>
      <c r="AF776" s="176"/>
      <c r="AG776" s="176"/>
      <c r="AH776" s="179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3" t="str">
        <f>IF(BS_CONTROLE[[#This Row],[Local - Partida]]=0, "-", BS_CONTROLE[[#This Row],[Local - Partida]])</f>
        <v>-</v>
      </c>
      <c r="AL776" s="263" t="str">
        <f>IF(BS_CONTROLE[[#This Row],[Local - Encerramento]]=0, "-", BS_CONTROLE[[#This Row],[Local - Encerramento]])</f>
        <v>-</v>
      </c>
      <c r="AM776" s="263" t="str">
        <f>IF(BS_CONTROLE[[#This Row],[Entre - Estações]]=0, "-", BS_CONTROLE[[#This Row],[Entre - Estações]])</f>
        <v>-</v>
      </c>
      <c r="AN776" s="263" t="str">
        <f>IF(BS_CONTROLE[[#This Row],[SB]]=0, "-", BS_CONTROLE[[#This Row],[SB]])</f>
        <v>-</v>
      </c>
      <c r="AO776" s="245" t="str">
        <f>IF(BS_CONTROLE[[#This Row],[SUB]]=0, "-", BS_CONTROLE[[#This Row],[SUB]])</f>
        <v>-</v>
      </c>
      <c r="AP776" s="246" t="str">
        <f>IF(BS_CONTROLE[[#This Row],[KM - Inicio]]=0, "-", BS_CONTROLE[[#This Row],[KM - Inicio]])</f>
        <v>-</v>
      </c>
      <c r="AQ776" s="246" t="str">
        <f>IF(BS_CONTROLE[[#This Row],[KM - Fim]]=0, "-", BS_CONTROLE[[#This Row],[KM - Fim]])</f>
        <v>-</v>
      </c>
      <c r="AR776" s="264"/>
      <c r="AS776" s="264"/>
      <c r="AT776" s="264"/>
      <c r="AU776" s="266"/>
      <c r="AV776" s="266"/>
      <c r="AW776" s="266"/>
      <c r="AX776" s="240"/>
      <c r="AY776" s="181" t="str">
        <f>IF(D776="","*",IFERROR(IF(ISODD(COUNT(AS776:AX776)),"ERRO",SUM((AT776-AS776),(AV776-AU776),(AX776-AW776))),"ERRO"))</f>
        <v>*</v>
      </c>
      <c r="AZ776" s="161"/>
      <c r="BA776" s="241"/>
      <c r="BB776" s="177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7" t="str">
        <f>IF(BS_CONTROLE[[#This Row],[Responsavel pelo boletim]]=0, "-", BS_CONTROLE[[#This Row],[Responsavel pelo boletim]])</f>
        <v>-</v>
      </c>
      <c r="BG776" s="183"/>
      <c r="BH776" s="242"/>
      <c r="BI776" s="242"/>
      <c r="BJ776" s="269"/>
      <c r="BK776" s="243"/>
      <c r="BL776" s="183"/>
      <c r="BM776" s="178"/>
      <c r="BN776" s="178"/>
      <c r="BO776" s="209"/>
      <c r="BP776" s="243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 hidden="1">
      <c r="A777" s="166" t="str">
        <f>D777&amp;B777</f>
        <v/>
      </c>
      <c r="B777" s="167"/>
      <c r="C777" s="238"/>
      <c r="D777" s="239"/>
      <c r="E777" s="272">
        <v>594</v>
      </c>
      <c r="F777" s="161"/>
      <c r="G777" s="159" t="str">
        <f>IF(D777="","*",VLOOKUP(F777,BS_ATIVIDADE[#All],3,FALSE))</f>
        <v>*</v>
      </c>
      <c r="H777" s="163"/>
      <c r="I777" s="163"/>
      <c r="J777" s="221"/>
      <c r="K777" s="221"/>
      <c r="L777" s="176"/>
      <c r="M777" s="19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4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6"/>
      <c r="R777" s="177"/>
      <c r="S777" s="249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49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0"/>
      <c r="W777" s="262"/>
      <c r="X777" s="239"/>
      <c r="Y777" s="178"/>
      <c r="Z777" s="178"/>
      <c r="AA777" s="176"/>
      <c r="AB777" s="161"/>
      <c r="AC777" s="161"/>
      <c r="AD777" s="163"/>
      <c r="AE777" s="176"/>
      <c r="AF777" s="176"/>
      <c r="AG777" s="176"/>
      <c r="AH777" s="179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3" t="str">
        <f>IF(BS_CONTROLE[[#This Row],[Local - Partida]]=0, "-", BS_CONTROLE[[#This Row],[Local - Partida]])</f>
        <v>-</v>
      </c>
      <c r="AL777" s="263" t="str">
        <f>IF(BS_CONTROLE[[#This Row],[Local - Encerramento]]=0, "-", BS_CONTROLE[[#This Row],[Local - Encerramento]])</f>
        <v>-</v>
      </c>
      <c r="AM777" s="263" t="str">
        <f>IF(BS_CONTROLE[[#This Row],[Entre - Estações]]=0, "-", BS_CONTROLE[[#This Row],[Entre - Estações]])</f>
        <v>-</v>
      </c>
      <c r="AN777" s="263" t="str">
        <f>IF(BS_CONTROLE[[#This Row],[SB]]=0, "-", BS_CONTROLE[[#This Row],[SB]])</f>
        <v>-</v>
      </c>
      <c r="AO777" s="245" t="str">
        <f>IF(BS_CONTROLE[[#This Row],[SUB]]=0, "-", BS_CONTROLE[[#This Row],[SUB]])</f>
        <v>-</v>
      </c>
      <c r="AP777" s="246" t="str">
        <f>IF(BS_CONTROLE[[#This Row],[KM - Inicio]]=0, "-", BS_CONTROLE[[#This Row],[KM - Inicio]])</f>
        <v>-</v>
      </c>
      <c r="AQ777" s="246" t="str">
        <f>IF(BS_CONTROLE[[#This Row],[KM - Fim]]=0, "-", BS_CONTROLE[[#This Row],[KM - Fim]])</f>
        <v>-</v>
      </c>
      <c r="AR777" s="264"/>
      <c r="AS777" s="264"/>
      <c r="AT777" s="264"/>
      <c r="AU777" s="266"/>
      <c r="AV777" s="266"/>
      <c r="AW777" s="266"/>
      <c r="AX777" s="240"/>
      <c r="AY777" s="181" t="str">
        <f>IF(D777="","*",IFERROR(IF(ISODD(COUNT(AS777:AX777)),"ERRO",SUM((AT777-AS777),(AV777-AU777),(AX777-AW777))),"ERRO"))</f>
        <v>*</v>
      </c>
      <c r="AZ777" s="161"/>
      <c r="BA777" s="241"/>
      <c r="BB777" s="177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7" t="str">
        <f>IF(BS_CONTROLE[[#This Row],[Responsavel pelo boletim]]=0, "-", BS_CONTROLE[[#This Row],[Responsavel pelo boletim]])</f>
        <v>-</v>
      </c>
      <c r="BG777" s="183"/>
      <c r="BH777" s="242"/>
      <c r="BI777" s="242"/>
      <c r="BJ777" s="269"/>
      <c r="BK777" s="243"/>
      <c r="BL777" s="183"/>
      <c r="BM777" s="178"/>
      <c r="BN777" s="178"/>
      <c r="BO777" s="209"/>
      <c r="BP777" s="243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 hidden="1">
      <c r="A778" s="166" t="str">
        <f>D778&amp;B778</f>
        <v/>
      </c>
      <c r="B778" s="167"/>
      <c r="C778" s="238"/>
      <c r="D778" s="239"/>
      <c r="E778" s="272">
        <v>594</v>
      </c>
      <c r="F778" s="161"/>
      <c r="G778" s="159" t="str">
        <f>IF(D778="","*",VLOOKUP(F778,BS_ATIVIDADE[#All],3,FALSE))</f>
        <v>*</v>
      </c>
      <c r="H778" s="163"/>
      <c r="I778" s="163"/>
      <c r="J778" s="221"/>
      <c r="K778" s="221"/>
      <c r="L778" s="176"/>
      <c r="M778" s="19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4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6"/>
      <c r="R778" s="177"/>
      <c r="S778" s="249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49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0"/>
      <c r="W778" s="262"/>
      <c r="X778" s="239"/>
      <c r="Y778" s="178"/>
      <c r="Z778" s="178"/>
      <c r="AA778" s="176"/>
      <c r="AB778" s="161"/>
      <c r="AC778" s="161"/>
      <c r="AD778" s="163"/>
      <c r="AE778" s="176"/>
      <c r="AF778" s="176"/>
      <c r="AG778" s="176"/>
      <c r="AH778" s="179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3" t="str">
        <f>IF(BS_CONTROLE[[#This Row],[Local - Partida]]=0, "-", BS_CONTROLE[[#This Row],[Local - Partida]])</f>
        <v>-</v>
      </c>
      <c r="AL778" s="263" t="str">
        <f>IF(BS_CONTROLE[[#This Row],[Local - Encerramento]]=0, "-", BS_CONTROLE[[#This Row],[Local - Encerramento]])</f>
        <v>-</v>
      </c>
      <c r="AM778" s="263" t="str">
        <f>IF(BS_CONTROLE[[#This Row],[Entre - Estações]]=0, "-", BS_CONTROLE[[#This Row],[Entre - Estações]])</f>
        <v>-</v>
      </c>
      <c r="AN778" s="263" t="str">
        <f>IF(BS_CONTROLE[[#This Row],[SB]]=0, "-", BS_CONTROLE[[#This Row],[SB]])</f>
        <v>-</v>
      </c>
      <c r="AO778" s="245" t="str">
        <f>IF(BS_CONTROLE[[#This Row],[SUB]]=0, "-", BS_CONTROLE[[#This Row],[SUB]])</f>
        <v>-</v>
      </c>
      <c r="AP778" s="246" t="str">
        <f>IF(BS_CONTROLE[[#This Row],[KM - Inicio]]=0, "-", BS_CONTROLE[[#This Row],[KM - Inicio]])</f>
        <v>-</v>
      </c>
      <c r="AQ778" s="246" t="str">
        <f>IF(BS_CONTROLE[[#This Row],[KM - Fim]]=0, "-", BS_CONTROLE[[#This Row],[KM - Fim]])</f>
        <v>-</v>
      </c>
      <c r="AR778" s="264"/>
      <c r="AS778" s="264"/>
      <c r="AT778" s="264"/>
      <c r="AU778" s="266"/>
      <c r="AV778" s="266"/>
      <c r="AW778" s="266"/>
      <c r="AX778" s="240"/>
      <c r="AY778" s="181" t="str">
        <f>IF(D778="","*",IFERROR(IF(ISODD(COUNT(AS778:AX778)),"ERRO",SUM((AT778-AS778),(AV778-AU778),(AX778-AW778))),"ERRO"))</f>
        <v>*</v>
      </c>
      <c r="AZ778" s="161"/>
      <c r="BA778" s="241"/>
      <c r="BB778" s="177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7" t="str">
        <f>IF(BS_CONTROLE[[#This Row],[Responsavel pelo boletim]]=0, "-", BS_CONTROLE[[#This Row],[Responsavel pelo boletim]])</f>
        <v>-</v>
      </c>
      <c r="BG778" s="183"/>
      <c r="BH778" s="242"/>
      <c r="BI778" s="242"/>
      <c r="BJ778" s="269"/>
      <c r="BK778" s="243"/>
      <c r="BL778" s="183"/>
      <c r="BM778" s="178"/>
      <c r="BN778" s="178"/>
      <c r="BO778" s="209"/>
      <c r="BP778" s="243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 hidden="1">
      <c r="A779" s="166" t="str">
        <f>D779&amp;B779</f>
        <v/>
      </c>
      <c r="B779" s="167"/>
      <c r="C779" s="238"/>
      <c r="D779" s="239"/>
      <c r="E779" s="272">
        <v>594</v>
      </c>
      <c r="F779" s="161"/>
      <c r="G779" s="159" t="str">
        <f>IF(D779="","*",VLOOKUP(F779,BS_ATIVIDADE[#All],3,FALSE))</f>
        <v>*</v>
      </c>
      <c r="H779" s="163"/>
      <c r="I779" s="163"/>
      <c r="J779" s="221"/>
      <c r="K779" s="221"/>
      <c r="L779" s="176"/>
      <c r="M779" s="19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4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6"/>
      <c r="R779" s="177"/>
      <c r="S779" s="24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4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0"/>
      <c r="W779" s="262"/>
      <c r="X779" s="239"/>
      <c r="Y779" s="178"/>
      <c r="Z779" s="178"/>
      <c r="AA779" s="176"/>
      <c r="AB779" s="161"/>
      <c r="AC779" s="161"/>
      <c r="AD779" s="163"/>
      <c r="AE779" s="176"/>
      <c r="AF779" s="176"/>
      <c r="AG779" s="176"/>
      <c r="AH779" s="179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3" t="str">
        <f>IF(BS_CONTROLE[[#This Row],[Local - Partida]]=0, "-", BS_CONTROLE[[#This Row],[Local - Partida]])</f>
        <v>-</v>
      </c>
      <c r="AL779" s="263" t="str">
        <f>IF(BS_CONTROLE[[#This Row],[Local - Encerramento]]=0, "-", BS_CONTROLE[[#This Row],[Local - Encerramento]])</f>
        <v>-</v>
      </c>
      <c r="AM779" s="263" t="str">
        <f>IF(BS_CONTROLE[[#This Row],[Entre - Estações]]=0, "-", BS_CONTROLE[[#This Row],[Entre - Estações]])</f>
        <v>-</v>
      </c>
      <c r="AN779" s="263" t="str">
        <f>IF(BS_CONTROLE[[#This Row],[SB]]=0, "-", BS_CONTROLE[[#This Row],[SB]])</f>
        <v>-</v>
      </c>
      <c r="AO779" s="245" t="str">
        <f>IF(BS_CONTROLE[[#This Row],[SUB]]=0, "-", BS_CONTROLE[[#This Row],[SUB]])</f>
        <v>-</v>
      </c>
      <c r="AP779" s="246" t="str">
        <f>IF(BS_CONTROLE[[#This Row],[KM - Inicio]]=0, "-", BS_CONTROLE[[#This Row],[KM - Inicio]])</f>
        <v>-</v>
      </c>
      <c r="AQ779" s="246" t="str">
        <f>IF(BS_CONTROLE[[#This Row],[KM - Fim]]=0, "-", BS_CONTROLE[[#This Row],[KM - Fim]])</f>
        <v>-</v>
      </c>
      <c r="AR779" s="264"/>
      <c r="AS779" s="264"/>
      <c r="AT779" s="264"/>
      <c r="AU779" s="266"/>
      <c r="AV779" s="266"/>
      <c r="AW779" s="266"/>
      <c r="AX779" s="240"/>
      <c r="AY779" s="181" t="str">
        <f>IF(D779="","*",IFERROR(IF(ISODD(COUNT(AS779:AX779)),"ERRO",SUM((AT779-AS779),(AV779-AU779),(AX779-AW779))),"ERRO"))</f>
        <v>*</v>
      </c>
      <c r="AZ779" s="161"/>
      <c r="BA779" s="241"/>
      <c r="BB779" s="177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7" t="str">
        <f>IF(BS_CONTROLE[[#This Row],[Responsavel pelo boletim]]=0, "-", BS_CONTROLE[[#This Row],[Responsavel pelo boletim]])</f>
        <v>-</v>
      </c>
      <c r="BG779" s="183"/>
      <c r="BH779" s="242"/>
      <c r="BI779" s="242"/>
      <c r="BJ779" s="269"/>
      <c r="BK779" s="243"/>
      <c r="BL779" s="183"/>
      <c r="BM779" s="178"/>
      <c r="BN779" s="178"/>
      <c r="BO779" s="209"/>
      <c r="BP779" s="243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 hidden="1">
      <c r="A780" s="166" t="str">
        <f>D780&amp;B780</f>
        <v/>
      </c>
      <c r="B780" s="167"/>
      <c r="C780" s="238"/>
      <c r="D780" s="239"/>
      <c r="E780" s="272">
        <v>594</v>
      </c>
      <c r="F780" s="161"/>
      <c r="G780" s="159" t="str">
        <f>IF(D780="","*",VLOOKUP(F780,BS_ATIVIDADE[#All],3,FALSE))</f>
        <v>*</v>
      </c>
      <c r="H780" s="163"/>
      <c r="I780" s="163"/>
      <c r="J780" s="221"/>
      <c r="K780" s="221"/>
      <c r="L780" s="176"/>
      <c r="M780" s="19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4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6"/>
      <c r="R780" s="177"/>
      <c r="S780" s="249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49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0"/>
      <c r="W780" s="262"/>
      <c r="X780" s="239"/>
      <c r="Y780" s="178"/>
      <c r="Z780" s="178"/>
      <c r="AA780" s="176"/>
      <c r="AB780" s="161"/>
      <c r="AC780" s="161"/>
      <c r="AD780" s="163"/>
      <c r="AE780" s="176"/>
      <c r="AF780" s="176"/>
      <c r="AG780" s="176"/>
      <c r="AH780" s="179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3" t="str">
        <f>IF(BS_CONTROLE[[#This Row],[Local - Partida]]=0, "-", BS_CONTROLE[[#This Row],[Local - Partida]])</f>
        <v>-</v>
      </c>
      <c r="AL780" s="263" t="str">
        <f>IF(BS_CONTROLE[[#This Row],[Local - Encerramento]]=0, "-", BS_CONTROLE[[#This Row],[Local - Encerramento]])</f>
        <v>-</v>
      </c>
      <c r="AM780" s="263" t="str">
        <f>IF(BS_CONTROLE[[#This Row],[Entre - Estações]]=0, "-", BS_CONTROLE[[#This Row],[Entre - Estações]])</f>
        <v>-</v>
      </c>
      <c r="AN780" s="263" t="str">
        <f>IF(BS_CONTROLE[[#This Row],[SB]]=0, "-", BS_CONTROLE[[#This Row],[SB]])</f>
        <v>-</v>
      </c>
      <c r="AO780" s="245" t="str">
        <f>IF(BS_CONTROLE[[#This Row],[SUB]]=0, "-", BS_CONTROLE[[#This Row],[SUB]])</f>
        <v>-</v>
      </c>
      <c r="AP780" s="246" t="str">
        <f>IF(BS_CONTROLE[[#This Row],[KM - Inicio]]=0, "-", BS_CONTROLE[[#This Row],[KM - Inicio]])</f>
        <v>-</v>
      </c>
      <c r="AQ780" s="246" t="str">
        <f>IF(BS_CONTROLE[[#This Row],[KM - Fim]]=0, "-", BS_CONTROLE[[#This Row],[KM - Fim]])</f>
        <v>-</v>
      </c>
      <c r="AR780" s="264"/>
      <c r="AS780" s="264"/>
      <c r="AT780" s="264"/>
      <c r="AU780" s="266"/>
      <c r="AV780" s="266"/>
      <c r="AW780" s="266"/>
      <c r="AX780" s="240"/>
      <c r="AY780" s="181" t="str">
        <f>IF(D780="","*",IFERROR(IF(ISODD(COUNT(AS780:AX780)),"ERRO",SUM((AT780-AS780),(AV780-AU780),(AX780-AW780))),"ERRO"))</f>
        <v>*</v>
      </c>
      <c r="AZ780" s="161"/>
      <c r="BA780" s="241"/>
      <c r="BB780" s="177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7" t="str">
        <f>IF(BS_CONTROLE[[#This Row],[Responsavel pelo boletim]]=0, "-", BS_CONTROLE[[#This Row],[Responsavel pelo boletim]])</f>
        <v>-</v>
      </c>
      <c r="BG780" s="183"/>
      <c r="BH780" s="242"/>
      <c r="BI780" s="242"/>
      <c r="BJ780" s="269"/>
      <c r="BK780" s="243"/>
      <c r="BL780" s="183"/>
      <c r="BM780" s="178"/>
      <c r="BN780" s="178"/>
      <c r="BO780" s="209"/>
      <c r="BP780" s="243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 hidden="1">
      <c r="A781" s="166" t="str">
        <f>D781&amp;B781</f>
        <v/>
      </c>
      <c r="B781" s="167"/>
      <c r="C781" s="238"/>
      <c r="D781" s="239"/>
      <c r="E781" s="272">
        <v>594</v>
      </c>
      <c r="F781" s="161"/>
      <c r="G781" s="159" t="str">
        <f>IF(D781="","*",VLOOKUP(F781,BS_ATIVIDADE[#All],3,FALSE))</f>
        <v>*</v>
      </c>
      <c r="H781" s="163"/>
      <c r="I781" s="163"/>
      <c r="J781" s="221"/>
      <c r="K781" s="221"/>
      <c r="L781" s="176"/>
      <c r="M781" s="19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4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6"/>
      <c r="R781" s="177"/>
      <c r="S781" s="249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49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0"/>
      <c r="W781" s="262"/>
      <c r="X781" s="239"/>
      <c r="Y781" s="178"/>
      <c r="Z781" s="178"/>
      <c r="AA781" s="176"/>
      <c r="AB781" s="161"/>
      <c r="AC781" s="161"/>
      <c r="AD781" s="163"/>
      <c r="AE781" s="176"/>
      <c r="AF781" s="176"/>
      <c r="AG781" s="176"/>
      <c r="AH781" s="179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3" t="str">
        <f>IF(BS_CONTROLE[[#This Row],[Local - Partida]]=0, "-", BS_CONTROLE[[#This Row],[Local - Partida]])</f>
        <v>-</v>
      </c>
      <c r="AL781" s="263" t="str">
        <f>IF(BS_CONTROLE[[#This Row],[Local - Encerramento]]=0, "-", BS_CONTROLE[[#This Row],[Local - Encerramento]])</f>
        <v>-</v>
      </c>
      <c r="AM781" s="263" t="str">
        <f>IF(BS_CONTROLE[[#This Row],[Entre - Estações]]=0, "-", BS_CONTROLE[[#This Row],[Entre - Estações]])</f>
        <v>-</v>
      </c>
      <c r="AN781" s="263" t="str">
        <f>IF(BS_CONTROLE[[#This Row],[SB]]=0, "-", BS_CONTROLE[[#This Row],[SB]])</f>
        <v>-</v>
      </c>
      <c r="AO781" s="245" t="str">
        <f>IF(BS_CONTROLE[[#This Row],[SUB]]=0, "-", BS_CONTROLE[[#This Row],[SUB]])</f>
        <v>-</v>
      </c>
      <c r="AP781" s="246" t="str">
        <f>IF(BS_CONTROLE[[#This Row],[KM - Inicio]]=0, "-", BS_CONTROLE[[#This Row],[KM - Inicio]])</f>
        <v>-</v>
      </c>
      <c r="AQ781" s="246" t="str">
        <f>IF(BS_CONTROLE[[#This Row],[KM - Fim]]=0, "-", BS_CONTROLE[[#This Row],[KM - Fim]])</f>
        <v>-</v>
      </c>
      <c r="AR781" s="264"/>
      <c r="AS781" s="264"/>
      <c r="AT781" s="264"/>
      <c r="AU781" s="266"/>
      <c r="AV781" s="266"/>
      <c r="AW781" s="266"/>
      <c r="AX781" s="240"/>
      <c r="AY781" s="181" t="str">
        <f>IF(D781="","*",IFERROR(IF(ISODD(COUNT(AS781:AX781)),"ERRO",SUM((AT781-AS781),(AV781-AU781),(AX781-AW781))),"ERRO"))</f>
        <v>*</v>
      </c>
      <c r="AZ781" s="161"/>
      <c r="BA781" s="241"/>
      <c r="BB781" s="177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7" t="str">
        <f>IF(BS_CONTROLE[[#This Row],[Responsavel pelo boletim]]=0, "-", BS_CONTROLE[[#This Row],[Responsavel pelo boletim]])</f>
        <v>-</v>
      </c>
      <c r="BG781" s="183"/>
      <c r="BH781" s="242"/>
      <c r="BI781" s="242"/>
      <c r="BJ781" s="269"/>
      <c r="BK781" s="243"/>
      <c r="BL781" s="183"/>
      <c r="BM781" s="178"/>
      <c r="BN781" s="178"/>
      <c r="BO781" s="209"/>
      <c r="BP781" s="243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 hidden="1">
      <c r="A782" s="166" t="str">
        <f>D782&amp;B782</f>
        <v/>
      </c>
      <c r="B782" s="167"/>
      <c r="C782" s="238"/>
      <c r="D782" s="239"/>
      <c r="E782" s="272">
        <v>594</v>
      </c>
      <c r="F782" s="161"/>
      <c r="G782" s="159" t="str">
        <f>IF(D782="","*",VLOOKUP(F782,BS_ATIVIDADE[#All],3,FALSE))</f>
        <v>*</v>
      </c>
      <c r="H782" s="163"/>
      <c r="I782" s="163"/>
      <c r="J782" s="221"/>
      <c r="K782" s="221"/>
      <c r="L782" s="176"/>
      <c r="M782" s="19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4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6"/>
      <c r="R782" s="177"/>
      <c r="S782" s="249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49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0"/>
      <c r="W782" s="262"/>
      <c r="X782" s="239"/>
      <c r="Y782" s="178"/>
      <c r="Z782" s="178"/>
      <c r="AA782" s="176"/>
      <c r="AB782" s="161"/>
      <c r="AC782" s="161"/>
      <c r="AD782" s="163"/>
      <c r="AE782" s="176"/>
      <c r="AF782" s="176"/>
      <c r="AG782" s="176"/>
      <c r="AH782" s="179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3" t="str">
        <f>IF(BS_CONTROLE[[#This Row],[Local - Partida]]=0, "-", BS_CONTROLE[[#This Row],[Local - Partida]])</f>
        <v>-</v>
      </c>
      <c r="AL782" s="263" t="str">
        <f>IF(BS_CONTROLE[[#This Row],[Local - Encerramento]]=0, "-", BS_CONTROLE[[#This Row],[Local - Encerramento]])</f>
        <v>-</v>
      </c>
      <c r="AM782" s="263" t="str">
        <f>IF(BS_CONTROLE[[#This Row],[Entre - Estações]]=0, "-", BS_CONTROLE[[#This Row],[Entre - Estações]])</f>
        <v>-</v>
      </c>
      <c r="AN782" s="263" t="str">
        <f>IF(BS_CONTROLE[[#This Row],[SB]]=0, "-", BS_CONTROLE[[#This Row],[SB]])</f>
        <v>-</v>
      </c>
      <c r="AO782" s="245" t="str">
        <f>IF(BS_CONTROLE[[#This Row],[SUB]]=0, "-", BS_CONTROLE[[#This Row],[SUB]])</f>
        <v>-</v>
      </c>
      <c r="AP782" s="246" t="str">
        <f>IF(BS_CONTROLE[[#This Row],[KM - Inicio]]=0, "-", BS_CONTROLE[[#This Row],[KM - Inicio]])</f>
        <v>-</v>
      </c>
      <c r="AQ782" s="246" t="str">
        <f>IF(BS_CONTROLE[[#This Row],[KM - Fim]]=0, "-", BS_CONTROLE[[#This Row],[KM - Fim]])</f>
        <v>-</v>
      </c>
      <c r="AR782" s="264"/>
      <c r="AS782" s="264"/>
      <c r="AT782" s="264"/>
      <c r="AU782" s="266"/>
      <c r="AV782" s="266"/>
      <c r="AW782" s="266"/>
      <c r="AX782" s="240"/>
      <c r="AY782" s="181" t="str">
        <f>IF(D782="","*",IFERROR(IF(ISODD(COUNT(AS782:AX782)),"ERRO",SUM((AT782-AS782),(AV782-AU782),(AX782-AW782))),"ERRO"))</f>
        <v>*</v>
      </c>
      <c r="AZ782" s="161"/>
      <c r="BA782" s="241"/>
      <c r="BB782" s="177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7" t="str">
        <f>IF(BS_CONTROLE[[#This Row],[Responsavel pelo boletim]]=0, "-", BS_CONTROLE[[#This Row],[Responsavel pelo boletim]])</f>
        <v>-</v>
      </c>
      <c r="BG782" s="183"/>
      <c r="BH782" s="242"/>
      <c r="BI782" s="242"/>
      <c r="BJ782" s="269"/>
      <c r="BK782" s="243"/>
      <c r="BL782" s="183"/>
      <c r="BM782" s="178"/>
      <c r="BN782" s="178"/>
      <c r="BO782" s="209"/>
      <c r="BP782" s="243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 hidden="1">
      <c r="A783" s="166" t="str">
        <f>D783&amp;B783</f>
        <v/>
      </c>
      <c r="B783" s="167"/>
      <c r="C783" s="238"/>
      <c r="D783" s="239"/>
      <c r="E783" s="272">
        <v>594</v>
      </c>
      <c r="F783" s="161"/>
      <c r="G783" s="159" t="str">
        <f>IF(D783="","*",VLOOKUP(F783,BS_ATIVIDADE[#All],3,FALSE))</f>
        <v>*</v>
      </c>
      <c r="H783" s="163"/>
      <c r="I783" s="163"/>
      <c r="J783" s="221"/>
      <c r="K783" s="221"/>
      <c r="L783" s="176"/>
      <c r="M783" s="19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4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6"/>
      <c r="R783" s="177"/>
      <c r="S783" s="249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49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0"/>
      <c r="W783" s="262"/>
      <c r="X783" s="239"/>
      <c r="Y783" s="178"/>
      <c r="Z783" s="178"/>
      <c r="AA783" s="176"/>
      <c r="AB783" s="161"/>
      <c r="AC783" s="161"/>
      <c r="AD783" s="163"/>
      <c r="AE783" s="176"/>
      <c r="AF783" s="176"/>
      <c r="AG783" s="176"/>
      <c r="AH783" s="179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3" t="str">
        <f>IF(BS_CONTROLE[[#This Row],[Local - Partida]]=0, "-", BS_CONTROLE[[#This Row],[Local - Partida]])</f>
        <v>-</v>
      </c>
      <c r="AL783" s="263" t="str">
        <f>IF(BS_CONTROLE[[#This Row],[Local - Encerramento]]=0, "-", BS_CONTROLE[[#This Row],[Local - Encerramento]])</f>
        <v>-</v>
      </c>
      <c r="AM783" s="263" t="str">
        <f>IF(BS_CONTROLE[[#This Row],[Entre - Estações]]=0, "-", BS_CONTROLE[[#This Row],[Entre - Estações]])</f>
        <v>-</v>
      </c>
      <c r="AN783" s="263" t="str">
        <f>IF(BS_CONTROLE[[#This Row],[SB]]=0, "-", BS_CONTROLE[[#This Row],[SB]])</f>
        <v>-</v>
      </c>
      <c r="AO783" s="245" t="str">
        <f>IF(BS_CONTROLE[[#This Row],[SUB]]=0, "-", BS_CONTROLE[[#This Row],[SUB]])</f>
        <v>-</v>
      </c>
      <c r="AP783" s="246" t="str">
        <f>IF(BS_CONTROLE[[#This Row],[KM - Inicio]]=0, "-", BS_CONTROLE[[#This Row],[KM - Inicio]])</f>
        <v>-</v>
      </c>
      <c r="AQ783" s="246" t="str">
        <f>IF(BS_CONTROLE[[#This Row],[KM - Fim]]=0, "-", BS_CONTROLE[[#This Row],[KM - Fim]])</f>
        <v>-</v>
      </c>
      <c r="AR783" s="264"/>
      <c r="AS783" s="264"/>
      <c r="AT783" s="264"/>
      <c r="AU783" s="266"/>
      <c r="AV783" s="266"/>
      <c r="AW783" s="266"/>
      <c r="AX783" s="240"/>
      <c r="AY783" s="181" t="str">
        <f>IF(D783="","*",IFERROR(IF(ISODD(COUNT(AS783:AX783)),"ERRO",SUM((AT783-AS783),(AV783-AU783),(AX783-AW783))),"ERRO"))</f>
        <v>*</v>
      </c>
      <c r="AZ783" s="161"/>
      <c r="BA783" s="241"/>
      <c r="BB783" s="177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7" t="str">
        <f>IF(BS_CONTROLE[[#This Row],[Responsavel pelo boletim]]=0, "-", BS_CONTROLE[[#This Row],[Responsavel pelo boletim]])</f>
        <v>-</v>
      </c>
      <c r="BG783" s="183"/>
      <c r="BH783" s="242"/>
      <c r="BI783" s="242"/>
      <c r="BJ783" s="269"/>
      <c r="BK783" s="243"/>
      <c r="BL783" s="183"/>
      <c r="BM783" s="178"/>
      <c r="BN783" s="178"/>
      <c r="BO783" s="209"/>
      <c r="BP783" s="243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 hidden="1">
      <c r="A784" s="166" t="str">
        <f>D784&amp;B784</f>
        <v/>
      </c>
      <c r="B784" s="167"/>
      <c r="C784" s="238"/>
      <c r="D784" s="239"/>
      <c r="E784" s="272">
        <v>594</v>
      </c>
      <c r="F784" s="161"/>
      <c r="G784" s="159" t="str">
        <f>IF(D784="","*",VLOOKUP(F784,BS_ATIVIDADE[#All],3,FALSE))</f>
        <v>*</v>
      </c>
      <c r="H784" s="163"/>
      <c r="I784" s="163"/>
      <c r="J784" s="221"/>
      <c r="K784" s="221"/>
      <c r="L784" s="176"/>
      <c r="M784" s="19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4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6"/>
      <c r="R784" s="177"/>
      <c r="S784" s="249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49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0"/>
      <c r="W784" s="262"/>
      <c r="X784" s="239"/>
      <c r="Y784" s="178"/>
      <c r="Z784" s="178"/>
      <c r="AA784" s="176"/>
      <c r="AB784" s="161"/>
      <c r="AC784" s="161"/>
      <c r="AD784" s="163"/>
      <c r="AE784" s="176"/>
      <c r="AF784" s="176"/>
      <c r="AG784" s="176"/>
      <c r="AH784" s="179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3" t="str">
        <f>IF(BS_CONTROLE[[#This Row],[Local - Partida]]=0, "-", BS_CONTROLE[[#This Row],[Local - Partida]])</f>
        <v>-</v>
      </c>
      <c r="AL784" s="263" t="str">
        <f>IF(BS_CONTROLE[[#This Row],[Local - Encerramento]]=0, "-", BS_CONTROLE[[#This Row],[Local - Encerramento]])</f>
        <v>-</v>
      </c>
      <c r="AM784" s="263" t="str">
        <f>IF(BS_CONTROLE[[#This Row],[Entre - Estações]]=0, "-", BS_CONTROLE[[#This Row],[Entre - Estações]])</f>
        <v>-</v>
      </c>
      <c r="AN784" s="263" t="str">
        <f>IF(BS_CONTROLE[[#This Row],[SB]]=0, "-", BS_CONTROLE[[#This Row],[SB]])</f>
        <v>-</v>
      </c>
      <c r="AO784" s="245" t="str">
        <f>IF(BS_CONTROLE[[#This Row],[SUB]]=0, "-", BS_CONTROLE[[#This Row],[SUB]])</f>
        <v>-</v>
      </c>
      <c r="AP784" s="246" t="str">
        <f>IF(BS_CONTROLE[[#This Row],[KM - Inicio]]=0, "-", BS_CONTROLE[[#This Row],[KM - Inicio]])</f>
        <v>-</v>
      </c>
      <c r="AQ784" s="246" t="str">
        <f>IF(BS_CONTROLE[[#This Row],[KM - Fim]]=0, "-", BS_CONTROLE[[#This Row],[KM - Fim]])</f>
        <v>-</v>
      </c>
      <c r="AR784" s="264"/>
      <c r="AS784" s="264"/>
      <c r="AT784" s="264"/>
      <c r="AU784" s="266"/>
      <c r="AV784" s="266"/>
      <c r="AW784" s="266"/>
      <c r="AX784" s="240"/>
      <c r="AY784" s="181" t="str">
        <f>IF(D784="","*",IFERROR(IF(ISODD(COUNT(AS784:AX784)),"ERRO",SUM((AT784-AS784),(AV784-AU784),(AX784-AW784))),"ERRO"))</f>
        <v>*</v>
      </c>
      <c r="AZ784" s="161"/>
      <c r="BA784" s="241"/>
      <c r="BB784" s="177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7" t="str">
        <f>IF(BS_CONTROLE[[#This Row],[Responsavel pelo boletim]]=0, "-", BS_CONTROLE[[#This Row],[Responsavel pelo boletim]])</f>
        <v>-</v>
      </c>
      <c r="BG784" s="183"/>
      <c r="BH784" s="242"/>
      <c r="BI784" s="242"/>
      <c r="BJ784" s="269"/>
      <c r="BK784" s="243"/>
      <c r="BL784" s="183"/>
      <c r="BM784" s="178"/>
      <c r="BN784" s="178"/>
      <c r="BO784" s="209"/>
      <c r="BP784" s="243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 hidden="1">
      <c r="A785" s="166" t="str">
        <f>D785&amp;B785</f>
        <v/>
      </c>
      <c r="B785" s="167"/>
      <c r="C785" s="238"/>
      <c r="D785" s="239"/>
      <c r="E785" s="272">
        <v>594</v>
      </c>
      <c r="F785" s="161"/>
      <c r="G785" s="159" t="str">
        <f>IF(D785="","*",VLOOKUP(F785,BS_ATIVIDADE[#All],3,FALSE))</f>
        <v>*</v>
      </c>
      <c r="H785" s="163"/>
      <c r="I785" s="163"/>
      <c r="J785" s="221"/>
      <c r="K785" s="221"/>
      <c r="L785" s="176"/>
      <c r="M785" s="19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4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6"/>
      <c r="R785" s="177"/>
      <c r="S785" s="249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49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0"/>
      <c r="W785" s="262"/>
      <c r="X785" s="239"/>
      <c r="Y785" s="178"/>
      <c r="Z785" s="178"/>
      <c r="AA785" s="176"/>
      <c r="AB785" s="161"/>
      <c r="AC785" s="161"/>
      <c r="AD785" s="163"/>
      <c r="AE785" s="176"/>
      <c r="AF785" s="176"/>
      <c r="AG785" s="176"/>
      <c r="AH785" s="179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3" t="str">
        <f>IF(BS_CONTROLE[[#This Row],[Local - Partida]]=0, "-", BS_CONTROLE[[#This Row],[Local - Partida]])</f>
        <v>-</v>
      </c>
      <c r="AL785" s="263" t="str">
        <f>IF(BS_CONTROLE[[#This Row],[Local - Encerramento]]=0, "-", BS_CONTROLE[[#This Row],[Local - Encerramento]])</f>
        <v>-</v>
      </c>
      <c r="AM785" s="263" t="str">
        <f>IF(BS_CONTROLE[[#This Row],[Entre - Estações]]=0, "-", BS_CONTROLE[[#This Row],[Entre - Estações]])</f>
        <v>-</v>
      </c>
      <c r="AN785" s="263" t="str">
        <f>IF(BS_CONTROLE[[#This Row],[SB]]=0, "-", BS_CONTROLE[[#This Row],[SB]])</f>
        <v>-</v>
      </c>
      <c r="AO785" s="245" t="str">
        <f>IF(BS_CONTROLE[[#This Row],[SUB]]=0, "-", BS_CONTROLE[[#This Row],[SUB]])</f>
        <v>-</v>
      </c>
      <c r="AP785" s="246" t="str">
        <f>IF(BS_CONTROLE[[#This Row],[KM - Inicio]]=0, "-", BS_CONTROLE[[#This Row],[KM - Inicio]])</f>
        <v>-</v>
      </c>
      <c r="AQ785" s="246" t="str">
        <f>IF(BS_CONTROLE[[#This Row],[KM - Fim]]=0, "-", BS_CONTROLE[[#This Row],[KM - Fim]])</f>
        <v>-</v>
      </c>
      <c r="AR785" s="264"/>
      <c r="AS785" s="264"/>
      <c r="AT785" s="264"/>
      <c r="AU785" s="266"/>
      <c r="AV785" s="266"/>
      <c r="AW785" s="266"/>
      <c r="AX785" s="240"/>
      <c r="AY785" s="181" t="str">
        <f>IF(D785="","*",IFERROR(IF(ISODD(COUNT(AS785:AX785)),"ERRO",SUM((AT785-AS785),(AV785-AU785),(AX785-AW785))),"ERRO"))</f>
        <v>*</v>
      </c>
      <c r="AZ785" s="161"/>
      <c r="BA785" s="241"/>
      <c r="BB785" s="177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7" t="str">
        <f>IF(BS_CONTROLE[[#This Row],[Responsavel pelo boletim]]=0, "-", BS_CONTROLE[[#This Row],[Responsavel pelo boletim]])</f>
        <v>-</v>
      </c>
      <c r="BG785" s="183"/>
      <c r="BH785" s="242"/>
      <c r="BI785" s="242"/>
      <c r="BJ785" s="269"/>
      <c r="BK785" s="243"/>
      <c r="BL785" s="183"/>
      <c r="BM785" s="178"/>
      <c r="BN785" s="178"/>
      <c r="BO785" s="209"/>
      <c r="BP785" s="243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 hidden="1">
      <c r="A786" s="166" t="str">
        <f>D786&amp;B786</f>
        <v/>
      </c>
      <c r="B786" s="167"/>
      <c r="C786" s="238"/>
      <c r="D786" s="239"/>
      <c r="E786" s="272">
        <v>594</v>
      </c>
      <c r="F786" s="161"/>
      <c r="G786" s="159" t="str">
        <f>IF(D786="","*",VLOOKUP(F786,BS_ATIVIDADE[#All],3,FALSE))</f>
        <v>*</v>
      </c>
      <c r="H786" s="163"/>
      <c r="I786" s="163"/>
      <c r="J786" s="221"/>
      <c r="K786" s="221"/>
      <c r="L786" s="176"/>
      <c r="M786" s="19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4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6"/>
      <c r="R786" s="177"/>
      <c r="S786" s="249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49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0"/>
      <c r="W786" s="262"/>
      <c r="X786" s="239"/>
      <c r="Y786" s="178"/>
      <c r="Z786" s="178"/>
      <c r="AA786" s="176"/>
      <c r="AB786" s="161"/>
      <c r="AC786" s="161"/>
      <c r="AD786" s="163"/>
      <c r="AE786" s="176"/>
      <c r="AF786" s="176"/>
      <c r="AG786" s="176"/>
      <c r="AH786" s="179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3" t="str">
        <f>IF(BS_CONTROLE[[#This Row],[Local - Partida]]=0, "-", BS_CONTROLE[[#This Row],[Local - Partida]])</f>
        <v>-</v>
      </c>
      <c r="AL786" s="263" t="str">
        <f>IF(BS_CONTROLE[[#This Row],[Local - Encerramento]]=0, "-", BS_CONTROLE[[#This Row],[Local - Encerramento]])</f>
        <v>-</v>
      </c>
      <c r="AM786" s="263" t="str">
        <f>IF(BS_CONTROLE[[#This Row],[Entre - Estações]]=0, "-", BS_CONTROLE[[#This Row],[Entre - Estações]])</f>
        <v>-</v>
      </c>
      <c r="AN786" s="263" t="str">
        <f>IF(BS_CONTROLE[[#This Row],[SB]]=0, "-", BS_CONTROLE[[#This Row],[SB]])</f>
        <v>-</v>
      </c>
      <c r="AO786" s="245" t="str">
        <f>IF(BS_CONTROLE[[#This Row],[SUB]]=0, "-", BS_CONTROLE[[#This Row],[SUB]])</f>
        <v>-</v>
      </c>
      <c r="AP786" s="246" t="str">
        <f>IF(BS_CONTROLE[[#This Row],[KM - Inicio]]=0, "-", BS_CONTROLE[[#This Row],[KM - Inicio]])</f>
        <v>-</v>
      </c>
      <c r="AQ786" s="246" t="str">
        <f>IF(BS_CONTROLE[[#This Row],[KM - Fim]]=0, "-", BS_CONTROLE[[#This Row],[KM - Fim]])</f>
        <v>-</v>
      </c>
      <c r="AR786" s="264"/>
      <c r="AS786" s="264"/>
      <c r="AT786" s="264"/>
      <c r="AU786" s="266"/>
      <c r="AV786" s="266"/>
      <c r="AW786" s="266"/>
      <c r="AX786" s="240"/>
      <c r="AY786" s="181" t="str">
        <f>IF(D786="","*",IFERROR(IF(ISODD(COUNT(AS786:AX786)),"ERRO",SUM((AT786-AS786),(AV786-AU786),(AX786-AW786))),"ERRO"))</f>
        <v>*</v>
      </c>
      <c r="AZ786" s="161"/>
      <c r="BA786" s="241"/>
      <c r="BB786" s="177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7" t="str">
        <f>IF(BS_CONTROLE[[#This Row],[Responsavel pelo boletim]]=0, "-", BS_CONTROLE[[#This Row],[Responsavel pelo boletim]])</f>
        <v>-</v>
      </c>
      <c r="BG786" s="183"/>
      <c r="BH786" s="242"/>
      <c r="BI786" s="242"/>
      <c r="BJ786" s="269"/>
      <c r="BK786" s="243"/>
      <c r="BL786" s="183"/>
      <c r="BM786" s="178"/>
      <c r="BN786" s="178"/>
      <c r="BO786" s="209"/>
      <c r="BP786" s="243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 hidden="1">
      <c r="A787" s="166" t="str">
        <f>D787&amp;B787</f>
        <v/>
      </c>
      <c r="B787" s="167"/>
      <c r="C787" s="238"/>
      <c r="D787" s="239"/>
      <c r="E787" s="272">
        <v>594</v>
      </c>
      <c r="F787" s="161"/>
      <c r="G787" s="159" t="str">
        <f>IF(D787="","*",VLOOKUP(F787,BS_ATIVIDADE[#All],3,FALSE))</f>
        <v>*</v>
      </c>
      <c r="H787" s="163"/>
      <c r="I787" s="163"/>
      <c r="J787" s="221"/>
      <c r="K787" s="221"/>
      <c r="L787" s="176"/>
      <c r="M787" s="19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4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6"/>
      <c r="R787" s="177"/>
      <c r="S787" s="249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49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0"/>
      <c r="W787" s="262"/>
      <c r="X787" s="239"/>
      <c r="Y787" s="178"/>
      <c r="Z787" s="178"/>
      <c r="AA787" s="176"/>
      <c r="AB787" s="161"/>
      <c r="AC787" s="161"/>
      <c r="AD787" s="163"/>
      <c r="AE787" s="176"/>
      <c r="AF787" s="176"/>
      <c r="AG787" s="176"/>
      <c r="AH787" s="179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3" t="str">
        <f>IF(BS_CONTROLE[[#This Row],[Local - Partida]]=0, "-", BS_CONTROLE[[#This Row],[Local - Partida]])</f>
        <v>-</v>
      </c>
      <c r="AL787" s="263" t="str">
        <f>IF(BS_CONTROLE[[#This Row],[Local - Encerramento]]=0, "-", BS_CONTROLE[[#This Row],[Local - Encerramento]])</f>
        <v>-</v>
      </c>
      <c r="AM787" s="263" t="str">
        <f>IF(BS_CONTROLE[[#This Row],[Entre - Estações]]=0, "-", BS_CONTROLE[[#This Row],[Entre - Estações]])</f>
        <v>-</v>
      </c>
      <c r="AN787" s="263" t="str">
        <f>IF(BS_CONTROLE[[#This Row],[SB]]=0, "-", BS_CONTROLE[[#This Row],[SB]])</f>
        <v>-</v>
      </c>
      <c r="AO787" s="245" t="str">
        <f>IF(BS_CONTROLE[[#This Row],[SUB]]=0, "-", BS_CONTROLE[[#This Row],[SUB]])</f>
        <v>-</v>
      </c>
      <c r="AP787" s="246" t="str">
        <f>IF(BS_CONTROLE[[#This Row],[KM - Inicio]]=0, "-", BS_CONTROLE[[#This Row],[KM - Inicio]])</f>
        <v>-</v>
      </c>
      <c r="AQ787" s="246" t="str">
        <f>IF(BS_CONTROLE[[#This Row],[KM - Fim]]=0, "-", BS_CONTROLE[[#This Row],[KM - Fim]])</f>
        <v>-</v>
      </c>
      <c r="AR787" s="264"/>
      <c r="AS787" s="264"/>
      <c r="AT787" s="264"/>
      <c r="AU787" s="266"/>
      <c r="AV787" s="266"/>
      <c r="AW787" s="266"/>
      <c r="AX787" s="240"/>
      <c r="AY787" s="181" t="str">
        <f>IF(D787="","*",IFERROR(IF(ISODD(COUNT(AS787:AX787)),"ERRO",SUM((AT787-AS787),(AV787-AU787),(AX787-AW787))),"ERRO"))</f>
        <v>*</v>
      </c>
      <c r="AZ787" s="161"/>
      <c r="BA787" s="241"/>
      <c r="BB787" s="177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7" t="str">
        <f>IF(BS_CONTROLE[[#This Row],[Responsavel pelo boletim]]=0, "-", BS_CONTROLE[[#This Row],[Responsavel pelo boletim]])</f>
        <v>-</v>
      </c>
      <c r="BG787" s="183"/>
      <c r="BH787" s="242"/>
      <c r="BI787" s="242"/>
      <c r="BJ787" s="269"/>
      <c r="BK787" s="243"/>
      <c r="BL787" s="183"/>
      <c r="BM787" s="178"/>
      <c r="BN787" s="178"/>
      <c r="BO787" s="209"/>
      <c r="BP787" s="243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 hidden="1">
      <c r="A788" s="166" t="str">
        <f>D788&amp;B788</f>
        <v/>
      </c>
      <c r="B788" s="167"/>
      <c r="C788" s="238"/>
      <c r="D788" s="239"/>
      <c r="E788" s="272">
        <v>594</v>
      </c>
      <c r="F788" s="161"/>
      <c r="G788" s="159" t="str">
        <f>IF(D788="","*",VLOOKUP(F788,BS_ATIVIDADE[#All],3,FALSE))</f>
        <v>*</v>
      </c>
      <c r="H788" s="163"/>
      <c r="I788" s="163"/>
      <c r="J788" s="221"/>
      <c r="K788" s="221"/>
      <c r="L788" s="176"/>
      <c r="M788" s="19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4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6"/>
      <c r="R788" s="177"/>
      <c r="S788" s="249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49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0"/>
      <c r="W788" s="262"/>
      <c r="X788" s="239"/>
      <c r="Y788" s="178"/>
      <c r="Z788" s="178"/>
      <c r="AA788" s="176"/>
      <c r="AB788" s="161"/>
      <c r="AC788" s="161"/>
      <c r="AD788" s="163"/>
      <c r="AE788" s="176"/>
      <c r="AF788" s="176"/>
      <c r="AG788" s="176"/>
      <c r="AH788" s="179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3" t="str">
        <f>IF(BS_CONTROLE[[#This Row],[Local - Partida]]=0, "-", BS_CONTROLE[[#This Row],[Local - Partida]])</f>
        <v>-</v>
      </c>
      <c r="AL788" s="263" t="str">
        <f>IF(BS_CONTROLE[[#This Row],[Local - Encerramento]]=0, "-", BS_CONTROLE[[#This Row],[Local - Encerramento]])</f>
        <v>-</v>
      </c>
      <c r="AM788" s="263" t="str">
        <f>IF(BS_CONTROLE[[#This Row],[Entre - Estações]]=0, "-", BS_CONTROLE[[#This Row],[Entre - Estações]])</f>
        <v>-</v>
      </c>
      <c r="AN788" s="263" t="str">
        <f>IF(BS_CONTROLE[[#This Row],[SB]]=0, "-", BS_CONTROLE[[#This Row],[SB]])</f>
        <v>-</v>
      </c>
      <c r="AO788" s="245" t="str">
        <f>IF(BS_CONTROLE[[#This Row],[SUB]]=0, "-", BS_CONTROLE[[#This Row],[SUB]])</f>
        <v>-</v>
      </c>
      <c r="AP788" s="246" t="str">
        <f>IF(BS_CONTROLE[[#This Row],[KM - Inicio]]=0, "-", BS_CONTROLE[[#This Row],[KM - Inicio]])</f>
        <v>-</v>
      </c>
      <c r="AQ788" s="246" t="str">
        <f>IF(BS_CONTROLE[[#This Row],[KM - Fim]]=0, "-", BS_CONTROLE[[#This Row],[KM - Fim]])</f>
        <v>-</v>
      </c>
      <c r="AR788" s="264"/>
      <c r="AS788" s="264"/>
      <c r="AT788" s="264"/>
      <c r="AU788" s="266"/>
      <c r="AV788" s="266"/>
      <c r="AW788" s="266"/>
      <c r="AX788" s="240"/>
      <c r="AY788" s="181" t="str">
        <f>IF(D788="","*",IFERROR(IF(ISODD(COUNT(AS788:AX788)),"ERRO",SUM((AT788-AS788),(AV788-AU788),(AX788-AW788))),"ERRO"))</f>
        <v>*</v>
      </c>
      <c r="AZ788" s="161"/>
      <c r="BA788" s="241"/>
      <c r="BB788" s="177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7" t="str">
        <f>IF(BS_CONTROLE[[#This Row],[Responsavel pelo boletim]]=0, "-", BS_CONTROLE[[#This Row],[Responsavel pelo boletim]])</f>
        <v>-</v>
      </c>
      <c r="BG788" s="183"/>
      <c r="BH788" s="242"/>
      <c r="BI788" s="242"/>
      <c r="BJ788" s="269"/>
      <c r="BK788" s="243"/>
      <c r="BL788" s="183"/>
      <c r="BM788" s="178"/>
      <c r="BN788" s="178"/>
      <c r="BO788" s="209"/>
      <c r="BP788" s="243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 hidden="1">
      <c r="A789" s="166" t="str">
        <f>D789&amp;B789</f>
        <v/>
      </c>
      <c r="B789" s="167"/>
      <c r="C789" s="238"/>
      <c r="D789" s="239"/>
      <c r="E789" s="272">
        <v>594</v>
      </c>
      <c r="F789" s="161"/>
      <c r="G789" s="159" t="str">
        <f>IF(D789="","*",VLOOKUP(F789,BS_ATIVIDADE[#All],3,FALSE))</f>
        <v>*</v>
      </c>
      <c r="H789" s="163"/>
      <c r="I789" s="163"/>
      <c r="J789" s="221"/>
      <c r="K789" s="221"/>
      <c r="L789" s="176"/>
      <c r="M789" s="19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4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6"/>
      <c r="R789" s="177"/>
      <c r="S789" s="249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49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0"/>
      <c r="W789" s="262"/>
      <c r="X789" s="239"/>
      <c r="Y789" s="178"/>
      <c r="Z789" s="178"/>
      <c r="AA789" s="176"/>
      <c r="AB789" s="161"/>
      <c r="AC789" s="161"/>
      <c r="AD789" s="163"/>
      <c r="AE789" s="176"/>
      <c r="AF789" s="176"/>
      <c r="AG789" s="176"/>
      <c r="AH789" s="179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3" t="str">
        <f>IF(BS_CONTROLE[[#This Row],[Local - Partida]]=0, "-", BS_CONTROLE[[#This Row],[Local - Partida]])</f>
        <v>-</v>
      </c>
      <c r="AL789" s="263" t="str">
        <f>IF(BS_CONTROLE[[#This Row],[Local - Encerramento]]=0, "-", BS_CONTROLE[[#This Row],[Local - Encerramento]])</f>
        <v>-</v>
      </c>
      <c r="AM789" s="263" t="str">
        <f>IF(BS_CONTROLE[[#This Row],[Entre - Estações]]=0, "-", BS_CONTROLE[[#This Row],[Entre - Estações]])</f>
        <v>-</v>
      </c>
      <c r="AN789" s="263" t="str">
        <f>IF(BS_CONTROLE[[#This Row],[SB]]=0, "-", BS_CONTROLE[[#This Row],[SB]])</f>
        <v>-</v>
      </c>
      <c r="AO789" s="245" t="str">
        <f>IF(BS_CONTROLE[[#This Row],[SUB]]=0, "-", BS_CONTROLE[[#This Row],[SUB]])</f>
        <v>-</v>
      </c>
      <c r="AP789" s="246" t="str">
        <f>IF(BS_CONTROLE[[#This Row],[KM - Inicio]]=0, "-", BS_CONTROLE[[#This Row],[KM - Inicio]])</f>
        <v>-</v>
      </c>
      <c r="AQ789" s="246" t="str">
        <f>IF(BS_CONTROLE[[#This Row],[KM - Fim]]=0, "-", BS_CONTROLE[[#This Row],[KM - Fim]])</f>
        <v>-</v>
      </c>
      <c r="AR789" s="264"/>
      <c r="AS789" s="264"/>
      <c r="AT789" s="264"/>
      <c r="AU789" s="266"/>
      <c r="AV789" s="266"/>
      <c r="AW789" s="266"/>
      <c r="AX789" s="240"/>
      <c r="AY789" s="181" t="str">
        <f>IF(D789="","*",IFERROR(IF(ISODD(COUNT(AS789:AX789)),"ERRO",SUM((AT789-AS789),(AV789-AU789),(AX789-AW789))),"ERRO"))</f>
        <v>*</v>
      </c>
      <c r="AZ789" s="161"/>
      <c r="BA789" s="241"/>
      <c r="BB789" s="177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7" t="str">
        <f>IF(BS_CONTROLE[[#This Row],[Responsavel pelo boletim]]=0, "-", BS_CONTROLE[[#This Row],[Responsavel pelo boletim]])</f>
        <v>-</v>
      </c>
      <c r="BG789" s="183"/>
      <c r="BH789" s="242"/>
      <c r="BI789" s="242"/>
      <c r="BJ789" s="269"/>
      <c r="BK789" s="243"/>
      <c r="BL789" s="183"/>
      <c r="BM789" s="178"/>
      <c r="BN789" s="178"/>
      <c r="BO789" s="209"/>
      <c r="BP789" s="243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 hidden="1">
      <c r="A790" s="166" t="str">
        <f>D790&amp;B790</f>
        <v/>
      </c>
      <c r="B790" s="167"/>
      <c r="C790" s="238"/>
      <c r="D790" s="239"/>
      <c r="E790" s="272">
        <v>594</v>
      </c>
      <c r="F790" s="161"/>
      <c r="G790" s="159" t="str">
        <f>IF(D790="","*",VLOOKUP(F790,BS_ATIVIDADE[#All],3,FALSE))</f>
        <v>*</v>
      </c>
      <c r="H790" s="163"/>
      <c r="I790" s="163"/>
      <c r="J790" s="221"/>
      <c r="K790" s="221"/>
      <c r="L790" s="176"/>
      <c r="M790" s="19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4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6"/>
      <c r="R790" s="177"/>
      <c r="S790" s="249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49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0"/>
      <c r="W790" s="262"/>
      <c r="X790" s="239"/>
      <c r="Y790" s="178"/>
      <c r="Z790" s="178"/>
      <c r="AA790" s="176"/>
      <c r="AB790" s="161"/>
      <c r="AC790" s="161"/>
      <c r="AD790" s="163"/>
      <c r="AE790" s="176"/>
      <c r="AF790" s="176"/>
      <c r="AG790" s="176"/>
      <c r="AH790" s="179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3" t="str">
        <f>IF(BS_CONTROLE[[#This Row],[Local - Partida]]=0, "-", BS_CONTROLE[[#This Row],[Local - Partida]])</f>
        <v>-</v>
      </c>
      <c r="AL790" s="263" t="str">
        <f>IF(BS_CONTROLE[[#This Row],[Local - Encerramento]]=0, "-", BS_CONTROLE[[#This Row],[Local - Encerramento]])</f>
        <v>-</v>
      </c>
      <c r="AM790" s="263" t="str">
        <f>IF(BS_CONTROLE[[#This Row],[Entre - Estações]]=0, "-", BS_CONTROLE[[#This Row],[Entre - Estações]])</f>
        <v>-</v>
      </c>
      <c r="AN790" s="263" t="str">
        <f>IF(BS_CONTROLE[[#This Row],[SB]]=0, "-", BS_CONTROLE[[#This Row],[SB]])</f>
        <v>-</v>
      </c>
      <c r="AO790" s="245" t="str">
        <f>IF(BS_CONTROLE[[#This Row],[SUB]]=0, "-", BS_CONTROLE[[#This Row],[SUB]])</f>
        <v>-</v>
      </c>
      <c r="AP790" s="246" t="str">
        <f>IF(BS_CONTROLE[[#This Row],[KM - Inicio]]=0, "-", BS_CONTROLE[[#This Row],[KM - Inicio]])</f>
        <v>-</v>
      </c>
      <c r="AQ790" s="246" t="str">
        <f>IF(BS_CONTROLE[[#This Row],[KM - Fim]]=0, "-", BS_CONTROLE[[#This Row],[KM - Fim]])</f>
        <v>-</v>
      </c>
      <c r="AR790" s="264"/>
      <c r="AS790" s="264"/>
      <c r="AT790" s="264"/>
      <c r="AU790" s="266"/>
      <c r="AV790" s="266"/>
      <c r="AW790" s="266"/>
      <c r="AX790" s="240"/>
      <c r="AY790" s="181" t="str">
        <f>IF(D790="","*",IFERROR(IF(ISODD(COUNT(AS790:AX790)),"ERRO",SUM((AT790-AS790),(AV790-AU790),(AX790-AW790))),"ERRO"))</f>
        <v>*</v>
      </c>
      <c r="AZ790" s="161"/>
      <c r="BA790" s="241"/>
      <c r="BB790" s="177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7" t="str">
        <f>IF(BS_CONTROLE[[#This Row],[Responsavel pelo boletim]]=0, "-", BS_CONTROLE[[#This Row],[Responsavel pelo boletim]])</f>
        <v>-</v>
      </c>
      <c r="BG790" s="183"/>
      <c r="BH790" s="242"/>
      <c r="BI790" s="242"/>
      <c r="BJ790" s="269"/>
      <c r="BK790" s="243"/>
      <c r="BL790" s="183"/>
      <c r="BM790" s="178"/>
      <c r="BN790" s="178"/>
      <c r="BO790" s="209"/>
      <c r="BP790" s="243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 hidden="1">
      <c r="A791" s="166" t="str">
        <f>D791&amp;B791</f>
        <v/>
      </c>
      <c r="B791" s="167"/>
      <c r="C791" s="238"/>
      <c r="D791" s="239"/>
      <c r="E791" s="272">
        <v>594</v>
      </c>
      <c r="F791" s="161"/>
      <c r="G791" s="159" t="str">
        <f>IF(D791="","*",VLOOKUP(F791,BS_ATIVIDADE[#All],3,FALSE))</f>
        <v>*</v>
      </c>
      <c r="H791" s="163"/>
      <c r="I791" s="163"/>
      <c r="J791" s="221"/>
      <c r="K791" s="221"/>
      <c r="L791" s="176"/>
      <c r="M791" s="19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4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6"/>
      <c r="R791" s="177"/>
      <c r="S791" s="249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49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0"/>
      <c r="W791" s="262"/>
      <c r="X791" s="239"/>
      <c r="Y791" s="178"/>
      <c r="Z791" s="178"/>
      <c r="AA791" s="176"/>
      <c r="AB791" s="161"/>
      <c r="AC791" s="161"/>
      <c r="AD791" s="163"/>
      <c r="AE791" s="176"/>
      <c r="AF791" s="176"/>
      <c r="AG791" s="176"/>
      <c r="AH791" s="179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3" t="str">
        <f>IF(BS_CONTROLE[[#This Row],[Local - Partida]]=0, "-", BS_CONTROLE[[#This Row],[Local - Partida]])</f>
        <v>-</v>
      </c>
      <c r="AL791" s="263" t="str">
        <f>IF(BS_CONTROLE[[#This Row],[Local - Encerramento]]=0, "-", BS_CONTROLE[[#This Row],[Local - Encerramento]])</f>
        <v>-</v>
      </c>
      <c r="AM791" s="263" t="str">
        <f>IF(BS_CONTROLE[[#This Row],[Entre - Estações]]=0, "-", BS_CONTROLE[[#This Row],[Entre - Estações]])</f>
        <v>-</v>
      </c>
      <c r="AN791" s="263" t="str">
        <f>IF(BS_CONTROLE[[#This Row],[SB]]=0, "-", BS_CONTROLE[[#This Row],[SB]])</f>
        <v>-</v>
      </c>
      <c r="AO791" s="245" t="str">
        <f>IF(BS_CONTROLE[[#This Row],[SUB]]=0, "-", BS_CONTROLE[[#This Row],[SUB]])</f>
        <v>-</v>
      </c>
      <c r="AP791" s="246" t="str">
        <f>IF(BS_CONTROLE[[#This Row],[KM - Inicio]]=0, "-", BS_CONTROLE[[#This Row],[KM - Inicio]])</f>
        <v>-</v>
      </c>
      <c r="AQ791" s="246" t="str">
        <f>IF(BS_CONTROLE[[#This Row],[KM - Fim]]=0, "-", BS_CONTROLE[[#This Row],[KM - Fim]])</f>
        <v>-</v>
      </c>
      <c r="AR791" s="264"/>
      <c r="AS791" s="264"/>
      <c r="AT791" s="264"/>
      <c r="AU791" s="266"/>
      <c r="AV791" s="266"/>
      <c r="AW791" s="266"/>
      <c r="AX791" s="240"/>
      <c r="AY791" s="181" t="str">
        <f>IF(D791="","*",IFERROR(IF(ISODD(COUNT(AS791:AX791)),"ERRO",SUM((AT791-AS791),(AV791-AU791),(AX791-AW791))),"ERRO"))</f>
        <v>*</v>
      </c>
      <c r="AZ791" s="161"/>
      <c r="BA791" s="241"/>
      <c r="BB791" s="177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7" t="str">
        <f>IF(BS_CONTROLE[[#This Row],[Responsavel pelo boletim]]=0, "-", BS_CONTROLE[[#This Row],[Responsavel pelo boletim]])</f>
        <v>-</v>
      </c>
      <c r="BG791" s="183"/>
      <c r="BH791" s="242"/>
      <c r="BI791" s="242"/>
      <c r="BJ791" s="269"/>
      <c r="BK791" s="243"/>
      <c r="BL791" s="183"/>
      <c r="BM791" s="178"/>
      <c r="BN791" s="178"/>
      <c r="BO791" s="209"/>
      <c r="BP791" s="243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 hidden="1">
      <c r="A792" s="166" t="str">
        <f>D792&amp;B792</f>
        <v/>
      </c>
      <c r="B792" s="167"/>
      <c r="C792" s="238"/>
      <c r="D792" s="239"/>
      <c r="E792" s="272">
        <v>594</v>
      </c>
      <c r="F792" s="161"/>
      <c r="G792" s="159" t="str">
        <f>IF(D792="","*",VLOOKUP(F792,BS_ATIVIDADE[#All],3,FALSE))</f>
        <v>*</v>
      </c>
      <c r="H792" s="163"/>
      <c r="I792" s="163"/>
      <c r="J792" s="221"/>
      <c r="K792" s="221"/>
      <c r="L792" s="176"/>
      <c r="M792" s="19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4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6"/>
      <c r="R792" s="177"/>
      <c r="S792" s="249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49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0"/>
      <c r="W792" s="262"/>
      <c r="X792" s="239"/>
      <c r="Y792" s="178"/>
      <c r="Z792" s="178"/>
      <c r="AA792" s="176"/>
      <c r="AB792" s="161"/>
      <c r="AC792" s="161"/>
      <c r="AD792" s="163"/>
      <c r="AE792" s="176"/>
      <c r="AF792" s="176"/>
      <c r="AG792" s="176"/>
      <c r="AH792" s="179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3" t="str">
        <f>IF(BS_CONTROLE[[#This Row],[Local - Partida]]=0, "-", BS_CONTROLE[[#This Row],[Local - Partida]])</f>
        <v>-</v>
      </c>
      <c r="AL792" s="263" t="str">
        <f>IF(BS_CONTROLE[[#This Row],[Local - Encerramento]]=0, "-", BS_CONTROLE[[#This Row],[Local - Encerramento]])</f>
        <v>-</v>
      </c>
      <c r="AM792" s="263" t="str">
        <f>IF(BS_CONTROLE[[#This Row],[Entre - Estações]]=0, "-", BS_CONTROLE[[#This Row],[Entre - Estações]])</f>
        <v>-</v>
      </c>
      <c r="AN792" s="263" t="str">
        <f>IF(BS_CONTROLE[[#This Row],[SB]]=0, "-", BS_CONTROLE[[#This Row],[SB]])</f>
        <v>-</v>
      </c>
      <c r="AO792" s="245" t="str">
        <f>IF(BS_CONTROLE[[#This Row],[SUB]]=0, "-", BS_CONTROLE[[#This Row],[SUB]])</f>
        <v>-</v>
      </c>
      <c r="AP792" s="246" t="str">
        <f>IF(BS_CONTROLE[[#This Row],[KM - Inicio]]=0, "-", BS_CONTROLE[[#This Row],[KM - Inicio]])</f>
        <v>-</v>
      </c>
      <c r="AQ792" s="246" t="str">
        <f>IF(BS_CONTROLE[[#This Row],[KM - Fim]]=0, "-", BS_CONTROLE[[#This Row],[KM - Fim]])</f>
        <v>-</v>
      </c>
      <c r="AR792" s="264"/>
      <c r="AS792" s="264"/>
      <c r="AT792" s="264"/>
      <c r="AU792" s="266"/>
      <c r="AV792" s="266"/>
      <c r="AW792" s="266"/>
      <c r="AX792" s="240"/>
      <c r="AY792" s="181" t="str">
        <f>IF(D792="","*",IFERROR(IF(ISODD(COUNT(AS792:AX792)),"ERRO",SUM((AT792-AS792),(AV792-AU792),(AX792-AW792))),"ERRO"))</f>
        <v>*</v>
      </c>
      <c r="AZ792" s="161"/>
      <c r="BA792" s="241"/>
      <c r="BB792" s="177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7" t="str">
        <f>IF(BS_CONTROLE[[#This Row],[Responsavel pelo boletim]]=0, "-", BS_CONTROLE[[#This Row],[Responsavel pelo boletim]])</f>
        <v>-</v>
      </c>
      <c r="BG792" s="183"/>
      <c r="BH792" s="242"/>
      <c r="BI792" s="242"/>
      <c r="BJ792" s="269"/>
      <c r="BK792" s="243"/>
      <c r="BL792" s="183"/>
      <c r="BM792" s="178"/>
      <c r="BN792" s="178"/>
      <c r="BO792" s="209"/>
      <c r="BP792" s="243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 hidden="1">
      <c r="A793" s="166" t="str">
        <f>D793&amp;B793</f>
        <v/>
      </c>
      <c r="B793" s="167"/>
      <c r="C793" s="238"/>
      <c r="D793" s="239"/>
      <c r="E793" s="272">
        <v>594</v>
      </c>
      <c r="F793" s="161"/>
      <c r="G793" s="159" t="str">
        <f>IF(D793="","*",VLOOKUP(F793,BS_ATIVIDADE[#All],3,FALSE))</f>
        <v>*</v>
      </c>
      <c r="H793" s="163"/>
      <c r="I793" s="163"/>
      <c r="J793" s="221"/>
      <c r="K793" s="221"/>
      <c r="L793" s="176"/>
      <c r="M793" s="19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4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6"/>
      <c r="R793" s="177"/>
      <c r="S793" s="249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49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0"/>
      <c r="W793" s="262"/>
      <c r="X793" s="239"/>
      <c r="Y793" s="178"/>
      <c r="Z793" s="178"/>
      <c r="AA793" s="176"/>
      <c r="AB793" s="161"/>
      <c r="AC793" s="161"/>
      <c r="AD793" s="163"/>
      <c r="AE793" s="176"/>
      <c r="AF793" s="176"/>
      <c r="AG793" s="176"/>
      <c r="AH793" s="179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3" t="str">
        <f>IF(BS_CONTROLE[[#This Row],[Local - Partida]]=0, "-", BS_CONTROLE[[#This Row],[Local - Partida]])</f>
        <v>-</v>
      </c>
      <c r="AL793" s="263" t="str">
        <f>IF(BS_CONTROLE[[#This Row],[Local - Encerramento]]=0, "-", BS_CONTROLE[[#This Row],[Local - Encerramento]])</f>
        <v>-</v>
      </c>
      <c r="AM793" s="263" t="str">
        <f>IF(BS_CONTROLE[[#This Row],[Entre - Estações]]=0, "-", BS_CONTROLE[[#This Row],[Entre - Estações]])</f>
        <v>-</v>
      </c>
      <c r="AN793" s="263" t="str">
        <f>IF(BS_CONTROLE[[#This Row],[SB]]=0, "-", BS_CONTROLE[[#This Row],[SB]])</f>
        <v>-</v>
      </c>
      <c r="AO793" s="245" t="str">
        <f>IF(BS_CONTROLE[[#This Row],[SUB]]=0, "-", BS_CONTROLE[[#This Row],[SUB]])</f>
        <v>-</v>
      </c>
      <c r="AP793" s="246" t="str">
        <f>IF(BS_CONTROLE[[#This Row],[KM - Inicio]]=0, "-", BS_CONTROLE[[#This Row],[KM - Inicio]])</f>
        <v>-</v>
      </c>
      <c r="AQ793" s="246" t="str">
        <f>IF(BS_CONTROLE[[#This Row],[KM - Fim]]=0, "-", BS_CONTROLE[[#This Row],[KM - Fim]])</f>
        <v>-</v>
      </c>
      <c r="AR793" s="264"/>
      <c r="AS793" s="264"/>
      <c r="AT793" s="264"/>
      <c r="AU793" s="266"/>
      <c r="AV793" s="266"/>
      <c r="AW793" s="266"/>
      <c r="AX793" s="240"/>
      <c r="AY793" s="181" t="str">
        <f>IF(D793="","*",IFERROR(IF(ISODD(COUNT(AS793:AX793)),"ERRO",SUM((AT793-AS793),(AV793-AU793),(AX793-AW793))),"ERRO"))</f>
        <v>*</v>
      </c>
      <c r="AZ793" s="161"/>
      <c r="BA793" s="241"/>
      <c r="BB793" s="177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7" t="str">
        <f>IF(BS_CONTROLE[[#This Row],[Responsavel pelo boletim]]=0, "-", BS_CONTROLE[[#This Row],[Responsavel pelo boletim]])</f>
        <v>-</v>
      </c>
      <c r="BG793" s="183"/>
      <c r="BH793" s="242"/>
      <c r="BI793" s="242"/>
      <c r="BJ793" s="269"/>
      <c r="BK793" s="243"/>
      <c r="BL793" s="183"/>
      <c r="BM793" s="178"/>
      <c r="BN793" s="178"/>
      <c r="BO793" s="209"/>
      <c r="BP793" s="243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 hidden="1">
      <c r="A794" s="166" t="str">
        <f>D794&amp;B794</f>
        <v/>
      </c>
      <c r="B794" s="167"/>
      <c r="C794" s="238"/>
      <c r="D794" s="239"/>
      <c r="E794" s="272">
        <v>594</v>
      </c>
      <c r="F794" s="161"/>
      <c r="G794" s="159" t="str">
        <f>IF(D794="","*",VLOOKUP(F794,BS_ATIVIDADE[#All],3,FALSE))</f>
        <v>*</v>
      </c>
      <c r="H794" s="163"/>
      <c r="I794" s="163"/>
      <c r="J794" s="221"/>
      <c r="K794" s="221"/>
      <c r="L794" s="176"/>
      <c r="M794" s="19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4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6"/>
      <c r="R794" s="177"/>
      <c r="S794" s="249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49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0"/>
      <c r="W794" s="262"/>
      <c r="X794" s="239"/>
      <c r="Y794" s="178"/>
      <c r="Z794" s="178"/>
      <c r="AA794" s="176"/>
      <c r="AB794" s="161"/>
      <c r="AC794" s="161"/>
      <c r="AD794" s="163"/>
      <c r="AE794" s="176"/>
      <c r="AF794" s="176"/>
      <c r="AG794" s="176"/>
      <c r="AH794" s="179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3" t="str">
        <f>IF(BS_CONTROLE[[#This Row],[Local - Partida]]=0, "-", BS_CONTROLE[[#This Row],[Local - Partida]])</f>
        <v>-</v>
      </c>
      <c r="AL794" s="263" t="str">
        <f>IF(BS_CONTROLE[[#This Row],[Local - Encerramento]]=0, "-", BS_CONTROLE[[#This Row],[Local - Encerramento]])</f>
        <v>-</v>
      </c>
      <c r="AM794" s="263" t="str">
        <f>IF(BS_CONTROLE[[#This Row],[Entre - Estações]]=0, "-", BS_CONTROLE[[#This Row],[Entre - Estações]])</f>
        <v>-</v>
      </c>
      <c r="AN794" s="263" t="str">
        <f>IF(BS_CONTROLE[[#This Row],[SB]]=0, "-", BS_CONTROLE[[#This Row],[SB]])</f>
        <v>-</v>
      </c>
      <c r="AO794" s="245" t="str">
        <f>IF(BS_CONTROLE[[#This Row],[SUB]]=0, "-", BS_CONTROLE[[#This Row],[SUB]])</f>
        <v>-</v>
      </c>
      <c r="AP794" s="246" t="str">
        <f>IF(BS_CONTROLE[[#This Row],[KM - Inicio]]=0, "-", BS_CONTROLE[[#This Row],[KM - Inicio]])</f>
        <v>-</v>
      </c>
      <c r="AQ794" s="246" t="str">
        <f>IF(BS_CONTROLE[[#This Row],[KM - Fim]]=0, "-", BS_CONTROLE[[#This Row],[KM - Fim]])</f>
        <v>-</v>
      </c>
      <c r="AR794" s="264"/>
      <c r="AS794" s="264"/>
      <c r="AT794" s="264"/>
      <c r="AU794" s="266"/>
      <c r="AV794" s="266"/>
      <c r="AW794" s="266"/>
      <c r="AX794" s="240"/>
      <c r="AY794" s="181" t="str">
        <f>IF(D794="","*",IFERROR(IF(ISODD(COUNT(AS794:AX794)),"ERRO",SUM((AT794-AS794),(AV794-AU794),(AX794-AW794))),"ERRO"))</f>
        <v>*</v>
      </c>
      <c r="AZ794" s="161"/>
      <c r="BA794" s="241"/>
      <c r="BB794" s="177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7" t="str">
        <f>IF(BS_CONTROLE[[#This Row],[Responsavel pelo boletim]]=0, "-", BS_CONTROLE[[#This Row],[Responsavel pelo boletim]])</f>
        <v>-</v>
      </c>
      <c r="BG794" s="183"/>
      <c r="BH794" s="242"/>
      <c r="BI794" s="242"/>
      <c r="BJ794" s="269"/>
      <c r="BK794" s="243"/>
      <c r="BL794" s="183"/>
      <c r="BM794" s="178"/>
      <c r="BN794" s="178"/>
      <c r="BO794" s="209"/>
      <c r="BP794" s="243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 hidden="1">
      <c r="A795" s="166" t="str">
        <f>D795&amp;B795</f>
        <v/>
      </c>
      <c r="B795" s="167"/>
      <c r="C795" s="238"/>
      <c r="D795" s="239"/>
      <c r="E795" s="272">
        <v>594</v>
      </c>
      <c r="F795" s="161"/>
      <c r="G795" s="159" t="str">
        <f>IF(D795="","*",VLOOKUP(F795,BS_ATIVIDADE[#All],3,FALSE))</f>
        <v>*</v>
      </c>
      <c r="H795" s="163"/>
      <c r="I795" s="163"/>
      <c r="J795" s="221"/>
      <c r="K795" s="221"/>
      <c r="L795" s="176"/>
      <c r="M795" s="19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4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6"/>
      <c r="R795" s="177"/>
      <c r="S795" s="249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49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0"/>
      <c r="W795" s="262"/>
      <c r="X795" s="239"/>
      <c r="Y795" s="178"/>
      <c r="Z795" s="178"/>
      <c r="AA795" s="176"/>
      <c r="AB795" s="161"/>
      <c r="AC795" s="161"/>
      <c r="AD795" s="163"/>
      <c r="AE795" s="176"/>
      <c r="AF795" s="176"/>
      <c r="AG795" s="176"/>
      <c r="AH795" s="179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3" t="str">
        <f>IF(BS_CONTROLE[[#This Row],[Local - Partida]]=0, "-", BS_CONTROLE[[#This Row],[Local - Partida]])</f>
        <v>-</v>
      </c>
      <c r="AL795" s="263" t="str">
        <f>IF(BS_CONTROLE[[#This Row],[Local - Encerramento]]=0, "-", BS_CONTROLE[[#This Row],[Local - Encerramento]])</f>
        <v>-</v>
      </c>
      <c r="AM795" s="263" t="str">
        <f>IF(BS_CONTROLE[[#This Row],[Entre - Estações]]=0, "-", BS_CONTROLE[[#This Row],[Entre - Estações]])</f>
        <v>-</v>
      </c>
      <c r="AN795" s="263" t="str">
        <f>IF(BS_CONTROLE[[#This Row],[SB]]=0, "-", BS_CONTROLE[[#This Row],[SB]])</f>
        <v>-</v>
      </c>
      <c r="AO795" s="245" t="str">
        <f>IF(BS_CONTROLE[[#This Row],[SUB]]=0, "-", BS_CONTROLE[[#This Row],[SUB]])</f>
        <v>-</v>
      </c>
      <c r="AP795" s="246" t="str">
        <f>IF(BS_CONTROLE[[#This Row],[KM - Inicio]]=0, "-", BS_CONTROLE[[#This Row],[KM - Inicio]])</f>
        <v>-</v>
      </c>
      <c r="AQ795" s="246" t="str">
        <f>IF(BS_CONTROLE[[#This Row],[KM - Fim]]=0, "-", BS_CONTROLE[[#This Row],[KM - Fim]])</f>
        <v>-</v>
      </c>
      <c r="AR795" s="264"/>
      <c r="AS795" s="264"/>
      <c r="AT795" s="264"/>
      <c r="AU795" s="266"/>
      <c r="AV795" s="266"/>
      <c r="AW795" s="266"/>
      <c r="AX795" s="240"/>
      <c r="AY795" s="181" t="str">
        <f>IF(D795="","*",IFERROR(IF(ISODD(COUNT(AS795:AX795)),"ERRO",SUM((AT795-AS795),(AV795-AU795),(AX795-AW795))),"ERRO"))</f>
        <v>*</v>
      </c>
      <c r="AZ795" s="161"/>
      <c r="BA795" s="241"/>
      <c r="BB795" s="177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7" t="str">
        <f>IF(BS_CONTROLE[[#This Row],[Responsavel pelo boletim]]=0, "-", BS_CONTROLE[[#This Row],[Responsavel pelo boletim]])</f>
        <v>-</v>
      </c>
      <c r="BG795" s="183"/>
      <c r="BH795" s="242"/>
      <c r="BI795" s="242"/>
      <c r="BJ795" s="269"/>
      <c r="BK795" s="243"/>
      <c r="BL795" s="183"/>
      <c r="BM795" s="178"/>
      <c r="BN795" s="178"/>
      <c r="BO795" s="209"/>
      <c r="BP795" s="243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 hidden="1">
      <c r="A796" s="166" t="str">
        <f>D796&amp;B796</f>
        <v/>
      </c>
      <c r="B796" s="167"/>
      <c r="C796" s="238"/>
      <c r="D796" s="239"/>
      <c r="E796" s="272">
        <v>594</v>
      </c>
      <c r="F796" s="161"/>
      <c r="G796" s="159" t="str">
        <f>IF(D796="","*",VLOOKUP(F796,BS_ATIVIDADE[#All],3,FALSE))</f>
        <v>*</v>
      </c>
      <c r="H796" s="163"/>
      <c r="I796" s="163"/>
      <c r="J796" s="221"/>
      <c r="K796" s="221"/>
      <c r="L796" s="176"/>
      <c r="M796" s="19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4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6"/>
      <c r="R796" s="177"/>
      <c r="S796" s="249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49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0"/>
      <c r="W796" s="262"/>
      <c r="X796" s="239"/>
      <c r="Y796" s="178"/>
      <c r="Z796" s="178"/>
      <c r="AA796" s="176"/>
      <c r="AB796" s="161"/>
      <c r="AC796" s="161"/>
      <c r="AD796" s="163"/>
      <c r="AE796" s="176"/>
      <c r="AF796" s="176"/>
      <c r="AG796" s="176"/>
      <c r="AH796" s="179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3" t="str">
        <f>IF(BS_CONTROLE[[#This Row],[Local - Partida]]=0, "-", BS_CONTROLE[[#This Row],[Local - Partida]])</f>
        <v>-</v>
      </c>
      <c r="AL796" s="263" t="str">
        <f>IF(BS_CONTROLE[[#This Row],[Local - Encerramento]]=0, "-", BS_CONTROLE[[#This Row],[Local - Encerramento]])</f>
        <v>-</v>
      </c>
      <c r="AM796" s="263" t="str">
        <f>IF(BS_CONTROLE[[#This Row],[Entre - Estações]]=0, "-", BS_CONTROLE[[#This Row],[Entre - Estações]])</f>
        <v>-</v>
      </c>
      <c r="AN796" s="263" t="str">
        <f>IF(BS_CONTROLE[[#This Row],[SB]]=0, "-", BS_CONTROLE[[#This Row],[SB]])</f>
        <v>-</v>
      </c>
      <c r="AO796" s="245" t="str">
        <f>IF(BS_CONTROLE[[#This Row],[SUB]]=0, "-", BS_CONTROLE[[#This Row],[SUB]])</f>
        <v>-</v>
      </c>
      <c r="AP796" s="246" t="str">
        <f>IF(BS_CONTROLE[[#This Row],[KM - Inicio]]=0, "-", BS_CONTROLE[[#This Row],[KM - Inicio]])</f>
        <v>-</v>
      </c>
      <c r="AQ796" s="246" t="str">
        <f>IF(BS_CONTROLE[[#This Row],[KM - Fim]]=0, "-", BS_CONTROLE[[#This Row],[KM - Fim]])</f>
        <v>-</v>
      </c>
      <c r="AR796" s="264"/>
      <c r="AS796" s="264"/>
      <c r="AT796" s="264"/>
      <c r="AU796" s="266"/>
      <c r="AV796" s="266"/>
      <c r="AW796" s="266"/>
      <c r="AX796" s="240"/>
      <c r="AY796" s="181" t="str">
        <f>IF(D796="","*",IFERROR(IF(ISODD(COUNT(AS796:AX796)),"ERRO",SUM((AT796-AS796),(AV796-AU796),(AX796-AW796))),"ERRO"))</f>
        <v>*</v>
      </c>
      <c r="AZ796" s="161"/>
      <c r="BA796" s="241"/>
      <c r="BB796" s="177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7" t="str">
        <f>IF(BS_CONTROLE[[#This Row],[Responsavel pelo boletim]]=0, "-", BS_CONTROLE[[#This Row],[Responsavel pelo boletim]])</f>
        <v>-</v>
      </c>
      <c r="BG796" s="183"/>
      <c r="BH796" s="242"/>
      <c r="BI796" s="242"/>
      <c r="BJ796" s="269"/>
      <c r="BK796" s="243"/>
      <c r="BL796" s="183"/>
      <c r="BM796" s="178"/>
      <c r="BN796" s="178"/>
      <c r="BO796" s="209"/>
      <c r="BP796" s="243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 hidden="1">
      <c r="A797" s="166" t="str">
        <f>D797&amp;B797</f>
        <v/>
      </c>
      <c r="B797" s="167"/>
      <c r="C797" s="238"/>
      <c r="D797" s="239"/>
      <c r="E797" s="272">
        <v>594</v>
      </c>
      <c r="F797" s="161"/>
      <c r="G797" s="159" t="str">
        <f>IF(D797="","*",VLOOKUP(F797,BS_ATIVIDADE[#All],3,FALSE))</f>
        <v>*</v>
      </c>
      <c r="H797" s="163"/>
      <c r="I797" s="163"/>
      <c r="J797" s="221"/>
      <c r="K797" s="221"/>
      <c r="L797" s="176"/>
      <c r="M797" s="19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4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6"/>
      <c r="R797" s="177"/>
      <c r="S797" s="249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49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0"/>
      <c r="W797" s="262"/>
      <c r="X797" s="239"/>
      <c r="Y797" s="178"/>
      <c r="Z797" s="178"/>
      <c r="AA797" s="176"/>
      <c r="AB797" s="161"/>
      <c r="AC797" s="161"/>
      <c r="AD797" s="163"/>
      <c r="AE797" s="176"/>
      <c r="AF797" s="176"/>
      <c r="AG797" s="176"/>
      <c r="AH797" s="179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3" t="str">
        <f>IF(BS_CONTROLE[[#This Row],[Local - Partida]]=0, "-", BS_CONTROLE[[#This Row],[Local - Partida]])</f>
        <v>-</v>
      </c>
      <c r="AL797" s="263" t="str">
        <f>IF(BS_CONTROLE[[#This Row],[Local - Encerramento]]=0, "-", BS_CONTROLE[[#This Row],[Local - Encerramento]])</f>
        <v>-</v>
      </c>
      <c r="AM797" s="263" t="str">
        <f>IF(BS_CONTROLE[[#This Row],[Entre - Estações]]=0, "-", BS_CONTROLE[[#This Row],[Entre - Estações]])</f>
        <v>-</v>
      </c>
      <c r="AN797" s="263" t="str">
        <f>IF(BS_CONTROLE[[#This Row],[SB]]=0, "-", BS_CONTROLE[[#This Row],[SB]])</f>
        <v>-</v>
      </c>
      <c r="AO797" s="245" t="str">
        <f>IF(BS_CONTROLE[[#This Row],[SUB]]=0, "-", BS_CONTROLE[[#This Row],[SUB]])</f>
        <v>-</v>
      </c>
      <c r="AP797" s="246" t="str">
        <f>IF(BS_CONTROLE[[#This Row],[KM - Inicio]]=0, "-", BS_CONTROLE[[#This Row],[KM - Inicio]])</f>
        <v>-</v>
      </c>
      <c r="AQ797" s="246" t="str">
        <f>IF(BS_CONTROLE[[#This Row],[KM - Fim]]=0, "-", BS_CONTROLE[[#This Row],[KM - Fim]])</f>
        <v>-</v>
      </c>
      <c r="AR797" s="264"/>
      <c r="AS797" s="264"/>
      <c r="AT797" s="264"/>
      <c r="AU797" s="266"/>
      <c r="AV797" s="266"/>
      <c r="AW797" s="266"/>
      <c r="AX797" s="240"/>
      <c r="AY797" s="181" t="str">
        <f>IF(D797="","*",IFERROR(IF(ISODD(COUNT(AS797:AX797)),"ERRO",SUM((AT797-AS797),(AV797-AU797),(AX797-AW797))),"ERRO"))</f>
        <v>*</v>
      </c>
      <c r="AZ797" s="161"/>
      <c r="BA797" s="241"/>
      <c r="BB797" s="177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7" t="str">
        <f>IF(BS_CONTROLE[[#This Row],[Responsavel pelo boletim]]=0, "-", BS_CONTROLE[[#This Row],[Responsavel pelo boletim]])</f>
        <v>-</v>
      </c>
      <c r="BG797" s="183"/>
      <c r="BH797" s="242"/>
      <c r="BI797" s="242"/>
      <c r="BJ797" s="269"/>
      <c r="BK797" s="243"/>
      <c r="BL797" s="183"/>
      <c r="BM797" s="178"/>
      <c r="BN797" s="178"/>
      <c r="BO797" s="209"/>
      <c r="BP797" s="243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 hidden="1">
      <c r="A798" s="166" t="str">
        <f>D798&amp;B798</f>
        <v/>
      </c>
      <c r="B798" s="167"/>
      <c r="C798" s="238"/>
      <c r="D798" s="239"/>
      <c r="E798" s="272">
        <v>594</v>
      </c>
      <c r="F798" s="161"/>
      <c r="G798" s="159" t="str">
        <f>IF(D798="","*",VLOOKUP(F798,BS_ATIVIDADE[#All],3,FALSE))</f>
        <v>*</v>
      </c>
      <c r="H798" s="163"/>
      <c r="I798" s="163"/>
      <c r="J798" s="221"/>
      <c r="K798" s="221"/>
      <c r="L798" s="176"/>
      <c r="M798" s="19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4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6"/>
      <c r="R798" s="177"/>
      <c r="S798" s="249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49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0"/>
      <c r="W798" s="262"/>
      <c r="X798" s="239"/>
      <c r="Y798" s="178"/>
      <c r="Z798" s="178"/>
      <c r="AA798" s="176"/>
      <c r="AB798" s="161"/>
      <c r="AC798" s="161"/>
      <c r="AD798" s="163"/>
      <c r="AE798" s="176"/>
      <c r="AF798" s="176"/>
      <c r="AG798" s="176"/>
      <c r="AH798" s="179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3" t="str">
        <f>IF(BS_CONTROLE[[#This Row],[Local - Partida]]=0, "-", BS_CONTROLE[[#This Row],[Local - Partida]])</f>
        <v>-</v>
      </c>
      <c r="AL798" s="263" t="str">
        <f>IF(BS_CONTROLE[[#This Row],[Local - Encerramento]]=0, "-", BS_CONTROLE[[#This Row],[Local - Encerramento]])</f>
        <v>-</v>
      </c>
      <c r="AM798" s="263" t="str">
        <f>IF(BS_CONTROLE[[#This Row],[Entre - Estações]]=0, "-", BS_CONTROLE[[#This Row],[Entre - Estações]])</f>
        <v>-</v>
      </c>
      <c r="AN798" s="263" t="str">
        <f>IF(BS_CONTROLE[[#This Row],[SB]]=0, "-", BS_CONTROLE[[#This Row],[SB]])</f>
        <v>-</v>
      </c>
      <c r="AO798" s="245" t="str">
        <f>IF(BS_CONTROLE[[#This Row],[SUB]]=0, "-", BS_CONTROLE[[#This Row],[SUB]])</f>
        <v>-</v>
      </c>
      <c r="AP798" s="246" t="str">
        <f>IF(BS_CONTROLE[[#This Row],[KM - Inicio]]=0, "-", BS_CONTROLE[[#This Row],[KM - Inicio]])</f>
        <v>-</v>
      </c>
      <c r="AQ798" s="246" t="str">
        <f>IF(BS_CONTROLE[[#This Row],[KM - Fim]]=0, "-", BS_CONTROLE[[#This Row],[KM - Fim]])</f>
        <v>-</v>
      </c>
      <c r="AR798" s="264"/>
      <c r="AS798" s="264"/>
      <c r="AT798" s="264"/>
      <c r="AU798" s="266"/>
      <c r="AV798" s="266"/>
      <c r="AW798" s="266"/>
      <c r="AX798" s="240"/>
      <c r="AY798" s="181" t="str">
        <f>IF(D798="","*",IFERROR(IF(ISODD(COUNT(AS798:AX798)),"ERRO",SUM((AT798-AS798),(AV798-AU798),(AX798-AW798))),"ERRO"))</f>
        <v>*</v>
      </c>
      <c r="AZ798" s="161"/>
      <c r="BA798" s="241"/>
      <c r="BB798" s="177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7" t="str">
        <f>IF(BS_CONTROLE[[#This Row],[Responsavel pelo boletim]]=0, "-", BS_CONTROLE[[#This Row],[Responsavel pelo boletim]])</f>
        <v>-</v>
      </c>
      <c r="BG798" s="183"/>
      <c r="BH798" s="242"/>
      <c r="BI798" s="242"/>
      <c r="BJ798" s="269"/>
      <c r="BK798" s="243"/>
      <c r="BL798" s="183"/>
      <c r="BM798" s="178"/>
      <c r="BN798" s="178"/>
      <c r="BO798" s="209"/>
      <c r="BP798" s="243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 hidden="1">
      <c r="A799" s="166" t="str">
        <f>D799&amp;B799</f>
        <v/>
      </c>
      <c r="B799" s="167"/>
      <c r="C799" s="238"/>
      <c r="D799" s="239"/>
      <c r="E799" s="272">
        <v>594</v>
      </c>
      <c r="F799" s="161"/>
      <c r="G799" s="159" t="str">
        <f>IF(D799="","*",VLOOKUP(F799,BS_ATIVIDADE[#All],3,FALSE))</f>
        <v>*</v>
      </c>
      <c r="H799" s="163"/>
      <c r="I799" s="163"/>
      <c r="J799" s="221"/>
      <c r="K799" s="221"/>
      <c r="L799" s="176"/>
      <c r="M799" s="19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4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6"/>
      <c r="R799" s="177"/>
      <c r="S799" s="249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49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0"/>
      <c r="W799" s="262"/>
      <c r="X799" s="239"/>
      <c r="Y799" s="178"/>
      <c r="Z799" s="178"/>
      <c r="AA799" s="176"/>
      <c r="AB799" s="161"/>
      <c r="AC799" s="161"/>
      <c r="AD799" s="163"/>
      <c r="AE799" s="176"/>
      <c r="AF799" s="176"/>
      <c r="AG799" s="176"/>
      <c r="AH799" s="179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3" t="str">
        <f>IF(BS_CONTROLE[[#This Row],[Local - Partida]]=0, "-", BS_CONTROLE[[#This Row],[Local - Partida]])</f>
        <v>-</v>
      </c>
      <c r="AL799" s="263" t="str">
        <f>IF(BS_CONTROLE[[#This Row],[Local - Encerramento]]=0, "-", BS_CONTROLE[[#This Row],[Local - Encerramento]])</f>
        <v>-</v>
      </c>
      <c r="AM799" s="263" t="str">
        <f>IF(BS_CONTROLE[[#This Row],[Entre - Estações]]=0, "-", BS_CONTROLE[[#This Row],[Entre - Estações]])</f>
        <v>-</v>
      </c>
      <c r="AN799" s="263" t="str">
        <f>IF(BS_CONTROLE[[#This Row],[SB]]=0, "-", BS_CONTROLE[[#This Row],[SB]])</f>
        <v>-</v>
      </c>
      <c r="AO799" s="245" t="str">
        <f>IF(BS_CONTROLE[[#This Row],[SUB]]=0, "-", BS_CONTROLE[[#This Row],[SUB]])</f>
        <v>-</v>
      </c>
      <c r="AP799" s="246" t="str">
        <f>IF(BS_CONTROLE[[#This Row],[KM - Inicio]]=0, "-", BS_CONTROLE[[#This Row],[KM - Inicio]])</f>
        <v>-</v>
      </c>
      <c r="AQ799" s="246" t="str">
        <f>IF(BS_CONTROLE[[#This Row],[KM - Fim]]=0, "-", BS_CONTROLE[[#This Row],[KM - Fim]])</f>
        <v>-</v>
      </c>
      <c r="AR799" s="264"/>
      <c r="AS799" s="264"/>
      <c r="AT799" s="264"/>
      <c r="AU799" s="266"/>
      <c r="AV799" s="266"/>
      <c r="AW799" s="266"/>
      <c r="AX799" s="240"/>
      <c r="AY799" s="181" t="str">
        <f>IF(D799="","*",IFERROR(IF(ISODD(COUNT(AS799:AX799)),"ERRO",SUM((AT799-AS799),(AV799-AU799),(AX799-AW799))),"ERRO"))</f>
        <v>*</v>
      </c>
      <c r="AZ799" s="161"/>
      <c r="BA799" s="241"/>
      <c r="BB799" s="177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7" t="str">
        <f>IF(BS_CONTROLE[[#This Row],[Responsavel pelo boletim]]=0, "-", BS_CONTROLE[[#This Row],[Responsavel pelo boletim]])</f>
        <v>-</v>
      </c>
      <c r="BG799" s="183"/>
      <c r="BH799" s="242"/>
      <c r="BI799" s="242"/>
      <c r="BJ799" s="269"/>
      <c r="BK799" s="243"/>
      <c r="BL799" s="183"/>
      <c r="BM799" s="178"/>
      <c r="BN799" s="178"/>
      <c r="BO799" s="209"/>
      <c r="BP799" s="243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 hidden="1">
      <c r="A800" s="166" t="str">
        <f>D800&amp;B800</f>
        <v/>
      </c>
      <c r="B800" s="167"/>
      <c r="C800" s="238"/>
      <c r="D800" s="239"/>
      <c r="E800" s="272">
        <v>594</v>
      </c>
      <c r="F800" s="161"/>
      <c r="G800" s="159" t="str">
        <f>IF(D800="","*",VLOOKUP(F800,BS_ATIVIDADE[#All],3,FALSE))</f>
        <v>*</v>
      </c>
      <c r="H800" s="163"/>
      <c r="I800" s="163"/>
      <c r="J800" s="221"/>
      <c r="K800" s="221"/>
      <c r="L800" s="176"/>
      <c r="M800" s="19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334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63"/>
      <c r="P800" s="163"/>
      <c r="Q800" s="176"/>
      <c r="R800" s="177"/>
      <c r="S800" s="249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249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60"/>
      <c r="V800" s="260"/>
      <c r="W800" s="262"/>
      <c r="X800" s="239"/>
      <c r="Y800" s="178"/>
      <c r="Z800" s="178"/>
      <c r="AA800" s="176"/>
      <c r="AB800" s="161"/>
      <c r="AC800" s="161"/>
      <c r="AD800" s="163"/>
      <c r="AE800" s="176"/>
      <c r="AF800" s="176"/>
      <c r="AG800" s="176"/>
      <c r="AH800" s="179"/>
      <c r="AI800" s="171" t="str">
        <f>IF(BS_CONTROLE[[#This Row],[Atividade]]=0, "-", BS_CONTROLE[[#This Row],[Atividade]])</f>
        <v>-</v>
      </c>
      <c r="AJ800" s="9" t="str">
        <f>IF(D800="","*",VLOOKUP(AI800,BS_ATIVIDADE[#Data],3,FALSE))</f>
        <v>*</v>
      </c>
      <c r="AK800" s="263" t="str">
        <f>IF(BS_CONTROLE[[#This Row],[Local - Partida]]=0, "-", BS_CONTROLE[[#This Row],[Local - Partida]])</f>
        <v>-</v>
      </c>
      <c r="AL800" s="263" t="str">
        <f>IF(BS_CONTROLE[[#This Row],[Local - Encerramento]]=0, "-", BS_CONTROLE[[#This Row],[Local - Encerramento]])</f>
        <v>-</v>
      </c>
      <c r="AM800" s="263" t="str">
        <f>IF(BS_CONTROLE[[#This Row],[Entre - Estações]]=0, "-", BS_CONTROLE[[#This Row],[Entre - Estações]])</f>
        <v>-</v>
      </c>
      <c r="AN800" s="263" t="str">
        <f>IF(BS_CONTROLE[[#This Row],[SB]]=0, "-", BS_CONTROLE[[#This Row],[SB]])</f>
        <v>-</v>
      </c>
      <c r="AO800" s="245" t="str">
        <f>IF(BS_CONTROLE[[#This Row],[SUB]]=0, "-", BS_CONTROLE[[#This Row],[SUB]])</f>
        <v>-</v>
      </c>
      <c r="AP800" s="246" t="str">
        <f>IF(BS_CONTROLE[[#This Row],[KM - Inicio]]=0, "-", BS_CONTROLE[[#This Row],[KM - Inicio]])</f>
        <v>-</v>
      </c>
      <c r="AQ800" s="246" t="str">
        <f>IF(BS_CONTROLE[[#This Row],[KM - Fim]]=0, "-", BS_CONTROLE[[#This Row],[KM - Fim]])</f>
        <v>-</v>
      </c>
      <c r="AR800" s="264"/>
      <c r="AS800" s="264"/>
      <c r="AT800" s="264"/>
      <c r="AU800" s="266"/>
      <c r="AV800" s="266"/>
      <c r="AW800" s="266"/>
      <c r="AX800" s="240"/>
      <c r="AY800" s="181" t="str">
        <f>IF(D800="","*",IFERROR(IF(ISODD(COUNT(AS800:AX800)),"ERRO",SUM((AT800-AS800),(AV800-AU800),(AX800-AW800))),"ERRO"))</f>
        <v>*</v>
      </c>
      <c r="AZ800" s="161"/>
      <c r="BA800" s="241"/>
      <c r="BB800" s="177" t="str">
        <f>IFERROR(_xlfn.XLOOKUP(AI800, BS_ATIVIDADE[ATIVIDADE],BS_ATIVIDADE[UNIDADE] ), "*")</f>
        <v>*</v>
      </c>
      <c r="BC800" s="71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71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62"/>
      <c r="BF800" s="247" t="str">
        <f>IF(BS_CONTROLE[[#This Row],[Responsavel pelo boletim]]=0, "-", BS_CONTROLE[[#This Row],[Responsavel pelo boletim]])</f>
        <v>-</v>
      </c>
      <c r="BG800" s="183"/>
      <c r="BH800" s="242"/>
      <c r="BI800" s="242"/>
      <c r="BJ800" s="269"/>
      <c r="BK800" s="243"/>
      <c r="BL800" s="183"/>
      <c r="BM800" s="178"/>
      <c r="BN800" s="178"/>
      <c r="BO800" s="209"/>
      <c r="BP800" s="243"/>
      <c r="BQ800" s="13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</row>
    <row r="801" spans="1:71" hidden="1">
      <c r="A801" s="174" t="str">
        <f>D801&amp;B801</f>
        <v/>
      </c>
      <c r="B801" s="355"/>
      <c r="D801" s="348"/>
      <c r="E801" s="356"/>
      <c r="F801" s="349"/>
      <c r="G801" s="350"/>
      <c r="H801" s="351"/>
      <c r="I801" s="351"/>
      <c r="J801" s="352"/>
      <c r="K801" s="352"/>
      <c r="L801" s="354"/>
      <c r="M801" s="221"/>
      <c r="N801" s="357"/>
      <c r="O801" s="351"/>
      <c r="P801" s="351"/>
      <c r="Q801" s="354"/>
      <c r="AK801" s="263" t="str">
        <f>IF(BS_CONTROLE[[#This Row],[Local - Partida]]=0, "-", BS_CONTROLE[[#This Row],[Local - Partida]])</f>
        <v>-</v>
      </c>
      <c r="AL801" s="263" t="str">
        <f>IF(BS_CONTROLE[[#This Row],[Local - Encerramento]]=0, "-", BS_CONTROLE[[#This Row],[Local - Encerramento]])</f>
        <v>-</v>
      </c>
      <c r="AM801" s="263" t="str">
        <f>IF(BS_CONTROLE[[#This Row],[Entre - Estações]]=0, "-", BS_CONTROLE[[#This Row],[Entre - Estações]])</f>
        <v>-</v>
      </c>
      <c r="AN801" s="263" t="str">
        <f>IF(BS_CONTROLE[[#This Row],[SB]]=0, "-", BS_CONTROLE[[#This Row],[SB]])</f>
        <v>-</v>
      </c>
      <c r="AO801" s="245" t="str">
        <f>IF(BS_CONTROLE[[#This Row],[SUB]]=0, "-", BS_CONTROLE[[#This Row],[SUB]])</f>
        <v>-</v>
      </c>
      <c r="AP801" s="246" t="str">
        <f>IF(BS_CONTROLE[[#This Row],[KM - Inicio]]=0, "-", BS_CONTROLE[[#This Row],[KM - Inicio]])</f>
        <v>-</v>
      </c>
      <c r="AQ801" s="246" t="str">
        <f>IF(BS_CONTROLE[[#This Row],[KM - Fim]]=0, "-", BS_CONTROLE[[#This Row],[KM - Fim]])</f>
        <v>-</v>
      </c>
      <c r="BQ801" t="str">
        <f>IF(AND(BR801&lt;1,BS801&lt;1),"Produção e Intervalo",IF(BR801&lt;1,"Intervalo",IF(BS801&lt;1,"Produção","Aderente")))</f>
        <v>Aderente</v>
      </c>
      <c r="BR801" t="str">
        <f>IF(OR(B801="",F801=""),"*",AY801/P801)</f>
        <v>*</v>
      </c>
      <c r="BS801" t="str">
        <f>IF(OR(B801="",F801=""),"*",BA801/Q801)</f>
        <v>*</v>
      </c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 Y637:Y640 Y642:Y654 Y656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B608 AB612 AA632:AD711" name="Range1_12_1"/>
    <protectedRange sqref="BF6:BF800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  <protectedRange sqref="Y660:Y667 Y674:Y675 Y677:Y679" name="Range1_11_1_2"/>
    <protectedRange sqref="Y668:Y669 Y672 Y680:Y681" name="Range1_11_1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800 U6:U800 BE6:BE800">
    <cfRule type="cellIs" dxfId="302" priority="18764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301" priority="18753" operator="equal">
      <formula>"OPORTUNIDADE"</formula>
    </cfRule>
  </conditionalFormatting>
  <conditionalFormatting sqref="AZ6:AZ523">
    <cfRule type="expression" dxfId="300" priority="18748">
      <formula>$BU6=1</formula>
    </cfRule>
  </conditionalFormatting>
  <conditionalFormatting sqref="BQ6:BQ800">
    <cfRule type="cellIs" dxfId="299" priority="18759" operator="equal">
      <formula>"Produção e Intervalo"</formula>
    </cfRule>
    <cfRule type="cellIs" dxfId="298" priority="18760" operator="equal">
      <formula>"Aderente"</formula>
    </cfRule>
    <cfRule type="cellIs" dxfId="297" priority="18761" operator="equal">
      <formula>"Intervalo"</formula>
    </cfRule>
    <cfRule type="cellIs" dxfId="296" priority="18762" operator="equal">
      <formula>"Produção"</formula>
    </cfRule>
    <cfRule type="cellIs" dxfId="295" priority="18763" operator="equal">
      <formula>"ERRO"</formula>
    </cfRule>
  </conditionalFormatting>
  <conditionalFormatting sqref="BR6:BS801">
    <cfRule type="cellIs" dxfId="294" priority="18741" operator="equal">
      <formula>"*"</formula>
    </cfRule>
    <cfRule type="cellIs" dxfId="293" priority="18742" operator="greaterThanOrEqual">
      <formula>1</formula>
    </cfRule>
    <cfRule type="cellIs" dxfId="292" priority="18743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91" priority="18689" operator="equal">
      <formula>"NÃO"</formula>
    </cfRule>
    <cfRule type="cellIs" dxfId="290" priority="18690" operator="equal">
      <formula>"SIM"</formula>
    </cfRule>
  </conditionalFormatting>
  <conditionalFormatting sqref="X478 X480 X483 X488:X489 X499 X506 X511:X512 X517 X520:X521">
    <cfRule type="cellIs" dxfId="289" priority="18688" operator="equal">
      <formula>"OPORTUNIDADE"</formula>
    </cfRule>
  </conditionalFormatting>
  <conditionalFormatting sqref="Z476:Z480 Z487:Z489 Z483:Z484 Z492 Z496:Z499 Z517 Z519:Z523 Z501:Z515">
    <cfRule type="cellIs" dxfId="288" priority="18686" operator="equal">
      <formula>"NÃO"</formula>
    </cfRule>
    <cfRule type="cellIs" dxfId="287" priority="18687" operator="equal">
      <formula>"SIM"</formula>
    </cfRule>
  </conditionalFormatting>
  <conditionalFormatting sqref="Z476:Z480 Z487:Z489 Z483:Z484 Z492 Z496:Z499 Z517 Z519:Z523 Z501:Z515">
    <cfRule type="cellIs" dxfId="286" priority="18685" operator="equal">
      <formula>"OPORTUNIDADE"</formula>
    </cfRule>
  </conditionalFormatting>
  <conditionalFormatting sqref="Y1048576">
    <cfRule type="cellIs" dxfId="285" priority="18570" operator="equal">
      <formula>"OPORTUNIDADE"</formula>
    </cfRule>
  </conditionalFormatting>
  <conditionalFormatting sqref="Y1048576">
    <cfRule type="cellIs" dxfId="284" priority="18568" operator="equal">
      <formula>"NÃO"</formula>
    </cfRule>
    <cfRule type="cellIs" dxfId="283" priority="18569" operator="equal">
      <formula>"SIM"</formula>
    </cfRule>
  </conditionalFormatting>
  <conditionalFormatting sqref="Z524:Z549">
    <cfRule type="cellIs" dxfId="282" priority="18305" operator="equal">
      <formula>"OPORTUNIDADE"</formula>
    </cfRule>
  </conditionalFormatting>
  <conditionalFormatting sqref="Z524:Z549">
    <cfRule type="cellIs" dxfId="281" priority="18303" operator="equal">
      <formula>"NÃO"</formula>
    </cfRule>
    <cfRule type="cellIs" dxfId="280" priority="18304" operator="equal">
      <formula>"SIM"</formula>
    </cfRule>
  </conditionalFormatting>
  <conditionalFormatting sqref="Z550">
    <cfRule type="cellIs" dxfId="279" priority="18288" operator="equal">
      <formula>"NÃO"</formula>
    </cfRule>
    <cfRule type="cellIs" dxfId="278" priority="18289" operator="equal">
      <formula>"SIM"</formula>
    </cfRule>
  </conditionalFormatting>
  <conditionalFormatting sqref="Z550">
    <cfRule type="cellIs" dxfId="277" priority="18287" operator="equal">
      <formula>"OPORTUNIDADE"</formula>
    </cfRule>
  </conditionalFormatting>
  <conditionalFormatting sqref="BI550">
    <cfRule type="iconSet" priority="1829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9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76" priority="18907">
      <formula>$BU493=1</formula>
    </cfRule>
  </conditionalFormatting>
  <conditionalFormatting sqref="AZ526:AZ550">
    <cfRule type="expression" dxfId="275" priority="19067">
      <formula>$BU498=1</formula>
    </cfRule>
  </conditionalFormatting>
  <conditionalFormatting sqref="BI524:BI549">
    <cfRule type="iconSet" priority="19068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82">
    <cfRule type="iconSet" priority="19070">
      <iconSet showValue="0">
        <cfvo type="percent" val="0"/>
        <cfvo type="num" val="1"/>
        <cfvo type="num" val="1" gte="0"/>
      </iconSet>
    </cfRule>
    <cfRule type="iconSet" priority="1907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907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07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74" priority="340" operator="equal">
      <formula>"OPORTUNIDADE"</formula>
    </cfRule>
  </conditionalFormatting>
  <conditionalFormatting sqref="Y158">
    <cfRule type="cellIs" dxfId="273" priority="338" operator="equal">
      <formula>"NÃO"</formula>
    </cfRule>
    <cfRule type="cellIs" dxfId="272" priority="339" operator="equal">
      <formula>"SIM"</formula>
    </cfRule>
  </conditionalFormatting>
  <conditionalFormatting sqref="BI6:BI523">
    <cfRule type="iconSet" priority="19138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140">
      <iconSet showValue="0">
        <cfvo type="percent" val="0"/>
        <cfvo type="num" val="1"/>
        <cfvo type="num" val="1" gte="0"/>
      </iconSet>
    </cfRule>
    <cfRule type="iconSet" priority="1914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71" priority="214" operator="equal">
      <formula>"OPORTUNIDADE"</formula>
    </cfRule>
  </conditionalFormatting>
  <conditionalFormatting sqref="Y560">
    <cfRule type="cellIs" dxfId="270" priority="212" operator="equal">
      <formula>"NÃO"</formula>
    </cfRule>
    <cfRule type="cellIs" dxfId="269" priority="213" operator="equal">
      <formula>"SIM"</formula>
    </cfRule>
  </conditionalFormatting>
  <conditionalFormatting sqref="Y561:Y564">
    <cfRule type="cellIs" dxfId="268" priority="208" operator="equal">
      <formula>"OPORTUNIDADE"</formula>
    </cfRule>
  </conditionalFormatting>
  <conditionalFormatting sqref="Y561:Y564">
    <cfRule type="cellIs" dxfId="267" priority="206" operator="equal">
      <formula>"NÃO"</formula>
    </cfRule>
    <cfRule type="cellIs" dxfId="266" priority="207" operator="equal">
      <formula>"SIM"</formula>
    </cfRule>
  </conditionalFormatting>
  <conditionalFormatting sqref="Y567:Y569">
    <cfRule type="cellIs" dxfId="265" priority="205" operator="equal">
      <formula>"OPORTUNIDADE"</formula>
    </cfRule>
  </conditionalFormatting>
  <conditionalFormatting sqref="Y567:Y569">
    <cfRule type="cellIs" dxfId="264" priority="203" operator="equal">
      <formula>"NÃO"</formula>
    </cfRule>
    <cfRule type="cellIs" dxfId="263" priority="204" operator="equal">
      <formula>"SIM"</formula>
    </cfRule>
  </conditionalFormatting>
  <conditionalFormatting sqref="Y567:Y569">
    <cfRule type="cellIs" dxfId="262" priority="202" operator="equal">
      <formula>"OPORTUNIDADE"</formula>
    </cfRule>
  </conditionalFormatting>
  <conditionalFormatting sqref="Y567:Y569">
    <cfRule type="cellIs" dxfId="261" priority="200" operator="equal">
      <formula>"NÃO"</formula>
    </cfRule>
    <cfRule type="cellIs" dxfId="260" priority="201" operator="equal">
      <formula>"SIM"</formula>
    </cfRule>
  </conditionalFormatting>
  <conditionalFormatting sqref="BK567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59" priority="194" operator="equal">
      <formula>"OPORTUNIDADE"</formula>
    </cfRule>
  </conditionalFormatting>
  <conditionalFormatting sqref="Y572">
    <cfRule type="cellIs" dxfId="258" priority="192" operator="equal">
      <formula>"NÃO"</formula>
    </cfRule>
    <cfRule type="cellIs" dxfId="257" priority="193" operator="equal">
      <formula>"SIM"</formula>
    </cfRule>
  </conditionalFormatting>
  <conditionalFormatting sqref="Y572">
    <cfRule type="cellIs" dxfId="256" priority="191" operator="equal">
      <formula>"OPORTUNIDADE"</formula>
    </cfRule>
  </conditionalFormatting>
  <conditionalFormatting sqref="Y572">
    <cfRule type="cellIs" dxfId="255" priority="189" operator="equal">
      <formula>"NÃO"</formula>
    </cfRule>
    <cfRule type="cellIs" dxfId="254" priority="190" operator="equal">
      <formula>"SIM"</formula>
    </cfRule>
  </conditionalFormatting>
  <conditionalFormatting sqref="Y573">
    <cfRule type="cellIs" dxfId="253" priority="188" operator="equal">
      <formula>"OPORTUNIDADE"</formula>
    </cfRule>
  </conditionalFormatting>
  <conditionalFormatting sqref="Y573">
    <cfRule type="cellIs" dxfId="252" priority="186" operator="equal">
      <formula>"NÃO"</formula>
    </cfRule>
    <cfRule type="cellIs" dxfId="251" priority="187" operator="equal">
      <formula>"SIM"</formula>
    </cfRule>
  </conditionalFormatting>
  <conditionalFormatting sqref="Y573">
    <cfRule type="cellIs" dxfId="250" priority="185" operator="equal">
      <formula>"OPORTUNIDADE"</formula>
    </cfRule>
  </conditionalFormatting>
  <conditionalFormatting sqref="Y573">
    <cfRule type="cellIs" dxfId="249" priority="183" operator="equal">
      <formula>"NÃO"</formula>
    </cfRule>
    <cfRule type="cellIs" dxfId="248" priority="184" operator="equal">
      <formula>"SIM"</formula>
    </cfRule>
  </conditionalFormatting>
  <conditionalFormatting sqref="Y574">
    <cfRule type="cellIs" dxfId="247" priority="182" operator="equal">
      <formula>"OPORTUNIDADE"</formula>
    </cfRule>
  </conditionalFormatting>
  <conditionalFormatting sqref="Y574">
    <cfRule type="cellIs" dxfId="246" priority="180" operator="equal">
      <formula>"NÃO"</formula>
    </cfRule>
    <cfRule type="cellIs" dxfId="245" priority="181" operator="equal">
      <formula>"SIM"</formula>
    </cfRule>
  </conditionalFormatting>
  <conditionalFormatting sqref="Y574">
    <cfRule type="cellIs" dxfId="244" priority="179" operator="equal">
      <formula>"OPORTUNIDADE"</formula>
    </cfRule>
  </conditionalFormatting>
  <conditionalFormatting sqref="Y574">
    <cfRule type="cellIs" dxfId="243" priority="177" operator="equal">
      <formula>"NÃO"</formula>
    </cfRule>
    <cfRule type="cellIs" dxfId="242" priority="178" operator="equal">
      <formula>"SIM"</formula>
    </cfRule>
  </conditionalFormatting>
  <conditionalFormatting sqref="Y575">
    <cfRule type="cellIs" dxfId="241" priority="176" operator="equal">
      <formula>"OPORTUNIDADE"</formula>
    </cfRule>
  </conditionalFormatting>
  <conditionalFormatting sqref="Y575">
    <cfRule type="cellIs" dxfId="240" priority="174" operator="equal">
      <formula>"NÃO"</formula>
    </cfRule>
    <cfRule type="cellIs" dxfId="239" priority="175" operator="equal">
      <formula>"SIM"</formula>
    </cfRule>
  </conditionalFormatting>
  <conditionalFormatting sqref="Y575">
    <cfRule type="cellIs" dxfId="238" priority="173" operator="equal">
      <formula>"OPORTUNIDADE"</formula>
    </cfRule>
  </conditionalFormatting>
  <conditionalFormatting sqref="Y575">
    <cfRule type="cellIs" dxfId="237" priority="171" operator="equal">
      <formula>"NÃO"</formula>
    </cfRule>
    <cfRule type="cellIs" dxfId="236" priority="172" operator="equal">
      <formula>"SIM"</formula>
    </cfRule>
  </conditionalFormatting>
  <conditionalFormatting sqref="Y577">
    <cfRule type="cellIs" dxfId="235" priority="170" operator="equal">
      <formula>"OPORTUNIDADE"</formula>
    </cfRule>
  </conditionalFormatting>
  <conditionalFormatting sqref="Y577">
    <cfRule type="cellIs" dxfId="234" priority="168" operator="equal">
      <formula>"NÃO"</formula>
    </cfRule>
    <cfRule type="cellIs" dxfId="233" priority="169" operator="equal">
      <formula>"SIM"</formula>
    </cfRule>
  </conditionalFormatting>
  <conditionalFormatting sqref="Y577">
    <cfRule type="cellIs" dxfId="232" priority="167" operator="equal">
      <formula>"OPORTUNIDADE"</formula>
    </cfRule>
  </conditionalFormatting>
  <conditionalFormatting sqref="Y577">
    <cfRule type="cellIs" dxfId="231" priority="165" operator="equal">
      <formula>"NÃO"</formula>
    </cfRule>
    <cfRule type="cellIs" dxfId="230" priority="166" operator="equal">
      <formula>"SIM"</formula>
    </cfRule>
  </conditionalFormatting>
  <conditionalFormatting sqref="Y579">
    <cfRule type="cellIs" dxfId="229" priority="164" operator="equal">
      <formula>"OPORTUNIDADE"</formula>
    </cfRule>
  </conditionalFormatting>
  <conditionalFormatting sqref="Y579">
    <cfRule type="cellIs" dxfId="228" priority="162" operator="equal">
      <formula>"NÃO"</formula>
    </cfRule>
    <cfRule type="cellIs" dxfId="227" priority="163" operator="equal">
      <formula>"SIM"</formula>
    </cfRule>
  </conditionalFormatting>
  <conditionalFormatting sqref="Y579">
    <cfRule type="cellIs" dxfId="226" priority="161" operator="equal">
      <formula>"OPORTUNIDADE"</formula>
    </cfRule>
  </conditionalFormatting>
  <conditionalFormatting sqref="Y579">
    <cfRule type="cellIs" dxfId="225" priority="159" operator="equal">
      <formula>"NÃO"</formula>
    </cfRule>
    <cfRule type="cellIs" dxfId="224" priority="160" operator="equal">
      <formula>"SIM"</formula>
    </cfRule>
  </conditionalFormatting>
  <conditionalFormatting sqref="Y580">
    <cfRule type="cellIs" dxfId="223" priority="158" operator="equal">
      <formula>"OPORTUNIDADE"</formula>
    </cfRule>
  </conditionalFormatting>
  <conditionalFormatting sqref="Y580">
    <cfRule type="cellIs" dxfId="222" priority="156" operator="equal">
      <formula>"NÃO"</formula>
    </cfRule>
    <cfRule type="cellIs" dxfId="221" priority="157" operator="equal">
      <formula>"SIM"</formula>
    </cfRule>
  </conditionalFormatting>
  <conditionalFormatting sqref="Y580">
    <cfRule type="cellIs" dxfId="220" priority="155" operator="equal">
      <formula>"OPORTUNIDADE"</formula>
    </cfRule>
  </conditionalFormatting>
  <conditionalFormatting sqref="Y580">
    <cfRule type="cellIs" dxfId="219" priority="153" operator="equal">
      <formula>"NÃO"</formula>
    </cfRule>
    <cfRule type="cellIs" dxfId="218" priority="154" operator="equal">
      <formula>"SIM"</formula>
    </cfRule>
  </conditionalFormatting>
  <conditionalFormatting sqref="Y581">
    <cfRule type="cellIs" dxfId="217" priority="152" operator="equal">
      <formula>"OPORTUNIDADE"</formula>
    </cfRule>
  </conditionalFormatting>
  <conditionalFormatting sqref="Y581">
    <cfRule type="cellIs" dxfId="216" priority="150" operator="equal">
      <formula>"NÃO"</formula>
    </cfRule>
    <cfRule type="cellIs" dxfId="215" priority="151" operator="equal">
      <formula>"SIM"</formula>
    </cfRule>
  </conditionalFormatting>
  <conditionalFormatting sqref="Y581">
    <cfRule type="cellIs" dxfId="214" priority="149" operator="equal">
      <formula>"OPORTUNIDADE"</formula>
    </cfRule>
  </conditionalFormatting>
  <conditionalFormatting sqref="Y581">
    <cfRule type="cellIs" dxfId="213" priority="147" operator="equal">
      <formula>"NÃO"</formula>
    </cfRule>
    <cfRule type="cellIs" dxfId="212" priority="148" operator="equal">
      <formula>"SIM"</formula>
    </cfRule>
  </conditionalFormatting>
  <conditionalFormatting sqref="Y582">
    <cfRule type="cellIs" dxfId="211" priority="146" operator="equal">
      <formula>"OPORTUNIDADE"</formula>
    </cfRule>
  </conditionalFormatting>
  <conditionalFormatting sqref="Y582">
    <cfRule type="cellIs" dxfId="210" priority="144" operator="equal">
      <formula>"NÃO"</formula>
    </cfRule>
    <cfRule type="cellIs" dxfId="209" priority="145" operator="equal">
      <formula>"SIM"</formula>
    </cfRule>
  </conditionalFormatting>
  <conditionalFormatting sqref="Y582">
    <cfRule type="cellIs" dxfId="208" priority="143" operator="equal">
      <formula>"OPORTUNIDADE"</formula>
    </cfRule>
  </conditionalFormatting>
  <conditionalFormatting sqref="Y582">
    <cfRule type="cellIs" dxfId="207" priority="141" operator="equal">
      <formula>"NÃO"</formula>
    </cfRule>
    <cfRule type="cellIs" dxfId="206" priority="142" operator="equal">
      <formula>"SIM"</formula>
    </cfRule>
  </conditionalFormatting>
  <conditionalFormatting sqref="Y584">
    <cfRule type="cellIs" dxfId="205" priority="140" operator="equal">
      <formula>"OPORTUNIDADE"</formula>
    </cfRule>
  </conditionalFormatting>
  <conditionalFormatting sqref="Y584">
    <cfRule type="cellIs" dxfId="204" priority="138" operator="equal">
      <formula>"NÃO"</formula>
    </cfRule>
    <cfRule type="cellIs" dxfId="203" priority="139" operator="equal">
      <formula>"SIM"</formula>
    </cfRule>
  </conditionalFormatting>
  <conditionalFormatting sqref="Y584">
    <cfRule type="cellIs" dxfId="202" priority="137" operator="equal">
      <formula>"OPORTUNIDADE"</formula>
    </cfRule>
  </conditionalFormatting>
  <conditionalFormatting sqref="Y584">
    <cfRule type="cellIs" dxfId="201" priority="135" operator="equal">
      <formula>"NÃO"</formula>
    </cfRule>
    <cfRule type="cellIs" dxfId="200" priority="136" operator="equal">
      <formula>"SIM"</formula>
    </cfRule>
  </conditionalFormatting>
  <conditionalFormatting sqref="Y585">
    <cfRule type="cellIs" dxfId="199" priority="134" operator="equal">
      <formula>"OPORTUNIDADE"</formula>
    </cfRule>
  </conditionalFormatting>
  <conditionalFormatting sqref="Y585">
    <cfRule type="cellIs" dxfId="198" priority="132" operator="equal">
      <formula>"NÃO"</formula>
    </cfRule>
    <cfRule type="cellIs" dxfId="197" priority="133" operator="equal">
      <formula>"SIM"</formula>
    </cfRule>
  </conditionalFormatting>
  <conditionalFormatting sqref="Y585">
    <cfRule type="cellIs" dxfId="196" priority="131" operator="equal">
      <formula>"OPORTUNIDADE"</formula>
    </cfRule>
  </conditionalFormatting>
  <conditionalFormatting sqref="Y585">
    <cfRule type="cellIs" dxfId="195" priority="129" operator="equal">
      <formula>"NÃO"</formula>
    </cfRule>
    <cfRule type="cellIs" dxfId="194" priority="130" operator="equal">
      <formula>"SIM"</formula>
    </cfRule>
  </conditionalFormatting>
  <conditionalFormatting sqref="Y586">
    <cfRule type="cellIs" dxfId="193" priority="128" operator="equal">
      <formula>"OPORTUNIDADE"</formula>
    </cfRule>
  </conditionalFormatting>
  <conditionalFormatting sqref="Y586">
    <cfRule type="cellIs" dxfId="192" priority="126" operator="equal">
      <formula>"NÃO"</formula>
    </cfRule>
    <cfRule type="cellIs" dxfId="191" priority="127" operator="equal">
      <formula>"SIM"</formula>
    </cfRule>
  </conditionalFormatting>
  <conditionalFormatting sqref="Y586">
    <cfRule type="cellIs" dxfId="190" priority="125" operator="equal">
      <formula>"OPORTUNIDADE"</formula>
    </cfRule>
  </conditionalFormatting>
  <conditionalFormatting sqref="Y586">
    <cfRule type="cellIs" dxfId="189" priority="123" operator="equal">
      <formula>"NÃO"</formula>
    </cfRule>
    <cfRule type="cellIs" dxfId="188" priority="124" operator="equal">
      <formula>"SIM"</formula>
    </cfRule>
  </conditionalFormatting>
  <conditionalFormatting sqref="Y587">
    <cfRule type="cellIs" dxfId="187" priority="122" operator="equal">
      <formula>"OPORTUNIDADE"</formula>
    </cfRule>
  </conditionalFormatting>
  <conditionalFormatting sqref="Y587">
    <cfRule type="cellIs" dxfId="186" priority="120" operator="equal">
      <formula>"NÃO"</formula>
    </cfRule>
    <cfRule type="cellIs" dxfId="185" priority="121" operator="equal">
      <formula>"SIM"</formula>
    </cfRule>
  </conditionalFormatting>
  <conditionalFormatting sqref="Y587">
    <cfRule type="cellIs" dxfId="184" priority="119" operator="equal">
      <formula>"OPORTUNIDADE"</formula>
    </cfRule>
  </conditionalFormatting>
  <conditionalFormatting sqref="Y587">
    <cfRule type="cellIs" dxfId="183" priority="117" operator="equal">
      <formula>"NÃO"</formula>
    </cfRule>
    <cfRule type="cellIs" dxfId="182" priority="118" operator="equal">
      <formula>"SIM"</formula>
    </cfRule>
  </conditionalFormatting>
  <conditionalFormatting sqref="Y588">
    <cfRule type="cellIs" dxfId="181" priority="116" operator="equal">
      <formula>"OPORTUNIDADE"</formula>
    </cfRule>
  </conditionalFormatting>
  <conditionalFormatting sqref="Y588">
    <cfRule type="cellIs" dxfId="180" priority="114" operator="equal">
      <formula>"NÃO"</formula>
    </cfRule>
    <cfRule type="cellIs" dxfId="179" priority="115" operator="equal">
      <formula>"SIM"</formula>
    </cfRule>
  </conditionalFormatting>
  <conditionalFormatting sqref="Y588">
    <cfRule type="cellIs" dxfId="178" priority="113" operator="equal">
      <formula>"OPORTUNIDADE"</formula>
    </cfRule>
  </conditionalFormatting>
  <conditionalFormatting sqref="Y588">
    <cfRule type="cellIs" dxfId="177" priority="111" operator="equal">
      <formula>"NÃO"</formula>
    </cfRule>
    <cfRule type="cellIs" dxfId="176" priority="112" operator="equal">
      <formula>"SIM"</formula>
    </cfRule>
  </conditionalFormatting>
  <conditionalFormatting sqref="Y589">
    <cfRule type="cellIs" dxfId="175" priority="110" operator="equal">
      <formula>"OPORTUNIDADE"</formula>
    </cfRule>
  </conditionalFormatting>
  <conditionalFormatting sqref="Y589">
    <cfRule type="cellIs" dxfId="174" priority="108" operator="equal">
      <formula>"NÃO"</formula>
    </cfRule>
    <cfRule type="cellIs" dxfId="173" priority="109" operator="equal">
      <formula>"SIM"</formula>
    </cfRule>
  </conditionalFormatting>
  <conditionalFormatting sqref="Y589">
    <cfRule type="cellIs" dxfId="172" priority="107" operator="equal">
      <formula>"OPORTUNIDADE"</formula>
    </cfRule>
  </conditionalFormatting>
  <conditionalFormatting sqref="Y589">
    <cfRule type="cellIs" dxfId="171" priority="105" operator="equal">
      <formula>"NÃO"</formula>
    </cfRule>
    <cfRule type="cellIs" dxfId="170" priority="106" operator="equal">
      <formula>"SIM"</formula>
    </cfRule>
  </conditionalFormatting>
  <conditionalFormatting sqref="BR602:BS800">
    <cfRule type="cellIs" dxfId="169" priority="99" operator="equal">
      <formula>"*"</formula>
    </cfRule>
    <cfRule type="cellIs" dxfId="168" priority="100" operator="greaterThanOrEqual">
      <formula>1</formula>
    </cfRule>
    <cfRule type="cellIs" dxfId="167" priority="101" operator="lessThan">
      <formula>1</formula>
    </cfRule>
  </conditionalFormatting>
  <conditionalFormatting sqref="BO6:BO208 BO528:BO537 BO210:BO526 BO539:BO587 BO589:BO800">
    <cfRule type="iconSet" priority="19182">
      <iconSet showValue="0">
        <cfvo type="percent" val="0"/>
        <cfvo type="num" val="1"/>
        <cfvo type="num" val="1" gte="0"/>
      </iconSet>
    </cfRule>
  </conditionalFormatting>
  <conditionalFormatting sqref="BJ6:BJ13 BJ30:BJ800">
    <cfRule type="iconSet" priority="19188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2 BK602 BK598 BK594:BK596 BK604:BK607 BK609:BK610 BK615 BK635:BK636 BK627 BK618 BK657:BK800 BK639:BK640 BK651">
    <cfRule type="iconSet" priority="19191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631 BP633:BP637 BP639:BP800">
    <cfRule type="iconSet" priority="19230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66" priority="96" operator="equal">
      <formula>"*"</formula>
    </cfRule>
    <cfRule type="cellIs" dxfId="165" priority="97" operator="greaterThanOrEqual">
      <formula>1</formula>
    </cfRule>
    <cfRule type="cellIs" dxfId="164" priority="98" operator="lessThan">
      <formula>1</formula>
    </cfRule>
  </conditionalFormatting>
  <conditionalFormatting sqref="Y592:Y612">
    <cfRule type="cellIs" dxfId="163" priority="95" operator="equal">
      <formula>"OPORTUNIDADE"</formula>
    </cfRule>
  </conditionalFormatting>
  <conditionalFormatting sqref="Y592:Y612">
    <cfRule type="cellIs" dxfId="162" priority="93" operator="equal">
      <formula>"NÃO"</formula>
    </cfRule>
    <cfRule type="cellIs" dxfId="161" priority="94" operator="equal">
      <formula>"SIM"</formula>
    </cfRule>
  </conditionalFormatting>
  <conditionalFormatting sqref="Y592:Y612">
    <cfRule type="cellIs" dxfId="160" priority="92" operator="equal">
      <formula>"OPORTUNIDADE"</formula>
    </cfRule>
  </conditionalFormatting>
  <conditionalFormatting sqref="Y592:Y612">
    <cfRule type="cellIs" dxfId="159" priority="90" operator="equal">
      <formula>"NÃO"</formula>
    </cfRule>
    <cfRule type="cellIs" dxfId="158" priority="91" operator="equal">
      <formula>"SIM"</formula>
    </cfRule>
  </conditionalFormatting>
  <conditionalFormatting sqref="BK59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600:BK60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59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59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60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60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61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61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63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63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62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617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61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614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61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61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2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62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624:BK62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62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2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63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62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63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63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Y637:Y640 Y642:Y654 Y656">
    <cfRule type="cellIs" dxfId="157" priority="63" operator="equal">
      <formula>"OPORTUNIDADE"</formula>
    </cfRule>
  </conditionalFormatting>
  <conditionalFormatting sqref="Y637:Y640 Y642:Y654 Y656">
    <cfRule type="cellIs" dxfId="156" priority="61" operator="equal">
      <formula>"NÃO"</formula>
    </cfRule>
    <cfRule type="cellIs" dxfId="155" priority="62" operator="equal">
      <formula>"SIM"</formula>
    </cfRule>
  </conditionalFormatting>
  <conditionalFormatting sqref="Y641">
    <cfRule type="cellIs" dxfId="154" priority="60" operator="equal">
      <formula>"OPORTUNIDADE"</formula>
    </cfRule>
  </conditionalFormatting>
  <conditionalFormatting sqref="Y641">
    <cfRule type="cellIs" dxfId="153" priority="58" operator="equal">
      <formula>"NÃO"</formula>
    </cfRule>
    <cfRule type="cellIs" dxfId="152" priority="59" operator="equal">
      <formula>"SIM"</formula>
    </cfRule>
  </conditionalFormatting>
  <conditionalFormatting sqref="Y641">
    <cfRule type="cellIs" dxfId="151" priority="57" operator="equal">
      <formula>"OPORTUNIDADE"</formula>
    </cfRule>
  </conditionalFormatting>
  <conditionalFormatting sqref="Y641">
    <cfRule type="cellIs" dxfId="150" priority="55" operator="equal">
      <formula>"NÃO"</formula>
    </cfRule>
    <cfRule type="cellIs" dxfId="149" priority="56" operator="equal">
      <formula>"SIM"</formula>
    </cfRule>
  </conditionalFormatting>
  <conditionalFormatting sqref="Y655">
    <cfRule type="cellIs" dxfId="148" priority="54" operator="equal">
      <formula>"OPORTUNIDADE"</formula>
    </cfRule>
  </conditionalFormatting>
  <conditionalFormatting sqref="Y655">
    <cfRule type="cellIs" dxfId="147" priority="52" operator="equal">
      <formula>"NÃO"</formula>
    </cfRule>
    <cfRule type="cellIs" dxfId="146" priority="53" operator="equal">
      <formula>"SIM"</formula>
    </cfRule>
  </conditionalFormatting>
  <conditionalFormatting sqref="Y655">
    <cfRule type="cellIs" dxfId="145" priority="51" operator="equal">
      <formula>"OPORTUNIDADE"</formula>
    </cfRule>
  </conditionalFormatting>
  <conditionalFormatting sqref="Y655">
    <cfRule type="cellIs" dxfId="144" priority="49" operator="equal">
      <formula>"NÃO"</formula>
    </cfRule>
    <cfRule type="cellIs" dxfId="143" priority="50" operator="equal">
      <formula>"SIM"</formula>
    </cfRule>
  </conditionalFormatting>
  <conditionalFormatting sqref="Y657">
    <cfRule type="cellIs" dxfId="142" priority="48" operator="equal">
      <formula>"OPORTUNIDADE"</formula>
    </cfRule>
  </conditionalFormatting>
  <conditionalFormatting sqref="Y657">
    <cfRule type="cellIs" dxfId="141" priority="46" operator="equal">
      <formula>"NÃO"</formula>
    </cfRule>
    <cfRule type="cellIs" dxfId="140" priority="47" operator="equal">
      <formula>"SIM"</formula>
    </cfRule>
  </conditionalFormatting>
  <conditionalFormatting sqref="Y657">
    <cfRule type="cellIs" dxfId="139" priority="45" operator="equal">
      <formula>"OPORTUNIDADE"</formula>
    </cfRule>
  </conditionalFormatting>
  <conditionalFormatting sqref="Y657">
    <cfRule type="cellIs" dxfId="138" priority="43" operator="equal">
      <formula>"NÃO"</formula>
    </cfRule>
    <cfRule type="cellIs" dxfId="137" priority="44" operator="equal">
      <formula>"SIM"</formula>
    </cfRule>
  </conditionalFormatting>
  <conditionalFormatting sqref="BK65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5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3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63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63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64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64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64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4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64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64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64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6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64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5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65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65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65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Y660:Y667">
    <cfRule type="cellIs" dxfId="136" priority="24" operator="equal">
      <formula>"OPORTUNIDADE"</formula>
    </cfRule>
  </conditionalFormatting>
  <conditionalFormatting sqref="Y660:Y667">
    <cfRule type="cellIs" dxfId="135" priority="22" operator="equal">
      <formula>"NÃO"</formula>
    </cfRule>
    <cfRule type="cellIs" dxfId="134" priority="23" operator="equal">
      <formula>"SIM"</formula>
    </cfRule>
  </conditionalFormatting>
  <conditionalFormatting sqref="Y672 Y668:Y669">
    <cfRule type="cellIs" dxfId="133" priority="18" operator="equal">
      <formula>"OPORTUNIDADE"</formula>
    </cfRule>
  </conditionalFormatting>
  <conditionalFormatting sqref="Y672 Y668:Y669">
    <cfRule type="cellIs" dxfId="132" priority="16" operator="equal">
      <formula>"NÃO"</formula>
    </cfRule>
    <cfRule type="cellIs" dxfId="131" priority="17" operator="equal">
      <formula>"SIM"</formula>
    </cfRule>
  </conditionalFormatting>
  <conditionalFormatting sqref="Y674:Y675">
    <cfRule type="cellIs" dxfId="130" priority="15" operator="equal">
      <formula>"OPORTUNIDADE"</formula>
    </cfRule>
  </conditionalFormatting>
  <conditionalFormatting sqref="Y674:Y675">
    <cfRule type="cellIs" dxfId="129" priority="13" operator="equal">
      <formula>"NÃO"</formula>
    </cfRule>
    <cfRule type="cellIs" dxfId="128" priority="14" operator="equal">
      <formula>"SIM"</formula>
    </cfRule>
  </conditionalFormatting>
  <conditionalFormatting sqref="Y677">
    <cfRule type="cellIs" dxfId="127" priority="12" operator="equal">
      <formula>"OPORTUNIDADE"</formula>
    </cfRule>
  </conditionalFormatting>
  <conditionalFormatting sqref="Y677">
    <cfRule type="cellIs" dxfId="126" priority="10" operator="equal">
      <formula>"NÃO"</formula>
    </cfRule>
    <cfRule type="cellIs" dxfId="125" priority="11" operator="equal">
      <formula>"SIM"</formula>
    </cfRule>
  </conditionalFormatting>
  <conditionalFormatting sqref="Y678">
    <cfRule type="cellIs" dxfId="124" priority="9" operator="equal">
      <formula>"OPORTUNIDADE"</formula>
    </cfRule>
  </conditionalFormatting>
  <conditionalFormatting sqref="Y678">
    <cfRule type="cellIs" dxfId="123" priority="7" operator="equal">
      <formula>"NÃO"</formula>
    </cfRule>
    <cfRule type="cellIs" dxfId="122" priority="8" operator="equal">
      <formula>"SIM"</formula>
    </cfRule>
  </conditionalFormatting>
  <conditionalFormatting sqref="Y679">
    <cfRule type="cellIs" dxfId="121" priority="6" operator="equal">
      <formula>"OPORTUNIDADE"</formula>
    </cfRule>
  </conditionalFormatting>
  <conditionalFormatting sqref="Y679">
    <cfRule type="cellIs" dxfId="120" priority="4" operator="equal">
      <formula>"NÃO"</formula>
    </cfRule>
    <cfRule type="cellIs" dxfId="119" priority="5" operator="equal">
      <formula>"SIM"</formula>
    </cfRule>
  </conditionalFormatting>
  <conditionalFormatting sqref="Y680:Y681">
    <cfRule type="cellIs" dxfId="118" priority="3" operator="equal">
      <formula>"OPORTUNIDADE"</formula>
    </cfRule>
  </conditionalFormatting>
  <conditionalFormatting sqref="Y680:Y681">
    <cfRule type="cellIs" dxfId="117" priority="1" operator="equal">
      <formula>"NÃO"</formula>
    </cfRule>
    <cfRule type="cellIs" dxfId="116" priority="2" operator="equal">
      <formula>"SIM"</formula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711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 BN628:BN634 BN609:BN626 BN648:BN649 BN637:BN639 BN641:BN645 BN652:BN657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 BM628:BM634 BM609:BM626 BM648:BM649 BM637:BM639 BM641:BM645 BM652:BM657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 BO628:BO634 BO609:BO626 BO648:BO649 BO637:BO639 BO641:BO645 BO652:BO657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 D635 D639 D642:D659 D662:D687" xr:uid="{3543C376-D522-40FC-94BB-748DF2500AFC}">
      <formula1>ATIVOS</formula1>
    </dataValidation>
    <dataValidation type="list" allowBlank="1" showInputMessage="1" showErrorMessage="1" sqref="F6:F800 AI6:AI800" xr:uid="{476B5A40-7A3E-4687-84DB-2A754471F1B3}">
      <formula1>DIN_ATIVIDADE</formula1>
    </dataValidation>
    <dataValidation allowBlank="1" showInputMessage="1" showErrorMessage="1" sqref="BC6:BD800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 Y637:Y640 Y642:Y654 Y656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AB608:AB609 AB611:AB614 AB618:AB619 AB623 AB630:AB711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AC630:AC711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 X634:X698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11" sqref="H11"/>
    </sheetView>
  </sheetViews>
  <sheetFormatPr defaultRowHeight="15"/>
  <cols>
    <col min="1" max="2" width="9.140625" style="189"/>
    <col min="3" max="3" width="9.7109375" style="189" bestFit="1" customWidth="1"/>
    <col min="4" max="4" width="42.85546875" style="189" customWidth="1"/>
    <col min="5" max="5" width="19.28515625" style="189" bestFit="1" customWidth="1"/>
    <col min="6" max="6" width="27.42578125" style="189" bestFit="1" customWidth="1"/>
    <col min="7" max="7" width="67" style="191" customWidth="1"/>
    <col min="8" max="8" width="72.5703125" style="189" customWidth="1"/>
    <col min="9" max="16384" width="9.140625" style="189"/>
  </cols>
  <sheetData>
    <row r="1" spans="3:8">
      <c r="C1" s="392" t="s">
        <v>1940</v>
      </c>
      <c r="D1" s="392"/>
      <c r="E1" s="392"/>
      <c r="F1" s="392"/>
      <c r="G1" s="392"/>
      <c r="H1" s="392"/>
    </row>
    <row r="2" spans="3:8">
      <c r="C2" s="392"/>
      <c r="D2" s="392"/>
      <c r="E2" s="392"/>
      <c r="F2" s="392"/>
      <c r="G2" s="392"/>
      <c r="H2" s="392"/>
    </row>
    <row r="3" spans="3:8" ht="34.5" customHeight="1">
      <c r="C3" s="304" t="s">
        <v>409</v>
      </c>
      <c r="D3" s="304" t="s">
        <v>1941</v>
      </c>
      <c r="E3" s="304" t="s">
        <v>1942</v>
      </c>
      <c r="F3" s="304" t="s">
        <v>1943</v>
      </c>
      <c r="G3" s="309" t="s">
        <v>1944</v>
      </c>
      <c r="H3" s="304" t="s">
        <v>1945</v>
      </c>
    </row>
    <row r="4" spans="3:8">
      <c r="C4" s="342"/>
      <c r="D4" s="342"/>
      <c r="E4" s="343"/>
      <c r="F4" s="342"/>
      <c r="G4" s="344"/>
      <c r="H4" s="342"/>
    </row>
    <row r="5" spans="3:8">
      <c r="C5" s="305" t="s">
        <v>542</v>
      </c>
      <c r="D5" s="305" t="s">
        <v>1946</v>
      </c>
      <c r="E5" s="306">
        <v>46013</v>
      </c>
      <c r="F5" s="305">
        <v>7000</v>
      </c>
      <c r="G5" s="310" t="s">
        <v>1947</v>
      </c>
      <c r="H5" s="305"/>
    </row>
    <row r="6" spans="3:8">
      <c r="C6" s="305" t="s">
        <v>543</v>
      </c>
      <c r="D6" s="305">
        <v>7694</v>
      </c>
      <c r="E6" s="306">
        <v>46013</v>
      </c>
      <c r="F6" s="305" t="s">
        <v>1948</v>
      </c>
      <c r="G6" s="310" t="s">
        <v>1947</v>
      </c>
      <c r="H6" s="305"/>
    </row>
    <row r="7" spans="3:8">
      <c r="C7" s="307" t="s">
        <v>544</v>
      </c>
      <c r="D7" s="307">
        <v>9403</v>
      </c>
      <c r="E7" s="308">
        <v>45972</v>
      </c>
      <c r="F7" s="307" t="s">
        <v>1949</v>
      </c>
      <c r="G7" s="311" t="s">
        <v>1950</v>
      </c>
      <c r="H7" s="307" t="s">
        <v>1951</v>
      </c>
    </row>
    <row r="8" spans="3:8">
      <c r="C8" s="305" t="s">
        <v>544</v>
      </c>
      <c r="D8" s="305">
        <v>7663</v>
      </c>
      <c r="E8" s="306">
        <v>46015</v>
      </c>
      <c r="F8" s="305">
        <v>7000</v>
      </c>
      <c r="G8" s="310" t="s">
        <v>1952</v>
      </c>
      <c r="H8" s="305" t="s">
        <v>1953</v>
      </c>
    </row>
    <row r="9" spans="3:8">
      <c r="C9" s="305" t="s">
        <v>467</v>
      </c>
      <c r="D9" s="305" t="s">
        <v>1954</v>
      </c>
      <c r="E9" s="306">
        <v>45993</v>
      </c>
      <c r="F9" s="305">
        <v>12000</v>
      </c>
      <c r="G9" s="310" t="s">
        <v>1955</v>
      </c>
      <c r="H9" s="305"/>
    </row>
    <row r="10" spans="3:8" ht="29.25">
      <c r="C10" s="305" t="s">
        <v>467</v>
      </c>
      <c r="D10" s="305" t="s">
        <v>1956</v>
      </c>
      <c r="E10" s="306">
        <v>45993</v>
      </c>
      <c r="F10" s="305">
        <v>9000</v>
      </c>
      <c r="G10" s="310" t="s">
        <v>1957</v>
      </c>
      <c r="H10" s="305"/>
    </row>
    <row r="11" spans="3:8" ht="29.25">
      <c r="C11" s="305" t="s">
        <v>467</v>
      </c>
      <c r="D11" s="305" t="s">
        <v>1958</v>
      </c>
      <c r="E11" s="306">
        <v>45993</v>
      </c>
      <c r="F11" s="305">
        <v>10000</v>
      </c>
      <c r="G11" s="310" t="s">
        <v>1957</v>
      </c>
      <c r="H11" s="305"/>
    </row>
    <row r="12" spans="3:8">
      <c r="C12" s="305" t="s">
        <v>545</v>
      </c>
      <c r="D12" s="305">
        <v>9038</v>
      </c>
      <c r="E12" s="306">
        <v>46013</v>
      </c>
      <c r="F12" s="305" t="s">
        <v>1959</v>
      </c>
      <c r="G12" s="310" t="s">
        <v>1960</v>
      </c>
      <c r="H12" s="305"/>
    </row>
    <row r="13" spans="3:8">
      <c r="C13" s="305" t="s">
        <v>540</v>
      </c>
      <c r="D13" s="305"/>
      <c r="E13" s="305"/>
      <c r="F13" s="305"/>
      <c r="G13" s="310"/>
      <c r="H13" s="305"/>
    </row>
    <row r="14" spans="3:8">
      <c r="C14" s="305"/>
      <c r="D14" s="305"/>
      <c r="E14" s="305"/>
      <c r="F14" s="305"/>
      <c r="G14" s="310"/>
      <c r="H14" s="305"/>
    </row>
    <row r="15" spans="3:8">
      <c r="C15" s="305"/>
      <c r="D15" s="305"/>
      <c r="E15" s="305"/>
      <c r="F15" s="305"/>
      <c r="G15" s="310"/>
      <c r="H15" s="305"/>
    </row>
    <row r="16" spans="3:8">
      <c r="C16" s="305"/>
      <c r="D16" s="305"/>
      <c r="E16" s="305"/>
      <c r="F16" s="305"/>
      <c r="G16" s="310"/>
      <c r="H16" s="305"/>
    </row>
    <row r="17" spans="3:8">
      <c r="C17" s="305"/>
      <c r="D17" s="305"/>
      <c r="E17" s="305"/>
      <c r="F17" s="305"/>
      <c r="G17" s="310"/>
      <c r="H17" s="305"/>
    </row>
    <row r="18" spans="3:8">
      <c r="C18" s="305"/>
      <c r="D18" s="305"/>
      <c r="E18" s="305"/>
      <c r="F18" s="305"/>
      <c r="G18" s="310"/>
      <c r="H18" s="305"/>
    </row>
    <row r="19" spans="3:8">
      <c r="C19" s="305"/>
      <c r="D19" s="305"/>
      <c r="E19" s="305"/>
      <c r="F19" s="305"/>
      <c r="G19" s="310"/>
      <c r="H19" s="305"/>
    </row>
    <row r="20" spans="3:8">
      <c r="C20" s="305"/>
      <c r="D20" s="305"/>
      <c r="E20" s="305"/>
      <c r="F20" s="305"/>
      <c r="G20" s="310"/>
      <c r="H20" s="305"/>
    </row>
    <row r="21" spans="3:8">
      <c r="C21" s="305"/>
      <c r="D21" s="305"/>
      <c r="E21" s="305"/>
      <c r="F21" s="305"/>
      <c r="G21" s="310"/>
      <c r="H21" s="305"/>
    </row>
    <row r="22" spans="3:8">
      <c r="C22" s="305"/>
      <c r="D22" s="305"/>
      <c r="E22" s="305"/>
      <c r="F22" s="305"/>
      <c r="G22" s="310"/>
      <c r="H22" s="305"/>
    </row>
    <row r="23" spans="3:8">
      <c r="C23" s="305"/>
      <c r="D23" s="305"/>
      <c r="E23" s="305"/>
      <c r="F23" s="305"/>
      <c r="G23" s="310"/>
      <c r="H23" s="305"/>
    </row>
    <row r="24" spans="3:8">
      <c r="C24" s="305"/>
      <c r="D24" s="305"/>
      <c r="E24" s="305"/>
      <c r="F24" s="305"/>
      <c r="G24" s="310"/>
      <c r="H24" s="305"/>
    </row>
    <row r="25" spans="3:8">
      <c r="C25" s="305"/>
      <c r="D25" s="305"/>
      <c r="E25" s="305"/>
      <c r="F25" s="305"/>
      <c r="G25" s="310"/>
      <c r="H25" s="305"/>
    </row>
    <row r="26" spans="3:8">
      <c r="C26" s="305"/>
      <c r="D26" s="305"/>
      <c r="E26" s="305"/>
      <c r="F26" s="305"/>
      <c r="G26" s="310"/>
      <c r="H26" s="305"/>
    </row>
    <row r="27" spans="3:8">
      <c r="C27" s="305"/>
      <c r="D27" s="305"/>
      <c r="E27" s="305"/>
      <c r="F27" s="305"/>
      <c r="G27" s="310"/>
      <c r="H27" s="305"/>
    </row>
    <row r="28" spans="3:8">
      <c r="C28" s="305"/>
      <c r="D28" s="305"/>
      <c r="E28" s="305"/>
      <c r="F28" s="305"/>
      <c r="G28" s="310"/>
      <c r="H28" s="305"/>
    </row>
    <row r="29" spans="3:8">
      <c r="C29" s="305"/>
      <c r="D29" s="305"/>
      <c r="E29" s="305"/>
      <c r="F29" s="305"/>
      <c r="G29" s="310"/>
      <c r="H29" s="305"/>
    </row>
    <row r="30" spans="3:8">
      <c r="C30" s="305"/>
      <c r="D30" s="305"/>
      <c r="E30" s="305"/>
      <c r="F30" s="305"/>
      <c r="G30" s="310"/>
      <c r="H30" s="305"/>
    </row>
    <row r="31" spans="3:8">
      <c r="C31" s="305"/>
      <c r="D31" s="305"/>
      <c r="E31" s="305"/>
      <c r="F31" s="305"/>
      <c r="G31" s="310"/>
      <c r="H31" s="305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7"/>
    <col min="2" max="2" width="26.28515625" style="187" customWidth="1"/>
    <col min="3" max="3" width="15.5703125" style="187" bestFit="1" customWidth="1"/>
    <col min="4" max="4" width="21.5703125" style="187" customWidth="1"/>
    <col min="5" max="5" width="27.42578125" style="187" bestFit="1" customWidth="1"/>
    <col min="6" max="6" width="29.28515625" style="187" customWidth="1"/>
    <col min="7" max="7" width="37.28515625" style="187" customWidth="1"/>
    <col min="8" max="16384" width="9.140625" style="187"/>
  </cols>
  <sheetData>
    <row r="2" spans="2:8" ht="20.25" customHeight="1">
      <c r="B2" s="393" t="s">
        <v>1961</v>
      </c>
      <c r="C2" s="393"/>
      <c r="D2" s="393"/>
      <c r="E2" s="393"/>
      <c r="F2" s="393"/>
      <c r="G2" s="393"/>
    </row>
    <row r="3" spans="2:8" ht="20.25" customHeight="1">
      <c r="B3" s="394"/>
      <c r="C3" s="394"/>
      <c r="D3" s="394"/>
      <c r="E3" s="394"/>
      <c r="F3" s="394"/>
      <c r="G3" s="394"/>
    </row>
    <row r="4" spans="2:8">
      <c r="B4" s="309" t="s">
        <v>1962</v>
      </c>
      <c r="C4" s="309" t="s">
        <v>1963</v>
      </c>
      <c r="D4" s="309" t="s">
        <v>1964</v>
      </c>
      <c r="E4" s="309" t="s">
        <v>1965</v>
      </c>
      <c r="F4" s="309" t="s">
        <v>8</v>
      </c>
      <c r="G4" s="309" t="s">
        <v>1966</v>
      </c>
    </row>
    <row r="5" spans="2:8">
      <c r="B5" s="312" t="s">
        <v>1154</v>
      </c>
      <c r="C5" s="312">
        <v>314978</v>
      </c>
      <c r="D5" s="312" t="s">
        <v>1967</v>
      </c>
      <c r="E5" s="312" t="s">
        <v>542</v>
      </c>
      <c r="F5" s="312" t="s">
        <v>101</v>
      </c>
      <c r="G5" s="313">
        <v>46143</v>
      </c>
    </row>
    <row r="6" spans="2:8">
      <c r="B6" s="312" t="s">
        <v>1968</v>
      </c>
      <c r="C6" s="312">
        <v>256790</v>
      </c>
      <c r="D6" s="312" t="s">
        <v>1969</v>
      </c>
      <c r="E6" s="312" t="s">
        <v>542</v>
      </c>
      <c r="F6" s="312" t="s">
        <v>1970</v>
      </c>
      <c r="G6" s="313">
        <v>45992</v>
      </c>
    </row>
    <row r="7" spans="2:8">
      <c r="B7" s="312" t="s">
        <v>1971</v>
      </c>
      <c r="C7" s="312">
        <v>265193</v>
      </c>
      <c r="D7" s="312" t="s">
        <v>1972</v>
      </c>
      <c r="E7" s="312" t="s">
        <v>543</v>
      </c>
      <c r="F7" s="312" t="s">
        <v>1501</v>
      </c>
      <c r="G7" s="312" t="s">
        <v>1973</v>
      </c>
    </row>
    <row r="8" spans="2:8">
      <c r="B8" s="312" t="s">
        <v>1974</v>
      </c>
      <c r="C8" s="312">
        <v>293716</v>
      </c>
      <c r="D8" s="312" t="s">
        <v>1975</v>
      </c>
      <c r="E8" s="312" t="s">
        <v>543</v>
      </c>
      <c r="F8" s="312" t="s">
        <v>1501</v>
      </c>
      <c r="G8" s="313">
        <v>46204</v>
      </c>
    </row>
    <row r="9" spans="2:8">
      <c r="B9" s="312" t="s">
        <v>1976</v>
      </c>
      <c r="C9" s="312">
        <v>257258</v>
      </c>
      <c r="D9" s="312" t="s">
        <v>1977</v>
      </c>
      <c r="E9" s="312" t="s">
        <v>544</v>
      </c>
      <c r="F9" s="312" t="s">
        <v>144</v>
      </c>
      <c r="G9" s="313">
        <v>46327</v>
      </c>
    </row>
    <row r="10" spans="2:8">
      <c r="B10" s="312" t="s">
        <v>1978</v>
      </c>
      <c r="C10" s="312">
        <v>371147</v>
      </c>
      <c r="D10" s="312" t="s">
        <v>1979</v>
      </c>
      <c r="E10" s="312" t="s">
        <v>544</v>
      </c>
      <c r="F10" s="312" t="s">
        <v>144</v>
      </c>
      <c r="G10" s="312" t="s">
        <v>1973</v>
      </c>
    </row>
    <row r="11" spans="2:8">
      <c r="B11" s="312" t="s">
        <v>1980</v>
      </c>
      <c r="C11" s="312">
        <v>259230</v>
      </c>
      <c r="D11" s="312" t="s">
        <v>1981</v>
      </c>
      <c r="E11" s="312" t="s">
        <v>544</v>
      </c>
      <c r="F11" s="312" t="s">
        <v>144</v>
      </c>
      <c r="G11" s="313">
        <v>45992</v>
      </c>
      <c r="H11" s="320">
        <v>46357</v>
      </c>
    </row>
    <row r="12" spans="2:8">
      <c r="B12" s="312" t="s">
        <v>1982</v>
      </c>
      <c r="C12" s="312">
        <v>370705</v>
      </c>
      <c r="D12" s="312"/>
      <c r="E12" s="312" t="s">
        <v>544</v>
      </c>
      <c r="F12" s="312" t="s">
        <v>144</v>
      </c>
      <c r="G12" s="312" t="s">
        <v>1973</v>
      </c>
    </row>
    <row r="13" spans="2:8">
      <c r="B13" s="312" t="s">
        <v>1983</v>
      </c>
      <c r="C13" s="312">
        <v>258542</v>
      </c>
      <c r="D13" s="312" t="s">
        <v>1984</v>
      </c>
      <c r="E13" s="312" t="s">
        <v>545</v>
      </c>
      <c r="F13" s="312" t="s">
        <v>180</v>
      </c>
      <c r="G13" s="313">
        <v>45962</v>
      </c>
    </row>
    <row r="14" spans="2:8">
      <c r="B14" s="312" t="s">
        <v>1985</v>
      </c>
      <c r="C14" s="312">
        <v>257050</v>
      </c>
      <c r="D14" s="312" t="s">
        <v>1986</v>
      </c>
      <c r="E14" s="312" t="s">
        <v>545</v>
      </c>
      <c r="F14" s="312" t="s">
        <v>180</v>
      </c>
      <c r="G14" s="313">
        <v>46357</v>
      </c>
    </row>
    <row r="15" spans="2:8">
      <c r="B15" s="312"/>
      <c r="C15" s="312"/>
      <c r="D15" s="312"/>
      <c r="E15" s="312"/>
      <c r="F15" s="312"/>
      <c r="G15" s="312"/>
    </row>
    <row r="16" spans="2:8">
      <c r="B16" s="312"/>
      <c r="C16" s="312"/>
      <c r="D16" s="312"/>
      <c r="E16" s="312"/>
      <c r="F16" s="312"/>
      <c r="G16" s="312"/>
    </row>
    <row r="17" spans="2:7">
      <c r="B17" s="312"/>
      <c r="C17" s="312"/>
      <c r="D17" s="312"/>
      <c r="E17" s="312"/>
      <c r="F17" s="312"/>
      <c r="G17" s="312"/>
    </row>
    <row r="18" spans="2:7">
      <c r="B18" s="312"/>
      <c r="C18" s="312"/>
      <c r="D18" s="312"/>
      <c r="E18" s="312"/>
      <c r="F18" s="312"/>
      <c r="G18" s="312"/>
    </row>
    <row r="19" spans="2:7">
      <c r="B19" s="312"/>
      <c r="C19" s="312"/>
      <c r="D19" s="312"/>
      <c r="E19" s="312"/>
      <c r="F19" s="312"/>
      <c r="G19" s="312"/>
    </row>
    <row r="20" spans="2:7">
      <c r="B20" s="312"/>
      <c r="C20" s="312"/>
      <c r="D20" s="312"/>
      <c r="E20" s="312"/>
      <c r="F20" s="312"/>
      <c r="G20" s="312"/>
    </row>
    <row r="21" spans="2:7">
      <c r="B21" s="312"/>
      <c r="C21" s="312"/>
      <c r="D21" s="312"/>
      <c r="E21" s="312"/>
      <c r="F21" s="312"/>
      <c r="G21" s="312"/>
    </row>
    <row r="22" spans="2:7">
      <c r="B22" s="312"/>
      <c r="C22" s="312"/>
      <c r="D22" s="312"/>
      <c r="E22" s="312"/>
      <c r="F22" s="312"/>
      <c r="G22" s="312"/>
    </row>
    <row r="23" spans="2:7">
      <c r="B23" s="312"/>
      <c r="C23" s="312"/>
      <c r="D23" s="312"/>
      <c r="E23" s="312"/>
      <c r="F23" s="312"/>
      <c r="G23" s="312"/>
    </row>
    <row r="24" spans="2:7">
      <c r="B24" s="312"/>
      <c r="C24" s="312"/>
      <c r="D24" s="312"/>
      <c r="E24" s="312"/>
      <c r="F24" s="312"/>
      <c r="G24" s="312"/>
    </row>
    <row r="25" spans="2:7">
      <c r="B25" s="312"/>
      <c r="C25" s="312"/>
      <c r="D25" s="312"/>
      <c r="E25" s="312"/>
      <c r="F25" s="312"/>
      <c r="G25" s="312"/>
    </row>
    <row r="26" spans="2:7">
      <c r="B26" s="312"/>
      <c r="C26" s="312"/>
      <c r="D26" s="312"/>
      <c r="E26" s="312"/>
      <c r="F26" s="312"/>
      <c r="G26" s="312"/>
    </row>
    <row r="27" spans="2:7">
      <c r="B27" s="312"/>
      <c r="C27" s="312"/>
      <c r="D27" s="312"/>
      <c r="E27" s="312"/>
      <c r="F27" s="312"/>
      <c r="G27" s="312"/>
    </row>
    <row r="28" spans="2:7">
      <c r="B28" s="312"/>
      <c r="C28" s="312"/>
      <c r="D28" s="312"/>
      <c r="E28" s="312"/>
      <c r="F28" s="312"/>
      <c r="G28" s="312"/>
    </row>
    <row r="29" spans="2:7">
      <c r="B29" s="312"/>
      <c r="C29" s="312"/>
      <c r="D29" s="312"/>
      <c r="E29" s="312"/>
      <c r="F29" s="312"/>
      <c r="G29" s="312"/>
    </row>
    <row r="30" spans="2:7">
      <c r="B30" s="312"/>
      <c r="C30" s="312"/>
      <c r="D30" s="312"/>
      <c r="E30" s="312"/>
      <c r="F30" s="312"/>
      <c r="G30" s="312"/>
    </row>
    <row r="31" spans="2:7">
      <c r="B31" s="312"/>
      <c r="C31" s="312"/>
      <c r="D31" s="312"/>
      <c r="E31" s="312"/>
      <c r="F31" s="312"/>
      <c r="G31" s="312"/>
    </row>
    <row r="32" spans="2:7">
      <c r="B32" s="312"/>
      <c r="C32" s="312"/>
      <c r="D32" s="312"/>
      <c r="E32" s="312"/>
      <c r="F32" s="312"/>
      <c r="G32" s="31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612" workbookViewId="0">
      <selection activeCell="A5" sqref="A5:Q61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0" bestFit="1" customWidth="1"/>
    <col min="16" max="16" width="12.42578125" style="156" hidden="1" customWidth="1"/>
    <col min="17" max="17" width="75.140625" style="187" customWidth="1"/>
    <col min="18" max="18" width="5.7109375" bestFit="1" customWidth="1"/>
  </cols>
  <sheetData>
    <row r="1" spans="1:17">
      <c r="A1" s="88" t="s">
        <v>656</v>
      </c>
      <c r="B1" s="89"/>
      <c r="Q1" s="186"/>
    </row>
    <row r="2" spans="1:17">
      <c r="A2" s="91">
        <v>1</v>
      </c>
      <c r="B2" s="92"/>
    </row>
    <row r="3" spans="1:17">
      <c r="O3" s="231"/>
      <c r="P3" s="155"/>
    </row>
    <row r="4" spans="1:17" ht="15.75" customHeight="1">
      <c r="O4" s="231"/>
      <c r="P4" s="155"/>
    </row>
    <row r="5" spans="1:17" s="94" customFormat="1" ht="11.25" customHeight="1">
      <c r="A5"/>
      <c r="B5" s="93"/>
      <c r="C5" s="395" t="s">
        <v>1987</v>
      </c>
      <c r="D5" s="396"/>
      <c r="E5" s="396"/>
      <c r="F5" s="396"/>
      <c r="G5" s="396"/>
      <c r="H5" s="396"/>
      <c r="I5" s="396"/>
      <c r="J5" s="397"/>
      <c r="K5" s="398" t="s">
        <v>1988</v>
      </c>
      <c r="L5" s="399"/>
      <c r="M5" s="399"/>
      <c r="N5" s="399"/>
      <c r="O5" s="400" t="s">
        <v>1989</v>
      </c>
      <c r="P5" s="401"/>
      <c r="Q5" s="402"/>
    </row>
    <row r="6" spans="1:17" s="94" customFormat="1" ht="15.75" customHeight="1">
      <c r="A6" s="88" t="s">
        <v>1990</v>
      </c>
      <c r="B6" s="95" t="s">
        <v>1991</v>
      </c>
      <c r="C6" s="96" t="s">
        <v>875</v>
      </c>
      <c r="D6" s="97" t="s">
        <v>876</v>
      </c>
      <c r="E6" s="96" t="s">
        <v>1992</v>
      </c>
      <c r="F6" s="96" t="s">
        <v>866</v>
      </c>
      <c r="G6" s="96" t="s">
        <v>870</v>
      </c>
      <c r="H6" s="153" t="s">
        <v>335</v>
      </c>
      <c r="I6" s="131" t="s">
        <v>871</v>
      </c>
      <c r="J6" s="131" t="s">
        <v>872</v>
      </c>
      <c r="K6" s="139" t="s">
        <v>866</v>
      </c>
      <c r="L6" s="139" t="s">
        <v>1993</v>
      </c>
      <c r="M6" s="139" t="s">
        <v>335</v>
      </c>
      <c r="N6" s="140" t="s">
        <v>870</v>
      </c>
      <c r="O6" s="232" t="s">
        <v>913</v>
      </c>
      <c r="P6" s="157"/>
      <c r="Q6" s="188" t="s">
        <v>1994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Contrato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0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0</v>
      </c>
      <c r="P575" s="91"/>
      <c r="Q575" s="145" t="str">
        <f>IF($A$2=1,IF(SP_SUL!BJ593="","*",SP_SUL!BJ593),IF(SP_SUL!BK593="","*",SP_SUL!BK593))</f>
        <v xml:space="preserve">MC1 08:50, aguarda oportunidade 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0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0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0</v>
      </c>
      <c r="P579" s="91"/>
      <c r="Q579" s="145" t="str">
        <f>IF($A$2=1,IF(SP_SUL!BJ597="","*",SP_SUL!BJ597),IF(SP_SUL!BK597="","*",SP_SUL!BK597))</f>
        <v>Sem equipe da escala para acompanhar fixo na mnb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0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0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2</v>
      </c>
      <c r="P586" s="91"/>
      <c r="Q586" s="145" t="str">
        <f>IF($A$2=1,IF(SP_SUL!BJ603="","*",SP_SUL!BJ603),IF(SP_SUL!BK603="","*",SP_SUL!BK603))</f>
        <v xml:space="preserve">Descanso equipe as 8h, equipe no local as 08:52, aguarda embarque da turma castilho para solicitar MC1, MC1 09:19 autorizado as 09:21 em deslocamento 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0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0</v>
      </c>
      <c r="P588" s="91"/>
      <c r="Q588" s="145" t="str">
        <f>IF($A$2=1,IF(SP_SUL!BJ605="","*",SP_SUL!BJ605),IF(SP_SUL!BK605="","*",SP_SUL!BK605))</f>
        <v xml:space="preserve">Equipe pronta as 09:02, aguarda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0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>
        <f>IF(SP_SUL!BH607="","*",SP_SUL!BH607)</f>
        <v>0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>
        <f>IF(SP_SUL!B608="","*",SP_SUL!B608)</f>
        <v>46019</v>
      </c>
      <c r="B591" s="99" t="str">
        <f>IF(SP_SUL!X608="","*",SP_SUL!X608)</f>
        <v>Oportunidade</v>
      </c>
      <c r="C591" s="100" t="str">
        <f>IF(SP_SUL!S608="","*",SP_SUL!S608)</f>
        <v>SP SUL</v>
      </c>
      <c r="D591" s="100" t="str">
        <f>IF(SP_SUL!T608="","*",SP_SUL!T608)</f>
        <v>ZKE-ZEV</v>
      </c>
      <c r="E591" s="100" t="str">
        <f>IF(SP_SUL!D608="","*",SP_SUL!D608)</f>
        <v>E42</v>
      </c>
      <c r="F591" s="100" t="str">
        <f>IF(SP_SUL!H608="","*",SP_SUL!H608)</f>
        <v>102ZKW2</v>
      </c>
      <c r="G591" s="100" t="str">
        <f>IF(SP_SUL!M608="","*",SP_SUL!M608)</f>
        <v>ZKW-ZTP</v>
      </c>
      <c r="H591" s="154">
        <f>IF(SP_SUL!K608="","*",SP_SUL!K608)</f>
        <v>100</v>
      </c>
      <c r="I591" s="132">
        <f>IF(SP_SUL!O608="","*",SP_SUL!O608)</f>
        <v>0.25</v>
      </c>
      <c r="J591" s="132">
        <f>IF(SP_SUL!P608="","*",SP_SUL!P608)</f>
        <v>4.1666666666666664E-2</v>
      </c>
      <c r="K591" s="141" t="str">
        <f>IF(SP_SUL!AK608="","*",SP_SUL!AK608)</f>
        <v>102ZKW2</v>
      </c>
      <c r="L591" s="141" t="str">
        <f>IF(SP_SUL!AM608="","*",SP_SUL!AM608)</f>
        <v>ZKW-ZTP</v>
      </c>
      <c r="M591" s="141">
        <f>IF(SP_SUL!AP608="","*",SP_SUL!AP608)</f>
        <v>100</v>
      </c>
      <c r="N591" s="141" t="str">
        <f>IF(SP_SUL!AM608="","*",SP_SUL!AM608)</f>
        <v>ZKW-ZTP</v>
      </c>
      <c r="O591" s="173">
        <f>IF(SP_SUL!BH608="","*",SP_SUL!BH608)</f>
        <v>2</v>
      </c>
      <c r="P591" s="91"/>
      <c r="Q591" s="145" t="str">
        <f>IF($A$2=1,IF(SP_SUL!BJ608="","*",SP_SUL!BJ608),IF(SP_SUL!BK608="","*",SP_SUL!BK608))</f>
        <v>MC1 01:26, autorizado as 02:37, em deslocamento para ZFH</v>
      </c>
    </row>
    <row r="592" spans="1:17" hidden="1">
      <c r="A592" s="98">
        <f>IF(SP_SUL!B609="","*",SP_SUL!B609)</f>
        <v>46019</v>
      </c>
      <c r="B592" s="99" t="str">
        <f>IF(SP_SUL!X609="","*",SP_SUL!X609)</f>
        <v>Contrato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0.16666666666666666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>
        <f>IF(SP_SUL!BH609="","*",SP_SUL!BH609)</f>
        <v>1</v>
      </c>
      <c r="P592" s="91"/>
      <c r="Q592" s="145" t="str">
        <f>IF($A$2=1,IF(SP_SUL!BJ609="","*",SP_SUL!BJ609),IF(SP_SUL!BK609="","*",SP_SUL!BK609))</f>
        <v xml:space="preserve">MC1 08:37, aguarda oportunidade 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>
        <f>IF(SP_SUL!BH610="","*",SP_SUL!BH610)</f>
        <v>1</v>
      </c>
      <c r="P593" s="91"/>
      <c r="Q593" s="145" t="str">
        <f>IF($A$2=1,IF(SP_SUL!BJ610="","*",SP_SUL!BJ610),IF(SP_SUL!BK610="","*",SP_SUL!BK610))</f>
        <v>Equipe no local as 07:24, aguarda embarque de materiais para solicitar MC1 , pronto as 08:45, aguarda autorização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>
        <f>IF(SP_SUL!BH611="","*",SP_SUL!BH611)</f>
        <v>1</v>
      </c>
      <c r="P594" s="91"/>
      <c r="Q594" s="145" t="str">
        <f>IF($A$2=1,IF(SP_SUL!BJ611="","*",SP_SUL!BJ611),IF(SP_SUL!BK611="","*",SP_SUL!BK611))</f>
        <v>MC1 08:33, aguarda oportunidade</v>
      </c>
    </row>
    <row r="595" spans="1:17" hidden="1">
      <c r="A595" s="98">
        <f>IF(SP_SUL!B612="","*",SP_SUL!B612)</f>
        <v>46019</v>
      </c>
      <c r="B595" s="99" t="str">
        <f>IF(SP_SUL!X612="","*",SP_SUL!X612)</f>
        <v>Oportunidade</v>
      </c>
      <c r="C595" s="100" t="str">
        <f>IF(SP_SUL!S612="","*",SP_SUL!S612)</f>
        <v>SP SUL</v>
      </c>
      <c r="D595" s="100" t="str">
        <f>IF(SP_SUL!T612="","*",SP_SUL!T612)</f>
        <v>ZPT-ZPG</v>
      </c>
      <c r="E595" s="100" t="str">
        <f>IF(SP_SUL!D612="","*",SP_SUL!D612)</f>
        <v>E48</v>
      </c>
      <c r="F595" s="100" t="str">
        <f>IF(SP_SUL!H612="","*",SP_SUL!H612)</f>
        <v>ZPT2</v>
      </c>
      <c r="G595" s="100" t="str">
        <f>IF(SP_SUL!M612="","*",SP_SUL!M612)</f>
        <v>ZPT-IBA</v>
      </c>
      <c r="H595" s="154">
        <f>IF(SP_SUL!K612="","*",SP_SUL!K612)</f>
        <v>125</v>
      </c>
      <c r="I595" s="132">
        <f>IF(SP_SUL!O612="","*",SP_SUL!O612)</f>
        <v>0</v>
      </c>
      <c r="J595" s="132">
        <f>IF(SP_SUL!P612="","*",SP_SUL!P612)</f>
        <v>4.1666666666666664E-2</v>
      </c>
      <c r="K595" s="141" t="str">
        <f>IF(SP_SUL!AK612="","*",SP_SUL!AK612)</f>
        <v>ZPT2</v>
      </c>
      <c r="L595" s="141" t="str">
        <f>IF(SP_SUL!AM612="","*",SP_SUL!AM612)</f>
        <v>ZPT-IBA</v>
      </c>
      <c r="M595" s="141">
        <f>IF(SP_SUL!AP612="","*",SP_SUL!AP612)</f>
        <v>125</v>
      </c>
      <c r="N595" s="141" t="str">
        <f>IF(SP_SUL!AM612="","*",SP_SUL!AM612)</f>
        <v>ZPT-IBA</v>
      </c>
      <c r="O595" s="173">
        <f>IF(SP_SUL!BH612="","*",SP_SUL!BH612)</f>
        <v>2</v>
      </c>
      <c r="P595" s="91"/>
      <c r="Q595" s="145" t="str">
        <f>IF($A$2=1,IF(SP_SUL!BJ612="","*",SP_SUL!BJ612),IF(SP_SUL!BK612="","*",SP_SUL!BK612))</f>
        <v>MC1 08:09, em deslocamento para IBA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>
        <f>IF(SP_SUL!BH613="","*",SP_SUL!BH613)</f>
        <v>0</v>
      </c>
      <c r="P596" s="91"/>
      <c r="Q596" s="145" t="str">
        <f>IF($A$2=1,IF(SP_SUL!BJ613="","*",SP_SUL!BJ613),IF(SP_SUL!BK613="","*",SP_SUL!BK613))</f>
        <v>MC1 08:38, previsão de faixa as 11:30 após R91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>
        <f>IF(SP_SUL!BH614="","*",SP_SUL!BH614)</f>
        <v>0</v>
      </c>
      <c r="P597" s="91"/>
      <c r="Q597" s="145" t="str">
        <f>IF($A$2=1,IF(SP_SUL!BJ614="","*",SP_SUL!BJ614),IF(SP_SUL!BK614="","*",SP_SUL!BK614))</f>
        <v>Aguarda chegada operador para solicitar MC1, MC1 10:03, alterada programação solicitou lado ZGA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>
        <f>IF(SP_SUL!BH615="","*",SP_SUL!BH615)</f>
        <v>2</v>
      </c>
      <c r="P598" s="91"/>
      <c r="Q598" s="145" t="str">
        <f>IF($A$2=1,IF(SP_SUL!BJ615="","*",SP_SUL!BJ615),IF(SP_SUL!BK615="","*",SP_SUL!BK615))</f>
        <v xml:space="preserve">Equipe no local, em preparação para solicitar intervalo </v>
      </c>
    </row>
    <row r="599" spans="1:17" hidden="1">
      <c r="A599" s="98">
        <f>IF(SP_SUL!B616="","*",SP_SUL!B616)</f>
        <v>46020</v>
      </c>
      <c r="B599" s="99" t="str">
        <f>IF(SP_SUL!X616="","*",SP_SUL!X616)</f>
        <v>Contrato</v>
      </c>
      <c r="C599" s="100" t="str">
        <f>IF(SP_SUL!S616="","*",SP_SUL!S616)</f>
        <v>SP SUL</v>
      </c>
      <c r="D599" s="100" t="str">
        <f>IF(SP_SUL!T616="","*",SP_SUL!T616)</f>
        <v>ZKE-ZEV</v>
      </c>
      <c r="E599" s="100" t="str">
        <f>IF(SP_SUL!D616="","*",SP_SUL!D616)</f>
        <v>A84</v>
      </c>
      <c r="F599" s="100" t="str">
        <f>IF(SP_SUL!H616="","*",SP_SUL!H616)</f>
        <v>ZKW1021</v>
      </c>
      <c r="G599" s="100" t="str">
        <f>IF(SP_SUL!M616="","*",SP_SUL!M616)</f>
        <v>ZKW-ZKE</v>
      </c>
      <c r="H599" s="154">
        <f>IF(SP_SUL!K616="","*",SP_SUL!K616)</f>
        <v>100</v>
      </c>
      <c r="I599" s="132">
        <f>IF(SP_SUL!O616="","*",SP_SUL!O616)</f>
        <v>0.29166666666666669</v>
      </c>
      <c r="J599" s="132">
        <f>IF(SP_SUL!P616="","*",SP_SUL!P616)</f>
        <v>4.1666666666666664E-2</v>
      </c>
      <c r="K599" s="141" t="str">
        <f>IF(SP_SUL!AK616="","*",SP_SUL!AK616)</f>
        <v>ZKW1021</v>
      </c>
      <c r="L599" s="141" t="str">
        <f>IF(SP_SUL!AM616="","*",SP_SUL!AM616)</f>
        <v>ZKW-ZKE</v>
      </c>
      <c r="M599" s="141">
        <f>IF(SP_SUL!AP616="","*",SP_SUL!AP616)</f>
        <v>100</v>
      </c>
      <c r="N599" s="141" t="str">
        <f>IF(SP_SUL!AM616="","*",SP_SUL!AM616)</f>
        <v>ZKW-ZKE</v>
      </c>
      <c r="O599" s="173">
        <f>IF(SP_SUL!BH616="","*",SP_SUL!BH616)</f>
        <v>2</v>
      </c>
      <c r="P599" s="91"/>
      <c r="Q599" s="145" t="str">
        <f>IF($A$2=1,IF(SP_SUL!BJ616="","*",SP_SUL!BJ616),IF(SP_SUL!BK616="","*",SP_SUL!BK616))</f>
        <v xml:space="preserve">MC1 07:15, autorizado as 08:12, em inspeção 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>
        <f>IF(SP_SUL!BH617="","*",SP_SUL!BH617)</f>
        <v>0</v>
      </c>
      <c r="P600" s="91"/>
      <c r="Q600" s="145" t="str">
        <f>IF($A$2=1,IF(SP_SUL!BJ617="","*",SP_SUL!BJ617),IF(SP_SUL!BK617="","*",SP_SUL!BK617))</f>
        <v xml:space="preserve">Equipe em deslocamento previsão de pronto as 9h, caminhão avariou, previsão de pronto 11h, equipe no local sem temperatura 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>
        <f>IF(SP_SUL!BH618="","*",SP_SUL!BH618)</f>
        <v>2</v>
      </c>
      <c r="P601" s="91"/>
      <c r="Q601" s="145" t="str">
        <f>IF($A$2=1,IF(SP_SUL!BJ618="","*",SP_SUL!BJ618),IF(SP_SUL!BK618="","*",SP_SUL!BK618))</f>
        <v xml:space="preserve">MC1 09:01, autorizado as 09:46, em deslocamento para intervalo 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>
        <f>IF(SP_SUL!BH619="","*",SP_SUL!BH619)</f>
        <v>2</v>
      </c>
      <c r="P602" s="91"/>
      <c r="Q602" s="145" t="str">
        <f>IF($A$2=1,IF(SP_SUL!BJ619="","*",SP_SUL!BJ619),IF(SP_SUL!BK619="","*",SP_SUL!BK619))</f>
        <v xml:space="preserve">Mc1 08:04, previsão após L92 as 12h, autorizado as 11:17 deslocando para intervalo 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>
        <f>IF(SP_SUL!BH620="","*",SP_SUL!BH620)</f>
        <v>0</v>
      </c>
      <c r="P603" s="91"/>
      <c r="Q603" s="145" t="str">
        <f>IF($A$2=1,IF(SP_SUL!BJ620="","*",SP_SUL!BJ620),IF(SP_SUL!BK620="","*",SP_SUL!BK620))</f>
        <v>Alteração de programação para o km 122 devido flambagem em D-1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>
        <f>IF(SP_SUL!BH621="","*",SP_SUL!BH621)</f>
        <v>0</v>
      </c>
      <c r="P604" s="91"/>
      <c r="Q604" s="145" t="str">
        <f>IF($A$2=1,IF(SP_SUL!BJ621="","*",SP_SUL!BJ621),IF(SP_SUL!BK621="","*",SP_SUL!BK621))</f>
        <v xml:space="preserve">Equipe no local, em preparação para solicitar intervalo </v>
      </c>
    </row>
    <row r="605" spans="1:17" hidden="1">
      <c r="A605" s="98">
        <f>IF(SP_SUL!B622="","*",SP_SUL!B622)</f>
        <v>46020</v>
      </c>
      <c r="B605" s="99" t="str">
        <f>IF(SP_SUL!X622="","*",SP_SUL!X622)</f>
        <v>Contrato</v>
      </c>
      <c r="C605" s="100" t="str">
        <f>IF(SP_SUL!S622="","*",SP_SUL!S622)</f>
        <v>SP SUL</v>
      </c>
      <c r="D605" s="100" t="str">
        <f>IF(SP_SUL!T622="","*",SP_SUL!T622)</f>
        <v>ZKE-ZEV</v>
      </c>
      <c r="E605" s="100" t="str">
        <f>IF(SP_SUL!D622="","*",SP_SUL!D622)</f>
        <v>MOD ZRB</v>
      </c>
      <c r="F605" s="100" t="str">
        <f>IF(SP_SUL!H622="","*",SP_SUL!H622)</f>
        <v>-</v>
      </c>
      <c r="G605" s="100" t="str">
        <f>IF(SP_SUL!M622="","*",SP_SUL!M622)</f>
        <v>ZRB-ZEV</v>
      </c>
      <c r="H605" s="154">
        <f>IF(SP_SUL!K622="","*",SP_SUL!K622)</f>
        <v>152.04599999999999</v>
      </c>
      <c r="I605" s="132">
        <f>IF(SP_SUL!O622="","*",SP_SUL!O622)</f>
        <v>0.29166666666666669</v>
      </c>
      <c r="J605" s="132">
        <f>IF(SP_SUL!P622="","*",SP_SUL!P622)</f>
        <v>0.20833333333333334</v>
      </c>
      <c r="K605" s="141" t="str">
        <f>IF(SP_SUL!AK622="","*",SP_SUL!AK622)</f>
        <v>-</v>
      </c>
      <c r="L605" s="141" t="str">
        <f>IF(SP_SUL!AM622="","*",SP_SUL!AM622)</f>
        <v>ZRB-ZEV</v>
      </c>
      <c r="M605" s="141">
        <f>IF(SP_SUL!AP622="","*",SP_SUL!AP622)</f>
        <v>152.04599999999999</v>
      </c>
      <c r="N605" s="141" t="str">
        <f>IF(SP_SUL!AM622="","*",SP_SUL!AM622)</f>
        <v>ZRB-ZEV</v>
      </c>
      <c r="O605" s="173">
        <f>IF(SP_SUL!BH622="","*",SP_SUL!BH622)</f>
        <v>1</v>
      </c>
      <c r="P605" s="91"/>
      <c r="Q605" s="145" t="str">
        <f>IF($A$2=1,IF(SP_SUL!BJ622="","*",SP_SUL!BJ622),IF(SP_SUL!BK622="","*",SP_SUL!BK622))</f>
        <v>Equipe no local, em preparação para solicitar intervalo, equipe pronta as 09:20, intervalo aberto as 09:38 até as 14:38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>
        <f>IF(SP_SUL!BH623="","*",SP_SUL!BH623)</f>
        <v>0</v>
      </c>
      <c r="P606" s="91"/>
      <c r="Q606" s="145" t="str">
        <f>IF($A$2=1,IF(SP_SUL!BJ623="","*",SP_SUL!BJ623),IF(SP_SUL!BK623="","*",SP_SUL!BK623))</f>
        <v>Cancelado não conseguiu carregar maquina para realizar o recolhimento de dormentes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>
        <f>IF(SP_SUL!BH624="","*",SP_SUL!BH624)</f>
        <v>2</v>
      </c>
      <c r="P607" s="91"/>
      <c r="Q607" s="145" t="str">
        <f>IF($A$2=1,IF(SP_SUL!BJ624="","*",SP_SUL!BJ624),IF(SP_SUL!BK624="","*",SP_SUL!BK624))</f>
        <v>Equipe no local, em preparação para solicitar intervalo, equipe pronta as 09:20, intervalo aberto as 09:38 até as 14:38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>
        <f>IF(SP_SUL!BH625="","*",SP_SUL!BH625)</f>
        <v>2</v>
      </c>
      <c r="P608" s="91"/>
      <c r="Q608" s="145" t="str">
        <f>IF($A$2=1,IF(SP_SUL!BJ625="","*",SP_SUL!BJ625),IF(SP_SUL!BK625="","*",SP_SUL!BK625))</f>
        <v>Equipe no local, em preparação para solicitar intervalo, equipe pronta as 09:20, intervalo aberto as 09:38 até as 14:38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>
        <f>IF(SP_SUL!BH626="","*",SP_SUL!BH626)</f>
        <v>2</v>
      </c>
      <c r="P609" s="91"/>
      <c r="Q609" s="145" t="str">
        <f>IF($A$2=1,IF(SP_SUL!BJ626="","*",SP_SUL!BJ626),IF(SP_SUL!BK626="","*",SP_SUL!BK626))</f>
        <v>Equipe no local, em preparação para solicitar intervalo, equipe pronta as 09:20, intervalo aberto as 09:38 até as 14:38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>
        <f>IF(SP_SUL!BH627="","*",SP_SUL!BH627)</f>
        <v>0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>
        <f>IF(SP_SUL!B628="","*",SP_SUL!B628)</f>
        <v>46020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ZEZ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>
        <f>IF(SP_SUL!BH628="","*",SP_SUL!BH628)</f>
        <v>2</v>
      </c>
      <c r="P611" s="91"/>
      <c r="Q611" s="145" t="str">
        <f>IF($A$2=1,IF(SP_SUL!BJ628="","*",SP_SUL!BJ628),IF(SP_SUL!BK628="","*",SP_SUL!BK628))</f>
        <v>Aguarda chegada do W61 para abertura de intervalo, intervalo aberto as 10:25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>
        <f>IF(SP_SUL!BH629="","*",SP_SUL!BH629)</f>
        <v>2</v>
      </c>
      <c r="P612" s="91"/>
      <c r="Q612" s="145" t="str">
        <f>IF($A$2=1,IF(SP_SUL!BJ629="","*",SP_SUL!BJ629),IF(SP_SUL!BK629="","*",SP_SUL!BK629))</f>
        <v>Aguarda equipe embarcar materiais para solicitar MC1, MC1 08:31, autorizado as 09:13, em intervalo as 10:25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>
        <f>IF(SP_SUL!BH630="","*",SP_SUL!BH630)</f>
        <v>2</v>
      </c>
      <c r="P613" s="91"/>
      <c r="Q613" s="145" t="str">
        <f>IF($A$2=1,IF(SP_SUL!BJ630="","*",SP_SUL!BJ630),IF(SP_SUL!BK630="","*",SP_SUL!BK630))</f>
        <v>Aguarda MC1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>
        <f>IF(SP_SUL!BH631="","*",SP_SUL!BH631)</f>
        <v>0</v>
      </c>
      <c r="P614" s="91"/>
      <c r="Q614" s="145" t="str">
        <f>IF($A$2=1,IF(SP_SUL!BJ631="","*",SP_SUL!BJ631),IF(SP_SUL!BK631="","*",SP_SUL!BK631))</f>
        <v xml:space="preserve">Sem oportunidade para deslocamento </v>
      </c>
    </row>
    <row r="615" spans="1:17" hidden="1">
      <c r="A615" s="98">
        <f>IF(SP_SUL!B632="","*",SP_SUL!B632)</f>
        <v>46020</v>
      </c>
      <c r="B615" s="99" t="str">
        <f>IF(SP_SUL!X632="","*",SP_SUL!X632)</f>
        <v>Oportunidade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>
        <f>IF(SP_SUL!BH632="","*",SP_SUL!BH632)</f>
        <v>0</v>
      </c>
      <c r="P615" s="91"/>
      <c r="Q615" s="145" t="str">
        <f>IF($A$2=1,IF(SP_SUL!BJ632="","*",SP_SUL!BJ632),IF(SP_SUL!BK632="","*",SP_SUL!BK632))</f>
        <v>Alterada programação para SUB 53 km 114-115, sem topografia km 100,130</v>
      </c>
    </row>
    <row r="616" spans="1:17" hidden="1">
      <c r="A616" s="98">
        <f>IF(SP_SUL!B633="","*",SP_SUL!B633)</f>
        <v>46020</v>
      </c>
      <c r="B616" s="99" t="str">
        <f>IF(SP_SUL!X633="","*",SP_SUL!X633)</f>
        <v>Contrato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>
        <f>IF(SP_SUL!BH633="","*",SP_SUL!BH633)</f>
        <v>0</v>
      </c>
      <c r="P616" s="91"/>
      <c r="Q616" s="145" t="str">
        <f>IF($A$2=1,IF(SP_SUL!BJ633="","*",SP_SUL!BJ633),IF(SP_SUL!BK633="","*",SP_SUL!BK633))</f>
        <v xml:space="preserve">Alterada programação, esta em fechando outra OS </v>
      </c>
    </row>
    <row r="617" spans="1:17" hidden="1">
      <c r="A617" s="98">
        <f>IF(SP_SUL!B634="","*",SP_SUL!B634)</f>
        <v>46020</v>
      </c>
      <c r="B617" s="99" t="str">
        <f>IF(SP_SUL!X634="","*",SP_SUL!X634)</f>
        <v>Oportunidade</v>
      </c>
      <c r="C617" s="100" t="str">
        <f>IF(SP_SUL!S634="","*",SP_SUL!S634)</f>
        <v>SP SUL</v>
      </c>
      <c r="D617" s="100" t="str">
        <f>IF(SP_SUL!T634="","*",SP_SUL!T634)</f>
        <v>ZPT-ZPG</v>
      </c>
      <c r="E617" s="100" t="str">
        <f>IF(SP_SUL!D634="","*",SP_SUL!D634)</f>
        <v>E41</v>
      </c>
      <c r="F617" s="100" t="str">
        <f>IF(SP_SUL!H634="","*",SP_SUL!H634)</f>
        <v>IBA</v>
      </c>
      <c r="G617" s="100" t="str">
        <f>IF(SP_SUL!M634="","*",SP_SUL!M634)</f>
        <v>IBA-ZTP</v>
      </c>
      <c r="H617" s="154">
        <f>IF(SP_SUL!K634="","*",SP_SUL!K634)</f>
        <v>126</v>
      </c>
      <c r="I617" s="132">
        <f>IF(SP_SUL!O634="","*",SP_SUL!O634)</f>
        <v>0.83333333333333337</v>
      </c>
      <c r="J617" s="132">
        <f>IF(SP_SUL!P634="","*",SP_SUL!P634)</f>
        <v>4.1666666666666664E-2</v>
      </c>
      <c r="K617" s="141" t="str">
        <f>IF(SP_SUL!AK634="","*",SP_SUL!AK634)</f>
        <v>IBA</v>
      </c>
      <c r="L617" s="141" t="str">
        <f>IF(SP_SUL!AM634="","*",SP_SUL!AM634)</f>
        <v>IBA-ZTP</v>
      </c>
      <c r="M617" s="141">
        <f>IF(SP_SUL!AP634="","*",SP_SUL!AP634)</f>
        <v>126</v>
      </c>
      <c r="N617" s="141" t="str">
        <f>IF(SP_SUL!AM634="","*",SP_SUL!AM634)</f>
        <v>IBA-ZTP</v>
      </c>
      <c r="O617" s="173">
        <f>IF(SP_SUL!BH634="","*",SP_SUL!BH634)</f>
        <v>0</v>
      </c>
      <c r="P617" s="91"/>
      <c r="Q617" s="145" t="str">
        <f>IF($A$2=1,IF(SP_SUL!BJ634="","*",SP_SUL!BJ634),IF(SP_SUL!BK634="","*",SP_SUL!BK634))</f>
        <v>Aguarda previsão de finalizar carregamento na DPW</v>
      </c>
    </row>
    <row r="618" spans="1:17" hidden="1">
      <c r="A618" s="98">
        <f>IF(SP_SUL!B635="","*",SP_SUL!B635)</f>
        <v>46020</v>
      </c>
      <c r="B618" s="99" t="str">
        <f>IF(SP_SUL!X635="","*",SP_SUL!X635)</f>
        <v>Extra</v>
      </c>
      <c r="C618" s="100" t="str">
        <f>IF(SP_SUL!S635="","*",SP_SUL!S635)</f>
        <v>SP SUL</v>
      </c>
      <c r="D618" s="100" t="str">
        <f>IF(SP_SUL!T635="","*",SP_SUL!T635)</f>
        <v>ZBV-ZKE</v>
      </c>
      <c r="E618" s="100" t="str">
        <f>IF(SP_SUL!D635="","*",SP_SUL!D635)</f>
        <v xml:space="preserve">TURMA FIXA VIA </v>
      </c>
      <c r="F618" s="100" t="str">
        <f>IF(SP_SUL!H635="","*",SP_SUL!H635)</f>
        <v>-</v>
      </c>
      <c r="G618" s="100" t="str">
        <f>IF(SP_SUL!M635="","*",SP_SUL!M635)</f>
        <v>ZDS-ZQB</v>
      </c>
      <c r="H618" s="154">
        <f>IF(SP_SUL!K635="","*",SP_SUL!K635)</f>
        <v>245.05</v>
      </c>
      <c r="I618" s="132">
        <f>IF(SP_SUL!O635="","*",SP_SUL!O635)</f>
        <v>0.375</v>
      </c>
      <c r="J618" s="132">
        <f>IF(SP_SUL!P635="","*",SP_SUL!P635)</f>
        <v>6.25E-2</v>
      </c>
      <c r="K618" s="141" t="str">
        <f>IF(SP_SUL!AK635="","*",SP_SUL!AK635)</f>
        <v>-</v>
      </c>
      <c r="L618" s="141" t="str">
        <f>IF(SP_SUL!AM635="","*",SP_SUL!AM635)</f>
        <v>ZDS-ZQB</v>
      </c>
      <c r="M618" s="141">
        <f>IF(SP_SUL!AP635="","*",SP_SUL!AP635)</f>
        <v>245.05</v>
      </c>
      <c r="N618" s="141" t="str">
        <f>IF(SP_SUL!AM635="","*",SP_SUL!AM635)</f>
        <v>ZDS-ZQB</v>
      </c>
      <c r="O618" s="173">
        <f>IF(SP_SUL!BH635="","*",SP_SUL!BH635)</f>
        <v>2</v>
      </c>
      <c r="P618" s="91"/>
      <c r="Q618" s="145" t="str">
        <f>IF($A$2=1,IF(SP_SUL!BJ635="","*",SP_SUL!BJ635),IF(SP_SUL!BK635="","*",SP_SUL!BK635))</f>
        <v>Equipe pronta as 10h</v>
      </c>
    </row>
    <row r="619" spans="1:17" hidden="1">
      <c r="A619" s="98" t="str">
        <f>IF(SP_SUL!B636="","*",SP_SUL!B636)</f>
        <v>*</v>
      </c>
      <c r="B619" s="99" t="str">
        <f>IF(SP_SUL!X636="","*",SP_SUL!X636)</f>
        <v>Oportunidade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>
        <f>IF(SP_SUL!BH636="","*",SP_SUL!BH636)</f>
        <v>0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>
        <f>IF(SP_SUL!B637="","*",SP_SUL!B637)</f>
        <v>46021</v>
      </c>
      <c r="B620" s="99" t="str">
        <f>IF(SP_SUL!X637="","*",SP_SUL!X637)</f>
        <v>Contrato</v>
      </c>
      <c r="C620" s="100" t="str">
        <f>IF(SP_SUL!S637="","*",SP_SUL!S637)</f>
        <v>SP SUL</v>
      </c>
      <c r="D620" s="100" t="str">
        <f>IF(SP_SUL!T637="","*",SP_SUL!T637)</f>
        <v>ZBV-ZKE</v>
      </c>
      <c r="E620" s="100" t="str">
        <f>IF(SP_SUL!D637="","*",SP_SUL!D637)</f>
        <v>V93</v>
      </c>
      <c r="F620" s="100" t="str">
        <f>IF(SP_SUL!H637="","*",SP_SUL!H637)</f>
        <v>ZYU1</v>
      </c>
      <c r="G620" s="100" t="str">
        <f>IF(SP_SUL!M637="","*",SP_SUL!M637)</f>
        <v>ZST-ZXI</v>
      </c>
      <c r="H620" s="154">
        <f>IF(SP_SUL!K637="","*",SP_SUL!K637)</f>
        <v>218.75</v>
      </c>
      <c r="I620" s="132">
        <f>IF(SP_SUL!O637="","*",SP_SUL!O637)</f>
        <v>0.29166666666666669</v>
      </c>
      <c r="J620" s="132">
        <f>IF(SP_SUL!P637="","*",SP_SUL!P637)</f>
        <v>0.16666666666666666</v>
      </c>
      <c r="K620" s="141" t="str">
        <f>IF(SP_SUL!AK637="","*",SP_SUL!AK637)</f>
        <v>ZYU1</v>
      </c>
      <c r="L620" s="141" t="str">
        <f>IF(SP_SUL!AM637="","*",SP_SUL!AM637)</f>
        <v>ZST-ZXI</v>
      </c>
      <c r="M620" s="141">
        <f>IF(SP_SUL!AP637="","*",SP_SUL!AP637)</f>
        <v>218.75</v>
      </c>
      <c r="N620" s="141" t="str">
        <f>IF(SP_SUL!AM637="","*",SP_SUL!AM637)</f>
        <v>ZST-ZXI</v>
      </c>
      <c r="O620" s="173">
        <f>IF(SP_SUL!BH637="","*",SP_SUL!BH637)</f>
        <v>0</v>
      </c>
      <c r="P620" s="91"/>
      <c r="Q620" s="145" t="str">
        <f>IF($A$2=1,IF(SP_SUL!BJ637="","*",SP_SUL!BJ637),IF(SP_SUL!BK637="","*",SP_SUL!BK637))</f>
        <v>V93 trancada em ZYU pelo vagão MRS 343483-3, MC1 09:17 aguarda autorização para mnb o vagão em ZYU, previsão 12h</v>
      </c>
    </row>
    <row r="621" spans="1:17" hidden="1">
      <c r="A621" s="98">
        <f>IF(SP_SUL!B638="","*",SP_SUL!B638)</f>
        <v>46021</v>
      </c>
      <c r="B621" s="99" t="str">
        <f>IF(SP_SUL!X638="","*",SP_SUL!X638)</f>
        <v>Oportunidade</v>
      </c>
      <c r="C621" s="100" t="str">
        <f>IF(SP_SUL!S638="","*",SP_SUL!S638)</f>
        <v>SP SUL</v>
      </c>
      <c r="D621" s="100" t="str">
        <f>IF(SP_SUL!T638="","*",SP_SUL!T638)</f>
        <v>ZBV-ZKE</v>
      </c>
      <c r="E621" s="100" t="str">
        <f>IF(SP_SUL!D638="","*",SP_SUL!D638)</f>
        <v>W59</v>
      </c>
      <c r="F621" s="100" t="str">
        <f>IF(SP_SUL!H638="","*",SP_SUL!H638)</f>
        <v>ZYU1</v>
      </c>
      <c r="G621" s="100" t="str">
        <f>IF(SP_SUL!M638="","*",SP_SUL!M638)</f>
        <v>ZER-170</v>
      </c>
      <c r="H621" s="154">
        <f>IF(SP_SUL!K638="","*",SP_SUL!K638)</f>
        <v>168</v>
      </c>
      <c r="I621" s="132">
        <f>IF(SP_SUL!O638="","*",SP_SUL!O638)</f>
        <v>0.35416666666666669</v>
      </c>
      <c r="J621" s="132">
        <f>IF(SP_SUL!P638="","*",SP_SUL!P638)</f>
        <v>4.1666666666666664E-2</v>
      </c>
      <c r="K621" s="141" t="str">
        <f>IF(SP_SUL!AK638="","*",SP_SUL!AK638)</f>
        <v>ZYU1</v>
      </c>
      <c r="L621" s="141" t="str">
        <f>IF(SP_SUL!AM638="","*",SP_SUL!AM638)</f>
        <v>ZER-170</v>
      </c>
      <c r="M621" s="141">
        <f>IF(SP_SUL!AP638="","*",SP_SUL!AP638)</f>
        <v>168</v>
      </c>
      <c r="N621" s="141" t="str">
        <f>IF(SP_SUL!AM638="","*",SP_SUL!AM638)</f>
        <v>ZER-170</v>
      </c>
      <c r="O621" s="173">
        <f>IF(SP_SUL!BH638="","*",SP_SUL!BH638)</f>
        <v>0</v>
      </c>
      <c r="P621" s="91"/>
      <c r="Q621" s="145" t="str">
        <f>IF($A$2=1,IF(SP_SUL!BJ638="","*",SP_SUL!BJ638),IF(SP_SUL!BK638="","*",SP_SUL!BK638))</f>
        <v>MC1 07:36, sem visão de faixa devido falha do AMV de ZER</v>
      </c>
    </row>
    <row r="622" spans="1:17" hidden="1">
      <c r="A622" s="98">
        <f>IF(SP_SUL!B639="","*",SP_SUL!B639)</f>
        <v>46021</v>
      </c>
      <c r="B622" s="99" t="str">
        <f>IF(SP_SUL!X639="","*",SP_SUL!X639)</f>
        <v>Oportunidade</v>
      </c>
      <c r="C622" s="100" t="str">
        <f>IF(SP_SUL!S639="","*",SP_SUL!S639)</f>
        <v>SP SUL</v>
      </c>
      <c r="D622" s="100" t="str">
        <f>IF(SP_SUL!T639="","*",SP_SUL!T639)</f>
        <v>ZBV-ZKE</v>
      </c>
      <c r="E622" s="100" t="str">
        <f>IF(SP_SUL!D639="","*",SP_SUL!D639)</f>
        <v>JOSÉ  (TF-521)</v>
      </c>
      <c r="F622" s="100" t="str">
        <f>IF(SP_SUL!H639="","*",SP_SUL!H639)</f>
        <v>-</v>
      </c>
      <c r="G622" s="100" t="str">
        <f>IF(SP_SUL!M639="","*",SP_SUL!M639)</f>
        <v>ZER-170</v>
      </c>
      <c r="H622" s="154">
        <f>IF(SP_SUL!K639="","*",SP_SUL!K639)</f>
        <v>167.5</v>
      </c>
      <c r="I622" s="132">
        <f>IF(SP_SUL!O639="","*",SP_SUL!O639)</f>
        <v>0.41666666666666669</v>
      </c>
      <c r="J622" s="132">
        <f>IF(SP_SUL!P639="","*",SP_SUL!P639)</f>
        <v>6.25E-2</v>
      </c>
      <c r="K622" s="141" t="str">
        <f>IF(SP_SUL!AK639="","*",SP_SUL!AK639)</f>
        <v>-</v>
      </c>
      <c r="L622" s="141" t="str">
        <f>IF(SP_SUL!AM639="","*",SP_SUL!AM639)</f>
        <v>ZER-170</v>
      </c>
      <c r="M622" s="141">
        <f>IF(SP_SUL!AP639="","*",SP_SUL!AP639)</f>
        <v>167.5</v>
      </c>
      <c r="N622" s="141" t="str">
        <f>IF(SP_SUL!AM639="","*",SP_SUL!AM639)</f>
        <v>ZER-170</v>
      </c>
      <c r="O622" s="173">
        <f>IF(SP_SUL!BH639="","*",SP_SUL!BH639)</f>
        <v>2</v>
      </c>
      <c r="P622" s="91"/>
      <c r="Q622" s="145" t="str">
        <f>IF($A$2=1,IF(SP_SUL!BJ639="","*",SP_SUL!BJ639),IF(SP_SUL!BK639="","*",SP_SUL!BK639))</f>
        <v xml:space="preserve">Equipe pronta as  09:26, aguarda previsão 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>
        <f>IF(SP_SUL!BH640="","*",SP_SUL!BH640)</f>
        <v>0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>
        <f>IF(SP_SUL!B641="","*",SP_SUL!B641)</f>
        <v>46021</v>
      </c>
      <c r="B624" s="99" t="str">
        <f>IF(SP_SUL!X641="","*",SP_SUL!X641)</f>
        <v>Contrato</v>
      </c>
      <c r="C624" s="100" t="str">
        <f>IF(SP_SUL!S641="","*",SP_SUL!S641)</f>
        <v>SP SUL</v>
      </c>
      <c r="D624" s="100" t="str">
        <f>IF(SP_SUL!T641="","*",SP_SUL!T641)</f>
        <v>ZKE-ZEV</v>
      </c>
      <c r="E624" s="100" t="str">
        <f>IF(SP_SUL!D641="","*",SP_SUL!D641)</f>
        <v>A84</v>
      </c>
      <c r="F624" s="100" t="str">
        <f>IF(SP_SUL!H641="","*",SP_SUL!H641)</f>
        <v>ZEM1</v>
      </c>
      <c r="G624" s="100" t="str">
        <f>IF(SP_SUL!M641="","*",SP_SUL!M641)</f>
        <v>ZEM-ZKW</v>
      </c>
      <c r="H624" s="154">
        <f>IF(SP_SUL!K641="","*",SP_SUL!K641)</f>
        <v>136</v>
      </c>
      <c r="I624" s="132">
        <f>IF(SP_SUL!O641="","*",SP_SUL!O641)</f>
        <v>0.29166666666666669</v>
      </c>
      <c r="J624" s="132">
        <f>IF(SP_SUL!P641="","*",SP_SUL!P641)</f>
        <v>4.1666666666666664E-2</v>
      </c>
      <c r="K624" s="141" t="str">
        <f>IF(SP_SUL!AK641="","*",SP_SUL!AK641)</f>
        <v>ZEM1</v>
      </c>
      <c r="L624" s="141" t="str">
        <f>IF(SP_SUL!AM641="","*",SP_SUL!AM641)</f>
        <v>ZEM-ZKW</v>
      </c>
      <c r="M624" s="141">
        <f>IF(SP_SUL!AP641="","*",SP_SUL!AP641)</f>
        <v>136</v>
      </c>
      <c r="N624" s="141" t="str">
        <f>IF(SP_SUL!AM641="","*",SP_SUL!AM641)</f>
        <v>ZEM-ZKW</v>
      </c>
      <c r="O624" s="173">
        <f>IF(SP_SUL!BH641="","*",SP_SUL!BH641)</f>
        <v>2</v>
      </c>
      <c r="P624" s="91"/>
      <c r="Q624" s="145" t="str">
        <f>IF($A$2=1,IF(SP_SUL!BJ641="","*",SP_SUL!BJ641),IF(SP_SUL!BK641="","*",SP_SUL!BK641))</f>
        <v>MC1 07:02, autorizado as 07:19, em inspeção a ZKW</v>
      </c>
    </row>
    <row r="625" spans="1:17" hidden="1">
      <c r="A625" s="98">
        <f>IF(SP_SUL!B642="","*",SP_SUL!B642)</f>
        <v>46021</v>
      </c>
      <c r="B625" s="99" t="str">
        <f>IF(SP_SUL!X642="","*",SP_SUL!X642)</f>
        <v>Contrato</v>
      </c>
      <c r="C625" s="100" t="str">
        <f>IF(SP_SUL!S642="","*",SP_SUL!S642)</f>
        <v>SP SUL</v>
      </c>
      <c r="D625" s="100" t="str">
        <f>IF(SP_SUL!T642="","*",SP_SUL!T642)</f>
        <v>ZKE-ZEV</v>
      </c>
      <c r="E625" s="100" t="str">
        <f>IF(SP_SUL!D642="","*",SP_SUL!D642)</f>
        <v>EDSON (TP-780)</v>
      </c>
      <c r="F625" s="100" t="str">
        <f>IF(SP_SUL!H642="","*",SP_SUL!H642)</f>
        <v>-</v>
      </c>
      <c r="G625" s="100" t="str">
        <f>IF(SP_SUL!M642="","*",SP_SUL!M642)</f>
        <v>ZWI-ZYQ</v>
      </c>
      <c r="H625" s="154">
        <f>IF(SP_SUL!K642="","*",SP_SUL!K642)</f>
        <v>121.98</v>
      </c>
      <c r="I625" s="132">
        <f>IF(SP_SUL!O642="","*",SP_SUL!O642)</f>
        <v>0.33333333333333331</v>
      </c>
      <c r="J625" s="132">
        <f>IF(SP_SUL!P642="","*",SP_SUL!P642)</f>
        <v>8.3333333333333329E-2</v>
      </c>
      <c r="K625" s="141" t="str">
        <f>IF(SP_SUL!AK642="","*",SP_SUL!AK642)</f>
        <v>-</v>
      </c>
      <c r="L625" s="141" t="str">
        <f>IF(SP_SUL!AM642="","*",SP_SUL!AM642)</f>
        <v>ZWI-ZYQ</v>
      </c>
      <c r="M625" s="141">
        <f>IF(SP_SUL!AP642="","*",SP_SUL!AP642)</f>
        <v>121.98</v>
      </c>
      <c r="N625" s="141" t="str">
        <f>IF(SP_SUL!AM642="","*",SP_SUL!AM642)</f>
        <v>ZWI-ZYQ</v>
      </c>
      <c r="O625" s="173">
        <f>IF(SP_SUL!BH642="","*",SP_SUL!BH642)</f>
        <v>2</v>
      </c>
      <c r="P625" s="91"/>
      <c r="Q625" s="145" t="str">
        <f>IF($A$2=1,IF(SP_SUL!BJ642="","*",SP_SUL!BJ642),IF(SP_SUL!BK642="","*",SP_SUL!BK642))</f>
        <v>Equipe pronta as 08:44, previsão após U38 as 10h, intervalo aberto as 10:15 até as 12:15</v>
      </c>
    </row>
    <row r="626" spans="1:17" hidden="1">
      <c r="A626" s="98">
        <f>IF(SP_SUL!B643="","*",SP_SUL!B643)</f>
        <v>46021</v>
      </c>
      <c r="B626" s="99" t="str">
        <f>IF(SP_SUL!X643="","*",SP_SUL!X643)</f>
        <v>Contrato</v>
      </c>
      <c r="C626" s="100" t="str">
        <f>IF(SP_SUL!S643="","*",SP_SUL!S643)</f>
        <v>SP SUL</v>
      </c>
      <c r="D626" s="100" t="str">
        <f>IF(SP_SUL!T643="","*",SP_SUL!T643)</f>
        <v>ZKE-ZEV</v>
      </c>
      <c r="E626" s="100" t="str">
        <f>IF(SP_SUL!D643="","*",SP_SUL!D643)</f>
        <v>V89</v>
      </c>
      <c r="F626" s="100" t="str">
        <f>IF(SP_SUL!H643="","*",SP_SUL!H643)</f>
        <v>ZEM1302</v>
      </c>
      <c r="G626" s="100" t="str">
        <f>IF(SP_SUL!M643="","*",SP_SUL!M643)</f>
        <v>ZYQ-ZEM</v>
      </c>
      <c r="H626" s="154">
        <f>IF(SP_SUL!K643="","*",SP_SUL!K643)</f>
        <v>131.9</v>
      </c>
      <c r="I626" s="132">
        <f>IF(SP_SUL!O643="","*",SP_SUL!O643)</f>
        <v>0.29166666666666669</v>
      </c>
      <c r="J626" s="132">
        <f>IF(SP_SUL!P643="","*",SP_SUL!P643)</f>
        <v>0.16666666666666666</v>
      </c>
      <c r="K626" s="141" t="str">
        <f>IF(SP_SUL!AK643="","*",SP_SUL!AK643)</f>
        <v>ZEM1302</v>
      </c>
      <c r="L626" s="141" t="str">
        <f>IF(SP_SUL!AM643="","*",SP_SUL!AM643)</f>
        <v>ZYQ-ZEM</v>
      </c>
      <c r="M626" s="141">
        <f>IF(SP_SUL!AP643="","*",SP_SUL!AP643)</f>
        <v>131.9</v>
      </c>
      <c r="N626" s="141" t="str">
        <f>IF(SP_SUL!AM643="","*",SP_SUL!AM643)</f>
        <v>ZYQ-ZEM</v>
      </c>
      <c r="O626" s="173">
        <f>IF(SP_SUL!BH643="","*",SP_SUL!BH643)</f>
        <v>2</v>
      </c>
      <c r="P626" s="91"/>
      <c r="Q626" s="145" t="str">
        <f>IF($A$2=1,IF(SP_SUL!BJ643="","*",SP_SUL!BJ643),IF(SP_SUL!BK643="","*",SP_SUL!BK643))</f>
        <v>MC1 07:10, autorizado as 07:17, em intervalo 07:30</v>
      </c>
    </row>
    <row r="627" spans="1:17" hidden="1">
      <c r="A627" s="98">
        <f>IF(SP_SUL!B644="","*",SP_SUL!B644)</f>
        <v>46021</v>
      </c>
      <c r="B627" s="99" t="str">
        <f>IF(SP_SUL!X644="","*",SP_SUL!X644)</f>
        <v>Contrato</v>
      </c>
      <c r="C627" s="100" t="str">
        <f>IF(SP_SUL!S644="","*",SP_SUL!S644)</f>
        <v>SP SUL</v>
      </c>
      <c r="D627" s="100" t="str">
        <f>IF(SP_SUL!T644="","*",SP_SUL!T644)</f>
        <v>ZKE-ZEV</v>
      </c>
      <c r="E627" s="100" t="str">
        <f>IF(SP_SUL!D644="","*",SP_SUL!D644)</f>
        <v>MOD ZRB</v>
      </c>
      <c r="F627" s="100" t="str">
        <f>IF(SP_SUL!H644="","*",SP_SUL!H644)</f>
        <v>-</v>
      </c>
      <c r="G627" s="100" t="str">
        <f>IF(SP_SUL!M644="","*",SP_SUL!M644)</f>
        <v>ZRB-ZEV</v>
      </c>
      <c r="H627" s="154">
        <f>IF(SP_SUL!K644="","*",SP_SUL!K644)</f>
        <v>152.1</v>
      </c>
      <c r="I627" s="132">
        <f>IF(SP_SUL!O644="","*",SP_SUL!O644)</f>
        <v>0.29166666666666669</v>
      </c>
      <c r="J627" s="132">
        <f>IF(SP_SUL!P644="","*",SP_SUL!P644)</f>
        <v>0.20833333333333334</v>
      </c>
      <c r="K627" s="141" t="str">
        <f>IF(SP_SUL!AK644="","*",SP_SUL!AK644)</f>
        <v>-</v>
      </c>
      <c r="L627" s="141" t="str">
        <f>IF(SP_SUL!AM644="","*",SP_SUL!AM644)</f>
        <v>ZRB-ZEV</v>
      </c>
      <c r="M627" s="141">
        <f>IF(SP_SUL!AP644="","*",SP_SUL!AP644)</f>
        <v>152.1</v>
      </c>
      <c r="N627" s="141" t="str">
        <f>IF(SP_SUL!AM644="","*",SP_SUL!AM644)</f>
        <v>ZRB-ZEV</v>
      </c>
      <c r="O627" s="173">
        <f>IF(SP_SUL!BH644="","*",SP_SUL!BH644)</f>
        <v>2</v>
      </c>
      <c r="P627" s="91"/>
      <c r="Q627" s="145" t="str">
        <f>IF($A$2=1,IF(SP_SUL!BJ644="","*",SP_SUL!BJ644),IF(SP_SUL!BK644="","*",SP_SUL!BK644))</f>
        <v>Aguarda equipe informar pronto para abertura de intervalo, equipe pronta as 08:56, em intervalo as 09:12 até as 14:12</v>
      </c>
    </row>
    <row r="628" spans="1:17" hidden="1">
      <c r="A628" s="98">
        <f>IF(SP_SUL!B645="","*",SP_SUL!B645)</f>
        <v>46021</v>
      </c>
      <c r="B628" s="99" t="str">
        <f>IF(SP_SUL!X645="","*",SP_SUL!X645)</f>
        <v>Contrato</v>
      </c>
      <c r="C628" s="100" t="str">
        <f>IF(SP_SUL!S645="","*",SP_SUL!S645)</f>
        <v>SP SUL</v>
      </c>
      <c r="D628" s="100" t="str">
        <f>IF(SP_SUL!T645="","*",SP_SUL!T645)</f>
        <v>ZKE-ZEV</v>
      </c>
      <c r="E628" s="100" t="str">
        <f>IF(SP_SUL!D645="","*",SP_SUL!D645)</f>
        <v>V96</v>
      </c>
      <c r="F628" s="100" t="str">
        <f>IF(SP_SUL!H645="","*",SP_SUL!H645)</f>
        <v>ZEM1</v>
      </c>
      <c r="G628" s="100" t="str">
        <f>IF(SP_SUL!M645="","*",SP_SUL!M645)</f>
        <v>ZEJ-ZEV</v>
      </c>
      <c r="H628" s="154">
        <f>IF(SP_SUL!K645="","*",SP_SUL!K645)</f>
        <v>156.22999999999999</v>
      </c>
      <c r="I628" s="132" t="str">
        <f>IF(SP_SUL!O645="","*",SP_SUL!O645)</f>
        <v>-</v>
      </c>
      <c r="J628" s="132">
        <f>IF(SP_SUL!P645="","*",SP_SUL!P645)</f>
        <v>6.9444444444444447E-4</v>
      </c>
      <c r="K628" s="141" t="str">
        <f>IF(SP_SUL!AK645="","*",SP_SUL!AK645)</f>
        <v>ZEM1</v>
      </c>
      <c r="L628" s="141" t="str">
        <f>IF(SP_SUL!AM645="","*",SP_SUL!AM645)</f>
        <v>ZEJ-ZEV</v>
      </c>
      <c r="M628" s="141">
        <f>IF(SP_SUL!AP645="","*",SP_SUL!AP645)</f>
        <v>156.22999999999999</v>
      </c>
      <c r="N628" s="141" t="str">
        <f>IF(SP_SUL!AM645="","*",SP_SUL!AM645)</f>
        <v>ZEJ-ZEV</v>
      </c>
      <c r="O628" s="173">
        <f>IF(SP_SUL!BH645="","*",SP_SUL!BH645)</f>
        <v>2</v>
      </c>
      <c r="P628" s="91"/>
      <c r="Q628" s="145" t="str">
        <f>IF($A$2=1,IF(SP_SUL!BJ645="","*",SP_SUL!BJ645),IF(SP_SUL!BK645="","*",SP_SUL!BK645))</f>
        <v>MC1 07:09, autorizado as 07:36 em deslocamento para intervalo, em intervalo as 09:50</v>
      </c>
    </row>
    <row r="629" spans="1:17" hidden="1">
      <c r="A629" s="98">
        <f>IF(SP_SUL!B646="","*",SP_SUL!B646)</f>
        <v>46021</v>
      </c>
      <c r="B629" s="99" t="str">
        <f>IF(SP_SUL!X646="","*",SP_SUL!X646)</f>
        <v>Contrato</v>
      </c>
      <c r="C629" s="100" t="str">
        <f>IF(SP_SUL!S646="","*",SP_SUL!S646)</f>
        <v>SP SUL</v>
      </c>
      <c r="D629" s="100" t="str">
        <f>IF(SP_SUL!T646="","*",SP_SUL!T646)</f>
        <v>ZKE-ZEV</v>
      </c>
      <c r="E629" s="100" t="str">
        <f>IF(SP_SUL!D646="","*",SP_SUL!D646)</f>
        <v>CAIQUE (TP-869)</v>
      </c>
      <c r="F629" s="100" t="str">
        <f>IF(SP_SUL!H646="","*",SP_SUL!H646)</f>
        <v>-</v>
      </c>
      <c r="G629" s="100" t="str">
        <f>IF(SP_SUL!M646="","*",SP_SUL!M646)</f>
        <v>ZEJ-ZEV</v>
      </c>
      <c r="H629" s="154">
        <f>IF(SP_SUL!K646="","*",SP_SUL!K646)</f>
        <v>156.9</v>
      </c>
      <c r="I629" s="132" t="str">
        <f>IF(SP_SUL!O646="","*",SP_SUL!O646)</f>
        <v>-</v>
      </c>
      <c r="J629" s="132">
        <f>IF(SP_SUL!P646="","*",SP_SUL!P646)</f>
        <v>6.9444444444444447E-4</v>
      </c>
      <c r="K629" s="141" t="str">
        <f>IF(SP_SUL!AK646="","*",SP_SUL!AK646)</f>
        <v>-</v>
      </c>
      <c r="L629" s="141" t="str">
        <f>IF(SP_SUL!AM646="","*",SP_SUL!AM646)</f>
        <v>ZEJ-ZEV</v>
      </c>
      <c r="M629" s="141">
        <f>IF(SP_SUL!AP646="","*",SP_SUL!AP646)</f>
        <v>156.9</v>
      </c>
      <c r="N629" s="141" t="str">
        <f>IF(SP_SUL!AM646="","*",SP_SUL!AM646)</f>
        <v>ZEJ-ZEV</v>
      </c>
      <c r="O629" s="173">
        <f>IF(SP_SUL!BH646="","*",SP_SUL!BH646)</f>
        <v>2</v>
      </c>
      <c r="P629" s="91"/>
      <c r="Q629" s="145" t="str">
        <f>IF($A$2=1,IF(SP_SUL!BJ646="","*",SP_SUL!BJ646),IF(SP_SUL!BK646="","*",SP_SUL!BK646))</f>
        <v>Aguarda equipe informar pronto para abertura de intervalo, equipe pronta as 08:56, em intervalo as 09:12 até as 14:12</v>
      </c>
    </row>
    <row r="630" spans="1:17" hidden="1">
      <c r="A630" s="98">
        <f>IF(SP_SUL!B647="","*",SP_SUL!B647)</f>
        <v>46021</v>
      </c>
      <c r="B630" s="99" t="str">
        <f>IF(SP_SUL!X647="","*",SP_SUL!X647)</f>
        <v>Contrato</v>
      </c>
      <c r="C630" s="100" t="str">
        <f>IF(SP_SUL!S647="","*",SP_SUL!S647)</f>
        <v>SP SUL</v>
      </c>
      <c r="D630" s="100" t="str">
        <f>IF(SP_SUL!T647="","*",SP_SUL!T647)</f>
        <v>ZKE-ZEV</v>
      </c>
      <c r="E630" s="100" t="str">
        <f>IF(SP_SUL!D647="","*",SP_SUL!D647)</f>
        <v>ADENISON (TP-810)</v>
      </c>
      <c r="F630" s="100" t="str">
        <f>IF(SP_SUL!H647="","*",SP_SUL!H647)</f>
        <v>-</v>
      </c>
      <c r="G630" s="100" t="str">
        <f>IF(SP_SUL!M647="","*",SP_SUL!M647)</f>
        <v>ZEJ-ZEV</v>
      </c>
      <c r="H630" s="154">
        <f>IF(SP_SUL!K647="","*",SP_SUL!K647)</f>
        <v>156.9</v>
      </c>
      <c r="I630" s="132" t="str">
        <f>IF(SP_SUL!O647="","*",SP_SUL!O647)</f>
        <v>-</v>
      </c>
      <c r="J630" s="132">
        <f>IF(SP_SUL!P647="","*",SP_SUL!P647)</f>
        <v>6.9444444444444447E-4</v>
      </c>
      <c r="K630" s="141" t="str">
        <f>IF(SP_SUL!AK647="","*",SP_SUL!AK647)</f>
        <v>-</v>
      </c>
      <c r="L630" s="141" t="str">
        <f>IF(SP_SUL!AM647="","*",SP_SUL!AM647)</f>
        <v>ZEJ-ZEV</v>
      </c>
      <c r="M630" s="141">
        <f>IF(SP_SUL!AP647="","*",SP_SUL!AP647)</f>
        <v>156.9</v>
      </c>
      <c r="N630" s="141" t="str">
        <f>IF(SP_SUL!AM647="","*",SP_SUL!AM647)</f>
        <v>ZEJ-ZEV</v>
      </c>
      <c r="O630" s="173">
        <f>IF(SP_SUL!BH647="","*",SP_SUL!BH647)</f>
        <v>2</v>
      </c>
      <c r="P630" s="91"/>
      <c r="Q630" s="145" t="str">
        <f>IF($A$2=1,IF(SP_SUL!BJ647="","*",SP_SUL!BJ647),IF(SP_SUL!BK647="","*",SP_SUL!BK647))</f>
        <v>Aguarda equipe informar pronto para abertura de intervalo, equipe pronta as 08:56, em intervalo as 09:12 até as 14:12</v>
      </c>
    </row>
    <row r="631" spans="1:17" hidden="1">
      <c r="A631" s="98">
        <f>IF(SP_SUL!B648="","*",SP_SUL!B648)</f>
        <v>46021</v>
      </c>
      <c r="B631" s="99" t="str">
        <f>IF(SP_SUL!X648="","*",SP_SUL!X648)</f>
        <v>Contrato</v>
      </c>
      <c r="C631" s="100" t="str">
        <f>IF(SP_SUL!S648="","*",SP_SUL!S648)</f>
        <v>SP SUL</v>
      </c>
      <c r="D631" s="100" t="str">
        <f>IF(SP_SUL!T648="","*",SP_SUL!T648)</f>
        <v>ZKE-ZEV</v>
      </c>
      <c r="E631" s="100" t="str">
        <f>IF(SP_SUL!D648="","*",SP_SUL!D648)</f>
        <v>DANILO (TP-837)</v>
      </c>
      <c r="F631" s="100" t="str">
        <f>IF(SP_SUL!H648="","*",SP_SUL!H648)</f>
        <v>-</v>
      </c>
      <c r="G631" s="100" t="str">
        <f>IF(SP_SUL!M648="","*",SP_SUL!M648)</f>
        <v>ZEJ-ZEV</v>
      </c>
      <c r="H631" s="154">
        <f>IF(SP_SUL!K648="","*",SP_SUL!K648)</f>
        <v>157.06399999999999</v>
      </c>
      <c r="I631" s="132" t="str">
        <f>IF(SP_SUL!O648="","*",SP_SUL!O648)</f>
        <v>-</v>
      </c>
      <c r="J631" s="132">
        <f>IF(SP_SUL!P648="","*",SP_SUL!P648)</f>
        <v>6.9444444444444447E-4</v>
      </c>
      <c r="K631" s="141" t="str">
        <f>IF(SP_SUL!AK648="","*",SP_SUL!AK648)</f>
        <v>-</v>
      </c>
      <c r="L631" s="141" t="str">
        <f>IF(SP_SUL!AM648="","*",SP_SUL!AM648)</f>
        <v>ZEJ-ZEV</v>
      </c>
      <c r="M631" s="141">
        <f>IF(SP_SUL!AP648="","*",SP_SUL!AP648)</f>
        <v>157.06399999999999</v>
      </c>
      <c r="N631" s="141" t="str">
        <f>IF(SP_SUL!AM648="","*",SP_SUL!AM648)</f>
        <v>ZEJ-ZEV</v>
      </c>
      <c r="O631" s="173">
        <f>IF(SP_SUL!BH648="","*",SP_SUL!BH648)</f>
        <v>2</v>
      </c>
      <c r="P631" s="91"/>
      <c r="Q631" s="145" t="str">
        <f>IF($A$2=1,IF(SP_SUL!BJ648="","*",SP_SUL!BJ648),IF(SP_SUL!BK648="","*",SP_SUL!BK648))</f>
        <v>Aguarda equipe informar pronto para abertura de intervalo, equipe pronta as 08:56, em intervalo as 09:12 até as 14:12</v>
      </c>
    </row>
    <row r="632" spans="1:17" hidden="1">
      <c r="A632" s="98">
        <f>IF(SP_SUL!B649="","*",SP_SUL!B649)</f>
        <v>46021</v>
      </c>
      <c r="B632" s="99" t="str">
        <f>IF(SP_SUL!X649="","*",SP_SUL!X649)</f>
        <v>Contrato</v>
      </c>
      <c r="C632" s="100" t="str">
        <f>IF(SP_SUL!S649="","*",SP_SUL!S649)</f>
        <v>SP SUL</v>
      </c>
      <c r="D632" s="100" t="str">
        <f>IF(SP_SUL!T649="","*",SP_SUL!T649)</f>
        <v>ZKE-ZEV</v>
      </c>
      <c r="E632" s="100" t="str">
        <f>IF(SP_SUL!D649="","*",SP_SUL!D649)</f>
        <v>ISMAEL(TP-726)</v>
      </c>
      <c r="F632" s="100" t="str">
        <f>IF(SP_SUL!H649="","*",SP_SUL!H649)</f>
        <v>-</v>
      </c>
      <c r="G632" s="100" t="str">
        <f>IF(SP_SUL!M649="","*",SP_SUL!M649)</f>
        <v>ZEJ-ZEV</v>
      </c>
      <c r="H632" s="154">
        <f>IF(SP_SUL!K649="","*",SP_SUL!K649)</f>
        <v>156.33199999999999</v>
      </c>
      <c r="I632" s="132" t="str">
        <f>IF(SP_SUL!O649="","*",SP_SUL!O649)</f>
        <v>-</v>
      </c>
      <c r="J632" s="132">
        <f>IF(SP_SUL!P649="","*",SP_SUL!P649)</f>
        <v>6.9444444444444447E-4</v>
      </c>
      <c r="K632" s="141" t="str">
        <f>IF(SP_SUL!AK649="","*",SP_SUL!AK649)</f>
        <v>-</v>
      </c>
      <c r="L632" s="141" t="str">
        <f>IF(SP_SUL!AM649="","*",SP_SUL!AM649)</f>
        <v>ZEJ-ZEV</v>
      </c>
      <c r="M632" s="141">
        <f>IF(SP_SUL!AP649="","*",SP_SUL!AP649)</f>
        <v>156.33199999999999</v>
      </c>
      <c r="N632" s="141" t="str">
        <f>IF(SP_SUL!AM649="","*",SP_SUL!AM649)</f>
        <v>ZEJ-ZEV</v>
      </c>
      <c r="O632" s="173">
        <f>IF(SP_SUL!BH649="","*",SP_SUL!BH649)</f>
        <v>2</v>
      </c>
      <c r="P632" s="91"/>
      <c r="Q632" s="145" t="str">
        <f>IF($A$2=1,IF(SP_SUL!BJ649="","*",SP_SUL!BJ649),IF(SP_SUL!BK649="","*",SP_SUL!BK649))</f>
        <v>Aguarda equipe informar pronto para abertura de intervalo, equipe pronta as 08:56, em intervalo as 09:12 até as 14:12</v>
      </c>
    </row>
    <row r="633" spans="1:17" hidden="1">
      <c r="A633" s="98">
        <f>IF(SP_SUL!B650="","*",SP_SUL!B650)</f>
        <v>46021</v>
      </c>
      <c r="B633" s="99" t="str">
        <f>IF(SP_SUL!X650="","*",SP_SUL!X650)</f>
        <v>Contrato</v>
      </c>
      <c r="C633" s="100" t="str">
        <f>IF(SP_SUL!S650="","*",SP_SUL!S650)</f>
        <v>SP SUL</v>
      </c>
      <c r="D633" s="100" t="str">
        <f>IF(SP_SUL!T650="","*",SP_SUL!T650)</f>
        <v>ZKE-ZEV</v>
      </c>
      <c r="E633" s="100" t="str">
        <f>IF(SP_SUL!D650="","*",SP_SUL!D650)</f>
        <v>W96</v>
      </c>
      <c r="F633" s="100" t="str">
        <f>IF(SP_SUL!H650="","*",SP_SUL!H650)</f>
        <v>Z3VZEV</v>
      </c>
      <c r="G633" s="100" t="str">
        <f>IF(SP_SUL!M650="","*",SP_SUL!M650)</f>
        <v>ZEJ-ZEV</v>
      </c>
      <c r="H633" s="154">
        <f>IF(SP_SUL!K650="","*",SP_SUL!K650)</f>
        <v>157.5</v>
      </c>
      <c r="I633" s="132" t="str">
        <f>IF(SP_SUL!O650="","*",SP_SUL!O650)</f>
        <v>-</v>
      </c>
      <c r="J633" s="132">
        <f>IF(SP_SUL!P650="","*",SP_SUL!P650)</f>
        <v>6.9444444444444447E-4</v>
      </c>
      <c r="K633" s="141" t="str">
        <f>IF(SP_SUL!AK650="","*",SP_SUL!AK650)</f>
        <v>Z3VZEV</v>
      </c>
      <c r="L633" s="141" t="str">
        <f>IF(SP_SUL!AM650="","*",SP_SUL!AM650)</f>
        <v>ZEJ-ZEV</v>
      </c>
      <c r="M633" s="141">
        <f>IF(SP_SUL!AP650="","*",SP_SUL!AP650)</f>
        <v>157.5</v>
      </c>
      <c r="N633" s="141" t="str">
        <f>IF(SP_SUL!AM650="","*",SP_SUL!AM650)</f>
        <v>ZEJ-ZEV</v>
      </c>
      <c r="O633" s="173">
        <f>IF(SP_SUL!BH650="","*",SP_SUL!BH650)</f>
        <v>2</v>
      </c>
      <c r="P633" s="91"/>
      <c r="Q633" s="145" t="str">
        <f>IF($A$2=1,IF(SP_SUL!BJ650="","*",SP_SUL!BJ650),IF(SP_SUL!BK650="","*",SP_SUL!BK650))</f>
        <v>MC1 08:45, autorizado as 08:56, recebeu autorização as 10:28 devido avaria MCT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>
        <f>IF(SP_SUL!BH651="","*",SP_SUL!BH651)</f>
        <v>0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>
        <f>IF(SP_SUL!B652="","*",SP_SUL!B652)</f>
        <v>46021</v>
      </c>
      <c r="B635" s="99" t="str">
        <f>IF(SP_SUL!X652="","*",SP_SUL!X652)</f>
        <v>Contrato</v>
      </c>
      <c r="C635" s="100" t="str">
        <f>IF(SP_SUL!S652="","*",SP_SUL!S652)</f>
        <v>SP SUL</v>
      </c>
      <c r="D635" s="100" t="str">
        <f>IF(SP_SUL!T652="","*",SP_SUL!T652)</f>
        <v>ZEV-ZPT</v>
      </c>
      <c r="E635" s="100" t="str">
        <f>IF(SP_SUL!D652="","*",SP_SUL!D652)</f>
        <v>W61</v>
      </c>
      <c r="F635" s="100" t="str">
        <f>IF(SP_SUL!H652="","*",SP_SUL!H652)</f>
        <v>K67ZEV2</v>
      </c>
      <c r="G635" s="100" t="str">
        <f>IF(SP_SUL!M652="","*",SP_SUL!M652)</f>
        <v>ZXW-ZEZ</v>
      </c>
      <c r="H635" s="154">
        <f>IF(SP_SUL!K652="","*",SP_SUL!K652)</f>
        <v>77</v>
      </c>
      <c r="I635" s="132">
        <f>IF(SP_SUL!O652="","*",SP_SUL!O652)</f>
        <v>0.3125</v>
      </c>
      <c r="J635" s="132">
        <f>IF(SP_SUL!P652="","*",SP_SUL!P652)</f>
        <v>4.1666666666666664E-2</v>
      </c>
      <c r="K635" s="141" t="str">
        <f>IF(SP_SUL!AK652="","*",SP_SUL!AK652)</f>
        <v>K67ZEV2</v>
      </c>
      <c r="L635" s="141" t="str">
        <f>IF(SP_SUL!AM652="","*",SP_SUL!AM652)</f>
        <v>ZXW-ZEZ</v>
      </c>
      <c r="M635" s="141">
        <f>IF(SP_SUL!AP652="","*",SP_SUL!AP652)</f>
        <v>77</v>
      </c>
      <c r="N635" s="141" t="str">
        <f>IF(SP_SUL!AM652="","*",SP_SUL!AM652)</f>
        <v>ZXW-ZEZ</v>
      </c>
      <c r="O635" s="173">
        <f>IF(SP_SUL!BH652="","*",SP_SUL!BH652)</f>
        <v>2</v>
      </c>
      <c r="P635" s="91"/>
      <c r="Q635" s="145" t="str">
        <f>IF($A$2=1,IF(SP_SUL!BJ652="","*",SP_SUL!BJ652),IF(SP_SUL!BK652="","*",SP_SUL!BK652))</f>
        <v xml:space="preserve">Equipe no local, aguarda embarque de turmas para solicitar MC1, MC1 08:17, autroizado as 09:17, licença as 10:44 </v>
      </c>
    </row>
    <row r="636" spans="1:17" hidden="1">
      <c r="A636" s="98">
        <f>IF(SP_SUL!B653="","*",SP_SUL!B653)</f>
        <v>46021</v>
      </c>
      <c r="B636" s="99" t="str">
        <f>IF(SP_SUL!X653="","*",SP_SUL!X653)</f>
        <v>Contrato</v>
      </c>
      <c r="C636" s="100" t="str">
        <f>IF(SP_SUL!S653="","*",SP_SUL!S653)</f>
        <v>SP SUL</v>
      </c>
      <c r="D636" s="100" t="str">
        <f>IF(SP_SUL!T653="","*",SP_SUL!T653)</f>
        <v>ZEV-ZPT</v>
      </c>
      <c r="E636" s="100" t="str">
        <f>IF(SP_SUL!D653="","*",SP_SUL!D653)</f>
        <v>MOD ZEZ</v>
      </c>
      <c r="F636" s="100" t="str">
        <f>IF(SP_SUL!H653="","*",SP_SUL!H653)</f>
        <v>-</v>
      </c>
      <c r="G636" s="100" t="str">
        <f>IF(SP_SUL!M653="","*",SP_SUL!M653)</f>
        <v>ZXW-ZEZ</v>
      </c>
      <c r="H636" s="154">
        <f>IF(SP_SUL!K653="","*",SP_SUL!K653)</f>
        <v>75.183999999999997</v>
      </c>
      <c r="I636" s="132">
        <f>IF(SP_SUL!O653="","*",SP_SUL!O653)</f>
        <v>0</v>
      </c>
      <c r="J636" s="132">
        <f>IF(SP_SUL!P653="","*",SP_SUL!P653)</f>
        <v>0.99930555555555556</v>
      </c>
      <c r="K636" s="141" t="str">
        <f>IF(SP_SUL!AK653="","*",SP_SUL!AK653)</f>
        <v>-</v>
      </c>
      <c r="L636" s="141" t="str">
        <f>IF(SP_SUL!AM653="","*",SP_SUL!AM653)</f>
        <v>ZXW-ZEZ</v>
      </c>
      <c r="M636" s="141">
        <f>IF(SP_SUL!AP653="","*",SP_SUL!AP653)</f>
        <v>75.183999999999997</v>
      </c>
      <c r="N636" s="141" t="str">
        <f>IF(SP_SUL!AM653="","*",SP_SUL!AM653)</f>
        <v>ZXW-ZEZ</v>
      </c>
      <c r="O636" s="173">
        <f>IF(SP_SUL!BH653="","*",SP_SUL!BH653)</f>
        <v>2</v>
      </c>
      <c r="P636" s="91"/>
      <c r="Q636" s="145" t="str">
        <f>IF($A$2=1,IF(SP_SUL!BJ653="","*",SP_SUL!BJ653),IF(SP_SUL!BK653="","*",SP_SUL!BK653))</f>
        <v>Blackout aberto dia 29/12</v>
      </c>
    </row>
    <row r="637" spans="1:17" hidden="1">
      <c r="A637" s="98">
        <f>IF(SP_SUL!B654="","*",SP_SUL!B654)</f>
        <v>46021</v>
      </c>
      <c r="B637" s="99" t="str">
        <f>IF(SP_SUL!X654="","*",SP_SUL!X654)</f>
        <v>Contrato</v>
      </c>
      <c r="C637" s="100" t="str">
        <f>IF(SP_SUL!S654="","*",SP_SUL!S654)</f>
        <v>SP SUL</v>
      </c>
      <c r="D637" s="100" t="str">
        <f>IF(SP_SUL!T654="","*",SP_SUL!T654)</f>
        <v>ZEV-ZPT</v>
      </c>
      <c r="E637" s="100" t="str">
        <f>IF(SP_SUL!D654="","*",SP_SUL!D654)</f>
        <v>W62</v>
      </c>
      <c r="F637" s="100" t="str">
        <f>IF(SP_SUL!H654="","*",SP_SUL!H654)</f>
        <v>ZPT1051</v>
      </c>
      <c r="G637" s="100" t="str">
        <f>IF(SP_SUL!M654="","*",SP_SUL!M654)</f>
        <v>ZXW</v>
      </c>
      <c r="H637" s="154">
        <f>IF(SP_SUL!K654="","*",SP_SUL!K654)</f>
        <v>83.7</v>
      </c>
      <c r="I637" s="132">
        <f>IF(SP_SUL!O654="","*",SP_SUL!O654)</f>
        <v>0.3125</v>
      </c>
      <c r="J637" s="132">
        <f>IF(SP_SUL!P654="","*",SP_SUL!P654)</f>
        <v>4.1666666666666664E-2</v>
      </c>
      <c r="K637" s="141" t="str">
        <f>IF(SP_SUL!AK654="","*",SP_SUL!AK654)</f>
        <v>ZPT1051</v>
      </c>
      <c r="L637" s="141" t="str">
        <f>IF(SP_SUL!AM654="","*",SP_SUL!AM654)</f>
        <v>ZXW</v>
      </c>
      <c r="M637" s="141">
        <f>IF(SP_SUL!AP654="","*",SP_SUL!AP654)</f>
        <v>83.7</v>
      </c>
      <c r="N637" s="141" t="str">
        <f>IF(SP_SUL!AM654="","*",SP_SUL!AM654)</f>
        <v>ZXW</v>
      </c>
      <c r="O637" s="173">
        <f>IF(SP_SUL!BH654="","*",SP_SUL!BH654)</f>
        <v>2</v>
      </c>
      <c r="P637" s="91"/>
      <c r="Q637" s="145" t="str">
        <f>IF($A$2=1,IF(SP_SUL!BJ654="","*",SP_SUL!BJ654),IF(SP_SUL!BK654="","*",SP_SUL!BK654))</f>
        <v xml:space="preserve">MC1 07:34, autorizado as 07:50, em deslocamento na serra </v>
      </c>
    </row>
    <row r="638" spans="1:17" hidden="1">
      <c r="A638" s="98">
        <f>IF(SP_SUL!B655="","*",SP_SUL!B655)</f>
        <v>46021</v>
      </c>
      <c r="B638" s="99" t="str">
        <f>IF(SP_SUL!X655="","*",SP_SUL!X655)</f>
        <v>Oportunidade</v>
      </c>
      <c r="C638" s="100" t="str">
        <f>IF(SP_SUL!S655="","*",SP_SUL!S655)</f>
        <v>SP SUL</v>
      </c>
      <c r="D638" s="100" t="str">
        <f>IF(SP_SUL!T655="","*",SP_SUL!T655)</f>
        <v>ZEV-ZPT</v>
      </c>
      <c r="E638" s="100" t="str">
        <f>IF(SP_SUL!D655="","*",SP_SUL!D655)</f>
        <v>JACIANO (TF-674)</v>
      </c>
      <c r="F638" s="100" t="str">
        <f>IF(SP_SUL!H655="","*",SP_SUL!H655)</f>
        <v>-</v>
      </c>
      <c r="G638" s="100" t="str">
        <f>IF(SP_SUL!M655="","*",SP_SUL!M655)</f>
        <v>ZPT</v>
      </c>
      <c r="H638" s="154">
        <f>IF(SP_SUL!K655="","*",SP_SUL!K655)</f>
        <v>106.7</v>
      </c>
      <c r="I638" s="132">
        <f>IF(SP_SUL!O655="","*",SP_SUL!O655)</f>
        <v>0.375</v>
      </c>
      <c r="J638" s="132">
        <f>IF(SP_SUL!P655="","*",SP_SUL!P655)</f>
        <v>0.16666666666666666</v>
      </c>
      <c r="K638" s="141" t="str">
        <f>IF(SP_SUL!AK655="","*",SP_SUL!AK655)</f>
        <v>-</v>
      </c>
      <c r="L638" s="141" t="str">
        <f>IF(SP_SUL!AM655="","*",SP_SUL!AM655)</f>
        <v>ZPT</v>
      </c>
      <c r="M638" s="141">
        <f>IF(SP_SUL!AP655="","*",SP_SUL!AP655)</f>
        <v>106.7</v>
      </c>
      <c r="N638" s="141" t="str">
        <f>IF(SP_SUL!AM655="","*",SP_SUL!AM655)</f>
        <v>ZPT</v>
      </c>
      <c r="O638" s="173">
        <f>IF(SP_SUL!BH655="","*",SP_SUL!BH655)</f>
        <v>0</v>
      </c>
      <c r="P638" s="91"/>
      <c r="Q638" s="145" t="str">
        <f>IF($A$2=1,IF(SP_SUL!BJ655="","*",SP_SUL!BJ655),IF(SP_SUL!BK655="","*",SP_SUL!BK655))</f>
        <v>Previsão de ponto 9h, equipe pronta as 09:07, sem oportunidade, U58 estacionado na via 1</v>
      </c>
    </row>
    <row r="639" spans="1:17" hidden="1">
      <c r="A639" s="98">
        <f>IF(SP_SUL!B656="","*",SP_SUL!B656)</f>
        <v>46021</v>
      </c>
      <c r="B639" s="99" t="str">
        <f>IF(SP_SUL!X656="","*",SP_SUL!X656)</f>
        <v>Contrato</v>
      </c>
      <c r="C639" s="100" t="str">
        <f>IF(SP_SUL!S656="","*",SP_SUL!S656)</f>
        <v>SP SUL</v>
      </c>
      <c r="D639" s="100" t="str">
        <f>IF(SP_SUL!T656="","*",SP_SUL!T656)</f>
        <v>ZEV-ZPT</v>
      </c>
      <c r="E639" s="100" t="str">
        <f>IF(SP_SUL!D656="","*",SP_SUL!D656)</f>
        <v>V85</v>
      </c>
      <c r="F639" s="100" t="str">
        <f>IF(SP_SUL!H656="","*",SP_SUL!H656)</f>
        <v>ZPTZDR</v>
      </c>
      <c r="G639" s="100" t="str">
        <f>IF(SP_SUL!M656="","*",SP_SUL!M656)</f>
        <v>ZGM1</v>
      </c>
      <c r="H639" s="154">
        <f>IF(SP_SUL!K656="","*",SP_SUL!K656)</f>
        <v>114.3</v>
      </c>
      <c r="I639" s="132">
        <f>IF(SP_SUL!O656="","*",SP_SUL!O656)</f>
        <v>0.3125</v>
      </c>
      <c r="J639" s="132">
        <f>IF(SP_SUL!P656="","*",SP_SUL!P656)</f>
        <v>0.16666666666666666</v>
      </c>
      <c r="K639" s="141" t="str">
        <f>IF(SP_SUL!AK656="","*",SP_SUL!AK656)</f>
        <v>ZPTZDR</v>
      </c>
      <c r="L639" s="141" t="str">
        <f>IF(SP_SUL!AM656="","*",SP_SUL!AM656)</f>
        <v>ZGM1</v>
      </c>
      <c r="M639" s="141">
        <f>IF(SP_SUL!AP656="","*",SP_SUL!AP656)</f>
        <v>114.3</v>
      </c>
      <c r="N639" s="141" t="str">
        <f>IF(SP_SUL!AM656="","*",SP_SUL!AM656)</f>
        <v>ZGM1</v>
      </c>
      <c r="O639" s="173">
        <f>IF(SP_SUL!BH656="","*",SP_SUL!BH656)</f>
        <v>0</v>
      </c>
      <c r="P639" s="91"/>
      <c r="Q639" s="145" t="str">
        <f>IF($A$2=1,IF(SP_SUL!BJ656="","*",SP_SUL!BJ656),IF(SP_SUL!BK656="","*",SP_SUL!BK656))</f>
        <v>MC1 07:17, autorizado as 07:36, 08:01 avariado RDC aguarda tecnico, liberado da avaria as 10:21</v>
      </c>
    </row>
    <row r="640" spans="1:17" hidden="1">
      <c r="A640" s="98">
        <f>IF(SP_SUL!B657="","*",SP_SUL!B657)</f>
        <v>46021</v>
      </c>
      <c r="B640" s="99" t="str">
        <f>IF(SP_SUL!X657="","*",SP_SUL!X657)</f>
        <v>Oportunidade</v>
      </c>
      <c r="C640" s="100" t="str">
        <f>IF(SP_SUL!S657="","*",SP_SUL!S657)</f>
        <v>SP SUL</v>
      </c>
      <c r="D640" s="100" t="str">
        <f>IF(SP_SUL!T657="","*",SP_SUL!T657)</f>
        <v>ZPT-ZPG</v>
      </c>
      <c r="E640" s="100" t="str">
        <f>IF(SP_SUL!D657="","*",SP_SUL!D657)</f>
        <v>E41</v>
      </c>
      <c r="F640" s="100" t="str">
        <f>IF(SP_SUL!H657="","*",SP_SUL!H657)</f>
        <v>IBA</v>
      </c>
      <c r="G640" s="100" t="str">
        <f>IF(SP_SUL!M657="","*",SP_SUL!M657)</f>
        <v>ZPG-ZTP</v>
      </c>
      <c r="H640" s="154">
        <f>IF(SP_SUL!K657="","*",SP_SUL!K657)</f>
        <v>126</v>
      </c>
      <c r="I640" s="132">
        <f>IF(SP_SUL!O657="","*",SP_SUL!O657)</f>
        <v>0.66666666666666663</v>
      </c>
      <c r="J640" s="132">
        <f>IF(SP_SUL!P657="","*",SP_SUL!P657)</f>
        <v>4.1666666666666664E-2</v>
      </c>
      <c r="K640" s="141" t="str">
        <f>IF(SP_SUL!AK657="","*",SP_SUL!AK657)</f>
        <v>IBA</v>
      </c>
      <c r="L640" s="141" t="str">
        <f>IF(SP_SUL!AM657="","*",SP_SUL!AM657)</f>
        <v>ZPG-ZTP</v>
      </c>
      <c r="M640" s="141">
        <f>IF(SP_SUL!AP657="","*",SP_SUL!AP657)</f>
        <v>126</v>
      </c>
      <c r="N640" s="141" t="str">
        <f>IF(SP_SUL!AM657="","*",SP_SUL!AM657)</f>
        <v>ZPG-ZTP</v>
      </c>
      <c r="O640" s="173">
        <f>IF(SP_SUL!BH657="","*",SP_SUL!BH657)</f>
        <v>1</v>
      </c>
      <c r="P640" s="91"/>
      <c r="Q640" s="145" t="str">
        <f>IF($A$2=1,IF(SP_SUL!BJ657="","*",SP_SUL!BJ657),IF(SP_SUL!BK657="","*",SP_SUL!BK657))</f>
        <v>Aguarda finalizar carregamento</v>
      </c>
    </row>
    <row r="641" spans="1:17" hidden="1">
      <c r="A641" s="98" t="str">
        <f>IF(SP_SUL!B658="","*",SP_SUL!B658)</f>
        <v>*</v>
      </c>
      <c r="B641" s="99" t="str">
        <f>IF(SP_SUL!X658="","*",SP_SUL!X658)</f>
        <v>Oportunidade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>
        <f>IF(SP_SUL!BH658="","*",SP_SUL!BH658)</f>
        <v>0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Oportunidade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>
        <f>IF(SP_SUL!BH659="","*",SP_SUL!BH659)</f>
        <v>0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>
        <f>IF(SP_SUL!B660="","*",SP_SUL!B660)</f>
        <v>46022</v>
      </c>
      <c r="B643" s="99" t="str">
        <f>IF(SP_SUL!X660="","*",SP_SUL!X660)</f>
        <v>Contrato</v>
      </c>
      <c r="C643" s="100" t="str">
        <f>IF(SP_SUL!S660="","*",SP_SUL!S660)</f>
        <v>SP SUL</v>
      </c>
      <c r="D643" s="100" t="str">
        <f>IF(SP_SUL!T660="","*",SP_SUL!T660)</f>
        <v>ZBV-ZKE</v>
      </c>
      <c r="E643" s="100" t="str">
        <f>IF(SP_SUL!D660="","*",SP_SUL!D660)</f>
        <v>V93</v>
      </c>
      <c r="F643" s="100" t="str">
        <f>IF(SP_SUL!H660="","*",SP_SUL!H660)</f>
        <v>ZYU1</v>
      </c>
      <c r="G643" s="100" t="str">
        <f>IF(SP_SUL!M660="","*",SP_SUL!M660)</f>
        <v>ZST-ZXI</v>
      </c>
      <c r="H643" s="154">
        <f>IF(SP_SUL!K660="","*",SP_SUL!K660)</f>
        <v>218.75</v>
      </c>
      <c r="I643" s="132">
        <f>IF(SP_SUL!O660="","*",SP_SUL!O660)</f>
        <v>0.29166666666666669</v>
      </c>
      <c r="J643" s="132">
        <f>IF(SP_SUL!P660="","*",SP_SUL!P660)</f>
        <v>0.16666666666666666</v>
      </c>
      <c r="K643" s="141" t="str">
        <f>IF(SP_SUL!AK660="","*",SP_SUL!AK660)</f>
        <v>ZYU1</v>
      </c>
      <c r="L643" s="141" t="str">
        <f>IF(SP_SUL!AM660="","*",SP_SUL!AM660)</f>
        <v>ZST-ZXI</v>
      </c>
      <c r="M643" s="141">
        <f>IF(SP_SUL!AP660="","*",SP_SUL!AP660)</f>
        <v>218.75</v>
      </c>
      <c r="N643" s="141" t="str">
        <f>IF(SP_SUL!AM660="","*",SP_SUL!AM660)</f>
        <v>ZST-ZXI</v>
      </c>
      <c r="O643" s="173">
        <f>IF(SP_SUL!BH660="","*",SP_SUL!BH660)</f>
        <v>1</v>
      </c>
      <c r="P643" s="91"/>
      <c r="Q643" s="145" t="str">
        <f>IF($A$2=1,IF(SP_SUL!BJ660="","*",SP_SUL!BJ660),IF(SP_SUL!BK660="","*",SP_SUL!BK660))</f>
        <v xml:space="preserve">MC1 06:58, autorizado as 07:13, em deslocamento para intervalo </v>
      </c>
    </row>
    <row r="644" spans="1:17" hidden="1">
      <c r="A644" s="98">
        <f>IF(SP_SUL!B661="","*",SP_SUL!B661)</f>
        <v>46022</v>
      </c>
      <c r="B644" s="99" t="str">
        <f>IF(SP_SUL!X661="","*",SP_SUL!X661)</f>
        <v>Oportunidade</v>
      </c>
      <c r="C644" s="100" t="str">
        <f>IF(SP_SUL!S661="","*",SP_SUL!S661)</f>
        <v>SP SUL</v>
      </c>
      <c r="D644" s="100" t="str">
        <f>IF(SP_SUL!T661="","*",SP_SUL!T661)</f>
        <v>ZBV-ZKE</v>
      </c>
      <c r="E644" s="100" t="str">
        <f>IF(SP_SUL!D661="","*",SP_SUL!D661)</f>
        <v>W59</v>
      </c>
      <c r="F644" s="100" t="str">
        <f>IF(SP_SUL!H661="","*",SP_SUL!H661)</f>
        <v>ZYU1</v>
      </c>
      <c r="G644" s="100" t="str">
        <f>IF(SP_SUL!M661="","*",SP_SUL!M661)</f>
        <v>ZER-170</v>
      </c>
      <c r="H644" s="154">
        <f>IF(SP_SUL!K661="","*",SP_SUL!K661)</f>
        <v>168</v>
      </c>
      <c r="I644" s="132">
        <f>IF(SP_SUL!O661="","*",SP_SUL!O661)</f>
        <v>0.35416666666666669</v>
      </c>
      <c r="J644" s="132">
        <f>IF(SP_SUL!P661="","*",SP_SUL!P661)</f>
        <v>4.1666666666666664E-2</v>
      </c>
      <c r="K644" s="141" t="str">
        <f>IF(SP_SUL!AK661="","*",SP_SUL!AK661)</f>
        <v>ZYU1</v>
      </c>
      <c r="L644" s="141" t="str">
        <f>IF(SP_SUL!AM661="","*",SP_SUL!AM661)</f>
        <v>ZER-170</v>
      </c>
      <c r="M644" s="141">
        <f>IF(SP_SUL!AP661="","*",SP_SUL!AP661)</f>
        <v>168</v>
      </c>
      <c r="N644" s="141" t="str">
        <f>IF(SP_SUL!AM661="","*",SP_SUL!AM661)</f>
        <v>ZER-170</v>
      </c>
      <c r="O644" s="173">
        <f>IF(SP_SUL!BH661="","*",SP_SUL!BH661)</f>
        <v>1</v>
      </c>
      <c r="P644" s="91"/>
      <c r="Q644" s="145" t="str">
        <f>IF($A$2=1,IF(SP_SUL!BJ661="","*",SP_SUL!BJ661),IF(SP_SUL!BK661="","*",SP_SUL!BK661))</f>
        <v>Acionado equipe da escala, previsão de MC1 9h</v>
      </c>
    </row>
    <row r="645" spans="1:17" hidden="1">
      <c r="A645" s="98">
        <f>IF(SP_SUL!B662="","*",SP_SUL!B662)</f>
        <v>46022</v>
      </c>
      <c r="B645" s="99" t="str">
        <f>IF(SP_SUL!X662="","*",SP_SUL!X662)</f>
        <v>Oportunidade</v>
      </c>
      <c r="C645" s="100" t="str">
        <f>IF(SP_SUL!S662="","*",SP_SUL!S662)</f>
        <v>SP SUL</v>
      </c>
      <c r="D645" s="100" t="str">
        <f>IF(SP_SUL!T662="","*",SP_SUL!T662)</f>
        <v>ZBV-ZKE</v>
      </c>
      <c r="E645" s="100" t="str">
        <f>IF(SP_SUL!D662="","*",SP_SUL!D662)</f>
        <v>JOSÉ  (TF-521)</v>
      </c>
      <c r="F645" s="100" t="str">
        <f>IF(SP_SUL!H662="","*",SP_SUL!H662)</f>
        <v>-</v>
      </c>
      <c r="G645" s="100" t="str">
        <f>IF(SP_SUL!M662="","*",SP_SUL!M662)</f>
        <v>ZER-170</v>
      </c>
      <c r="H645" s="154">
        <f>IF(SP_SUL!K662="","*",SP_SUL!K662)</f>
        <v>167.5</v>
      </c>
      <c r="I645" s="132">
        <f>IF(SP_SUL!O662="","*",SP_SUL!O662)</f>
        <v>0.41666666666666669</v>
      </c>
      <c r="J645" s="132">
        <f>IF(SP_SUL!P662="","*",SP_SUL!P662)</f>
        <v>6.25E-2</v>
      </c>
      <c r="K645" s="141" t="str">
        <f>IF(SP_SUL!AK662="","*",SP_SUL!AK662)</f>
        <v>-</v>
      </c>
      <c r="L645" s="141" t="str">
        <f>IF(SP_SUL!AM662="","*",SP_SUL!AM662)</f>
        <v>ZER-170</v>
      </c>
      <c r="M645" s="141">
        <f>IF(SP_SUL!AP662="","*",SP_SUL!AP662)</f>
        <v>167.5</v>
      </c>
      <c r="N645" s="141" t="str">
        <f>IF(SP_SUL!AM662="","*",SP_SUL!AM662)</f>
        <v>ZER-170</v>
      </c>
      <c r="O645" s="173">
        <f>IF(SP_SUL!BH662="","*",SP_SUL!BH662)</f>
        <v>1</v>
      </c>
      <c r="P645" s="91"/>
      <c r="Q645" s="145" t="str">
        <f>IF($A$2=1,IF(SP_SUL!BJ662="","*",SP_SUL!BJ662),IF(SP_SUL!BK662="","*",SP_SUL!BK662))</f>
        <v xml:space="preserve">Equipe pronta as 07:30, aguarda chegada do W59 para intervalo </v>
      </c>
    </row>
    <row r="646" spans="1:17" hidden="1">
      <c r="A646" s="98">
        <f>IF(SP_SUL!B663="","*",SP_SUL!B663)</f>
        <v>46022</v>
      </c>
      <c r="B646" s="99" t="str">
        <f>IF(SP_SUL!X663="","*",SP_SUL!X663)</f>
        <v>Contrato</v>
      </c>
      <c r="C646" s="100" t="str">
        <f>IF(SP_SUL!S663="","*",SP_SUL!S663)</f>
        <v>SP SUL</v>
      </c>
      <c r="D646" s="100" t="str">
        <f>IF(SP_SUL!T663="","*",SP_SUL!T663)</f>
        <v>ZKE-ZEV</v>
      </c>
      <c r="E646" s="100" t="str">
        <f>IF(SP_SUL!D663="","*",SP_SUL!D663)</f>
        <v>MOD ZYQ ZWI</v>
      </c>
      <c r="F646" s="100" t="str">
        <f>IF(SP_SUL!H663="","*",SP_SUL!H663)</f>
        <v>-</v>
      </c>
      <c r="G646" s="100" t="str">
        <f>IF(SP_SUL!M663="","*",SP_SUL!M663)</f>
        <v>ZLU-ZWI</v>
      </c>
      <c r="H646" s="154">
        <f>IF(SP_SUL!K663="","*",SP_SUL!K663)</f>
        <v>118.3</v>
      </c>
      <c r="I646" s="132">
        <f>IF(SP_SUL!O663="","*",SP_SUL!O663)</f>
        <v>0.33333333333333331</v>
      </c>
      <c r="J646" s="132">
        <f>IF(SP_SUL!P663="","*",SP_SUL!P663)</f>
        <v>0.20833333333333334</v>
      </c>
      <c r="K646" s="141" t="str">
        <f>IF(SP_SUL!AK663="","*",SP_SUL!AK663)</f>
        <v>-</v>
      </c>
      <c r="L646" s="141" t="str">
        <f>IF(SP_SUL!AM663="","*",SP_SUL!AM663)</f>
        <v>ZLU-ZWI</v>
      </c>
      <c r="M646" s="141">
        <f>IF(SP_SUL!AP663="","*",SP_SUL!AP663)</f>
        <v>118.3</v>
      </c>
      <c r="N646" s="141" t="str">
        <f>IF(SP_SUL!AM663="","*",SP_SUL!AM663)</f>
        <v>ZLU-ZWI</v>
      </c>
      <c r="O646" s="173">
        <f>IF(SP_SUL!BH663="","*",SP_SUL!BH663)</f>
        <v>1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>
        <f>IF(SP_SUL!B664="","*",SP_SUL!B664)</f>
        <v>46022</v>
      </c>
      <c r="B647" s="99" t="str">
        <f>IF(SP_SUL!X664="","*",SP_SUL!X664)</f>
        <v>Contrato</v>
      </c>
      <c r="C647" s="100" t="str">
        <f>IF(SP_SUL!S664="","*",SP_SUL!S664)</f>
        <v>SP SUL</v>
      </c>
      <c r="D647" s="100" t="str">
        <f>IF(SP_SUL!T664="","*",SP_SUL!T664)</f>
        <v>ZKE-ZEV</v>
      </c>
      <c r="E647" s="100" t="str">
        <f>IF(SP_SUL!D664="","*",SP_SUL!D664)</f>
        <v>CAIQUE (TP-869)</v>
      </c>
      <c r="F647" s="100" t="str">
        <f>IF(SP_SUL!H664="","*",SP_SUL!H664)</f>
        <v>-</v>
      </c>
      <c r="G647" s="100" t="str">
        <f>IF(SP_SUL!M664="","*",SP_SUL!M664)</f>
        <v>ZWI-ZYQ</v>
      </c>
      <c r="H647" s="154">
        <f>IF(SP_SUL!K664="","*",SP_SUL!K664)</f>
        <v>121.63</v>
      </c>
      <c r="I647" s="132">
        <f>IF(SP_SUL!O664="","*",SP_SUL!O664)</f>
        <v>0.33333333333333331</v>
      </c>
      <c r="J647" s="132">
        <f>IF(SP_SUL!P664="","*",SP_SUL!P664)</f>
        <v>6.9444444444444447E-4</v>
      </c>
      <c r="K647" s="141" t="str">
        <f>IF(SP_SUL!AK664="","*",SP_SUL!AK664)</f>
        <v>-</v>
      </c>
      <c r="L647" s="141" t="str">
        <f>IF(SP_SUL!AM664="","*",SP_SUL!AM664)</f>
        <v>ZWI-ZYQ</v>
      </c>
      <c r="M647" s="141">
        <f>IF(SP_SUL!AP664="","*",SP_SUL!AP664)</f>
        <v>121.63</v>
      </c>
      <c r="N647" s="141" t="str">
        <f>IF(SP_SUL!AM664="","*",SP_SUL!AM664)</f>
        <v>ZWI-ZYQ</v>
      </c>
      <c r="O647" s="173">
        <f>IF(SP_SUL!BH664="","*",SP_SUL!BH664)</f>
        <v>1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>
        <f>IF(SP_SUL!B665="","*",SP_SUL!B665)</f>
        <v>46022</v>
      </c>
      <c r="B648" s="99" t="str">
        <f>IF(SP_SUL!X665="","*",SP_SUL!X665)</f>
        <v>Contrato</v>
      </c>
      <c r="C648" s="100" t="str">
        <f>IF(SP_SUL!S665="","*",SP_SUL!S665)</f>
        <v>SP SUL</v>
      </c>
      <c r="D648" s="100" t="str">
        <f>IF(SP_SUL!T665="","*",SP_SUL!T665)</f>
        <v>ZKE-ZEV</v>
      </c>
      <c r="E648" s="100" t="str">
        <f>IF(SP_SUL!D665="","*",SP_SUL!D665)</f>
        <v>ADENISON (TP-810)</v>
      </c>
      <c r="F648" s="100" t="str">
        <f>IF(SP_SUL!H665="","*",SP_SUL!H665)</f>
        <v>-</v>
      </c>
      <c r="G648" s="100" t="str">
        <f>IF(SP_SUL!M665="","*",SP_SUL!M665)</f>
        <v>ZWI-ZYQ</v>
      </c>
      <c r="H648" s="154">
        <f>IF(SP_SUL!K665="","*",SP_SUL!K665)</f>
        <v>120.521</v>
      </c>
      <c r="I648" s="132">
        <f>IF(SP_SUL!O665="","*",SP_SUL!O665)</f>
        <v>0.33333333333333331</v>
      </c>
      <c r="J648" s="132">
        <f>IF(SP_SUL!P665="","*",SP_SUL!P665)</f>
        <v>6.9444444444444447E-4</v>
      </c>
      <c r="K648" s="141" t="str">
        <f>IF(SP_SUL!AK665="","*",SP_SUL!AK665)</f>
        <v>-</v>
      </c>
      <c r="L648" s="141" t="str">
        <f>IF(SP_SUL!AM665="","*",SP_SUL!AM665)</f>
        <v>ZWI-ZYQ</v>
      </c>
      <c r="M648" s="141">
        <f>IF(SP_SUL!AP665="","*",SP_SUL!AP665)</f>
        <v>120.521</v>
      </c>
      <c r="N648" s="141" t="str">
        <f>IF(SP_SUL!AM665="","*",SP_SUL!AM665)</f>
        <v>ZWI-ZYQ</v>
      </c>
      <c r="O648" s="173">
        <f>IF(SP_SUL!BH665="","*",SP_SUL!BH665)</f>
        <v>1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>
        <f>IF(SP_SUL!B666="","*",SP_SUL!B666)</f>
        <v>46022</v>
      </c>
      <c r="B649" s="99" t="str">
        <f>IF(SP_SUL!X666="","*",SP_SUL!X666)</f>
        <v>Contrato</v>
      </c>
      <c r="C649" s="100" t="str">
        <f>IF(SP_SUL!S666="","*",SP_SUL!S666)</f>
        <v>SP SUL</v>
      </c>
      <c r="D649" s="100" t="str">
        <f>IF(SP_SUL!T666="","*",SP_SUL!T666)</f>
        <v>ZKE-ZEV</v>
      </c>
      <c r="E649" s="100" t="str">
        <f>IF(SP_SUL!D666="","*",SP_SUL!D666)</f>
        <v>WILLIAN (TP-811)</v>
      </c>
      <c r="F649" s="100" t="str">
        <f>IF(SP_SUL!H666="","*",SP_SUL!H666)</f>
        <v>-</v>
      </c>
      <c r="G649" s="100" t="str">
        <f>IF(SP_SUL!M666="","*",SP_SUL!M666)</f>
        <v>ZLU-ZWI</v>
      </c>
      <c r="H649" s="154">
        <f>IF(SP_SUL!K666="","*",SP_SUL!K666)</f>
        <v>118.617</v>
      </c>
      <c r="I649" s="132">
        <f>IF(SP_SUL!O666="","*",SP_SUL!O666)</f>
        <v>0.33333333333333331</v>
      </c>
      <c r="J649" s="132">
        <f>IF(SP_SUL!P666="","*",SP_SUL!P666)</f>
        <v>6.9444444444444447E-4</v>
      </c>
      <c r="K649" s="141" t="str">
        <f>IF(SP_SUL!AK666="","*",SP_SUL!AK666)</f>
        <v>-</v>
      </c>
      <c r="L649" s="141" t="str">
        <f>IF(SP_SUL!AM666="","*",SP_SUL!AM666)</f>
        <v>ZLU-ZWI</v>
      </c>
      <c r="M649" s="141">
        <f>IF(SP_SUL!AP666="","*",SP_SUL!AP666)</f>
        <v>118.617</v>
      </c>
      <c r="N649" s="141" t="str">
        <f>IF(SP_SUL!AM666="","*",SP_SUL!AM666)</f>
        <v>ZLU-ZWI</v>
      </c>
      <c r="O649" s="173">
        <f>IF(SP_SUL!BH666="","*",SP_SUL!BH666)</f>
        <v>1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>
        <f>IF(SP_SUL!B667="","*",SP_SUL!B667)</f>
        <v>46022</v>
      </c>
      <c r="B650" s="99" t="str">
        <f>IF(SP_SUL!X667="","*",SP_SUL!X667)</f>
        <v>Contrato</v>
      </c>
      <c r="C650" s="100" t="str">
        <f>IF(SP_SUL!S667="","*",SP_SUL!S667)</f>
        <v>SP SUL</v>
      </c>
      <c r="D650" s="100" t="str">
        <f>IF(SP_SUL!T667="","*",SP_SUL!T667)</f>
        <v>ZKE-ZEV</v>
      </c>
      <c r="E650" s="100" t="str">
        <f>IF(SP_SUL!D667="","*",SP_SUL!D667)</f>
        <v>ISMAEL(TP-726)</v>
      </c>
      <c r="F650" s="100" t="str">
        <f>IF(SP_SUL!H667="","*",SP_SUL!H667)</f>
        <v>-</v>
      </c>
      <c r="G650" s="100" t="str">
        <f>IF(SP_SUL!M667="","*",SP_SUL!M667)</f>
        <v>ZWI-ZYQ</v>
      </c>
      <c r="H650" s="154">
        <f>IF(SP_SUL!K667="","*",SP_SUL!K667)</f>
        <v>121.9</v>
      </c>
      <c r="I650" s="132">
        <f>IF(SP_SUL!O667="","*",SP_SUL!O667)</f>
        <v>0.33333333333333331</v>
      </c>
      <c r="J650" s="132">
        <f>IF(SP_SUL!P667="","*",SP_SUL!P667)</f>
        <v>8.3333333333333329E-2</v>
      </c>
      <c r="K650" s="141" t="str">
        <f>IF(SP_SUL!AK667="","*",SP_SUL!AK667)</f>
        <v>-</v>
      </c>
      <c r="L650" s="141" t="str">
        <f>IF(SP_SUL!AM667="","*",SP_SUL!AM667)</f>
        <v>ZWI-ZYQ</v>
      </c>
      <c r="M650" s="141">
        <f>IF(SP_SUL!AP667="","*",SP_SUL!AP667)</f>
        <v>121.9</v>
      </c>
      <c r="N650" s="141" t="str">
        <f>IF(SP_SUL!AM667="","*",SP_SUL!AM667)</f>
        <v>ZWI-ZYQ</v>
      </c>
      <c r="O650" s="173">
        <f>IF(SP_SUL!BH667="","*",SP_SUL!BH667)</f>
        <v>1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>
        <f>IF(SP_SUL!B669="","*",SP_SUL!B669)</f>
        <v>46022</v>
      </c>
      <c r="B651" s="99" t="str">
        <f>IF(SP_SUL!X669="","*",SP_SUL!X669)</f>
        <v>Oportunidade</v>
      </c>
      <c r="C651" s="100" t="str">
        <f>IF(SP_SUL!S669="","*",SP_SUL!S669)</f>
        <v>SP SUL</v>
      </c>
      <c r="D651" s="100" t="str">
        <f>IF(SP_SUL!T669="","*",SP_SUL!T669)</f>
        <v>ZKE-ZEV</v>
      </c>
      <c r="E651" s="100" t="str">
        <f>IF(SP_SUL!D669="","*",SP_SUL!D669)</f>
        <v>EDSON (TP-780)</v>
      </c>
      <c r="F651" s="100" t="str">
        <f>IF(SP_SUL!H669="","*",SP_SUL!H669)</f>
        <v>-</v>
      </c>
      <c r="G651" s="100" t="str">
        <f>IF(SP_SUL!M669="","*",SP_SUL!M669)</f>
        <v>ZEM-ZEJ</v>
      </c>
      <c r="H651" s="154">
        <f>IF(SP_SUL!K669="","*",SP_SUL!K669)</f>
        <v>142.08000000000001</v>
      </c>
      <c r="I651" s="132">
        <f>IF(SP_SUL!O669="","*",SP_SUL!O669)</f>
        <v>0.33333333333333331</v>
      </c>
      <c r="J651" s="132">
        <f>IF(SP_SUL!P669="","*",SP_SUL!P669)</f>
        <v>8.3333333333333329E-2</v>
      </c>
      <c r="K651" s="141" t="str">
        <f>IF(SP_SUL!AK669="","*",SP_SUL!AK669)</f>
        <v>-</v>
      </c>
      <c r="L651" s="141" t="str">
        <f>IF(SP_SUL!AM669="","*",SP_SUL!AM669)</f>
        <v>ZEM-ZEJ</v>
      </c>
      <c r="M651" s="141">
        <f>IF(SP_SUL!AP669="","*",SP_SUL!AP669)</f>
        <v>142.08000000000001</v>
      </c>
      <c r="N651" s="141" t="str">
        <f>IF(SP_SUL!AM669="","*",SP_SUL!AM669)</f>
        <v>ZEM-ZEJ</v>
      </c>
      <c r="O651" s="173">
        <f>IF(SP_SUL!BH669="","*",SP_SUL!BH669)</f>
        <v>1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-</v>
      </c>
      <c r="D652" s="100" t="str">
        <f>IF(SP_SUL!T670="","*",SP_SUL!T670)</f>
        <v>-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-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-</v>
      </c>
      <c r="L652" s="141" t="str">
        <f>IF(SP_SUL!AM670="","*",SP_SUL!AM670)</f>
        <v>-</v>
      </c>
      <c r="M652" s="141" t="str">
        <f>IF(SP_SUL!AP670="","*",SP_SUL!AP670)</f>
        <v>-</v>
      </c>
      <c r="N652" s="141" t="str">
        <f>IF(SP_SUL!AM670="","*",SP_SUL!AM670)</f>
        <v>-</v>
      </c>
      <c r="O652" s="173">
        <f>IF(SP_SUL!BH670="","*",SP_SUL!BH670)</f>
        <v>0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-</v>
      </c>
      <c r="D653" s="100" t="str">
        <f>IF(SP_SUL!T671="","*",SP_SUL!T671)</f>
        <v>-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-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-</v>
      </c>
      <c r="L653" s="141" t="str">
        <f>IF(SP_SUL!AM671="","*",SP_SUL!AM671)</f>
        <v>-</v>
      </c>
      <c r="M653" s="141" t="str">
        <f>IF(SP_SUL!AP671="","*",SP_SUL!AP671)</f>
        <v>-</v>
      </c>
      <c r="N653" s="141" t="str">
        <f>IF(SP_SUL!AM671="","*",SP_SUL!AM671)</f>
        <v>-</v>
      </c>
      <c r="O653" s="173">
        <f>IF(SP_SUL!BH671="","*",SP_SUL!BH671)</f>
        <v>0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>
        <f>IF(SP_SUL!B672="","*",SP_SUL!B672)</f>
        <v>46022</v>
      </c>
      <c r="B654" s="99" t="str">
        <f>IF(SP_SUL!X672="","*",SP_SUL!X672)</f>
        <v>Oportunidade</v>
      </c>
      <c r="C654" s="100" t="str">
        <f>IF(SP_SUL!S672="","*",SP_SUL!S672)</f>
        <v>SP SUL</v>
      </c>
      <c r="D654" s="100" t="str">
        <f>IF(SP_SUL!T672="","*",SP_SUL!T672)</f>
        <v>ZKE-ZEV</v>
      </c>
      <c r="E654" s="100" t="str">
        <f>IF(SP_SUL!D672="","*",SP_SUL!D672)</f>
        <v>W60</v>
      </c>
      <c r="F654" s="100" t="str">
        <f>IF(SP_SUL!H672="","*",SP_SUL!H672)</f>
        <v>ZEM1302</v>
      </c>
      <c r="G654" s="100" t="str">
        <f>IF(SP_SUL!M672="","*",SP_SUL!M672)</f>
        <v>ZEJ-ZEV</v>
      </c>
      <c r="H654" s="154">
        <f>IF(SP_SUL!K672="","*",SP_SUL!K672)</f>
        <v>156</v>
      </c>
      <c r="I654" s="132">
        <f>IF(SP_SUL!O672="","*",SP_SUL!O672)</f>
        <v>0.29166666666666669</v>
      </c>
      <c r="J654" s="132">
        <f>IF(SP_SUL!P672="","*",SP_SUL!P672)</f>
        <v>4.1666666666666664E-2</v>
      </c>
      <c r="K654" s="141" t="str">
        <f>IF(SP_SUL!AK672="","*",SP_SUL!AK672)</f>
        <v>ZEM1302</v>
      </c>
      <c r="L654" s="141" t="str">
        <f>IF(SP_SUL!AM672="","*",SP_SUL!AM672)</f>
        <v>ZEJ-ZEV</v>
      </c>
      <c r="M654" s="141">
        <f>IF(SP_SUL!AP672="","*",SP_SUL!AP672)</f>
        <v>156</v>
      </c>
      <c r="N654" s="141" t="str">
        <f>IF(SP_SUL!AM672="","*",SP_SUL!AM672)</f>
        <v>ZEJ-ZEV</v>
      </c>
      <c r="O654" s="173">
        <f>IF(SP_SUL!BH672="","*",SP_SUL!BH672)</f>
        <v>1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-</v>
      </c>
      <c r="D655" s="100" t="str">
        <f>IF(SP_SUL!T673="","*",SP_SUL!T673)</f>
        <v>-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-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-</v>
      </c>
      <c r="L655" s="141" t="str">
        <f>IF(SP_SUL!AM673="","*",SP_SUL!AM673)</f>
        <v>-</v>
      </c>
      <c r="M655" s="141" t="str">
        <f>IF(SP_SUL!AP673="","*",SP_SUL!AP673)</f>
        <v>-</v>
      </c>
      <c r="N655" s="141" t="str">
        <f>IF(SP_SUL!AM673="","*",SP_SUL!AM673)</f>
        <v>-</v>
      </c>
      <c r="O655" s="173">
        <f>IF(SP_SUL!BH673="","*",SP_SUL!BH673)</f>
        <v>0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>
        <f>IF(SP_SUL!B674="","*",SP_SUL!B674)</f>
        <v>46022</v>
      </c>
      <c r="B656" s="99" t="str">
        <f>IF(SP_SUL!X674="","*",SP_SUL!X674)</f>
        <v>Contrato</v>
      </c>
      <c r="C656" s="100" t="str">
        <f>IF(SP_SUL!S674="","*",SP_SUL!S674)</f>
        <v>SP SUL</v>
      </c>
      <c r="D656" s="100" t="str">
        <f>IF(SP_SUL!T674="","*",SP_SUL!T674)</f>
        <v>ZEV-ZPT</v>
      </c>
      <c r="E656" s="100" t="str">
        <f>IF(SP_SUL!D674="","*",SP_SUL!D674)</f>
        <v>MOD ZEZ</v>
      </c>
      <c r="F656" s="100" t="str">
        <f>IF(SP_SUL!H674="","*",SP_SUL!H674)</f>
        <v>-</v>
      </c>
      <c r="G656" s="100" t="str">
        <f>IF(SP_SUL!M674="","*",SP_SUL!M674)</f>
        <v>ZXW-ZEZ</v>
      </c>
      <c r="H656" s="154">
        <f>IF(SP_SUL!K674="","*",SP_SUL!K674)</f>
        <v>75.183999999999997</v>
      </c>
      <c r="I656" s="132">
        <f>IF(SP_SUL!O674="","*",SP_SUL!O674)</f>
        <v>0</v>
      </c>
      <c r="J656" s="132">
        <f>IF(SP_SUL!P674="","*",SP_SUL!P674)</f>
        <v>0.99930555555555556</v>
      </c>
      <c r="K656" s="141" t="str">
        <f>IF(SP_SUL!AK674="","*",SP_SUL!AK674)</f>
        <v>-</v>
      </c>
      <c r="L656" s="141" t="str">
        <f>IF(SP_SUL!AM674="","*",SP_SUL!AM674)</f>
        <v>ZXW-ZEZ</v>
      </c>
      <c r="M656" s="141">
        <f>IF(SP_SUL!AP674="","*",SP_SUL!AP674)</f>
        <v>75.183999999999997</v>
      </c>
      <c r="N656" s="141" t="str">
        <f>IF(SP_SUL!AM674="","*",SP_SUL!AM674)</f>
        <v>ZXW-ZEZ</v>
      </c>
      <c r="O656" s="173">
        <f>IF(SP_SUL!BH674="","*",SP_SUL!BH674)</f>
        <v>1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>
        <f>IF(SP_SUL!B675="","*",SP_SUL!B675)</f>
        <v>46022</v>
      </c>
      <c r="B657" s="99" t="str">
        <f>IF(SP_SUL!X675="","*",SP_SUL!X675)</f>
        <v>Contrato</v>
      </c>
      <c r="C657" s="100" t="str">
        <f>IF(SP_SUL!S675="","*",SP_SUL!S675)</f>
        <v>SP SUL</v>
      </c>
      <c r="D657" s="100" t="str">
        <f>IF(SP_SUL!T675="","*",SP_SUL!T675)</f>
        <v>ZEV-ZPT</v>
      </c>
      <c r="E657" s="100" t="str">
        <f>IF(SP_SUL!D675="","*",SP_SUL!D675)</f>
        <v>W61</v>
      </c>
      <c r="F657" s="100" t="str">
        <f>IF(SP_SUL!H676="","*",SP_SUL!H676)</f>
        <v>*</v>
      </c>
      <c r="G657" s="100" t="str">
        <f>IF(SP_SUL!M675="","*",SP_SUL!M675)</f>
        <v>ZXW</v>
      </c>
      <c r="H657" s="154">
        <f>IF(SP_SUL!K675="","*",SP_SUL!K675)</f>
        <v>83.7</v>
      </c>
      <c r="I657" s="132">
        <f>IF(SP_SUL!O675="","*",SP_SUL!O675)</f>
        <v>0.3125</v>
      </c>
      <c r="J657" s="132">
        <f>IF(SP_SUL!P675="","*",SP_SUL!P675)</f>
        <v>4.1666666666666664E-2</v>
      </c>
      <c r="K657" s="141" t="str">
        <f>IF(SP_SUL!AK675="","*",SP_SUL!AK675)</f>
        <v>K67ZEV2</v>
      </c>
      <c r="L657" s="141" t="str">
        <f>IF(SP_SUL!AM675="","*",SP_SUL!AM675)</f>
        <v>ZXW</v>
      </c>
      <c r="M657" s="141">
        <f>IF(SP_SUL!AP675="","*",SP_SUL!AP675)</f>
        <v>83.7</v>
      </c>
      <c r="N657" s="141" t="str">
        <f>IF(SP_SUL!AM675="","*",SP_SUL!AM675)</f>
        <v>ZXW</v>
      </c>
      <c r="O657" s="173">
        <f>IF(SP_SUL!BH675="","*",SP_SUL!BH675)</f>
        <v>1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-</v>
      </c>
      <c r="D658" s="100" t="str">
        <f>IF(SP_SUL!T676="","*",SP_SUL!T676)</f>
        <v>-</v>
      </c>
      <c r="E658" s="100" t="str">
        <f>IF(SP_SUL!D676="","*",SP_SUL!D676)</f>
        <v>*</v>
      </c>
      <c r="F658" s="100" t="e">
        <f>IF(SP_SUL!#REF!="","*",SP_SUL!#REF!)</f>
        <v>#REF!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-</v>
      </c>
      <c r="L658" s="141" t="str">
        <f>IF(SP_SUL!AM676="","*",SP_SUL!AM676)</f>
        <v>-</v>
      </c>
      <c r="M658" s="141" t="str">
        <f>IF(SP_SUL!AP676="","*",SP_SUL!AP676)</f>
        <v>-</v>
      </c>
      <c r="N658" s="141" t="str">
        <f>IF(SP_SUL!AM676="","*",SP_SUL!AM676)</f>
        <v>-</v>
      </c>
      <c r="O658" s="173">
        <f>IF(SP_SUL!BH676="","*",SP_SUL!BH676)</f>
        <v>0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>
        <f>IF(SP_SUL!B677="","*",SP_SUL!B677)</f>
        <v>46022</v>
      </c>
      <c r="B659" s="99" t="str">
        <f>IF(SP_SUL!X677="","*",SP_SUL!X677)</f>
        <v>Contrato</v>
      </c>
      <c r="C659" s="100" t="str">
        <f>IF(SP_SUL!S677="","*",SP_SUL!S677)</f>
        <v>SP SUL</v>
      </c>
      <c r="D659" s="100" t="str">
        <f>IF(SP_SUL!T677="","*",SP_SUL!T677)</f>
        <v>ZEV-ZPT</v>
      </c>
      <c r="E659" s="100" t="str">
        <f>IF(SP_SUL!D677="","*",SP_SUL!D677)</f>
        <v>ANTONI  (TP-720)</v>
      </c>
      <c r="F659" s="100" t="str">
        <f>IF(SP_SUL!H677="","*",SP_SUL!H677)</f>
        <v>-</v>
      </c>
      <c r="G659" s="100" t="str">
        <f>IF(SP_SUL!M677="","*",SP_SUL!M677)</f>
        <v>ZPT</v>
      </c>
      <c r="H659" s="154">
        <f>IF(SP_SUL!K677="","*",SP_SUL!K677)</f>
        <v>106.8</v>
      </c>
      <c r="I659" s="132">
        <f>IF(SP_SUL!O677="","*",SP_SUL!O677)</f>
        <v>0.375</v>
      </c>
      <c r="J659" s="132">
        <f>IF(SP_SUL!P677="","*",SP_SUL!P677)</f>
        <v>0.16666666666666666</v>
      </c>
      <c r="K659" s="141" t="str">
        <f>IF(SP_SUL!AK677="","*",SP_SUL!AK677)</f>
        <v>-</v>
      </c>
      <c r="L659" s="141" t="str">
        <f>IF(SP_SUL!AM677="","*",SP_SUL!AM677)</f>
        <v>ZPT</v>
      </c>
      <c r="M659" s="141">
        <f>IF(SP_SUL!AP677="","*",SP_SUL!AP677)</f>
        <v>106.8</v>
      </c>
      <c r="N659" s="141" t="str">
        <f>IF(SP_SUL!AM677="","*",SP_SUL!AM677)</f>
        <v>ZPT</v>
      </c>
      <c r="O659" s="173">
        <f>IF(SP_SUL!BH677="","*",SP_SUL!BH677)</f>
        <v>1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>
        <f>IF(SP_SUL!B678="","*",SP_SUL!B678)</f>
        <v>46022</v>
      </c>
      <c r="B660" s="99" t="str">
        <f>IF(SP_SUL!X678="","*",SP_SUL!X678)</f>
        <v>Contrato</v>
      </c>
      <c r="C660" s="100" t="str">
        <f>IF(SP_SUL!S678="","*",SP_SUL!S678)</f>
        <v>SP SUL</v>
      </c>
      <c r="D660" s="100" t="str">
        <f>IF(SP_SUL!T678="","*",SP_SUL!T678)</f>
        <v>ZEV-ZPT</v>
      </c>
      <c r="E660" s="100" t="str">
        <f>IF(SP_SUL!D678="","*",SP_SUL!D678)</f>
        <v>EDSON (TP-719)</v>
      </c>
      <c r="F660" s="100" t="str">
        <f>IF(SP_SUL!H678="","*",SP_SUL!H678)</f>
        <v>-</v>
      </c>
      <c r="G660" s="100" t="str">
        <f>IF(SP_SUL!M678="","*",SP_SUL!M678)</f>
        <v>ZPT</v>
      </c>
      <c r="H660" s="154">
        <f>IF(SP_SUL!K678="","*",SP_SUL!K678)</f>
        <v>106.8</v>
      </c>
      <c r="I660" s="132">
        <f>IF(SP_SUL!O678="","*",SP_SUL!O678)</f>
        <v>0.375</v>
      </c>
      <c r="J660" s="132">
        <f>IF(SP_SUL!P678="","*",SP_SUL!P678)</f>
        <v>0.16666666666666666</v>
      </c>
      <c r="K660" s="141" t="str">
        <f>IF(SP_SUL!AK678="","*",SP_SUL!AK678)</f>
        <v>-</v>
      </c>
      <c r="L660" s="141" t="str">
        <f>IF(SP_SUL!AM678="","*",SP_SUL!AM678)</f>
        <v>ZPT</v>
      </c>
      <c r="M660" s="141">
        <f>IF(SP_SUL!AP678="","*",SP_SUL!AP678)</f>
        <v>106.8</v>
      </c>
      <c r="N660" s="141" t="str">
        <f>IF(SP_SUL!AM678="","*",SP_SUL!AM678)</f>
        <v>ZPT</v>
      </c>
      <c r="O660" s="173">
        <f>IF(SP_SUL!BH678="","*",SP_SUL!BH678)</f>
        <v>1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>
        <f>IF(SP_SUL!B679="","*",SP_SUL!B679)</f>
        <v>46022</v>
      </c>
      <c r="B661" s="99" t="str">
        <f>IF(SP_SUL!X679="","*",SP_SUL!X679)</f>
        <v>Contrato</v>
      </c>
      <c r="C661" s="100" t="str">
        <f>IF(SP_SUL!S679="","*",SP_SUL!S679)</f>
        <v>SP SUL</v>
      </c>
      <c r="D661" s="100" t="str">
        <f>IF(SP_SUL!T679="","*",SP_SUL!T679)</f>
        <v>ZEV-ZPT</v>
      </c>
      <c r="E661" s="100" t="str">
        <f>IF(SP_SUL!D679="","*",SP_SUL!D679)</f>
        <v>JACIANO (TF-674)</v>
      </c>
      <c r="F661" s="100" t="str">
        <f>IF(SP_SUL!H679="","*",SP_SUL!H679)</f>
        <v>-</v>
      </c>
      <c r="G661" s="100" t="str">
        <f>IF(SP_SUL!M679="","*",SP_SUL!M679)</f>
        <v>ZPT</v>
      </c>
      <c r="H661" s="154">
        <f>IF(SP_SUL!K679="","*",SP_SUL!K679)</f>
        <v>106.8</v>
      </c>
      <c r="I661" s="132">
        <f>IF(SP_SUL!O679="","*",SP_SUL!O679)</f>
        <v>0.375</v>
      </c>
      <c r="J661" s="132">
        <f>IF(SP_SUL!P679="","*",SP_SUL!P679)</f>
        <v>0.16666666666666666</v>
      </c>
      <c r="K661" s="141" t="str">
        <f>IF(SP_SUL!AK679="","*",SP_SUL!AK679)</f>
        <v>-</v>
      </c>
      <c r="L661" s="141" t="str">
        <f>IF(SP_SUL!AM679="","*",SP_SUL!AM679)</f>
        <v>ZPT</v>
      </c>
      <c r="M661" s="141">
        <f>IF(SP_SUL!AP679="","*",SP_SUL!AP679)</f>
        <v>106.8</v>
      </c>
      <c r="N661" s="141" t="str">
        <f>IF(SP_SUL!AM679="","*",SP_SUL!AM679)</f>
        <v>ZPT</v>
      </c>
      <c r="O661" s="173">
        <f>IF(SP_SUL!BH679="","*",SP_SUL!BH679)</f>
        <v>1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>
        <f>IF(SP_SUL!B680="","*",SP_SUL!B680)</f>
        <v>46022</v>
      </c>
      <c r="B662" s="99" t="str">
        <f>IF(SP_SUL!X680="","*",SP_SUL!X680)</f>
        <v>Oportunidade</v>
      </c>
      <c r="C662" s="100" t="str">
        <f>IF(SP_SUL!S680="","*",SP_SUL!S680)</f>
        <v>SP SUL</v>
      </c>
      <c r="D662" s="100" t="str">
        <f>IF(SP_SUL!T680="","*",SP_SUL!T680)</f>
        <v>ZEV-ZPT</v>
      </c>
      <c r="E662" s="100" t="str">
        <f>IF(SP_SUL!D680="","*",SP_SUL!D680)</f>
        <v>V85</v>
      </c>
      <c r="F662" s="100" t="str">
        <f>IF(SP_SUL!H680="","*",SP_SUL!H680)</f>
        <v>ZPTZDR</v>
      </c>
      <c r="G662" s="100" t="str">
        <f>IF(SP_SUL!M680="","*",SP_SUL!M680)</f>
        <v>ZGM1</v>
      </c>
      <c r="H662" s="154">
        <f>IF(SP_SUL!K680="","*",SP_SUL!K680)</f>
        <v>114</v>
      </c>
      <c r="I662" s="132">
        <f>IF(SP_SUL!O680="","*",SP_SUL!O680)</f>
        <v>0.29166666666666669</v>
      </c>
      <c r="J662" s="132">
        <f>IF(SP_SUL!P680="","*",SP_SUL!P680)</f>
        <v>8.3333333333333329E-2</v>
      </c>
      <c r="K662" s="141" t="str">
        <f>IF(SP_SUL!AK680="","*",SP_SUL!AK680)</f>
        <v>ZPTZDR</v>
      </c>
      <c r="L662" s="141" t="str">
        <f>IF(SP_SUL!AM680="","*",SP_SUL!AM680)</f>
        <v>ZGM1</v>
      </c>
      <c r="M662" s="141">
        <f>IF(SP_SUL!AP680="","*",SP_SUL!AP680)</f>
        <v>114</v>
      </c>
      <c r="N662" s="141" t="str">
        <f>IF(SP_SUL!AM680="","*",SP_SUL!AM680)</f>
        <v>ZGM1</v>
      </c>
      <c r="O662" s="173">
        <f>IF(SP_SUL!BH680="","*",SP_SUL!BH680)</f>
        <v>1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>
        <f>IF(SP_SUL!B681="","*",SP_SUL!B681)</f>
        <v>46022</v>
      </c>
      <c r="B663" s="99" t="str">
        <f>IF(SP_SUL!X681="","*",SP_SUL!X681)</f>
        <v>Oportunidade</v>
      </c>
      <c r="C663" s="100" t="str">
        <f>IF(SP_SUL!S681="","*",SP_SUL!S681)</f>
        <v>SP SUL</v>
      </c>
      <c r="D663" s="100" t="str">
        <f>IF(SP_SUL!T681="","*",SP_SUL!T681)</f>
        <v>ZEV-ZPT</v>
      </c>
      <c r="E663" s="100" t="str">
        <f>IF(SP_SUL!D681="","*",SP_SUL!D681)</f>
        <v>W95</v>
      </c>
      <c r="F663" s="100" t="str">
        <f>IF(SP_SUL!H681="","*",SP_SUL!H681)</f>
        <v>ZPT1051</v>
      </c>
      <c r="G663" s="100" t="str">
        <f>IF(SP_SUL!M681="","*",SP_SUL!M681)</f>
        <v>ZPT-ZEV</v>
      </c>
      <c r="H663" s="154">
        <f>IF(SP_SUL!K681="","*",SP_SUL!K681)</f>
        <v>107</v>
      </c>
      <c r="I663" s="132">
        <f>IF(SP_SUL!O681="","*",SP_SUL!O681)</f>
        <v>0.3125</v>
      </c>
      <c r="J663" s="132">
        <f>IF(SP_SUL!P681="","*",SP_SUL!P681)</f>
        <v>4.1666666666666664E-2</v>
      </c>
      <c r="K663" s="141" t="str">
        <f>IF(SP_SUL!AK681="","*",SP_SUL!AK681)</f>
        <v>ZPT1051</v>
      </c>
      <c r="L663" s="141" t="str">
        <f>IF(SP_SUL!AM681="","*",SP_SUL!AM681)</f>
        <v>ZPT-ZEV</v>
      </c>
      <c r="M663" s="141">
        <f>IF(SP_SUL!AP681="","*",SP_SUL!AP681)</f>
        <v>107</v>
      </c>
      <c r="N663" s="141" t="str">
        <f>IF(SP_SUL!AM681="","*",SP_SUL!AM681)</f>
        <v>ZPT-ZEV</v>
      </c>
      <c r="O663" s="173">
        <f>IF(SP_SUL!BH681="","*",SP_SUL!BH681)</f>
        <v>1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Oportunidade</v>
      </c>
      <c r="C664" s="100" t="str">
        <f>IF(SP_SUL!S682="","*",SP_SUL!S682)</f>
        <v>-</v>
      </c>
      <c r="D664" s="100" t="str">
        <f>IF(SP_SUL!T682="","*",SP_SUL!T682)</f>
        <v>-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-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-</v>
      </c>
      <c r="L664" s="141" t="str">
        <f>IF(SP_SUL!AM682="","*",SP_SUL!AM682)</f>
        <v>-</v>
      </c>
      <c r="M664" s="141" t="str">
        <f>IF(SP_SUL!AP682="","*",SP_SUL!AP682)</f>
        <v>-</v>
      </c>
      <c r="N664" s="141" t="str">
        <f>IF(SP_SUL!AM682="","*",SP_SUL!AM682)</f>
        <v>-</v>
      </c>
      <c r="O664" s="173">
        <f>IF(SP_SUL!BH682="","*",SP_SUL!BH682)</f>
        <v>0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Oportunidade</v>
      </c>
      <c r="C665" s="100" t="str">
        <f>IF(SP_SUL!S683="","*",SP_SUL!S683)</f>
        <v>-</v>
      </c>
      <c r="D665" s="100" t="str">
        <f>IF(SP_SUL!T683="","*",SP_SUL!T683)</f>
        <v>-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-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-</v>
      </c>
      <c r="L665" s="141" t="str">
        <f>IF(SP_SUL!AM683="","*",SP_SUL!AM683)</f>
        <v>-</v>
      </c>
      <c r="M665" s="141" t="str">
        <f>IF(SP_SUL!AP683="","*",SP_SUL!AP683)</f>
        <v>-</v>
      </c>
      <c r="N665" s="141" t="str">
        <f>IF(SP_SUL!AM683="","*",SP_SUL!AM683)</f>
        <v>-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Oportunidade</v>
      </c>
      <c r="C666" s="100" t="str">
        <f>IF(SP_SUL!S684="","*",SP_SUL!S684)</f>
        <v>-</v>
      </c>
      <c r="D666" s="100" t="str">
        <f>IF(SP_SUL!T684="","*",SP_SUL!T684)</f>
        <v>-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-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-</v>
      </c>
      <c r="L666" s="141" t="str">
        <f>IF(SP_SUL!AM684="","*",SP_SUL!AM684)</f>
        <v>-</v>
      </c>
      <c r="M666" s="141" t="str">
        <f>IF(SP_SUL!AP684="","*",SP_SUL!AP684)</f>
        <v>-</v>
      </c>
      <c r="N666" s="141" t="str">
        <f>IF(SP_SUL!AM684="","*",SP_SUL!AM684)</f>
        <v>-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Oportunidade</v>
      </c>
      <c r="C667" s="100" t="str">
        <f>IF(SP_SUL!S685="","*",SP_SUL!S685)</f>
        <v>-</v>
      </c>
      <c r="D667" s="100" t="str">
        <f>IF(SP_SUL!T685="","*",SP_SUL!T685)</f>
        <v>-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-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-</v>
      </c>
      <c r="L667" s="141" t="str">
        <f>IF(SP_SUL!AM685="","*",SP_SUL!AM685)</f>
        <v>-</v>
      </c>
      <c r="M667" s="141" t="str">
        <f>IF(SP_SUL!AP685="","*",SP_SUL!AP685)</f>
        <v>-</v>
      </c>
      <c r="N667" s="141" t="str">
        <f>IF(SP_SUL!AM685="","*",SP_SUL!AM685)</f>
        <v>-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Oportunidade</v>
      </c>
      <c r="C668" s="100" t="str">
        <f>IF(SP_SUL!S686="","*",SP_SUL!S686)</f>
        <v>-</v>
      </c>
      <c r="D668" s="100" t="str">
        <f>IF(SP_SUL!T686="","*",SP_SUL!T686)</f>
        <v>-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-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-</v>
      </c>
      <c r="L668" s="141" t="str">
        <f>IF(SP_SUL!AM686="","*",SP_SUL!AM686)</f>
        <v>-</v>
      </c>
      <c r="M668" s="141" t="str">
        <f>IF(SP_SUL!AP686="","*",SP_SUL!AP686)</f>
        <v>-</v>
      </c>
      <c r="N668" s="141" t="str">
        <f>IF(SP_SUL!AM686="","*",SP_SUL!AM686)</f>
        <v>-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Oportunidade</v>
      </c>
      <c r="C669" s="100" t="str">
        <f>IF(SP_SUL!S687="","*",SP_SUL!S687)</f>
        <v>-</v>
      </c>
      <c r="D669" s="100" t="str">
        <f>IF(SP_SUL!T687="","*",SP_SUL!T687)</f>
        <v>-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-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-</v>
      </c>
      <c r="L669" s="141" t="str">
        <f>IF(SP_SUL!AM687="","*",SP_SUL!AM687)</f>
        <v>-</v>
      </c>
      <c r="M669" s="141" t="str">
        <f>IF(SP_SUL!AP687="","*",SP_SUL!AP687)</f>
        <v>-</v>
      </c>
      <c r="N669" s="141" t="str">
        <f>IF(SP_SUL!AM687="","*",SP_SUL!AM687)</f>
        <v>-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Oportunidade</v>
      </c>
      <c r="C670" s="100" t="str">
        <f>IF(SP_SUL!S688="","*",SP_SUL!S688)</f>
        <v>-</v>
      </c>
      <c r="D670" s="100" t="str">
        <f>IF(SP_SUL!T688="","*",SP_SUL!T688)</f>
        <v>-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-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-</v>
      </c>
      <c r="L670" s="141" t="str">
        <f>IF(SP_SUL!AM688="","*",SP_SUL!AM688)</f>
        <v>-</v>
      </c>
      <c r="M670" s="141" t="str">
        <f>IF(SP_SUL!AP688="","*",SP_SUL!AP688)</f>
        <v>-</v>
      </c>
      <c r="N670" s="141" t="str">
        <f>IF(SP_SUL!AM688="","*",SP_SUL!AM688)</f>
        <v>-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Oportunidade</v>
      </c>
      <c r="C671" s="100" t="str">
        <f>IF(SP_SUL!S689="","*",SP_SUL!S689)</f>
        <v>-</v>
      </c>
      <c r="D671" s="100" t="str">
        <f>IF(SP_SUL!T689="","*",SP_SUL!T689)</f>
        <v>-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-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-</v>
      </c>
      <c r="L671" s="141" t="str">
        <f>IF(SP_SUL!AM689="","*",SP_SUL!AM689)</f>
        <v>-</v>
      </c>
      <c r="M671" s="141" t="str">
        <f>IF(SP_SUL!AP689="","*",SP_SUL!AP689)</f>
        <v>-</v>
      </c>
      <c r="N671" s="141" t="str">
        <f>IF(SP_SUL!AM689="","*",SP_SUL!AM689)</f>
        <v>-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Oportunidade</v>
      </c>
      <c r="C672" s="100" t="str">
        <f>IF(SP_SUL!S690="","*",SP_SUL!S690)</f>
        <v>-</v>
      </c>
      <c r="D672" s="100" t="str">
        <f>IF(SP_SUL!T690="","*",SP_SUL!T690)</f>
        <v>-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-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-</v>
      </c>
      <c r="L672" s="141" t="str">
        <f>IF(SP_SUL!AM690="","*",SP_SUL!AM690)</f>
        <v>-</v>
      </c>
      <c r="M672" s="141" t="str">
        <f>IF(SP_SUL!AP690="","*",SP_SUL!AP690)</f>
        <v>-</v>
      </c>
      <c r="N672" s="141" t="str">
        <f>IF(SP_SUL!AM690="","*",SP_SUL!AM690)</f>
        <v>-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Oportunidade</v>
      </c>
      <c r="C673" s="100" t="str">
        <f>IF(SP_SUL!S691="","*",SP_SUL!S691)</f>
        <v>-</v>
      </c>
      <c r="D673" s="100" t="str">
        <f>IF(SP_SUL!T691="","*",SP_SUL!T691)</f>
        <v>-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-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-</v>
      </c>
      <c r="L673" s="141" t="str">
        <f>IF(SP_SUL!AM691="","*",SP_SUL!AM691)</f>
        <v>-</v>
      </c>
      <c r="M673" s="141" t="str">
        <f>IF(SP_SUL!AP691="","*",SP_SUL!AP691)</f>
        <v>-</v>
      </c>
      <c r="N673" s="141" t="str">
        <f>IF(SP_SUL!AM691="","*",SP_SUL!AM691)</f>
        <v>-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Oportunidade</v>
      </c>
      <c r="C674" s="100" t="str">
        <f>IF(SP_SUL!S692="","*",SP_SUL!S692)</f>
        <v>-</v>
      </c>
      <c r="D674" s="100" t="str">
        <f>IF(SP_SUL!T692="","*",SP_SUL!T692)</f>
        <v>-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-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-</v>
      </c>
      <c r="L674" s="141" t="str">
        <f>IF(SP_SUL!AM692="","*",SP_SUL!AM692)</f>
        <v>-</v>
      </c>
      <c r="M674" s="141" t="str">
        <f>IF(SP_SUL!AP692="","*",SP_SUL!AP692)</f>
        <v>-</v>
      </c>
      <c r="N674" s="141" t="str">
        <f>IF(SP_SUL!AM692="","*",SP_SUL!AM692)</f>
        <v>-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Oportunidade</v>
      </c>
      <c r="C675" s="100" t="str">
        <f>IF(SP_SUL!S693="","*",SP_SUL!S693)</f>
        <v>-</v>
      </c>
      <c r="D675" s="100" t="str">
        <f>IF(SP_SUL!T693="","*",SP_SUL!T693)</f>
        <v>-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-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-</v>
      </c>
      <c r="L675" s="141" t="str">
        <f>IF(SP_SUL!AM693="","*",SP_SUL!AM693)</f>
        <v>-</v>
      </c>
      <c r="M675" s="141" t="str">
        <f>IF(SP_SUL!AP693="","*",SP_SUL!AP693)</f>
        <v>-</v>
      </c>
      <c r="N675" s="141" t="str">
        <f>IF(SP_SUL!AM693="","*",SP_SUL!AM693)</f>
        <v>-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Oportunidade</v>
      </c>
      <c r="C676" s="100" t="str">
        <f>IF(SP_SUL!S694="","*",SP_SUL!S694)</f>
        <v>-</v>
      </c>
      <c r="D676" s="100" t="str">
        <f>IF(SP_SUL!T694="","*",SP_SUL!T694)</f>
        <v>-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-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-</v>
      </c>
      <c r="L676" s="141" t="str">
        <f>IF(SP_SUL!AM694="","*",SP_SUL!AM694)</f>
        <v>-</v>
      </c>
      <c r="M676" s="141" t="str">
        <f>IF(SP_SUL!AP694="","*",SP_SUL!AP694)</f>
        <v>-</v>
      </c>
      <c r="N676" s="141" t="str">
        <f>IF(SP_SUL!AM694="","*",SP_SUL!AM694)</f>
        <v>-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Oportunidade</v>
      </c>
      <c r="C677" s="100" t="str">
        <f>IF(SP_SUL!S695="","*",SP_SUL!S695)</f>
        <v>-</v>
      </c>
      <c r="D677" s="100" t="str">
        <f>IF(SP_SUL!T695="","*",SP_SUL!T695)</f>
        <v>-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-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-</v>
      </c>
      <c r="L677" s="141" t="str">
        <f>IF(SP_SUL!AM695="","*",SP_SUL!AM695)</f>
        <v>-</v>
      </c>
      <c r="M677" s="141" t="str">
        <f>IF(SP_SUL!AP695="","*",SP_SUL!AP695)</f>
        <v>-</v>
      </c>
      <c r="N677" s="141" t="str">
        <f>IF(SP_SUL!AM695="","*",SP_SUL!AM695)</f>
        <v>-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Oportunidade</v>
      </c>
      <c r="C678" s="100" t="str">
        <f>IF(SP_SUL!S696="","*",SP_SUL!S696)</f>
        <v>-</v>
      </c>
      <c r="D678" s="100" t="str">
        <f>IF(SP_SUL!T696="","*",SP_SUL!T696)</f>
        <v>-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-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-</v>
      </c>
      <c r="L678" s="141" t="str">
        <f>IF(SP_SUL!AM696="","*",SP_SUL!AM696)</f>
        <v>-</v>
      </c>
      <c r="M678" s="141" t="str">
        <f>IF(SP_SUL!AP696="","*",SP_SUL!AP696)</f>
        <v>-</v>
      </c>
      <c r="N678" s="141" t="str">
        <f>IF(SP_SUL!AM696="","*",SP_SUL!AM696)</f>
        <v>-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Oportunidade</v>
      </c>
      <c r="C679" s="100" t="str">
        <f>IF(SP_SUL!S697="","*",SP_SUL!S697)</f>
        <v>-</v>
      </c>
      <c r="D679" s="100" t="str">
        <f>IF(SP_SUL!T697="","*",SP_SUL!T697)</f>
        <v>-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-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-</v>
      </c>
      <c r="L679" s="141" t="str">
        <f>IF(SP_SUL!AM697="","*",SP_SUL!AM697)</f>
        <v>-</v>
      </c>
      <c r="M679" s="141" t="str">
        <f>IF(SP_SUL!AP697="","*",SP_SUL!AP697)</f>
        <v>-</v>
      </c>
      <c r="N679" s="141" t="str">
        <f>IF(SP_SUL!AM697="","*",SP_SUL!AM697)</f>
        <v>-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Oportunidade</v>
      </c>
      <c r="C680" s="100" t="str">
        <f>IF(SP_SUL!S698="","*",SP_SUL!S698)</f>
        <v>-</v>
      </c>
      <c r="D680" s="100" t="str">
        <f>IF(SP_SUL!T698="","*",SP_SUL!T698)</f>
        <v>-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-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-</v>
      </c>
      <c r="L680" s="141" t="str">
        <f>IF(SP_SUL!AM698="","*",SP_SUL!AM698)</f>
        <v>-</v>
      </c>
      <c r="M680" s="141" t="str">
        <f>IF(SP_SUL!AP698="","*",SP_SUL!AP698)</f>
        <v>-</v>
      </c>
      <c r="N680" s="141" t="str">
        <f>IF(SP_SUL!AM698="","*",SP_SUL!AM698)</f>
        <v>-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-</v>
      </c>
      <c r="D681" s="100" t="str">
        <f>IF(SP_SUL!T699="","*",SP_SUL!T699)</f>
        <v>-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-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-</v>
      </c>
      <c r="L681" s="141" t="str">
        <f>IF(SP_SUL!AM699="","*",SP_SUL!AM699)</f>
        <v>-</v>
      </c>
      <c r="M681" s="141" t="str">
        <f>IF(SP_SUL!AP699="","*",SP_SUL!AP699)</f>
        <v>-</v>
      </c>
      <c r="N681" s="141" t="str">
        <f>IF(SP_SUL!AM699="","*",SP_SUL!AM699)</f>
        <v>-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-</v>
      </c>
      <c r="D682" s="100" t="str">
        <f>IF(SP_SUL!T700="","*",SP_SUL!T700)</f>
        <v>-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-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-</v>
      </c>
      <c r="L682" s="141" t="str">
        <f>IF(SP_SUL!AM700="","*",SP_SUL!AM700)</f>
        <v>-</v>
      </c>
      <c r="M682" s="141" t="str">
        <f>IF(SP_SUL!AP700="","*",SP_SUL!AP700)</f>
        <v>-</v>
      </c>
      <c r="N682" s="141" t="str">
        <f>IF(SP_SUL!AM700="","*",SP_SUL!AM700)</f>
        <v>-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-</v>
      </c>
      <c r="D683" s="100" t="str">
        <f>IF(SP_SUL!T701="","*",SP_SUL!T701)</f>
        <v>-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-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-</v>
      </c>
      <c r="L683" s="141" t="str">
        <f>IF(SP_SUL!AM701="","*",SP_SUL!AM701)</f>
        <v>-</v>
      </c>
      <c r="M683" s="141" t="str">
        <f>IF(SP_SUL!AP701="","*",SP_SUL!AP701)</f>
        <v>-</v>
      </c>
      <c r="N683" s="141" t="str">
        <f>IF(SP_SUL!AM701="","*",SP_SUL!AM701)</f>
        <v>-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-</v>
      </c>
      <c r="D684" s="100" t="str">
        <f>IF(SP_SUL!T702="","*",SP_SUL!T702)</f>
        <v>-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-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-</v>
      </c>
      <c r="L684" s="141" t="str">
        <f>IF(SP_SUL!AM702="","*",SP_SUL!AM702)</f>
        <v>-</v>
      </c>
      <c r="M684" s="141" t="str">
        <f>IF(SP_SUL!AP702="","*",SP_SUL!AP702)</f>
        <v>-</v>
      </c>
      <c r="N684" s="141" t="str">
        <f>IF(SP_SUL!AM702="","*",SP_SUL!AM702)</f>
        <v>-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-</v>
      </c>
      <c r="D685" s="100" t="str">
        <f>IF(SP_SUL!T703="","*",SP_SUL!T703)</f>
        <v>-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-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-</v>
      </c>
      <c r="L685" s="141" t="str">
        <f>IF(SP_SUL!AM703="","*",SP_SUL!AM703)</f>
        <v>-</v>
      </c>
      <c r="M685" s="141" t="str">
        <f>IF(SP_SUL!AP703="","*",SP_SUL!AP703)</f>
        <v>-</v>
      </c>
      <c r="N685" s="141" t="str">
        <f>IF(SP_SUL!AM703="","*",SP_SUL!AM703)</f>
        <v>-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-</v>
      </c>
      <c r="D686" s="100" t="str">
        <f>IF(SP_SUL!T704="","*",SP_SUL!T704)</f>
        <v>-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-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-</v>
      </c>
      <c r="L686" s="141" t="str">
        <f>IF(SP_SUL!AM704="","*",SP_SUL!AM704)</f>
        <v>-</v>
      </c>
      <c r="M686" s="141" t="str">
        <f>IF(SP_SUL!AP704="","*",SP_SUL!AP704)</f>
        <v>-</v>
      </c>
      <c r="N686" s="141" t="str">
        <f>IF(SP_SUL!AM704="","*",SP_SUL!AM704)</f>
        <v>-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-</v>
      </c>
      <c r="D687" s="100" t="str">
        <f>IF(SP_SUL!T705="","*",SP_SUL!T705)</f>
        <v>-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-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-</v>
      </c>
      <c r="L687" s="141" t="str">
        <f>IF(SP_SUL!AM705="","*",SP_SUL!AM705)</f>
        <v>-</v>
      </c>
      <c r="M687" s="141" t="str">
        <f>IF(SP_SUL!AP705="","*",SP_SUL!AP705)</f>
        <v>-</v>
      </c>
      <c r="N687" s="141" t="str">
        <f>IF(SP_SUL!AM705="","*",SP_SUL!AM705)</f>
        <v>-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-</v>
      </c>
      <c r="D688" s="100" t="str">
        <f>IF(SP_SUL!T706="","*",SP_SUL!T706)</f>
        <v>-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-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-</v>
      </c>
      <c r="L688" s="141" t="str">
        <f>IF(SP_SUL!AM706="","*",SP_SUL!AM706)</f>
        <v>-</v>
      </c>
      <c r="M688" s="141" t="str">
        <f>IF(SP_SUL!AP706="","*",SP_SUL!AP706)</f>
        <v>-</v>
      </c>
      <c r="N688" s="141" t="str">
        <f>IF(SP_SUL!AM706="","*",SP_SUL!AM706)</f>
        <v>-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-</v>
      </c>
      <c r="D689" s="100" t="str">
        <f>IF(SP_SUL!T707="","*",SP_SUL!T707)</f>
        <v>-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-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-</v>
      </c>
      <c r="L689" s="141" t="str">
        <f>IF(SP_SUL!AM707="","*",SP_SUL!AM707)</f>
        <v>-</v>
      </c>
      <c r="M689" s="141" t="str">
        <f>IF(SP_SUL!AP707="","*",SP_SUL!AP707)</f>
        <v>-</v>
      </c>
      <c r="N689" s="141" t="str">
        <f>IF(SP_SUL!AM707="","*",SP_SUL!AM707)</f>
        <v>-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-</v>
      </c>
      <c r="D690" s="100" t="str">
        <f>IF(SP_SUL!T708="","*",SP_SUL!T708)</f>
        <v>-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-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-</v>
      </c>
      <c r="L690" s="141" t="str">
        <f>IF(SP_SUL!AM708="","*",SP_SUL!AM708)</f>
        <v>-</v>
      </c>
      <c r="M690" s="141" t="str">
        <f>IF(SP_SUL!AP708="","*",SP_SUL!AP708)</f>
        <v>-</v>
      </c>
      <c r="N690" s="141" t="str">
        <f>IF(SP_SUL!AM708="","*",SP_SUL!AM708)</f>
        <v>-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-</v>
      </c>
      <c r="D691" s="100" t="str">
        <f>IF(SP_SUL!T709="","*",SP_SUL!T709)</f>
        <v>-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-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-</v>
      </c>
      <c r="L691" s="141" t="str">
        <f>IF(SP_SUL!AM709="","*",SP_SUL!AM709)</f>
        <v>-</v>
      </c>
      <c r="M691" s="141" t="str">
        <f>IF(SP_SUL!AP709="","*",SP_SUL!AP709)</f>
        <v>-</v>
      </c>
      <c r="N691" s="141" t="str">
        <f>IF(SP_SUL!AM709="","*",SP_SUL!AM709)</f>
        <v>-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-</v>
      </c>
      <c r="D692" s="100" t="str">
        <f>IF(SP_SUL!T710="","*",SP_SUL!T710)</f>
        <v>-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-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-</v>
      </c>
      <c r="L692" s="141" t="str">
        <f>IF(SP_SUL!AM710="","*",SP_SUL!AM710)</f>
        <v>-</v>
      </c>
      <c r="M692" s="141" t="str">
        <f>IF(SP_SUL!AP710="","*",SP_SUL!AP710)</f>
        <v>-</v>
      </c>
      <c r="N692" s="141" t="str">
        <f>IF(SP_SUL!AM710="","*",SP_SUL!AM710)</f>
        <v>-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-</v>
      </c>
      <c r="D693" s="100" t="str">
        <f>IF(SP_SUL!T711="","*",SP_SUL!T711)</f>
        <v>-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-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-</v>
      </c>
      <c r="L693" s="141" t="str">
        <f>IF(SP_SUL!AM711="","*",SP_SUL!AM711)</f>
        <v>-</v>
      </c>
      <c r="M693" s="141" t="str">
        <f>IF(SP_SUL!AP711="","*",SP_SUL!AP711)</f>
        <v>-</v>
      </c>
      <c r="N693" s="141" t="str">
        <f>IF(SP_SUL!AM711="","*",SP_SUL!AM711)</f>
        <v>-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-</v>
      </c>
      <c r="D694" s="100" t="str">
        <f>IF(SP_SUL!T712="","*",SP_SUL!T712)</f>
        <v>-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-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-</v>
      </c>
      <c r="L694" s="141" t="str">
        <f>IF(SP_SUL!AM712="","*",SP_SUL!AM712)</f>
        <v>-</v>
      </c>
      <c r="M694" s="141" t="str">
        <f>IF(SP_SUL!AP712="","*",SP_SUL!AP712)</f>
        <v>-</v>
      </c>
      <c r="N694" s="141" t="str">
        <f>IF(SP_SUL!AM712="","*",SP_SUL!AM712)</f>
        <v>-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-</v>
      </c>
      <c r="D695" s="100" t="str">
        <f>IF(SP_SUL!T713="","*",SP_SUL!T713)</f>
        <v>-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-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-</v>
      </c>
      <c r="L695" s="141" t="str">
        <f>IF(SP_SUL!AM713="","*",SP_SUL!AM713)</f>
        <v>-</v>
      </c>
      <c r="M695" s="141" t="str">
        <f>IF(SP_SUL!AP713="","*",SP_SUL!AP713)</f>
        <v>-</v>
      </c>
      <c r="N695" s="141" t="str">
        <f>IF(SP_SUL!AM713="","*",SP_SUL!AM713)</f>
        <v>-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-</v>
      </c>
      <c r="D696" s="100" t="str">
        <f>IF(SP_SUL!T714="","*",SP_SUL!T714)</f>
        <v>-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-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-</v>
      </c>
      <c r="L696" s="141" t="str">
        <f>IF(SP_SUL!AM714="","*",SP_SUL!AM714)</f>
        <v>-</v>
      </c>
      <c r="M696" s="141" t="str">
        <f>IF(SP_SUL!AP714="","*",SP_SUL!AP714)</f>
        <v>-</v>
      </c>
      <c r="N696" s="141" t="str">
        <f>IF(SP_SUL!AM714="","*",SP_SUL!AM714)</f>
        <v>-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-</v>
      </c>
      <c r="D697" s="100" t="str">
        <f>IF(SP_SUL!T715="","*",SP_SUL!T715)</f>
        <v>-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-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-</v>
      </c>
      <c r="L697" s="141" t="str">
        <f>IF(SP_SUL!AM715="","*",SP_SUL!AM715)</f>
        <v>-</v>
      </c>
      <c r="M697" s="141" t="str">
        <f>IF(SP_SUL!AP715="","*",SP_SUL!AP715)</f>
        <v>-</v>
      </c>
      <c r="N697" s="141" t="str">
        <f>IF(SP_SUL!AM715="","*",SP_SUL!AM715)</f>
        <v>-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-</v>
      </c>
      <c r="D698" s="100" t="str">
        <f>IF(SP_SUL!T716="","*",SP_SUL!T716)</f>
        <v>-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-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-</v>
      </c>
      <c r="L698" s="141" t="str">
        <f>IF(SP_SUL!AM716="","*",SP_SUL!AM716)</f>
        <v>-</v>
      </c>
      <c r="M698" s="141" t="str">
        <f>IF(SP_SUL!AP716="","*",SP_SUL!AP716)</f>
        <v>-</v>
      </c>
      <c r="N698" s="141" t="str">
        <f>IF(SP_SUL!AM716="","*",SP_SUL!AM716)</f>
        <v>-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-</v>
      </c>
      <c r="D699" s="100" t="str">
        <f>IF(SP_SUL!T717="","*",SP_SUL!T717)</f>
        <v>-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-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-</v>
      </c>
      <c r="L699" s="141" t="str">
        <f>IF(SP_SUL!AM717="","*",SP_SUL!AM717)</f>
        <v>-</v>
      </c>
      <c r="M699" s="141" t="str">
        <f>IF(SP_SUL!AP717="","*",SP_SUL!AP717)</f>
        <v>-</v>
      </c>
      <c r="N699" s="141" t="str">
        <f>IF(SP_SUL!AM717="","*",SP_SUL!AM717)</f>
        <v>-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-</v>
      </c>
      <c r="D700" s="100" t="str">
        <f>IF(SP_SUL!T718="","*",SP_SUL!T718)</f>
        <v>-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-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-</v>
      </c>
      <c r="L700" s="141" t="str">
        <f>IF(SP_SUL!AM718="","*",SP_SUL!AM718)</f>
        <v>-</v>
      </c>
      <c r="M700" s="141" t="str">
        <f>IF(SP_SUL!AP718="","*",SP_SUL!AP718)</f>
        <v>-</v>
      </c>
      <c r="N700" s="141" t="str">
        <f>IF(SP_SUL!AM718="","*",SP_SUL!AM718)</f>
        <v>-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-</v>
      </c>
      <c r="D701" s="100" t="str">
        <f>IF(SP_SUL!T719="","*",SP_SUL!T719)</f>
        <v>-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-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-</v>
      </c>
      <c r="L701" s="141" t="str">
        <f>IF(SP_SUL!AM719="","*",SP_SUL!AM719)</f>
        <v>-</v>
      </c>
      <c r="M701" s="141" t="str">
        <f>IF(SP_SUL!AP719="","*",SP_SUL!AP719)</f>
        <v>-</v>
      </c>
      <c r="N701" s="141" t="str">
        <f>IF(SP_SUL!AM719="","*",SP_SUL!AM719)</f>
        <v>-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-</v>
      </c>
      <c r="D702" s="100" t="str">
        <f>IF(SP_SUL!T720="","*",SP_SUL!T720)</f>
        <v>-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-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-</v>
      </c>
      <c r="L702" s="141" t="str">
        <f>IF(SP_SUL!AM720="","*",SP_SUL!AM720)</f>
        <v>-</v>
      </c>
      <c r="M702" s="141" t="str">
        <f>IF(SP_SUL!AP720="","*",SP_SUL!AP720)</f>
        <v>-</v>
      </c>
      <c r="N702" s="141" t="str">
        <f>IF(SP_SUL!AM720="","*",SP_SUL!AM720)</f>
        <v>-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-</v>
      </c>
      <c r="D703" s="100" t="str">
        <f>IF(SP_SUL!T721="","*",SP_SUL!T721)</f>
        <v>-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-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-</v>
      </c>
      <c r="L703" s="141" t="str">
        <f>IF(SP_SUL!AM721="","*",SP_SUL!AM721)</f>
        <v>-</v>
      </c>
      <c r="M703" s="141" t="str">
        <f>IF(SP_SUL!AP721="","*",SP_SUL!AP721)</f>
        <v>-</v>
      </c>
      <c r="N703" s="141" t="str">
        <f>IF(SP_SUL!AM721="","*",SP_SUL!AM721)</f>
        <v>-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-</v>
      </c>
      <c r="D704" s="100" t="str">
        <f>IF(SP_SUL!T722="","*",SP_SUL!T722)</f>
        <v>-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-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-</v>
      </c>
      <c r="L704" s="141" t="str">
        <f>IF(SP_SUL!AM722="","*",SP_SUL!AM722)</f>
        <v>-</v>
      </c>
      <c r="M704" s="141" t="str">
        <f>IF(SP_SUL!AP722="","*",SP_SUL!AP722)</f>
        <v>-</v>
      </c>
      <c r="N704" s="141" t="str">
        <f>IF(SP_SUL!AM722="","*",SP_SUL!AM722)</f>
        <v>-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-</v>
      </c>
      <c r="D705" s="100" t="str">
        <f>IF(SP_SUL!T723="","*",SP_SUL!T723)</f>
        <v>-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-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-</v>
      </c>
      <c r="L705" s="141" t="str">
        <f>IF(SP_SUL!AM723="","*",SP_SUL!AM723)</f>
        <v>-</v>
      </c>
      <c r="M705" s="141" t="str">
        <f>IF(SP_SUL!AP723="","*",SP_SUL!AP723)</f>
        <v>-</v>
      </c>
      <c r="N705" s="141" t="str">
        <f>IF(SP_SUL!AM723="","*",SP_SUL!AM723)</f>
        <v>-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-</v>
      </c>
      <c r="D706" s="100" t="str">
        <f>IF(SP_SUL!T724="","*",SP_SUL!T724)</f>
        <v>-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-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-</v>
      </c>
      <c r="L706" s="141" t="str">
        <f>IF(SP_SUL!AM724="","*",SP_SUL!AM724)</f>
        <v>-</v>
      </c>
      <c r="M706" s="141" t="str">
        <f>IF(SP_SUL!AP724="","*",SP_SUL!AP724)</f>
        <v>-</v>
      </c>
      <c r="N706" s="141" t="str">
        <f>IF(SP_SUL!AM724="","*",SP_SUL!AM724)</f>
        <v>-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-</v>
      </c>
      <c r="D707" s="100" t="str">
        <f>IF(SP_SUL!T725="","*",SP_SUL!T725)</f>
        <v>-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-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-</v>
      </c>
      <c r="L707" s="141" t="str">
        <f>IF(SP_SUL!AM725="","*",SP_SUL!AM725)</f>
        <v>-</v>
      </c>
      <c r="M707" s="141" t="str">
        <f>IF(SP_SUL!AP725="","*",SP_SUL!AP725)</f>
        <v>-</v>
      </c>
      <c r="N707" s="141" t="str">
        <f>IF(SP_SUL!AM725="","*",SP_SUL!AM725)</f>
        <v>-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-</v>
      </c>
      <c r="D708" s="100" t="str">
        <f>IF(SP_SUL!T726="","*",SP_SUL!T726)</f>
        <v>-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-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-</v>
      </c>
      <c r="L708" s="141" t="str">
        <f>IF(SP_SUL!AM726="","*",SP_SUL!AM726)</f>
        <v>-</v>
      </c>
      <c r="M708" s="141" t="str">
        <f>IF(SP_SUL!AP726="","*",SP_SUL!AP726)</f>
        <v>-</v>
      </c>
      <c r="N708" s="141" t="str">
        <f>IF(SP_SUL!AM726="","*",SP_SUL!AM726)</f>
        <v>-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-</v>
      </c>
      <c r="D709" s="100" t="str">
        <f>IF(SP_SUL!T727="","*",SP_SUL!T727)</f>
        <v>-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-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-</v>
      </c>
      <c r="L709" s="141" t="str">
        <f>IF(SP_SUL!AM727="","*",SP_SUL!AM727)</f>
        <v>-</v>
      </c>
      <c r="M709" s="141" t="str">
        <f>IF(SP_SUL!AP727="","*",SP_SUL!AP727)</f>
        <v>-</v>
      </c>
      <c r="N709" s="141" t="str">
        <f>IF(SP_SUL!AM727="","*",SP_SUL!AM727)</f>
        <v>-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-</v>
      </c>
      <c r="D710" s="100" t="str">
        <f>IF(SP_SUL!T728="","*",SP_SUL!T728)</f>
        <v>-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-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-</v>
      </c>
      <c r="L710" s="141" t="str">
        <f>IF(SP_SUL!AM728="","*",SP_SUL!AM728)</f>
        <v>-</v>
      </c>
      <c r="M710" s="141" t="str">
        <f>IF(SP_SUL!AP728="","*",SP_SUL!AP728)</f>
        <v>-</v>
      </c>
      <c r="N710" s="141" t="str">
        <f>IF(SP_SUL!AM728="","*",SP_SUL!AM728)</f>
        <v>-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-</v>
      </c>
      <c r="D711" s="100" t="str">
        <f>IF(SP_SUL!T729="","*",SP_SUL!T729)</f>
        <v>-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-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-</v>
      </c>
      <c r="L711" s="141" t="str">
        <f>IF(SP_SUL!AM729="","*",SP_SUL!AM729)</f>
        <v>-</v>
      </c>
      <c r="M711" s="141" t="str">
        <f>IF(SP_SUL!AP729="","*",SP_SUL!AP729)</f>
        <v>-</v>
      </c>
      <c r="N711" s="141" t="str">
        <f>IF(SP_SUL!AM729="","*",SP_SUL!AM729)</f>
        <v>-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-</v>
      </c>
      <c r="D712" s="100" t="str">
        <f>IF(SP_SUL!T730="","*",SP_SUL!T730)</f>
        <v>-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-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-</v>
      </c>
      <c r="L712" s="141" t="str">
        <f>IF(SP_SUL!AM730="","*",SP_SUL!AM730)</f>
        <v>-</v>
      </c>
      <c r="M712" s="141" t="str">
        <f>IF(SP_SUL!AP730="","*",SP_SUL!AP730)</f>
        <v>-</v>
      </c>
      <c r="N712" s="141" t="str">
        <f>IF(SP_SUL!AM730="","*",SP_SUL!AM730)</f>
        <v>-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-</v>
      </c>
      <c r="D713" s="100" t="str">
        <f>IF(SP_SUL!T731="","*",SP_SUL!T731)</f>
        <v>-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-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-</v>
      </c>
      <c r="L713" s="141" t="str">
        <f>IF(SP_SUL!AM731="","*",SP_SUL!AM731)</f>
        <v>-</v>
      </c>
      <c r="M713" s="141" t="str">
        <f>IF(SP_SUL!AP731="","*",SP_SUL!AP731)</f>
        <v>-</v>
      </c>
      <c r="N713" s="141" t="str">
        <f>IF(SP_SUL!AM731="","*",SP_SUL!AM731)</f>
        <v>-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-</v>
      </c>
      <c r="D714" s="100" t="str">
        <f>IF(SP_SUL!T732="","*",SP_SUL!T732)</f>
        <v>-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-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-</v>
      </c>
      <c r="L714" s="141" t="str">
        <f>IF(SP_SUL!AM732="","*",SP_SUL!AM732)</f>
        <v>-</v>
      </c>
      <c r="M714" s="141" t="str">
        <f>IF(SP_SUL!AP732="","*",SP_SUL!AP732)</f>
        <v>-</v>
      </c>
      <c r="N714" s="141" t="str">
        <f>IF(SP_SUL!AM732="","*",SP_SUL!AM732)</f>
        <v>-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-</v>
      </c>
      <c r="D715" s="100" t="str">
        <f>IF(SP_SUL!T733="","*",SP_SUL!T733)</f>
        <v>-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-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-</v>
      </c>
      <c r="L715" s="141" t="str">
        <f>IF(SP_SUL!AM733="","*",SP_SUL!AM733)</f>
        <v>-</v>
      </c>
      <c r="M715" s="141" t="str">
        <f>IF(SP_SUL!AP733="","*",SP_SUL!AP733)</f>
        <v>-</v>
      </c>
      <c r="N715" s="141" t="str">
        <f>IF(SP_SUL!AM733="","*",SP_SUL!AM733)</f>
        <v>-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-</v>
      </c>
      <c r="D716" s="100" t="str">
        <f>IF(SP_SUL!T734="","*",SP_SUL!T734)</f>
        <v>-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-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-</v>
      </c>
      <c r="L716" s="141" t="str">
        <f>IF(SP_SUL!AM734="","*",SP_SUL!AM734)</f>
        <v>-</v>
      </c>
      <c r="M716" s="141" t="str">
        <f>IF(SP_SUL!AP734="","*",SP_SUL!AP734)</f>
        <v>-</v>
      </c>
      <c r="N716" s="141" t="str">
        <f>IF(SP_SUL!AM734="","*",SP_SUL!AM734)</f>
        <v>-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-</v>
      </c>
      <c r="D717" s="100" t="str">
        <f>IF(SP_SUL!T735="","*",SP_SUL!T735)</f>
        <v>-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-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-</v>
      </c>
      <c r="L717" s="141" t="str">
        <f>IF(SP_SUL!AM735="","*",SP_SUL!AM735)</f>
        <v>-</v>
      </c>
      <c r="M717" s="141" t="str">
        <f>IF(SP_SUL!AP735="","*",SP_SUL!AP735)</f>
        <v>-</v>
      </c>
      <c r="N717" s="141" t="str">
        <f>IF(SP_SUL!AM735="","*",SP_SUL!AM735)</f>
        <v>-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-</v>
      </c>
      <c r="D718" s="100" t="str">
        <f>IF(SP_SUL!T736="","*",SP_SUL!T736)</f>
        <v>-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-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-</v>
      </c>
      <c r="L718" s="141" t="str">
        <f>IF(SP_SUL!AM736="","*",SP_SUL!AM736)</f>
        <v>-</v>
      </c>
      <c r="M718" s="141" t="str">
        <f>IF(SP_SUL!AP736="","*",SP_SUL!AP736)</f>
        <v>-</v>
      </c>
      <c r="N718" s="141" t="str">
        <f>IF(SP_SUL!AM736="","*",SP_SUL!AM736)</f>
        <v>-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-</v>
      </c>
      <c r="D719" s="100" t="str">
        <f>IF(SP_SUL!T737="","*",SP_SUL!T737)</f>
        <v>-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-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-</v>
      </c>
      <c r="L719" s="141" t="str">
        <f>IF(SP_SUL!AM737="","*",SP_SUL!AM737)</f>
        <v>-</v>
      </c>
      <c r="M719" s="141" t="str">
        <f>IF(SP_SUL!AP737="","*",SP_SUL!AP737)</f>
        <v>-</v>
      </c>
      <c r="N719" s="141" t="str">
        <f>IF(SP_SUL!AM737="","*",SP_SUL!AM737)</f>
        <v>-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-</v>
      </c>
      <c r="D720" s="100" t="str">
        <f>IF(SP_SUL!T738="","*",SP_SUL!T738)</f>
        <v>-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-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-</v>
      </c>
      <c r="L720" s="141" t="str">
        <f>IF(SP_SUL!AM738="","*",SP_SUL!AM738)</f>
        <v>-</v>
      </c>
      <c r="M720" s="141" t="str">
        <f>IF(SP_SUL!AP738="","*",SP_SUL!AP738)</f>
        <v>-</v>
      </c>
      <c r="N720" s="141" t="str">
        <f>IF(SP_SUL!AM738="","*",SP_SUL!AM738)</f>
        <v>-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-</v>
      </c>
      <c r="D721" s="100" t="str">
        <f>IF(SP_SUL!T739="","*",SP_SUL!T739)</f>
        <v>-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-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-</v>
      </c>
      <c r="L721" s="141" t="str">
        <f>IF(SP_SUL!AM739="","*",SP_SUL!AM739)</f>
        <v>-</v>
      </c>
      <c r="M721" s="141" t="str">
        <f>IF(SP_SUL!AP739="","*",SP_SUL!AP739)</f>
        <v>-</v>
      </c>
      <c r="N721" s="141" t="str">
        <f>IF(SP_SUL!AM739="","*",SP_SUL!AM739)</f>
        <v>-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-</v>
      </c>
      <c r="D722" s="100" t="str">
        <f>IF(SP_SUL!T740="","*",SP_SUL!T740)</f>
        <v>-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-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-</v>
      </c>
      <c r="L722" s="141" t="str">
        <f>IF(SP_SUL!AM740="","*",SP_SUL!AM740)</f>
        <v>-</v>
      </c>
      <c r="M722" s="141" t="str">
        <f>IF(SP_SUL!AP740="","*",SP_SUL!AP740)</f>
        <v>-</v>
      </c>
      <c r="N722" s="141" t="str">
        <f>IF(SP_SUL!AM740="","*",SP_SUL!AM740)</f>
        <v>-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-</v>
      </c>
      <c r="D723" s="100" t="str">
        <f>IF(SP_SUL!T741="","*",SP_SUL!T741)</f>
        <v>-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-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-</v>
      </c>
      <c r="L723" s="141" t="str">
        <f>IF(SP_SUL!AM741="","*",SP_SUL!AM741)</f>
        <v>-</v>
      </c>
      <c r="M723" s="141" t="str">
        <f>IF(SP_SUL!AP741="","*",SP_SUL!AP741)</f>
        <v>-</v>
      </c>
      <c r="N723" s="141" t="str">
        <f>IF(SP_SUL!AM741="","*",SP_SUL!AM741)</f>
        <v>-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-</v>
      </c>
      <c r="D724" s="100" t="str">
        <f>IF(SP_SUL!T742="","*",SP_SUL!T742)</f>
        <v>-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-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-</v>
      </c>
      <c r="L724" s="141" t="str">
        <f>IF(SP_SUL!AM742="","*",SP_SUL!AM742)</f>
        <v>-</v>
      </c>
      <c r="M724" s="141" t="str">
        <f>IF(SP_SUL!AP742="","*",SP_SUL!AP742)</f>
        <v>-</v>
      </c>
      <c r="N724" s="141" t="str">
        <f>IF(SP_SUL!AM742="","*",SP_SUL!AM742)</f>
        <v>-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-</v>
      </c>
      <c r="D725" s="100" t="str">
        <f>IF(SP_SUL!T743="","*",SP_SUL!T743)</f>
        <v>-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-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-</v>
      </c>
      <c r="L725" s="141" t="str">
        <f>IF(SP_SUL!AM743="","*",SP_SUL!AM743)</f>
        <v>-</v>
      </c>
      <c r="M725" s="141" t="str">
        <f>IF(SP_SUL!AP743="","*",SP_SUL!AP743)</f>
        <v>-</v>
      </c>
      <c r="N725" s="141" t="str">
        <f>IF(SP_SUL!AM743="","*",SP_SUL!AM743)</f>
        <v>-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-</v>
      </c>
      <c r="D726" s="100" t="str">
        <f>IF(SP_SUL!T744="","*",SP_SUL!T744)</f>
        <v>-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-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-</v>
      </c>
      <c r="L726" s="141" t="str">
        <f>IF(SP_SUL!AM744="","*",SP_SUL!AM744)</f>
        <v>-</v>
      </c>
      <c r="M726" s="141" t="str">
        <f>IF(SP_SUL!AP744="","*",SP_SUL!AP744)</f>
        <v>-</v>
      </c>
      <c r="N726" s="141" t="str">
        <f>IF(SP_SUL!AM744="","*",SP_SUL!AM744)</f>
        <v>-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-</v>
      </c>
      <c r="D727" s="100" t="str">
        <f>IF(SP_SUL!T745="","*",SP_SUL!T745)</f>
        <v>-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-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-</v>
      </c>
      <c r="L727" s="141" t="str">
        <f>IF(SP_SUL!AM745="","*",SP_SUL!AM745)</f>
        <v>-</v>
      </c>
      <c r="M727" s="141" t="str">
        <f>IF(SP_SUL!AP745="","*",SP_SUL!AP745)</f>
        <v>-</v>
      </c>
      <c r="N727" s="141" t="str">
        <f>IF(SP_SUL!AM745="","*",SP_SUL!AM745)</f>
        <v>-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-</v>
      </c>
      <c r="D728" s="100" t="str">
        <f>IF(SP_SUL!T746="","*",SP_SUL!T746)</f>
        <v>-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-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-</v>
      </c>
      <c r="L728" s="141" t="str">
        <f>IF(SP_SUL!AM746="","*",SP_SUL!AM746)</f>
        <v>-</v>
      </c>
      <c r="M728" s="141" t="str">
        <f>IF(SP_SUL!AP746="","*",SP_SUL!AP746)</f>
        <v>-</v>
      </c>
      <c r="N728" s="141" t="str">
        <f>IF(SP_SUL!AM746="","*",SP_SUL!AM746)</f>
        <v>-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-</v>
      </c>
      <c r="D729" s="100" t="str">
        <f>IF(SP_SUL!T747="","*",SP_SUL!T747)</f>
        <v>-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-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-</v>
      </c>
      <c r="L729" s="141" t="str">
        <f>IF(SP_SUL!AM747="","*",SP_SUL!AM747)</f>
        <v>-</v>
      </c>
      <c r="M729" s="141" t="str">
        <f>IF(SP_SUL!AP747="","*",SP_SUL!AP747)</f>
        <v>-</v>
      </c>
      <c r="N729" s="141" t="str">
        <f>IF(SP_SUL!AM747="","*",SP_SUL!AM747)</f>
        <v>-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-</v>
      </c>
      <c r="D730" s="100" t="str">
        <f>IF(SP_SUL!T748="","*",SP_SUL!T748)</f>
        <v>-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-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-</v>
      </c>
      <c r="L730" s="141" t="str">
        <f>IF(SP_SUL!AM748="","*",SP_SUL!AM748)</f>
        <v>-</v>
      </c>
      <c r="M730" s="141" t="str">
        <f>IF(SP_SUL!AP748="","*",SP_SUL!AP748)</f>
        <v>-</v>
      </c>
      <c r="N730" s="141" t="str">
        <f>IF(SP_SUL!AM748="","*",SP_SUL!AM748)</f>
        <v>-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-</v>
      </c>
      <c r="D731" s="100" t="str">
        <f>IF(SP_SUL!T749="","*",SP_SUL!T749)</f>
        <v>-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-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-</v>
      </c>
      <c r="L731" s="141" t="str">
        <f>IF(SP_SUL!AM749="","*",SP_SUL!AM749)</f>
        <v>-</v>
      </c>
      <c r="M731" s="141" t="str">
        <f>IF(SP_SUL!AP749="","*",SP_SUL!AP749)</f>
        <v>-</v>
      </c>
      <c r="N731" s="141" t="str">
        <f>IF(SP_SUL!AM749="","*",SP_SUL!AM749)</f>
        <v>-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-</v>
      </c>
      <c r="D732" s="100" t="str">
        <f>IF(SP_SUL!T750="","*",SP_SUL!T750)</f>
        <v>-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-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-</v>
      </c>
      <c r="L732" s="141" t="str">
        <f>IF(SP_SUL!AM750="","*",SP_SUL!AM750)</f>
        <v>-</v>
      </c>
      <c r="M732" s="141" t="str">
        <f>IF(SP_SUL!AP750="","*",SP_SUL!AP750)</f>
        <v>-</v>
      </c>
      <c r="N732" s="141" t="str">
        <f>IF(SP_SUL!AM750="","*",SP_SUL!AM750)</f>
        <v>-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-</v>
      </c>
      <c r="D733" s="100" t="str">
        <f>IF(SP_SUL!T751="","*",SP_SUL!T751)</f>
        <v>-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-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-</v>
      </c>
      <c r="L733" s="141" t="str">
        <f>IF(SP_SUL!AM751="","*",SP_SUL!AM751)</f>
        <v>-</v>
      </c>
      <c r="M733" s="141" t="str">
        <f>IF(SP_SUL!AP751="","*",SP_SUL!AP751)</f>
        <v>-</v>
      </c>
      <c r="N733" s="141" t="str">
        <f>IF(SP_SUL!AM751="","*",SP_SUL!AM751)</f>
        <v>-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-</v>
      </c>
      <c r="D734" s="100" t="str">
        <f>IF(SP_SUL!T752="","*",SP_SUL!T752)</f>
        <v>-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-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-</v>
      </c>
      <c r="L734" s="141" t="str">
        <f>IF(SP_SUL!AM752="","*",SP_SUL!AM752)</f>
        <v>-</v>
      </c>
      <c r="M734" s="141" t="str">
        <f>IF(SP_SUL!AP752="","*",SP_SUL!AP752)</f>
        <v>-</v>
      </c>
      <c r="N734" s="141" t="str">
        <f>IF(SP_SUL!AM752="","*",SP_SUL!AM752)</f>
        <v>-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-</v>
      </c>
      <c r="D735" s="100" t="str">
        <f>IF(SP_SUL!T753="","*",SP_SUL!T753)</f>
        <v>-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-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-</v>
      </c>
      <c r="L735" s="141" t="str">
        <f>IF(SP_SUL!AM753="","*",SP_SUL!AM753)</f>
        <v>-</v>
      </c>
      <c r="M735" s="141" t="str">
        <f>IF(SP_SUL!AP753="","*",SP_SUL!AP753)</f>
        <v>-</v>
      </c>
      <c r="N735" s="141" t="str">
        <f>IF(SP_SUL!AM753="","*",SP_SUL!AM753)</f>
        <v>-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-</v>
      </c>
      <c r="D736" s="100" t="str">
        <f>IF(SP_SUL!T754="","*",SP_SUL!T754)</f>
        <v>-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-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-</v>
      </c>
      <c r="L736" s="141" t="str">
        <f>IF(SP_SUL!AM754="","*",SP_SUL!AM754)</f>
        <v>-</v>
      </c>
      <c r="M736" s="141" t="str">
        <f>IF(SP_SUL!AP754="","*",SP_SUL!AP754)</f>
        <v>-</v>
      </c>
      <c r="N736" s="141" t="str">
        <f>IF(SP_SUL!AM754="","*",SP_SUL!AM754)</f>
        <v>-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-</v>
      </c>
      <c r="D737" s="100" t="str">
        <f>IF(SP_SUL!T755="","*",SP_SUL!T755)</f>
        <v>-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-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-</v>
      </c>
      <c r="L737" s="141" t="str">
        <f>IF(SP_SUL!AM755="","*",SP_SUL!AM755)</f>
        <v>-</v>
      </c>
      <c r="M737" s="141" t="str">
        <f>IF(SP_SUL!AP755="","*",SP_SUL!AP755)</f>
        <v>-</v>
      </c>
      <c r="N737" s="141" t="str">
        <f>IF(SP_SUL!AM755="","*",SP_SUL!AM755)</f>
        <v>-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-</v>
      </c>
      <c r="D738" s="100" t="str">
        <f>IF(SP_SUL!T756="","*",SP_SUL!T756)</f>
        <v>-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-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-</v>
      </c>
      <c r="L738" s="141" t="str">
        <f>IF(SP_SUL!AM756="","*",SP_SUL!AM756)</f>
        <v>-</v>
      </c>
      <c r="M738" s="141" t="str">
        <f>IF(SP_SUL!AP756="","*",SP_SUL!AP756)</f>
        <v>-</v>
      </c>
      <c r="N738" s="141" t="str">
        <f>IF(SP_SUL!AM756="","*",SP_SUL!AM756)</f>
        <v>-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-</v>
      </c>
      <c r="D739" s="100" t="str">
        <f>IF(SP_SUL!T757="","*",SP_SUL!T757)</f>
        <v>-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-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-</v>
      </c>
      <c r="L739" s="141" t="str">
        <f>IF(SP_SUL!AM757="","*",SP_SUL!AM757)</f>
        <v>-</v>
      </c>
      <c r="M739" s="141" t="str">
        <f>IF(SP_SUL!AP757="","*",SP_SUL!AP757)</f>
        <v>-</v>
      </c>
      <c r="N739" s="141" t="str">
        <f>IF(SP_SUL!AM757="","*",SP_SUL!AM757)</f>
        <v>-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-</v>
      </c>
      <c r="D740" s="100" t="str">
        <f>IF(SP_SUL!T758="","*",SP_SUL!T758)</f>
        <v>-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-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-</v>
      </c>
      <c r="L740" s="141" t="str">
        <f>IF(SP_SUL!AM758="","*",SP_SUL!AM758)</f>
        <v>-</v>
      </c>
      <c r="M740" s="141" t="str">
        <f>IF(SP_SUL!AP758="","*",SP_SUL!AP758)</f>
        <v>-</v>
      </c>
      <c r="N740" s="141" t="str">
        <f>IF(SP_SUL!AM758="","*",SP_SUL!AM758)</f>
        <v>-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-</v>
      </c>
      <c r="D741" s="100" t="str">
        <f>IF(SP_SUL!T759="","*",SP_SUL!T759)</f>
        <v>-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-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-</v>
      </c>
      <c r="L741" s="141" t="str">
        <f>IF(SP_SUL!AM759="","*",SP_SUL!AM759)</f>
        <v>-</v>
      </c>
      <c r="M741" s="141" t="str">
        <f>IF(SP_SUL!AP759="","*",SP_SUL!AP759)</f>
        <v>-</v>
      </c>
      <c r="N741" s="141" t="str">
        <f>IF(SP_SUL!AM759="","*",SP_SUL!AM759)</f>
        <v>-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-</v>
      </c>
      <c r="D742" s="100" t="str">
        <f>IF(SP_SUL!T760="","*",SP_SUL!T760)</f>
        <v>-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-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-</v>
      </c>
      <c r="L742" s="141" t="str">
        <f>IF(SP_SUL!AM760="","*",SP_SUL!AM760)</f>
        <v>-</v>
      </c>
      <c r="M742" s="141" t="str">
        <f>IF(SP_SUL!AP760="","*",SP_SUL!AP760)</f>
        <v>-</v>
      </c>
      <c r="N742" s="141" t="str">
        <f>IF(SP_SUL!AM760="","*",SP_SUL!AM760)</f>
        <v>-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-</v>
      </c>
      <c r="D743" s="100" t="str">
        <f>IF(SP_SUL!T761="","*",SP_SUL!T761)</f>
        <v>-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-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-</v>
      </c>
      <c r="L743" s="141" t="str">
        <f>IF(SP_SUL!AM761="","*",SP_SUL!AM761)</f>
        <v>-</v>
      </c>
      <c r="M743" s="141" t="str">
        <f>IF(SP_SUL!AP761="","*",SP_SUL!AP761)</f>
        <v>-</v>
      </c>
      <c r="N743" s="141" t="str">
        <f>IF(SP_SUL!AM761="","*",SP_SUL!AM761)</f>
        <v>-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-</v>
      </c>
      <c r="D744" s="100" t="str">
        <f>IF(SP_SUL!T762="","*",SP_SUL!T762)</f>
        <v>-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-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-</v>
      </c>
      <c r="L744" s="141" t="str">
        <f>IF(SP_SUL!AM762="","*",SP_SUL!AM762)</f>
        <v>-</v>
      </c>
      <c r="M744" s="141" t="str">
        <f>IF(SP_SUL!AP762="","*",SP_SUL!AP762)</f>
        <v>-</v>
      </c>
      <c r="N744" s="141" t="str">
        <f>IF(SP_SUL!AM762="","*",SP_SUL!AM762)</f>
        <v>-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-</v>
      </c>
      <c r="D745" s="100" t="str">
        <f>IF(SP_SUL!T763="","*",SP_SUL!T763)</f>
        <v>-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-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-</v>
      </c>
      <c r="L745" s="141" t="str">
        <f>IF(SP_SUL!AM763="","*",SP_SUL!AM763)</f>
        <v>-</v>
      </c>
      <c r="M745" s="141" t="str">
        <f>IF(SP_SUL!AP763="","*",SP_SUL!AP763)</f>
        <v>-</v>
      </c>
      <c r="N745" s="141" t="str">
        <f>IF(SP_SUL!AM763="","*",SP_SUL!AM763)</f>
        <v>-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-</v>
      </c>
      <c r="D746" s="100" t="str">
        <f>IF(SP_SUL!T764="","*",SP_SUL!T764)</f>
        <v>-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-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-</v>
      </c>
      <c r="L746" s="141" t="str">
        <f>IF(SP_SUL!AM764="","*",SP_SUL!AM764)</f>
        <v>-</v>
      </c>
      <c r="M746" s="141" t="str">
        <f>IF(SP_SUL!AP764="","*",SP_SUL!AP764)</f>
        <v>-</v>
      </c>
      <c r="N746" s="141" t="str">
        <f>IF(SP_SUL!AM764="","*",SP_SUL!AM764)</f>
        <v>-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-</v>
      </c>
      <c r="D747" s="100" t="str">
        <f>IF(SP_SUL!T765="","*",SP_SUL!T765)</f>
        <v>-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-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-</v>
      </c>
      <c r="L747" s="141" t="str">
        <f>IF(SP_SUL!AM765="","*",SP_SUL!AM765)</f>
        <v>-</v>
      </c>
      <c r="M747" s="141" t="str">
        <f>IF(SP_SUL!AP765="","*",SP_SUL!AP765)</f>
        <v>-</v>
      </c>
      <c r="N747" s="141" t="str">
        <f>IF(SP_SUL!AM765="","*",SP_SUL!AM765)</f>
        <v>-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-</v>
      </c>
      <c r="D748" s="100" t="str">
        <f>IF(SP_SUL!T766="","*",SP_SUL!T766)</f>
        <v>-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-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-</v>
      </c>
      <c r="L748" s="141" t="str">
        <f>IF(SP_SUL!AM766="","*",SP_SUL!AM766)</f>
        <v>-</v>
      </c>
      <c r="M748" s="141" t="str">
        <f>IF(SP_SUL!AP766="","*",SP_SUL!AP766)</f>
        <v>-</v>
      </c>
      <c r="N748" s="141" t="str">
        <f>IF(SP_SUL!AM766="","*",SP_SUL!AM766)</f>
        <v>-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-</v>
      </c>
      <c r="D749" s="100" t="str">
        <f>IF(SP_SUL!T767="","*",SP_SUL!T767)</f>
        <v>-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-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-</v>
      </c>
      <c r="L749" s="141" t="str">
        <f>IF(SP_SUL!AM767="","*",SP_SUL!AM767)</f>
        <v>-</v>
      </c>
      <c r="M749" s="141" t="str">
        <f>IF(SP_SUL!AP767="","*",SP_SUL!AP767)</f>
        <v>-</v>
      </c>
      <c r="N749" s="141" t="str">
        <f>IF(SP_SUL!AM767="","*",SP_SUL!AM767)</f>
        <v>-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-</v>
      </c>
      <c r="D750" s="100" t="str">
        <f>IF(SP_SUL!T768="","*",SP_SUL!T768)</f>
        <v>-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-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-</v>
      </c>
      <c r="L750" s="141" t="str">
        <f>IF(SP_SUL!AM768="","*",SP_SUL!AM768)</f>
        <v>-</v>
      </c>
      <c r="M750" s="141" t="str">
        <f>IF(SP_SUL!AP768="","*",SP_SUL!AP768)</f>
        <v>-</v>
      </c>
      <c r="N750" s="141" t="str">
        <f>IF(SP_SUL!AM768="","*",SP_SUL!AM768)</f>
        <v>-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-</v>
      </c>
      <c r="D751" s="100" t="str">
        <f>IF(SP_SUL!T769="","*",SP_SUL!T769)</f>
        <v>-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-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-</v>
      </c>
      <c r="L751" s="141" t="str">
        <f>IF(SP_SUL!AM769="","*",SP_SUL!AM769)</f>
        <v>-</v>
      </c>
      <c r="M751" s="141" t="str">
        <f>IF(SP_SUL!AP769="","*",SP_SUL!AP769)</f>
        <v>-</v>
      </c>
      <c r="N751" s="141" t="str">
        <f>IF(SP_SUL!AM769="","*",SP_SUL!AM769)</f>
        <v>-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-</v>
      </c>
      <c r="D752" s="100" t="str">
        <f>IF(SP_SUL!T770="","*",SP_SUL!T770)</f>
        <v>-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-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-</v>
      </c>
      <c r="L752" s="141" t="str">
        <f>IF(SP_SUL!AM770="","*",SP_SUL!AM770)</f>
        <v>-</v>
      </c>
      <c r="M752" s="141" t="str">
        <f>IF(SP_SUL!AP770="","*",SP_SUL!AP770)</f>
        <v>-</v>
      </c>
      <c r="N752" s="141" t="str">
        <f>IF(SP_SUL!AM770="","*",SP_SUL!AM770)</f>
        <v>-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-</v>
      </c>
      <c r="D753" s="100" t="str">
        <f>IF(SP_SUL!T771="","*",SP_SUL!T771)</f>
        <v>-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-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-</v>
      </c>
      <c r="L753" s="141" t="str">
        <f>IF(SP_SUL!AM771="","*",SP_SUL!AM771)</f>
        <v>-</v>
      </c>
      <c r="M753" s="141" t="str">
        <f>IF(SP_SUL!AP771="","*",SP_SUL!AP771)</f>
        <v>-</v>
      </c>
      <c r="N753" s="141" t="str">
        <f>IF(SP_SUL!AM771="","*",SP_SUL!AM771)</f>
        <v>-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-</v>
      </c>
      <c r="D754" s="100" t="str">
        <f>IF(SP_SUL!T772="","*",SP_SUL!T772)</f>
        <v>-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-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-</v>
      </c>
      <c r="L754" s="141" t="str">
        <f>IF(SP_SUL!AM772="","*",SP_SUL!AM772)</f>
        <v>-</v>
      </c>
      <c r="M754" s="141" t="str">
        <f>IF(SP_SUL!AP772="","*",SP_SUL!AP772)</f>
        <v>-</v>
      </c>
      <c r="N754" s="141" t="str">
        <f>IF(SP_SUL!AM772="","*",SP_SUL!AM772)</f>
        <v>-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-</v>
      </c>
      <c r="D755" s="100" t="str">
        <f>IF(SP_SUL!T773="","*",SP_SUL!T773)</f>
        <v>-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-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-</v>
      </c>
      <c r="L755" s="141" t="str">
        <f>IF(SP_SUL!AM773="","*",SP_SUL!AM773)</f>
        <v>-</v>
      </c>
      <c r="M755" s="141" t="str">
        <f>IF(SP_SUL!AP773="","*",SP_SUL!AP773)</f>
        <v>-</v>
      </c>
      <c r="N755" s="141" t="str">
        <f>IF(SP_SUL!AM773="","*",SP_SUL!AM773)</f>
        <v>-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-</v>
      </c>
      <c r="D756" s="100" t="str">
        <f>IF(SP_SUL!T774="","*",SP_SUL!T774)</f>
        <v>-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-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-</v>
      </c>
      <c r="L756" s="141" t="str">
        <f>IF(SP_SUL!AM774="","*",SP_SUL!AM774)</f>
        <v>-</v>
      </c>
      <c r="M756" s="141" t="str">
        <f>IF(SP_SUL!AP774="","*",SP_SUL!AP774)</f>
        <v>-</v>
      </c>
      <c r="N756" s="141" t="str">
        <f>IF(SP_SUL!AM774="","*",SP_SUL!AM774)</f>
        <v>-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-</v>
      </c>
      <c r="D757" s="100" t="str">
        <f>IF(SP_SUL!T775="","*",SP_SUL!T775)</f>
        <v>-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-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-</v>
      </c>
      <c r="L757" s="141" t="str">
        <f>IF(SP_SUL!AM775="","*",SP_SUL!AM775)</f>
        <v>-</v>
      </c>
      <c r="M757" s="141" t="str">
        <f>IF(SP_SUL!AP775="","*",SP_SUL!AP775)</f>
        <v>-</v>
      </c>
      <c r="N757" s="141" t="str">
        <f>IF(SP_SUL!AM775="","*",SP_SUL!AM775)</f>
        <v>-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-</v>
      </c>
      <c r="D758" s="100" t="str">
        <f>IF(SP_SUL!T776="","*",SP_SUL!T776)</f>
        <v>-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-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-</v>
      </c>
      <c r="L758" s="141" t="str">
        <f>IF(SP_SUL!AM776="","*",SP_SUL!AM776)</f>
        <v>-</v>
      </c>
      <c r="M758" s="141" t="str">
        <f>IF(SP_SUL!AP776="","*",SP_SUL!AP776)</f>
        <v>-</v>
      </c>
      <c r="N758" s="141" t="str">
        <f>IF(SP_SUL!AM776="","*",SP_SUL!AM776)</f>
        <v>-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-</v>
      </c>
      <c r="D759" s="100" t="str">
        <f>IF(SP_SUL!T777="","*",SP_SUL!T777)</f>
        <v>-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-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-</v>
      </c>
      <c r="L759" s="141" t="str">
        <f>IF(SP_SUL!AM777="","*",SP_SUL!AM777)</f>
        <v>-</v>
      </c>
      <c r="M759" s="141" t="str">
        <f>IF(SP_SUL!AP777="","*",SP_SUL!AP777)</f>
        <v>-</v>
      </c>
      <c r="N759" s="141" t="str">
        <f>IF(SP_SUL!AM777="","*",SP_SUL!AM777)</f>
        <v>-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-</v>
      </c>
      <c r="D760" s="100" t="str">
        <f>IF(SP_SUL!T778="","*",SP_SUL!T778)</f>
        <v>-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-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-</v>
      </c>
      <c r="L760" s="141" t="str">
        <f>IF(SP_SUL!AM778="","*",SP_SUL!AM778)</f>
        <v>-</v>
      </c>
      <c r="M760" s="141" t="str">
        <f>IF(SP_SUL!AP778="","*",SP_SUL!AP778)</f>
        <v>-</v>
      </c>
      <c r="N760" s="141" t="str">
        <f>IF(SP_SUL!AM778="","*",SP_SUL!AM778)</f>
        <v>-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-</v>
      </c>
      <c r="D761" s="100" t="str">
        <f>IF(SP_SUL!T779="","*",SP_SUL!T779)</f>
        <v>-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-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-</v>
      </c>
      <c r="L761" s="141" t="str">
        <f>IF(SP_SUL!AM779="","*",SP_SUL!AM779)</f>
        <v>-</v>
      </c>
      <c r="M761" s="141" t="str">
        <f>IF(SP_SUL!AP779="","*",SP_SUL!AP779)</f>
        <v>-</v>
      </c>
      <c r="N761" s="141" t="str">
        <f>IF(SP_SUL!AM779="","*",SP_SUL!AM779)</f>
        <v>-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-</v>
      </c>
      <c r="D762" s="100" t="str">
        <f>IF(SP_SUL!T780="","*",SP_SUL!T780)</f>
        <v>-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-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-</v>
      </c>
      <c r="L762" s="141" t="str">
        <f>IF(SP_SUL!AM780="","*",SP_SUL!AM780)</f>
        <v>-</v>
      </c>
      <c r="M762" s="141" t="str">
        <f>IF(SP_SUL!AP780="","*",SP_SUL!AP780)</f>
        <v>-</v>
      </c>
      <c r="N762" s="141" t="str">
        <f>IF(SP_SUL!AM780="","*",SP_SUL!AM780)</f>
        <v>-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-</v>
      </c>
      <c r="D763" s="100" t="str">
        <f>IF(SP_SUL!T781="","*",SP_SUL!T781)</f>
        <v>-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-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-</v>
      </c>
      <c r="L763" s="141" t="str">
        <f>IF(SP_SUL!AM781="","*",SP_SUL!AM781)</f>
        <v>-</v>
      </c>
      <c r="M763" s="141" t="str">
        <f>IF(SP_SUL!AP781="","*",SP_SUL!AP781)</f>
        <v>-</v>
      </c>
      <c r="N763" s="141" t="str">
        <f>IF(SP_SUL!AM781="","*",SP_SUL!AM781)</f>
        <v>-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-</v>
      </c>
      <c r="D764" s="100" t="str">
        <f>IF(SP_SUL!T782="","*",SP_SUL!T782)</f>
        <v>-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-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-</v>
      </c>
      <c r="L764" s="141" t="str">
        <f>IF(SP_SUL!AM782="","*",SP_SUL!AM782)</f>
        <v>-</v>
      </c>
      <c r="M764" s="141" t="str">
        <f>IF(SP_SUL!AP782="","*",SP_SUL!AP782)</f>
        <v>-</v>
      </c>
      <c r="N764" s="141" t="str">
        <f>IF(SP_SUL!AM782="","*",SP_SUL!AM782)</f>
        <v>-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-</v>
      </c>
      <c r="D765" s="100" t="str">
        <f>IF(SP_SUL!T783="","*",SP_SUL!T783)</f>
        <v>-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-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-</v>
      </c>
      <c r="L765" s="141" t="str">
        <f>IF(SP_SUL!AM783="","*",SP_SUL!AM783)</f>
        <v>-</v>
      </c>
      <c r="M765" s="141" t="str">
        <f>IF(SP_SUL!AP783="","*",SP_SUL!AP783)</f>
        <v>-</v>
      </c>
      <c r="N765" s="141" t="str">
        <f>IF(SP_SUL!AM783="","*",SP_SUL!AM783)</f>
        <v>-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-</v>
      </c>
      <c r="D766" s="100" t="str">
        <f>IF(SP_SUL!T784="","*",SP_SUL!T784)</f>
        <v>-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-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-</v>
      </c>
      <c r="L766" s="141" t="str">
        <f>IF(SP_SUL!AM784="","*",SP_SUL!AM784)</f>
        <v>-</v>
      </c>
      <c r="M766" s="141" t="str">
        <f>IF(SP_SUL!AP784="","*",SP_SUL!AP784)</f>
        <v>-</v>
      </c>
      <c r="N766" s="141" t="str">
        <f>IF(SP_SUL!AM784="","*",SP_SUL!AM784)</f>
        <v>-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-</v>
      </c>
      <c r="D767" s="100" t="str">
        <f>IF(SP_SUL!T785="","*",SP_SUL!T785)</f>
        <v>-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-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-</v>
      </c>
      <c r="L767" s="141" t="str">
        <f>IF(SP_SUL!AM785="","*",SP_SUL!AM785)</f>
        <v>-</v>
      </c>
      <c r="M767" s="141" t="str">
        <f>IF(SP_SUL!AP785="","*",SP_SUL!AP785)</f>
        <v>-</v>
      </c>
      <c r="N767" s="141" t="str">
        <f>IF(SP_SUL!AM785="","*",SP_SUL!AM785)</f>
        <v>-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-</v>
      </c>
      <c r="D768" s="100" t="str">
        <f>IF(SP_SUL!T786="","*",SP_SUL!T786)</f>
        <v>-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-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-</v>
      </c>
      <c r="L768" s="141" t="str">
        <f>IF(SP_SUL!AM786="","*",SP_SUL!AM786)</f>
        <v>-</v>
      </c>
      <c r="M768" s="141" t="str">
        <f>IF(SP_SUL!AP786="","*",SP_SUL!AP786)</f>
        <v>-</v>
      </c>
      <c r="N768" s="141" t="str">
        <f>IF(SP_SUL!AM786="","*",SP_SUL!AM786)</f>
        <v>-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-</v>
      </c>
      <c r="D769" s="100" t="str">
        <f>IF(SP_SUL!T787="","*",SP_SUL!T787)</f>
        <v>-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-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-</v>
      </c>
      <c r="L769" s="141" t="str">
        <f>IF(SP_SUL!AM787="","*",SP_SUL!AM787)</f>
        <v>-</v>
      </c>
      <c r="M769" s="141" t="str">
        <f>IF(SP_SUL!AP787="","*",SP_SUL!AP787)</f>
        <v>-</v>
      </c>
      <c r="N769" s="141" t="str">
        <f>IF(SP_SUL!AM787="","*",SP_SUL!AM787)</f>
        <v>-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-</v>
      </c>
      <c r="D770" s="100" t="str">
        <f>IF(SP_SUL!T788="","*",SP_SUL!T788)</f>
        <v>-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-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-</v>
      </c>
      <c r="L770" s="141" t="str">
        <f>IF(SP_SUL!AM788="","*",SP_SUL!AM788)</f>
        <v>-</v>
      </c>
      <c r="M770" s="141" t="str">
        <f>IF(SP_SUL!AP788="","*",SP_SUL!AP788)</f>
        <v>-</v>
      </c>
      <c r="N770" s="141" t="str">
        <f>IF(SP_SUL!AM788="","*",SP_SUL!AM788)</f>
        <v>-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-</v>
      </c>
      <c r="D771" s="100" t="str">
        <f>IF(SP_SUL!T789="","*",SP_SUL!T789)</f>
        <v>-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-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-</v>
      </c>
      <c r="L771" s="141" t="str">
        <f>IF(SP_SUL!AM789="","*",SP_SUL!AM789)</f>
        <v>-</v>
      </c>
      <c r="M771" s="141" t="str">
        <f>IF(SP_SUL!AP789="","*",SP_SUL!AP789)</f>
        <v>-</v>
      </c>
      <c r="N771" s="141" t="str">
        <f>IF(SP_SUL!AM789="","*",SP_SUL!AM789)</f>
        <v>-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-</v>
      </c>
      <c r="D772" s="100" t="str">
        <f>IF(SP_SUL!T790="","*",SP_SUL!T790)</f>
        <v>-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-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-</v>
      </c>
      <c r="L772" s="141" t="str">
        <f>IF(SP_SUL!AM790="","*",SP_SUL!AM790)</f>
        <v>-</v>
      </c>
      <c r="M772" s="141" t="str">
        <f>IF(SP_SUL!AP790="","*",SP_SUL!AP790)</f>
        <v>-</v>
      </c>
      <c r="N772" s="141" t="str">
        <f>IF(SP_SUL!AM790="","*",SP_SUL!AM790)</f>
        <v>-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-</v>
      </c>
      <c r="D773" s="100" t="str">
        <f>IF(SP_SUL!T791="","*",SP_SUL!T791)</f>
        <v>-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-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-</v>
      </c>
      <c r="L773" s="141" t="str">
        <f>IF(SP_SUL!AM791="","*",SP_SUL!AM791)</f>
        <v>-</v>
      </c>
      <c r="M773" s="141" t="str">
        <f>IF(SP_SUL!AP791="","*",SP_SUL!AP791)</f>
        <v>-</v>
      </c>
      <c r="N773" s="141" t="str">
        <f>IF(SP_SUL!AM791="","*",SP_SUL!AM791)</f>
        <v>-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-</v>
      </c>
      <c r="D774" s="100" t="str">
        <f>IF(SP_SUL!T792="","*",SP_SUL!T792)</f>
        <v>-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-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-</v>
      </c>
      <c r="L774" s="141" t="str">
        <f>IF(SP_SUL!AM792="","*",SP_SUL!AM792)</f>
        <v>-</v>
      </c>
      <c r="M774" s="141" t="str">
        <f>IF(SP_SUL!AP792="","*",SP_SUL!AP792)</f>
        <v>-</v>
      </c>
      <c r="N774" s="141" t="str">
        <f>IF(SP_SUL!AM792="","*",SP_SUL!AM792)</f>
        <v>-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-</v>
      </c>
      <c r="D775" s="100" t="str">
        <f>IF(SP_SUL!T793="","*",SP_SUL!T793)</f>
        <v>-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-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-</v>
      </c>
      <c r="L775" s="141" t="str">
        <f>IF(SP_SUL!AM793="","*",SP_SUL!AM793)</f>
        <v>-</v>
      </c>
      <c r="M775" s="141" t="str">
        <f>IF(SP_SUL!AP793="","*",SP_SUL!AP793)</f>
        <v>-</v>
      </c>
      <c r="N775" s="141" t="str">
        <f>IF(SP_SUL!AM793="","*",SP_SUL!AM793)</f>
        <v>-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-</v>
      </c>
      <c r="D776" s="100" t="str">
        <f>IF(SP_SUL!T794="","*",SP_SUL!T794)</f>
        <v>-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-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-</v>
      </c>
      <c r="L776" s="141" t="str">
        <f>IF(SP_SUL!AM794="","*",SP_SUL!AM794)</f>
        <v>-</v>
      </c>
      <c r="M776" s="141" t="str">
        <f>IF(SP_SUL!AP794="","*",SP_SUL!AP794)</f>
        <v>-</v>
      </c>
      <c r="N776" s="141" t="str">
        <f>IF(SP_SUL!AM794="","*",SP_SUL!AM794)</f>
        <v>-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-</v>
      </c>
      <c r="D777" s="100" t="str">
        <f>IF(SP_SUL!T795="","*",SP_SUL!T795)</f>
        <v>-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-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-</v>
      </c>
      <c r="L777" s="141" t="str">
        <f>IF(SP_SUL!AM795="","*",SP_SUL!AM795)</f>
        <v>-</v>
      </c>
      <c r="M777" s="141" t="str">
        <f>IF(SP_SUL!AP795="","*",SP_SUL!AP795)</f>
        <v>-</v>
      </c>
      <c r="N777" s="141" t="str">
        <f>IF(SP_SUL!AM795="","*",SP_SUL!AM795)</f>
        <v>-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-</v>
      </c>
      <c r="D778" s="100" t="str">
        <f>IF(SP_SUL!T796="","*",SP_SUL!T796)</f>
        <v>-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-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-</v>
      </c>
      <c r="L778" s="141" t="str">
        <f>IF(SP_SUL!AM796="","*",SP_SUL!AM796)</f>
        <v>-</v>
      </c>
      <c r="M778" s="141" t="str">
        <f>IF(SP_SUL!AP796="","*",SP_SUL!AP796)</f>
        <v>-</v>
      </c>
      <c r="N778" s="141" t="str">
        <f>IF(SP_SUL!AM796="","*",SP_SUL!AM796)</f>
        <v>-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-</v>
      </c>
      <c r="D779" s="100" t="str">
        <f>IF(SP_SUL!T797="","*",SP_SUL!T797)</f>
        <v>-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-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-</v>
      </c>
      <c r="L779" s="141" t="str">
        <f>IF(SP_SUL!AM797="","*",SP_SUL!AM797)</f>
        <v>-</v>
      </c>
      <c r="M779" s="141" t="str">
        <f>IF(SP_SUL!AP797="","*",SP_SUL!AP797)</f>
        <v>-</v>
      </c>
      <c r="N779" s="141" t="str">
        <f>IF(SP_SUL!AM797="","*",SP_SUL!AM797)</f>
        <v>-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-</v>
      </c>
      <c r="D780" s="100" t="str">
        <f>IF(SP_SUL!T798="","*",SP_SUL!T798)</f>
        <v>-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-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-</v>
      </c>
      <c r="L780" s="141" t="str">
        <f>IF(SP_SUL!AM798="","*",SP_SUL!AM798)</f>
        <v>-</v>
      </c>
      <c r="M780" s="141" t="str">
        <f>IF(SP_SUL!AP798="","*",SP_SUL!AP798)</f>
        <v>-</v>
      </c>
      <c r="N780" s="141" t="str">
        <f>IF(SP_SUL!AM798="","*",SP_SUL!AM798)</f>
        <v>-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-</v>
      </c>
      <c r="D781" s="100" t="str">
        <f>IF(SP_SUL!T799="","*",SP_SUL!T799)</f>
        <v>-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-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-</v>
      </c>
      <c r="L781" s="141" t="str">
        <f>IF(SP_SUL!AM799="","*",SP_SUL!AM799)</f>
        <v>-</v>
      </c>
      <c r="M781" s="141" t="str">
        <f>IF(SP_SUL!AP799="","*",SP_SUL!AP799)</f>
        <v>-</v>
      </c>
      <c r="N781" s="141" t="str">
        <f>IF(SP_SUL!AM799="","*",SP_SUL!AM799)</f>
        <v>-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-</v>
      </c>
      <c r="D782" s="100" t="str">
        <f>IF(SP_SUL!T800="","*",SP_SUL!T800)</f>
        <v>-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-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-</v>
      </c>
      <c r="L782" s="141" t="str">
        <f>IF(SP_SUL!AM800="","*",SP_SUL!AM800)</f>
        <v>-</v>
      </c>
      <c r="M782" s="141" t="str">
        <f>IF(SP_SUL!AP800="","*",SP_SUL!AP800)</f>
        <v>-</v>
      </c>
      <c r="N782" s="141" t="str">
        <f>IF(SP_SUL!AM800="","*",SP_SUL!AM800)</f>
        <v>-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-</v>
      </c>
      <c r="L783" s="141" t="str">
        <f>IF(SP_SUL!AM801="","*",SP_SUL!AM801)</f>
        <v>-</v>
      </c>
      <c r="M783" s="141" t="str">
        <f>IF(SP_SUL!AP801="","*",SP_SUL!AP801)</f>
        <v>-</v>
      </c>
      <c r="N783" s="141" t="str">
        <f>IF(SP_SUL!AM801="","*",SP_SUL!AM801)</f>
        <v>-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3"/>
      <c r="P1001" s="91"/>
      <c r="Q1001" s="145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34"/>
      <c r="P1002" s="200"/>
      <c r="Q1002" s="145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34"/>
      <c r="P1003" s="212"/>
      <c r="Q1003" s="145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34"/>
      <c r="P1004" s="188" t="s">
        <v>1994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34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34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34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34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34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34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34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34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34"/>
      <c r="P1013" s="201"/>
      <c r="Q1013" s="192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3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3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3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3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3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3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3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3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3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3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3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3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3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3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3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3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3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3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3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3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3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3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3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3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3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3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3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3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3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3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3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3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3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3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3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3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3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3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3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3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3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3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3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3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3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3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3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3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3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3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3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3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3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3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3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3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3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3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3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3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3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3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3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3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3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3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3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3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3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3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3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3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3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3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3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3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3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3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3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3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3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3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3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3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3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3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3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3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3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3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3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3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3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3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3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3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3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3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3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3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3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3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3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3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3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3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3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3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3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3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3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3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3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3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3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3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3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3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3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3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3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3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3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3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3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3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3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3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3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3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3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3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3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3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3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3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3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3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3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3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3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3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3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3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3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3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3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3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3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3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3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3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3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3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3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3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3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3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3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3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3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3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3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3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3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3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3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3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3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3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3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3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3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3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3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3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3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3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3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3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3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3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3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3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3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3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3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3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3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3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3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3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3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3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3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3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3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3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3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3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3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3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3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3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3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3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3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3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3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3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3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3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3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3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3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3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3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3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3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3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3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3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3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3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3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3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3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3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3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3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3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3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3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3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3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3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3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3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3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3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3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3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3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3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3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3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3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3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3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3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3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3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3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3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3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3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3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3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3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3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3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3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3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3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3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3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3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3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3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3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3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3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3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3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3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3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3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3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3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3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3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3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3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3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3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3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3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3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3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3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3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3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3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3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3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3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3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3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3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3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3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3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3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3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3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3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3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3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3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3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3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3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3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3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3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3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3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3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3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3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3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3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3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3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3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3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3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3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3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3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3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3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3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3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3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3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3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3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3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3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3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3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3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3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3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3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3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3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3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3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3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3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3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3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3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3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3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3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3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3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3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3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3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3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3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3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3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3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3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3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3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3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3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3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3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3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3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3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3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3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3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3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3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3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3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3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3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3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3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3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3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3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3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3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3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3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3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3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3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3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3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3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3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3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3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3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3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3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3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3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3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3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3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3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3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3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3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3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3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3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3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3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3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3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3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3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3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3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3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3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3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3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3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3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3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3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3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3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3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3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3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3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3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3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3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3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3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3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3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3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3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3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3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3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3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3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3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3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3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3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3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3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3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3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3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3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3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3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3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3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3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3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3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3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3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3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3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3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3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3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3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3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3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3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3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3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3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3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3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3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3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3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3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3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3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3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3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3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3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3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3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3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3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3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3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3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3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3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3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3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3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3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3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3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3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3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3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3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3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3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3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3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3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3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3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3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3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3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3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3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3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3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3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3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3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3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3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3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3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3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3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3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3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3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3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3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3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3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3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3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3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3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3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3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3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3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3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3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3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3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3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3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3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3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3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3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3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3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3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3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3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3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3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3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3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3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3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3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3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3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3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3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3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3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3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3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3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3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3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3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3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3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3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3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3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3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3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3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3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3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3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3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3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3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3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3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3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3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3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3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3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3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3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3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3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3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3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3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3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3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3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3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3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3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3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3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3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3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3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3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3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3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3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3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3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3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3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3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3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3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3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3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3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3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3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3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3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3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3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3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3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3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3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3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3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3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3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3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3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3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3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3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3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3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3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3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3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3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3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3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3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3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3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3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3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3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3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3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3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3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3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3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3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3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3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3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3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3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3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3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3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3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3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3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3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3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3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3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3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3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3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3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3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3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3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3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3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3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3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3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3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3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3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3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3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3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3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3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3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3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3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3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3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3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3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3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3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3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3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3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3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3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3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3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3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3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3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3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3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3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3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3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3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3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3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3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3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3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3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3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3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3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3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3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3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3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3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3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3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3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3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3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3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3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3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3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3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3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3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3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3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3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3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3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3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3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3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3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3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3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3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3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3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3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3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3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3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3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3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3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3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3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3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3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3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3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3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3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3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3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3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3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3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3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3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3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3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3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3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3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3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3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3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3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3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3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3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3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3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3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3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3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3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3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3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3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3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3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3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3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3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3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3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3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3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3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3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3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3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3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3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3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3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3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3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3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3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3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3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3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3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3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3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3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3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3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3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3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3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3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3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3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3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3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3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3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3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3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3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3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3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3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3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3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3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3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3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3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3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3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3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3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3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3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3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3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3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3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3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3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3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3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3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3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3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3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3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3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3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3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3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3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3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3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3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3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3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3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3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3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3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3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3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3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3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3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3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3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3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3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3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3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3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3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3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3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3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3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3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3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3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3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3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3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3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3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3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3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3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3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3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3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3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3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3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3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3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3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3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3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3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3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3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3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3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3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3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3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3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3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3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3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3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3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3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3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3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3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3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3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3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3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3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3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3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3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3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3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3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3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3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3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3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3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3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3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3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3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3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3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3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3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3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3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3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3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3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3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3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3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3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3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3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3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3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3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3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3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3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3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3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3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3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3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3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3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3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3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3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3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3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3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3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3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3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3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3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3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3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3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3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3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3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3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3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3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3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3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3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3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3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3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3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3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3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3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3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3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3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3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3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3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3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3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3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3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3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3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3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3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3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3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3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3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3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3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3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3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3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3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3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3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3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3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3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3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3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3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3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3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3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3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3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3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3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3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3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3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3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3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3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3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3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3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3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3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3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3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3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3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3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3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3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3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3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3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3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3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3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3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3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3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3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3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3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3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3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3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3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3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3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3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3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3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3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3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3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3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3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3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3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3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3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3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3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3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3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3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3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3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3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3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3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3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3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3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3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3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3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3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3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3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3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3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3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3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3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3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3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3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3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3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3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3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3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3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3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3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3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3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3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3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3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3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3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3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3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3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3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3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3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3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3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3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3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3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3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3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3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3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3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3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3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3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3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3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3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3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3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3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3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3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3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3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3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3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3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3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3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3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3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3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3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3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3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3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3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3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3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3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3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3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3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3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3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3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3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3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3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3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3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3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3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3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3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3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3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3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3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3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3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3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3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3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3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3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3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3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3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3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3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3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3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3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3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3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3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3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3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3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3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3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3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3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3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3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3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3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3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3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3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3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3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3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3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3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3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3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3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3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3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3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3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3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3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3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3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3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3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3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3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3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3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3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3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3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3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3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3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3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3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3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3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3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3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3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3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3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3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3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3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3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3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3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3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3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3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3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3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3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3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3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3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3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3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3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3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3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3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3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3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3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3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3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3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3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3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3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3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3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3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3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3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3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3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3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3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3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3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3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3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3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3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3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3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3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3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3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3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3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3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3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3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3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3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3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3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3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3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3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3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3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3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3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3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3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3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3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3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3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3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3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3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3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3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3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3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3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3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3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3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3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3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3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3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3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3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3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3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3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3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3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3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3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3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3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3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3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3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3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3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3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3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3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3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3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3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3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3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3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3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3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3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3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3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3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3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3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3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3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3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3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3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3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3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3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3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3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3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3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3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3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3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3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3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3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3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3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3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3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3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3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3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3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3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3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3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3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3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3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3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3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3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3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3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3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3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3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3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3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3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3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3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3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3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3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3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3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3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3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3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3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3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3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3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3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3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3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3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3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3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3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3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3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3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3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3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3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3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3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3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3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3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3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3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3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3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3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3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3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3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3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3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3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3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3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3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3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3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3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3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3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3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3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3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3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3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3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3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3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3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3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3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3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3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3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3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3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3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3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3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3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3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3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3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3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3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3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3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3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3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3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3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3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3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3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3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3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3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3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3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3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3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3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3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3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3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3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3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3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3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3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3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3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3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3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3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3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3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3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3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3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3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3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3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3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3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3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3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3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3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3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3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3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3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3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3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3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3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3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3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3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3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3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3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3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3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3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3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3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3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3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3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3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3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3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3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3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3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3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3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3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3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3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3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3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3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3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3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3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3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3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3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3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3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3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3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3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3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3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3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3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3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3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3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3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3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3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3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3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3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3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3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3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3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3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3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3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3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3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3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3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3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3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3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3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3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3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3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3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3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3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3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3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3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3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3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3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3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3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3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3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3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3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3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3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3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3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3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3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3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3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3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3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3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3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3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3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3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3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3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3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3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3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3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3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3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3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3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3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3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3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3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3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3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3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3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3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3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3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3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3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3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3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3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3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3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3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3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3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3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3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3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3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3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3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3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3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3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3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3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3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3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3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3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3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3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3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3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3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3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3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3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3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3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3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3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3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3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3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3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3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3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3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3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3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3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3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3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3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3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3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3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3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3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3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3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3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3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3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3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3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3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3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3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3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3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3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3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3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3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3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3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3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3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3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3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3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3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3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3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3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3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3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3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3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3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3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3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3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3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3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3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3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3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3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3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3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3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3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3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3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3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3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3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3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3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3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3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3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3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3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3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3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3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3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3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3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3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3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3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3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3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3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3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3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3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3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3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3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3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3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3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3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3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3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3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3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3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3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3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3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3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3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3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3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3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3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3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3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3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3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3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3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3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3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3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3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3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3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3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3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3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3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3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3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3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3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3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3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3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3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3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3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3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3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3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3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3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3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3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3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3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3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3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3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3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3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3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3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3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3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3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3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3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3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3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3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3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3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3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3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3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3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3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3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3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3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3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3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3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3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3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3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3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3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3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3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3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3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3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3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3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3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3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3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3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3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3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3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3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3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3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3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3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3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3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3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3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3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3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3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3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3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3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3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3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3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3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3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3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3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3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3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3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3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3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3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3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3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3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3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3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3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3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3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3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>
    <tabColor rgb="FF0070C0"/>
    <pageSetUpPr fitToPage="1"/>
  </sheetPr>
  <dimension ref="A1:Y3002"/>
  <sheetViews>
    <sheetView showGridLines="0" workbookViewId="0">
      <selection activeCell="A2" sqref="A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8" bestFit="1" customWidth="1"/>
    <col min="13" max="13" width="6.7109375" style="125" customWidth="1"/>
    <col min="14" max="14" width="9.7109375" style="258" customWidth="1"/>
    <col min="15" max="15" width="6" style="25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3"/>
      <c r="B1" s="404"/>
      <c r="C1" s="405"/>
      <c r="L1" s="315"/>
      <c r="M1" s="124"/>
      <c r="N1" s="254"/>
      <c r="O1" s="254"/>
      <c r="P1" s="169"/>
      <c r="Q1" s="406" t="s">
        <v>923</v>
      </c>
      <c r="R1" s="407"/>
      <c r="U1" s="102"/>
      <c r="V1" s="408" t="s">
        <v>1995</v>
      </c>
      <c r="W1" s="408"/>
      <c r="X1" s="408"/>
      <c r="Y1" s="104"/>
    </row>
    <row r="2" spans="1:25" s="101" customFormat="1" ht="11.25" customHeight="1">
      <c r="A2" s="105" t="s">
        <v>1996</v>
      </c>
      <c r="B2" s="105" t="s">
        <v>1991</v>
      </c>
      <c r="C2" s="105" t="s">
        <v>313</v>
      </c>
      <c r="D2" s="106" t="s">
        <v>875</v>
      </c>
      <c r="E2" s="106" t="s">
        <v>876</v>
      </c>
      <c r="F2" s="106" t="s">
        <v>1990</v>
      </c>
      <c r="G2" s="106" t="s">
        <v>720</v>
      </c>
      <c r="H2" s="106" t="s">
        <v>864</v>
      </c>
      <c r="I2" s="106" t="s">
        <v>866</v>
      </c>
      <c r="J2" s="106" t="s">
        <v>867</v>
      </c>
      <c r="K2" s="106" t="s">
        <v>870</v>
      </c>
      <c r="L2" s="316" t="s">
        <v>7</v>
      </c>
      <c r="M2" s="126" t="s">
        <v>3</v>
      </c>
      <c r="N2" s="255" t="s">
        <v>868</v>
      </c>
      <c r="O2" s="255" t="s">
        <v>869</v>
      </c>
      <c r="P2" s="106"/>
      <c r="Q2" s="127" t="s">
        <v>871</v>
      </c>
      <c r="R2" s="127" t="s">
        <v>872</v>
      </c>
      <c r="S2" s="107" t="s">
        <v>873</v>
      </c>
      <c r="T2" s="107" t="s">
        <v>1997</v>
      </c>
      <c r="U2" s="108" t="s">
        <v>878</v>
      </c>
      <c r="V2" s="103">
        <f ca="1">TODAY()-1</f>
        <v>46021</v>
      </c>
      <c r="W2" s="103">
        <f ca="1">V2-1</f>
        <v>46020</v>
      </c>
      <c r="X2" s="103">
        <f ca="1">W2-1</f>
        <v>46019</v>
      </c>
      <c r="Y2" s="104"/>
    </row>
    <row r="3" spans="1:25" s="113" customFormat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7" t="e">
        <f>IF(SP_SUL!#REF!="","*",SP_SUL!#REF!)</f>
        <v>#REF!</v>
      </c>
      <c r="M3" s="111" t="e">
        <f>IF(SP_SUL!#REF!="","*",SP_SUL!#REF!)</f>
        <v>#REF!</v>
      </c>
      <c r="N3" s="256" t="e">
        <f>IF(SP_SUL!#REF!="","*",SP_SUL!#REF!)</f>
        <v>#REF!</v>
      </c>
      <c r="O3" s="256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7" t="str">
        <f>IF(SP_SUL!N6="","*",SP_SUL!N6)</f>
        <v>ZDS2481</v>
      </c>
      <c r="M4" s="111">
        <f>IF(SP_SUL!J6="","*",SP_SUL!J6)</f>
        <v>49</v>
      </c>
      <c r="N4" s="256">
        <f>IF(SP_SUL!K6="","*",SP_SUL!K6)</f>
        <v>240.89</v>
      </c>
      <c r="O4" s="256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7" t="str">
        <f>IF(SP_SUL!N7="","*",SP_SUL!N7)</f>
        <v>224ZIC2</v>
      </c>
      <c r="M5" s="111">
        <f>IF(SP_SUL!J7="","*",SP_SUL!J7)</f>
        <v>56</v>
      </c>
      <c r="N5" s="256">
        <f>IF(SP_SUL!K7="","*",SP_SUL!K7)</f>
        <v>225</v>
      </c>
      <c r="O5" s="256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1530</v>
      </c>
      <c r="W5" s="112">
        <f ca="1">_xlfn.XLOOKUP(G5&amp;$W$2,BS_CONTROLE[CHAVE],BS_CONTROLE[Quantidade_11],"-")</f>
        <v>1015</v>
      </c>
      <c r="X5" s="112" t="str">
        <f ca="1">_xlfn.XLOOKUP(G5&amp;$X$2,BS_CONTROLE[CHAVE],BS_CONTROLE[Quantidade_11],"-")</f>
        <v>-</v>
      </c>
    </row>
    <row r="6" spans="1:25" s="113" customFormat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7" t="str">
        <f>IF(SP_SUL!N8="","*",SP_SUL!N8)</f>
        <v>198ZYU2</v>
      </c>
      <c r="M6" s="111">
        <f>IF(SP_SUL!J8="","*",SP_SUL!J8)</f>
        <v>56</v>
      </c>
      <c r="N6" s="256">
        <f>IF(SP_SUL!K8="","*",SP_SUL!K8)</f>
        <v>198.4</v>
      </c>
      <c r="O6" s="256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7" t="str">
        <f>IF(SP_SUL!N9="","*",SP_SUL!N9)</f>
        <v>ZFY1981</v>
      </c>
      <c r="M7" s="111">
        <f>IF(SP_SUL!J9="","*",SP_SUL!J9)</f>
        <v>49</v>
      </c>
      <c r="N7" s="256">
        <f>IF(SP_SUL!K9="","*",SP_SUL!K9)</f>
        <v>198.1</v>
      </c>
      <c r="O7" s="256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7" t="str">
        <f>IF(SP_SUL!N10="","*",SP_SUL!N10)</f>
        <v>ZFY1</v>
      </c>
      <c r="M8" s="111">
        <f>IF(SP_SUL!J10="","*",SP_SUL!J10)</f>
        <v>49</v>
      </c>
      <c r="N8" s="256">
        <f>IF(SP_SUL!K10="","*",SP_SUL!K10)</f>
        <v>194</v>
      </c>
      <c r="O8" s="256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856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7" t="str">
        <f>IF(SP_SUL!N11="","*",SP_SUL!N11)</f>
        <v>-</v>
      </c>
      <c r="M9" s="111" t="str">
        <f>IF(SP_SUL!J11="","*",SP_SUL!J11)</f>
        <v>*</v>
      </c>
      <c r="N9" s="256" t="str">
        <f>IF(SP_SUL!K11="","*",SP_SUL!K11)</f>
        <v>*</v>
      </c>
      <c r="O9" s="256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7" t="str">
        <f>IF(SP_SUL!N12="","*",SP_SUL!N12)</f>
        <v>-</v>
      </c>
      <c r="M10" s="111" t="str">
        <f>IF(SP_SUL!J12="","*",SP_SUL!J12)</f>
        <v>*</v>
      </c>
      <c r="N10" s="256" t="str">
        <f>IF(SP_SUL!K12="","*",SP_SUL!K12)</f>
        <v>*</v>
      </c>
      <c r="O10" s="256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7" t="str">
        <f>IF(SP_SUL!N13="","*",SP_SUL!N13)</f>
        <v>ZKE2</v>
      </c>
      <c r="M11" s="111">
        <f>IF(SP_SUL!J13="","*",SP_SUL!J13)</f>
        <v>55</v>
      </c>
      <c r="N11" s="256">
        <f>IF(SP_SUL!K13="","*",SP_SUL!K13)</f>
        <v>77</v>
      </c>
      <c r="O11" s="256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7" t="str">
        <f>IF(SP_SUL!N14="","*",SP_SUL!N14)</f>
        <v>ZKWZLU</v>
      </c>
      <c r="M12" s="111">
        <f>IF(SP_SUL!J14="","*",SP_SUL!J14)</f>
        <v>55</v>
      </c>
      <c r="N12" s="256">
        <f>IF(SP_SUL!K14="","*",SP_SUL!K14)</f>
        <v>97.843000000000004</v>
      </c>
      <c r="O12" s="256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7" t="str">
        <f>IF(SP_SUL!N15="","*",SP_SUL!N15)</f>
        <v>102ZKW2</v>
      </c>
      <c r="M13" s="111">
        <f>IF(SP_SUL!J15="","*",SP_SUL!J15)</f>
        <v>55</v>
      </c>
      <c r="N13" s="256">
        <f>IF(SP_SUL!K15="","*",SP_SUL!K15)</f>
        <v>99.6</v>
      </c>
      <c r="O13" s="256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 t="str">
        <f ca="1">_xlfn.XLOOKUP(G13&amp;$X$2,BS_CONTROLE[CHAVE],BS_CONTROLE[Quantidade_11],"-")</f>
        <v>-</v>
      </c>
    </row>
    <row r="14" spans="1:25" s="113" customFormat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7">
        <f>IF(SP_SUL!N16="","*",SP_SUL!N16)</f>
        <v>1031022</v>
      </c>
      <c r="M14" s="111">
        <f>IF(SP_SUL!J16="","*",SP_SUL!J16)</f>
        <v>55</v>
      </c>
      <c r="N14" s="256">
        <f>IF(SP_SUL!K16="","*",SP_SUL!K16)</f>
        <v>102.04</v>
      </c>
      <c r="O14" s="256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7">
        <f>IF(SP_SUL!N17="","*",SP_SUL!N17)</f>
        <v>1051032</v>
      </c>
      <c r="M15" s="111">
        <f>IF(SP_SUL!J17="","*",SP_SUL!J17)</f>
        <v>55</v>
      </c>
      <c r="N15" s="256">
        <f>IF(SP_SUL!K17="","*",SP_SUL!K17)</f>
        <v>103.996</v>
      </c>
      <c r="O15" s="256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7" t="str">
        <f>IF(SP_SUL!N18="","*",SP_SUL!N18)</f>
        <v>ZEVZKW</v>
      </c>
      <c r="M16" s="111">
        <f>IF(SP_SUL!J18="","*",SP_SUL!J18)</f>
        <v>54</v>
      </c>
      <c r="N16" s="256">
        <f>IF(SP_SUL!K18="","*",SP_SUL!K18)</f>
        <v>66</v>
      </c>
      <c r="O16" s="256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7" t="str">
        <f>IF(SP_SUL!N19="","*",SP_SUL!N19)</f>
        <v>ZEVZPT</v>
      </c>
      <c r="M17" s="111">
        <f>IF(SP_SUL!J19="","*",SP_SUL!J19)</f>
        <v>92</v>
      </c>
      <c r="N17" s="256">
        <f>IF(SP_SUL!K19="","*",SP_SUL!K19)</f>
        <v>66</v>
      </c>
      <c r="O17" s="256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7" t="str">
        <f>IF(SP_SUL!N20="","*",SP_SUL!N20)</f>
        <v>K84ZXW2</v>
      </c>
      <c r="M18" s="111">
        <f>IF(SP_SUL!J20="","*",SP_SUL!J20)</f>
        <v>92</v>
      </c>
      <c r="N18" s="256">
        <f>IF(SP_SUL!K20="","*",SP_SUL!K20)</f>
        <v>83.7</v>
      </c>
      <c r="O18" s="256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7" t="str">
        <f>IF(SP_SUL!N21="","*",SP_SUL!N21)</f>
        <v>K67ZEV1</v>
      </c>
      <c r="M19" s="111">
        <f>IF(SP_SUL!J21="","*",SP_SUL!J21)</f>
        <v>54</v>
      </c>
      <c r="N19" s="256">
        <f>IF(SP_SUL!K21="","*",SP_SUL!K21)</f>
        <v>66.5</v>
      </c>
      <c r="O19" s="256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7" t="str">
        <f>IF(SP_SUL!N22="","*",SP_SUL!N22)</f>
        <v>ZGP2</v>
      </c>
      <c r="M20" s="111">
        <f>IF(SP_SUL!J22="","*",SP_SUL!J22)</f>
        <v>92</v>
      </c>
      <c r="N20" s="256">
        <f>IF(SP_SUL!K22="","*",SP_SUL!K22)</f>
        <v>103.3</v>
      </c>
      <c r="O20" s="256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7" t="str">
        <f>IF(SP_SUL!N23="","*",SP_SUL!N23)</f>
        <v>ZGP2</v>
      </c>
      <c r="M21" s="111">
        <f>IF(SP_SUL!J23="","*",SP_SUL!J23)</f>
        <v>92</v>
      </c>
      <c r="N21" s="256">
        <f>IF(SP_SUL!K23="","*",SP_SUL!K23)</f>
        <v>103.3</v>
      </c>
      <c r="O21" s="256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7" t="str">
        <f>IF(SP_SUL!N24="","*",SP_SUL!N24)</f>
        <v>ZGP2</v>
      </c>
      <c r="M22" s="111">
        <f>IF(SP_SUL!J24="","*",SP_SUL!J24)</f>
        <v>92</v>
      </c>
      <c r="N22" s="256">
        <f>IF(SP_SUL!K24="","*",SP_SUL!K24)</f>
        <v>102.87</v>
      </c>
      <c r="O22" s="256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7" t="str">
        <f>IF(SP_SUL!N25="","*",SP_SUL!N25)</f>
        <v>K84ZXW1</v>
      </c>
      <c r="M23" s="111">
        <f>IF(SP_SUL!J25="","*",SP_SUL!J25)</f>
        <v>54</v>
      </c>
      <c r="N23" s="256">
        <f>IF(SP_SUL!K25="","*",SP_SUL!K25)</f>
        <v>83.7</v>
      </c>
      <c r="O23" s="256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7" t="str">
        <f>IF(SP_SUL!N26="","*",SP_SUL!N26)</f>
        <v>PAT1122</v>
      </c>
      <c r="M24" s="111">
        <f>IF(SP_SUL!J26="","*",SP_SUL!J26)</f>
        <v>53</v>
      </c>
      <c r="N24" s="256">
        <f>IF(SP_SUL!K26="","*",SP_SUL!K26)</f>
        <v>111.75</v>
      </c>
      <c r="O24" s="256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7" t="str">
        <f>IF(SP_SUL!N27="","*",SP_SUL!N27)</f>
        <v>ZGM1</v>
      </c>
      <c r="M25" s="111">
        <f>IF(SP_SUL!J27="","*",SP_SUL!J27)</f>
        <v>30</v>
      </c>
      <c r="N25" s="256">
        <f>IF(SP_SUL!K27="","*",SP_SUL!K27)</f>
        <v>114.3</v>
      </c>
      <c r="O25" s="256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7" t="str">
        <f>IF(SP_SUL!N28="","*",SP_SUL!N28)</f>
        <v>102ZKW2</v>
      </c>
      <c r="M26" s="111">
        <f>IF(SP_SUL!J28="","*",SP_SUL!J28)</f>
        <v>55</v>
      </c>
      <c r="N26" s="256">
        <f>IF(SP_SUL!K28="","*",SP_SUL!K28)</f>
        <v>99.6</v>
      </c>
      <c r="O26" s="256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7" t="str">
        <f>IF(SP_SUL!N29="","*",SP_SUL!N29)</f>
        <v>-</v>
      </c>
      <c r="M27" s="111" t="str">
        <f>IF(SP_SUL!J29="","*",SP_SUL!J29)</f>
        <v>*</v>
      </c>
      <c r="N27" s="256" t="str">
        <f>IF(SP_SUL!K29="","*",SP_SUL!K29)</f>
        <v>*</v>
      </c>
      <c r="O27" s="256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7" t="str">
        <f>IF(SP_SUL!N30="","*",SP_SUL!N30)</f>
        <v>-</v>
      </c>
      <c r="M28" s="111" t="str">
        <f>IF(SP_SUL!J30="","*",SP_SUL!J30)</f>
        <v>*</v>
      </c>
      <c r="N28" s="256" t="str">
        <f>IF(SP_SUL!K30="","*",SP_SUL!K30)</f>
        <v>*</v>
      </c>
      <c r="O28" s="256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7" t="str">
        <f>IF(SP_SUL!N31="","*",SP_SUL!N31)</f>
        <v>ZDS2481</v>
      </c>
      <c r="M29" s="111">
        <f>IF(SP_SUL!J31="","*",SP_SUL!J31)</f>
        <v>49</v>
      </c>
      <c r="N29" s="256">
        <f>IF(SP_SUL!K31="","*",SP_SUL!K31)</f>
        <v>240.89</v>
      </c>
      <c r="O29" s="256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7" t="str">
        <f>IF(SP_SUL!N32="","*",SP_SUL!N32)</f>
        <v>224ZIC1</v>
      </c>
      <c r="M30" s="111">
        <f>IF(SP_SUL!J32="","*",SP_SUL!J32)</f>
        <v>49</v>
      </c>
      <c r="N30" s="256">
        <f>IF(SP_SUL!K32="","*",SP_SUL!K32)</f>
        <v>225</v>
      </c>
      <c r="O30" s="256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1530</v>
      </c>
      <c r="W30" s="112">
        <f ca="1">_xlfn.XLOOKUP(G30&amp;$W$2,BS_CONTROLE[CHAVE],BS_CONTROLE[Quantidade_11],"-")</f>
        <v>1015</v>
      </c>
      <c r="X30" s="112" t="str">
        <f ca="1">_xlfn.XLOOKUP(G30&amp;$X$2,BS_CONTROLE[CHAVE],BS_CONTROLE[Quantidade_11],"-")</f>
        <v>-</v>
      </c>
    </row>
    <row r="31" spans="1:24" s="113" customFormat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7" t="str">
        <f>IF(SP_SUL!N33="","*",SP_SUL!N33)</f>
        <v>198ZYU2</v>
      </c>
      <c r="M31" s="111">
        <f>IF(SP_SUL!J33="","*",SP_SUL!J33)</f>
        <v>56</v>
      </c>
      <c r="N31" s="256">
        <f>IF(SP_SUL!K33="","*",SP_SUL!K33)</f>
        <v>198.4</v>
      </c>
      <c r="O31" s="256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7" t="str">
        <f>IF(SP_SUL!N34="","*",SP_SUL!N34)</f>
        <v>ZFY1981</v>
      </c>
      <c r="M32" s="111">
        <f>IF(SP_SUL!J34="","*",SP_SUL!J34)</f>
        <v>49</v>
      </c>
      <c r="N32" s="256">
        <f>IF(SP_SUL!K34="","*",SP_SUL!K34)</f>
        <v>198.1</v>
      </c>
      <c r="O32" s="256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7" t="str">
        <f>IF(SP_SUL!N35="","*",SP_SUL!N35)</f>
        <v>ZFY1</v>
      </c>
      <c r="M33" s="111">
        <f>IF(SP_SUL!J35="","*",SP_SUL!J35)</f>
        <v>49</v>
      </c>
      <c r="N33" s="256">
        <f>IF(SP_SUL!K35="","*",SP_SUL!K35)</f>
        <v>194</v>
      </c>
      <c r="O33" s="256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856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7" t="str">
        <f>IF(SP_SUL!N36="","*",SP_SUL!N36)</f>
        <v>ZPS075</v>
      </c>
      <c r="M34" s="111">
        <f>IF(SP_SUL!J36="","*",SP_SUL!J36)</f>
        <v>61</v>
      </c>
      <c r="N34" s="256">
        <f>IF(SP_SUL!K36="","*",SP_SUL!K36)</f>
        <v>73.900000000000006</v>
      </c>
      <c r="O34" s="256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7" t="str">
        <f>IF(SP_SUL!N37="","*",SP_SUL!N37)</f>
        <v>ZWI1132</v>
      </c>
      <c r="M35" s="111">
        <f>IF(SP_SUL!J37="","*",SP_SUL!J37)</f>
        <v>55</v>
      </c>
      <c r="N35" s="256">
        <f>IF(SP_SUL!K37="","*",SP_SUL!K37)</f>
        <v>117</v>
      </c>
      <c r="O35" s="256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 t="str">
        <f ca="1">_xlfn.XLOOKUP(G35&amp;$X$2,BS_CONTROLE[CHAVE],BS_CONTROLE[Quantidade_11],"-")</f>
        <v>-</v>
      </c>
    </row>
    <row r="36" spans="1:24" s="113" customFormat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7" t="str">
        <f>IF(SP_SUL!N38="","*",SP_SUL!N38)</f>
        <v>ZEMZER</v>
      </c>
      <c r="M36" s="111">
        <f>IF(SP_SUL!J38="","*",SP_SUL!J38)</f>
        <v>48</v>
      </c>
      <c r="N36" s="256">
        <f>IF(SP_SUL!K38="","*",SP_SUL!K38)</f>
        <v>134</v>
      </c>
      <c r="O36" s="256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7" t="str">
        <f>IF(SP_SUL!N39="","*",SP_SUL!N39)</f>
        <v>ZRBZEV</v>
      </c>
      <c r="M37" s="111">
        <f>IF(SP_SUL!J39="","*",SP_SUL!J39)</f>
        <v>48</v>
      </c>
      <c r="N37" s="256">
        <f>IF(SP_SUL!K39="","*",SP_SUL!K39)</f>
        <v>152.04599999999999</v>
      </c>
      <c r="O37" s="256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7" t="str">
        <f>IF(SP_SUL!N40="","*",SP_SUL!N40)</f>
        <v>ZEV1</v>
      </c>
      <c r="M38" s="111">
        <f>IF(SP_SUL!J40="","*",SP_SUL!J40)</f>
        <v>48</v>
      </c>
      <c r="N38" s="256">
        <f>IF(SP_SUL!K40="","*",SP_SUL!K40)</f>
        <v>158.69999999999999</v>
      </c>
      <c r="O38" s="256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870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7" t="str">
        <f>IF(SP_SUL!N41="","*",SP_SUL!N41)</f>
        <v>ZEV1571</v>
      </c>
      <c r="M39" s="111">
        <f>IF(SP_SUL!J41="","*",SP_SUL!J41)</f>
        <v>48</v>
      </c>
      <c r="N39" s="256">
        <f>IF(SP_SUL!K41="","*",SP_SUL!K41)</f>
        <v>157.19999999999999</v>
      </c>
      <c r="O39" s="256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7">
        <f>IF(SP_SUL!N42="","*",SP_SUL!N42)</f>
        <v>1551541</v>
      </c>
      <c r="M40" s="111">
        <f>IF(SP_SUL!J42="","*",SP_SUL!J42)</f>
        <v>48</v>
      </c>
      <c r="N40" s="256">
        <f>IF(SP_SUL!K42="","*",SP_SUL!K42)</f>
        <v>154.1</v>
      </c>
      <c r="O40" s="256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400</v>
      </c>
      <c r="W40" s="112">
        <f ca="1">_xlfn.XLOOKUP(G40&amp;$W$2,BS_CONTROLE[CHAVE],BS_CONTROLE[Quantidade_11],"-")</f>
        <v>0</v>
      </c>
      <c r="X40" s="112" t="str">
        <f ca="1">_xlfn.XLOOKUP(G40&amp;$X$2,BS_CONTROLE[CHAVE],BS_CONTROLE[Quantidade_11],"-")</f>
        <v>-</v>
      </c>
    </row>
    <row r="41" spans="1:24" s="113" customFormat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7" t="str">
        <f>IF(SP_SUL!N43="","*",SP_SUL!N43)</f>
        <v>K85K832</v>
      </c>
      <c r="M41" s="111">
        <f>IF(SP_SUL!J43="","*",SP_SUL!J43)</f>
        <v>55</v>
      </c>
      <c r="N41" s="256">
        <f>IF(SP_SUL!K43="","*",SP_SUL!K43)</f>
        <v>84.4</v>
      </c>
      <c r="O41" s="256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7" t="str">
        <f>IF(SP_SUL!N44="","*",SP_SUL!N44)</f>
        <v>-</v>
      </c>
      <c r="M42" s="111" t="str">
        <f>IF(SP_SUL!J44="","*",SP_SUL!J44)</f>
        <v>*</v>
      </c>
      <c r="N42" s="256" t="str">
        <f>IF(SP_SUL!K44="","*",SP_SUL!K44)</f>
        <v>*</v>
      </c>
      <c r="O42" s="256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7" t="str">
        <f>IF(SP_SUL!N45="","*",SP_SUL!N45)</f>
        <v>K96K952</v>
      </c>
      <c r="M43" s="111">
        <f>IF(SP_SUL!J45="","*",SP_SUL!J45)</f>
        <v>92</v>
      </c>
      <c r="N43" s="256">
        <f>IF(SP_SUL!K45="","*",SP_SUL!K45)</f>
        <v>95.3</v>
      </c>
      <c r="O43" s="256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7" t="str">
        <f>IF(SP_SUL!N46="","*",SP_SUL!N46)</f>
        <v>ZGP1 / 105ZGP1</v>
      </c>
      <c r="M44" s="111">
        <f>IF(SP_SUL!J46="","*",SP_SUL!J46)</f>
        <v>54</v>
      </c>
      <c r="N44" s="256">
        <f>IF(SP_SUL!K46="","*",SP_SUL!K46)</f>
        <v>102</v>
      </c>
      <c r="O44" s="256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7" t="str">
        <f>IF(SP_SUL!N47="","*",SP_SUL!N47)</f>
        <v>ZGP1</v>
      </c>
      <c r="M45" s="111">
        <f>IF(SP_SUL!J47="","*",SP_SUL!J47)</f>
        <v>54</v>
      </c>
      <c r="N45" s="256">
        <f>IF(SP_SUL!K47="","*",SP_SUL!K47)</f>
        <v>102.2</v>
      </c>
      <c r="O45" s="256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7" t="str">
        <f>IF(SP_SUL!N48="","*",SP_SUL!N48)</f>
        <v>ZGP1</v>
      </c>
      <c r="M46" s="111">
        <f>IF(SP_SUL!J48="","*",SP_SUL!J48)</f>
        <v>54</v>
      </c>
      <c r="N46" s="256">
        <f>IF(SP_SUL!K48="","*",SP_SUL!K48)</f>
        <v>103</v>
      </c>
      <c r="O46" s="256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0</v>
      </c>
      <c r="X46" s="112" t="str">
        <f ca="1">_xlfn.XLOOKUP(G46&amp;$X$2,BS_CONTROLE[CHAVE],BS_CONTROLE[Quantidade_11],"-")</f>
        <v>-</v>
      </c>
    </row>
    <row r="47" spans="1:24" s="113" customFormat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7" t="str">
        <f>IF(SP_SUL!N49="","*",SP_SUL!N49)</f>
        <v>ZGP1</v>
      </c>
      <c r="M47" s="111">
        <f>IF(SP_SUL!J49="","*",SP_SUL!J49)</f>
        <v>54</v>
      </c>
      <c r="N47" s="256">
        <f>IF(SP_SUL!K49="","*",SP_SUL!K49)</f>
        <v>103.3</v>
      </c>
      <c r="O47" s="256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7" t="str">
        <f>IF(SP_SUL!N50="","*",SP_SUL!N50)</f>
        <v>ZPTZEV</v>
      </c>
      <c r="M48" s="111">
        <f>IF(SP_SUL!J50="","*",SP_SUL!J50)</f>
        <v>54</v>
      </c>
      <c r="N48" s="256">
        <f>IF(SP_SUL!K50="","*",SP_SUL!K50)</f>
        <v>105</v>
      </c>
      <c r="O48" s="256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 t="str">
        <f ca="1">_xlfn.XLOOKUP(G48&amp;$X$2,BS_CONTROLE[CHAVE],BS_CONTROLE[Quantidade_11],"-")</f>
        <v>-</v>
      </c>
    </row>
    <row r="49" spans="1:24" s="113" customFormat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7" t="str">
        <f>IF(SP_SUL!N51="","*",SP_SUL!N51)</f>
        <v>ZPTZPGZPT</v>
      </c>
      <c r="M49" s="111">
        <f>IF(SP_SUL!J51="","*",SP_SUL!J51)</f>
        <v>53</v>
      </c>
      <c r="N49" s="256">
        <f>IF(SP_SUL!K51="","*",SP_SUL!K51)</f>
        <v>109</v>
      </c>
      <c r="O49" s="256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7" t="str">
        <f>IF(SP_SUL!N52="","*",SP_SUL!N52)</f>
        <v>117ZGM2</v>
      </c>
      <c r="M50" s="111">
        <f>IF(SP_SUL!J52="","*",SP_SUL!J52)</f>
        <v>53</v>
      </c>
      <c r="N50" s="256">
        <f>IF(SP_SUL!K52="","*",SP_SUL!K52)</f>
        <v>115.5</v>
      </c>
      <c r="O50" s="256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7" t="str">
        <f>IF(SP_SUL!N53="","*",SP_SUL!N53)</f>
        <v>-</v>
      </c>
      <c r="M51" s="111" t="str">
        <f>IF(SP_SUL!J53="","*",SP_SUL!J53)</f>
        <v>*</v>
      </c>
      <c r="N51" s="256" t="str">
        <f>IF(SP_SUL!K53="","*",SP_SUL!K53)</f>
        <v>*</v>
      </c>
      <c r="O51" s="256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7" t="str">
        <f>IF(SP_SUL!N54="","*",SP_SUL!N54)</f>
        <v>-</v>
      </c>
      <c r="M52" s="111" t="str">
        <f>IF(SP_SUL!J54="","*",SP_SUL!J54)</f>
        <v>*</v>
      </c>
      <c r="N52" s="256" t="str">
        <f>IF(SP_SUL!K54="","*",SP_SUL!K54)</f>
        <v>*</v>
      </c>
      <c r="O52" s="256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7" t="str">
        <f>IF(SP_SUL!N55="","*",SP_SUL!N55)</f>
        <v>ZQBZBVZYU</v>
      </c>
      <c r="M53" s="111">
        <f>IF(SP_SUL!J55="","*",SP_SUL!J55)</f>
        <v>56</v>
      </c>
      <c r="N53" s="256">
        <f>IF(SP_SUL!K55="","*",SP_SUL!K55)</f>
        <v>256</v>
      </c>
      <c r="O53" s="256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7" t="str">
        <f>IF(SP_SUL!N56="","*",SP_SUL!N56)</f>
        <v>ZDS2481</v>
      </c>
      <c r="M54" s="111">
        <f>IF(SP_SUL!J56="","*",SP_SUL!J56)</f>
        <v>49</v>
      </c>
      <c r="N54" s="256">
        <f>IF(SP_SUL!K56="","*",SP_SUL!K56)</f>
        <v>240.89</v>
      </c>
      <c r="O54" s="256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7" t="str">
        <f>IF(SP_SUL!N57="","*",SP_SUL!N57)</f>
        <v>224ZIC1</v>
      </c>
      <c r="M55" s="111">
        <f>IF(SP_SUL!J57="","*",SP_SUL!J57)</f>
        <v>49</v>
      </c>
      <c r="N55" s="256">
        <f>IF(SP_SUL!K57="","*",SP_SUL!K57)</f>
        <v>225</v>
      </c>
      <c r="O55" s="256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1530</v>
      </c>
      <c r="W55" s="112">
        <f ca="1">_xlfn.XLOOKUP(G55&amp;$W$2,BS_CONTROLE[CHAVE],BS_CONTROLE[Quantidade_11],"-")</f>
        <v>1015</v>
      </c>
      <c r="X55" s="112" t="str">
        <f ca="1">_xlfn.XLOOKUP(G55&amp;$X$2,BS_CONTROLE[CHAVE],BS_CONTROLE[Quantidade_11],"-")</f>
        <v>-</v>
      </c>
    </row>
    <row r="56" spans="1:24" s="113" customFormat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7" t="str">
        <f>IF(SP_SUL!N58="","*",SP_SUL!N58)</f>
        <v>198ZYU2</v>
      </c>
      <c r="M56" s="111">
        <f>IF(SP_SUL!J58="","*",SP_SUL!J58)</f>
        <v>56</v>
      </c>
      <c r="N56" s="256">
        <f>IF(SP_SUL!K58="","*",SP_SUL!K58)</f>
        <v>198.4</v>
      </c>
      <c r="O56" s="256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7" t="str">
        <f>IF(SP_SUL!N59="","*",SP_SUL!N59)</f>
        <v>ZFY1981</v>
      </c>
      <c r="M57" s="111">
        <f>IF(SP_SUL!J59="","*",SP_SUL!J59)</f>
        <v>49</v>
      </c>
      <c r="N57" s="256">
        <f>IF(SP_SUL!K59="","*",SP_SUL!K59)</f>
        <v>198.1</v>
      </c>
      <c r="O57" s="256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7" t="str">
        <f>IF(SP_SUL!N60="","*",SP_SUL!N60)</f>
        <v>ZFY1</v>
      </c>
      <c r="M58" s="111">
        <f>IF(SP_SUL!J60="","*",SP_SUL!J60)</f>
        <v>49</v>
      </c>
      <c r="N58" s="256">
        <f>IF(SP_SUL!K60="","*",SP_SUL!K60)</f>
        <v>194</v>
      </c>
      <c r="O58" s="256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856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7" t="str">
        <f>IF(SP_SUL!N61="","*",SP_SUL!N61)</f>
        <v>ZPS075</v>
      </c>
      <c r="M59" s="111">
        <f>IF(SP_SUL!J61="","*",SP_SUL!J61)</f>
        <v>61</v>
      </c>
      <c r="N59" s="256">
        <f>IF(SP_SUL!K61="","*",SP_SUL!K61)</f>
        <v>73.900000000000006</v>
      </c>
      <c r="O59" s="256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7" t="str">
        <f>IF(SP_SUL!N62="","*",SP_SUL!N62)</f>
        <v>185ZXPZCR</v>
      </c>
      <c r="M60" s="111">
        <f>IF(SP_SUL!J62="","*",SP_SUL!J62)</f>
        <v>49</v>
      </c>
      <c r="N60" s="256">
        <f>IF(SP_SUL!K62="","*",SP_SUL!K62)</f>
        <v>185</v>
      </c>
      <c r="O60" s="256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7" t="str">
        <f>IF(SP_SUL!N63="","*",SP_SUL!N63)</f>
        <v>-</v>
      </c>
      <c r="M61" s="111" t="str">
        <f>IF(SP_SUL!J63="","*",SP_SUL!J63)</f>
        <v>*</v>
      </c>
      <c r="N61" s="256" t="str">
        <f>IF(SP_SUL!K63="","*",SP_SUL!K63)</f>
        <v>*</v>
      </c>
      <c r="O61" s="256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7" t="str">
        <f>IF(SP_SUL!N64="","*",SP_SUL!N64)</f>
        <v>ZWW2</v>
      </c>
      <c r="M62" s="111">
        <f>IF(SP_SUL!J64="","*",SP_SUL!J64)</f>
        <v>55</v>
      </c>
      <c r="N62" s="256">
        <f>IF(SP_SUL!K64="","*",SP_SUL!K64)</f>
        <v>87.4</v>
      </c>
      <c r="O62" s="256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7">
        <f>IF(SP_SUL!N65="","*",SP_SUL!N65)</f>
        <v>1571562</v>
      </c>
      <c r="M63" s="111">
        <f>IF(SP_SUL!J65="","*",SP_SUL!J65)</f>
        <v>55</v>
      </c>
      <c r="N63" s="256">
        <f>IF(SP_SUL!K65="","*",SP_SUL!K65)</f>
        <v>157</v>
      </c>
      <c r="O63" s="256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7" t="str">
        <f>IF(SP_SUL!N66="","*",SP_SUL!N66)</f>
        <v>ZEVZBV</v>
      </c>
      <c r="M64" s="111">
        <f>IF(SP_SUL!J66="","*",SP_SUL!J66)</f>
        <v>92</v>
      </c>
      <c r="N64" s="256">
        <f>IF(SP_SUL!K66="","*",SP_SUL!K66)</f>
        <v>66.5</v>
      </c>
      <c r="O64" s="256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7" t="str">
        <f>IF(SP_SUL!N67="","*",SP_SUL!N67)</f>
        <v>-</v>
      </c>
      <c r="M65" s="111" t="str">
        <f>IF(SP_SUL!J67="","*",SP_SUL!J67)</f>
        <v>*</v>
      </c>
      <c r="N65" s="256" t="str">
        <f>IF(SP_SUL!K67="","*",SP_SUL!K67)</f>
        <v>*</v>
      </c>
      <c r="O65" s="256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7">
        <f>IF(SP_SUL!N68="","*",SP_SUL!N68)</f>
        <v>1231212</v>
      </c>
      <c r="M66" s="111">
        <f>IF(SP_SUL!J68="","*",SP_SUL!J68)</f>
        <v>55</v>
      </c>
      <c r="N66" s="256">
        <f>IF(SP_SUL!K68="","*",SP_SUL!K68)</f>
        <v>122.196</v>
      </c>
      <c r="O66" s="256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7">
        <f>IF(SP_SUL!N69="","*",SP_SUL!N69)</f>
        <v>1231212</v>
      </c>
      <c r="M67" s="111">
        <f>IF(SP_SUL!J69="","*",SP_SUL!J69)</f>
        <v>55</v>
      </c>
      <c r="N67" s="256">
        <f>IF(SP_SUL!K69="","*",SP_SUL!K69)</f>
        <v>122.199</v>
      </c>
      <c r="O67" s="256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2</v>
      </c>
      <c r="X67" s="112" t="str">
        <f ca="1">_xlfn.XLOOKUP(G67&amp;$X$2,BS_CONTROLE[CHAVE],BS_CONTROLE[Quantidade_11],"-")</f>
        <v>-</v>
      </c>
    </row>
    <row r="68" spans="1:24" s="113" customFormat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7">
        <f>IF(SP_SUL!N70="","*",SP_SUL!N70)</f>
        <v>1231212</v>
      </c>
      <c r="M68" s="111">
        <f>IF(SP_SUL!J70="","*",SP_SUL!J70)</f>
        <v>55</v>
      </c>
      <c r="N68" s="256">
        <f>IF(SP_SUL!K70="","*",SP_SUL!K70)</f>
        <v>122.2</v>
      </c>
      <c r="O68" s="256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7" t="str">
        <f>IF(SP_SUL!N71="","*",SP_SUL!N71)</f>
        <v>*</v>
      </c>
      <c r="M69" s="111" t="str">
        <f>IF(SP_SUL!J71="","*",SP_SUL!J71)</f>
        <v>*</v>
      </c>
      <c r="N69" s="256" t="str">
        <f>IF(SP_SUL!K71="","*",SP_SUL!K71)</f>
        <v>*</v>
      </c>
      <c r="O69" s="256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7" t="str">
        <f>IF(SP_SUL!N72="","*",SP_SUL!N72)</f>
        <v>ZEVZXW</v>
      </c>
      <c r="M70" s="111">
        <f>IF(SP_SUL!J72="","*",SP_SUL!J72)</f>
        <v>92</v>
      </c>
      <c r="N70" s="256">
        <f>IF(SP_SUL!K72="","*",SP_SUL!K72)</f>
        <v>66.5</v>
      </c>
      <c r="O70" s="256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1</v>
      </c>
      <c r="X70" s="112" t="str">
        <f ca="1">_xlfn.XLOOKUP(G70&amp;$X$2,BS_CONTROLE[CHAVE],BS_CONTROLE[Quantidade_11],"-")</f>
        <v>-</v>
      </c>
    </row>
    <row r="71" spans="1:24" s="113" customFormat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7" t="str">
        <f>IF(SP_SUL!N73="","*",SP_SUL!N73)</f>
        <v>K96K952</v>
      </c>
      <c r="M71" s="111">
        <f>IF(SP_SUL!J73="","*",SP_SUL!J73)</f>
        <v>92</v>
      </c>
      <c r="N71" s="256">
        <f>IF(SP_SUL!K73="","*",SP_SUL!K73)</f>
        <v>95.3</v>
      </c>
      <c r="O71" s="256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7" t="str">
        <f>IF(SP_SUL!N74="","*",SP_SUL!N74)</f>
        <v>ZGP2</v>
      </c>
      <c r="M72" s="111">
        <f>IF(SP_SUL!J74="","*",SP_SUL!J74)</f>
        <v>92</v>
      </c>
      <c r="N72" s="256">
        <f>IF(SP_SUL!K74="","*",SP_SUL!K74)</f>
        <v>103.3</v>
      </c>
      <c r="O72" s="256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7" t="str">
        <f>IF(SP_SUL!N75="","*",SP_SUL!N75)</f>
        <v>ZGM1</v>
      </c>
      <c r="M73" s="111">
        <f>IF(SP_SUL!J75="","*",SP_SUL!J75)</f>
        <v>30</v>
      </c>
      <c r="N73" s="256">
        <f>IF(SP_SUL!K75="","*",SP_SUL!K75)</f>
        <v>114.3</v>
      </c>
      <c r="O73" s="256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7" t="str">
        <f>IF(SP_SUL!N76="","*",SP_SUL!N76)</f>
        <v>117ZGM2</v>
      </c>
      <c r="M74" s="111">
        <f>IF(SP_SUL!J76="","*",SP_SUL!J76)</f>
        <v>53</v>
      </c>
      <c r="N74" s="256">
        <f>IF(SP_SUL!K76="","*",SP_SUL!K76)</f>
        <v>115.5</v>
      </c>
      <c r="O74" s="256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7" t="str">
        <f>IF(SP_SUL!N77="","*",SP_SUL!N77)</f>
        <v>ZPTZPGZPT</v>
      </c>
      <c r="M75" s="111">
        <f>IF(SP_SUL!J77="","*",SP_SUL!J77)</f>
        <v>53</v>
      </c>
      <c r="N75" s="256">
        <f>IF(SP_SUL!K77="","*",SP_SUL!K77)</f>
        <v>109</v>
      </c>
      <c r="O75" s="256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7" t="str">
        <f>IF(SP_SUL!N78="","*",SP_SUL!N78)</f>
        <v>-</v>
      </c>
      <c r="M76" s="111" t="str">
        <f>IF(SP_SUL!J78="","*",SP_SUL!J78)</f>
        <v>*</v>
      </c>
      <c r="N76" s="256" t="str">
        <f>IF(SP_SUL!K78="","*",SP_SUL!K78)</f>
        <v>*</v>
      </c>
      <c r="O76" s="256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7" t="str">
        <f>IF(SP_SUL!N79="","*",SP_SUL!N79)</f>
        <v>*</v>
      </c>
      <c r="M77" s="111" t="str">
        <f>IF(SP_SUL!J79="","*",SP_SUL!J79)</f>
        <v>*</v>
      </c>
      <c r="N77" s="256" t="str">
        <f>IF(SP_SUL!K79="","*",SP_SUL!K79)</f>
        <v>*</v>
      </c>
      <c r="O77" s="256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7" t="str">
        <f>IF(SP_SUL!N80="","*",SP_SUL!N80)</f>
        <v>ZDS2481</v>
      </c>
      <c r="M78" s="111">
        <f>IF(SP_SUL!J80="","*",SP_SUL!J80)</f>
        <v>49</v>
      </c>
      <c r="N78" s="256">
        <f>IF(SP_SUL!K80="","*",SP_SUL!K80)</f>
        <v>240.89</v>
      </c>
      <c r="O78" s="256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7" t="str">
        <f>IF(SP_SUL!N81="","*",SP_SUL!N81)</f>
        <v>224ZIC1</v>
      </c>
      <c r="M79" s="111">
        <f>IF(SP_SUL!J81="","*",SP_SUL!J81)</f>
        <v>49</v>
      </c>
      <c r="N79" s="256">
        <f>IF(SP_SUL!K81="","*",SP_SUL!K81)</f>
        <v>225</v>
      </c>
      <c r="O79" s="256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1530</v>
      </c>
      <c r="W79" s="112">
        <f ca="1">_xlfn.XLOOKUP(G79&amp;$W$2,BS_CONTROLE[CHAVE],BS_CONTROLE[Quantidade_11],"-")</f>
        <v>1015</v>
      </c>
      <c r="X79" s="112" t="str">
        <f ca="1">_xlfn.XLOOKUP(G79&amp;$X$2,BS_CONTROLE[CHAVE],BS_CONTROLE[Quantidade_11],"-")</f>
        <v>-</v>
      </c>
    </row>
    <row r="80" spans="1:24" s="113" customFormat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7" t="str">
        <f>IF(SP_SUL!N82="","*",SP_SUL!N82)</f>
        <v>ZYU1</v>
      </c>
      <c r="M80" s="111">
        <f>IF(SP_SUL!J82="","*",SP_SUL!J82)</f>
        <v>49</v>
      </c>
      <c r="N80" s="256">
        <f>IF(SP_SUL!K82="","*",SP_SUL!K82)</f>
        <v>203.5</v>
      </c>
      <c r="O80" s="256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7" t="str">
        <f>IF(SP_SUL!N83="","*",SP_SUL!N83)</f>
        <v>ZYU1</v>
      </c>
      <c r="M81" s="111">
        <f>IF(SP_SUL!J83="","*",SP_SUL!J83)</f>
        <v>49</v>
      </c>
      <c r="N81" s="256">
        <f>IF(SP_SUL!K83="","*",SP_SUL!K83)</f>
        <v>203.5</v>
      </c>
      <c r="O81" s="256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856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7" t="str">
        <f>IF(SP_SUL!N84="","*",SP_SUL!N84)</f>
        <v>ZFY1982</v>
      </c>
      <c r="M82" s="111">
        <f>IF(SP_SUL!J84="","*",SP_SUL!J84)</f>
        <v>56</v>
      </c>
      <c r="N82" s="256">
        <f>IF(SP_SUL!K84="","*",SP_SUL!K84)</f>
        <v>195.5</v>
      </c>
      <c r="O82" s="256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7" t="str">
        <f>IF(SP_SUL!N85="","*",SP_SUL!N85)</f>
        <v>ZPS075</v>
      </c>
      <c r="M83" s="111">
        <f>IF(SP_SUL!J85="","*",SP_SUL!J85)</f>
        <v>61</v>
      </c>
      <c r="N83" s="256">
        <f>IF(SP_SUL!K85="","*",SP_SUL!K85)</f>
        <v>73.900000000000006</v>
      </c>
      <c r="O83" s="256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7" t="str">
        <f>IF(SP_SUL!N86="","*",SP_SUL!N86)</f>
        <v>-</v>
      </c>
      <c r="M84" s="111" t="str">
        <f>IF(SP_SUL!J86="","*",SP_SUL!J86)</f>
        <v>*</v>
      </c>
      <c r="N84" s="256" t="str">
        <f>IF(SP_SUL!K86="","*",SP_SUL!K86)</f>
        <v>*</v>
      </c>
      <c r="O84" s="256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7" t="str">
        <f>IF(SP_SUL!N87="","*",SP_SUL!N87)</f>
        <v>K91ZWW1</v>
      </c>
      <c r="M85" s="111">
        <f>IF(SP_SUL!J87="","*",SP_SUL!J87)</f>
        <v>48</v>
      </c>
      <c r="N85" s="256">
        <f>IF(SP_SUL!K87="","*",SP_SUL!K87)</f>
        <v>88.68</v>
      </c>
      <c r="O85" s="256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7" t="str">
        <f>IF(SP_SUL!N88="","*",SP_SUL!N88)</f>
        <v>-</v>
      </c>
      <c r="M86" s="111" t="str">
        <f>IF(SP_SUL!J88="","*",SP_SUL!J88)</f>
        <v>*</v>
      </c>
      <c r="N86" s="256" t="str">
        <f>IF(SP_SUL!K88="","*",SP_SUL!K88)</f>
        <v>*</v>
      </c>
      <c r="O86" s="256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7">
        <f>IF(SP_SUL!N89="","*",SP_SUL!N89)</f>
        <v>1231212</v>
      </c>
      <c r="M87" s="111">
        <f>IF(SP_SUL!J89="","*",SP_SUL!J89)</f>
        <v>55</v>
      </c>
      <c r="N87" s="256">
        <f>IF(SP_SUL!K89="","*",SP_SUL!K89)</f>
        <v>122.196</v>
      </c>
      <c r="O87" s="256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7">
        <f>IF(SP_SUL!N90="","*",SP_SUL!N90)</f>
        <v>1231212</v>
      </c>
      <c r="M88" s="111">
        <f>IF(SP_SUL!J90="","*",SP_SUL!J90)</f>
        <v>55</v>
      </c>
      <c r="N88" s="256">
        <f>IF(SP_SUL!K90="","*",SP_SUL!K90)</f>
        <v>122.199</v>
      </c>
      <c r="O88" s="256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3</v>
      </c>
      <c r="W88" s="112">
        <f ca="1">_xlfn.XLOOKUP(G88&amp;$W$2,BS_CONTROLE[CHAVE],BS_CONTROLE[Quantidade_11],"-")</f>
        <v>2</v>
      </c>
      <c r="X88" s="112" t="str">
        <f ca="1">_xlfn.XLOOKUP(G88&amp;$X$2,BS_CONTROLE[CHAVE],BS_CONTROLE[Quantidade_11],"-")</f>
        <v>-</v>
      </c>
    </row>
    <row r="89" spans="1:24" s="113" customFormat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7">
        <f>IF(SP_SUL!N91="","*",SP_SUL!N91)</f>
        <v>1231212</v>
      </c>
      <c r="M89" s="111">
        <f>IF(SP_SUL!J91="","*",SP_SUL!J91)</f>
        <v>55</v>
      </c>
      <c r="N89" s="256">
        <f>IF(SP_SUL!K91="","*",SP_SUL!K91)</f>
        <v>122.2</v>
      </c>
      <c r="O89" s="256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7" t="str">
        <f>IF(SP_SUL!N92="","*",SP_SUL!N92)</f>
        <v>-</v>
      </c>
      <c r="M90" s="111" t="str">
        <f>IF(SP_SUL!J92="","*",SP_SUL!J92)</f>
        <v>*</v>
      </c>
      <c r="N90" s="256" t="str">
        <f>IF(SP_SUL!K92="","*",SP_SUL!K92)</f>
        <v>*</v>
      </c>
      <c r="O90" s="256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7" t="str">
        <f>IF(SP_SUL!N93="","*",SP_SUL!N93)</f>
        <v>ZEMZEV</v>
      </c>
      <c r="M91" s="111">
        <f>IF(SP_SUL!J93="","*",SP_SUL!J93)</f>
        <v>55</v>
      </c>
      <c r="N91" s="256">
        <f>IF(SP_SUL!K93="","*",SP_SUL!K93)</f>
        <v>132</v>
      </c>
      <c r="O91" s="256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7" t="str">
        <f>IF(SP_SUL!N94="","*",SP_SUL!N94)</f>
        <v>ZMS1402</v>
      </c>
      <c r="M92" s="111">
        <f>IF(SP_SUL!J94="","*",SP_SUL!J94)</f>
        <v>55</v>
      </c>
      <c r="N92" s="256">
        <f>IF(SP_SUL!K94="","*",SP_SUL!K94)</f>
        <v>140.69999999999999</v>
      </c>
      <c r="O92" s="256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7" t="str">
        <f>IF(SP_SUL!N95="","*",SP_SUL!N95)</f>
        <v>-</v>
      </c>
      <c r="M93" s="111" t="str">
        <f>IF(SP_SUL!J95="","*",SP_SUL!J95)</f>
        <v>*</v>
      </c>
      <c r="N93" s="256" t="str">
        <f>IF(SP_SUL!K95="","*",SP_SUL!K95)</f>
        <v>*</v>
      </c>
      <c r="O93" s="256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7" t="str">
        <f>IF(SP_SUL!N96="","*",SP_SUL!N96)</f>
        <v>K69K671</v>
      </c>
      <c r="M94" s="111">
        <f>IF(SP_SUL!J96="","*",SP_SUL!J96)</f>
        <v>54</v>
      </c>
      <c r="N94" s="256">
        <f>IF(SP_SUL!K96="","*",SP_SUL!K96)</f>
        <v>68.3</v>
      </c>
      <c r="O94" s="256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7" t="str">
        <f>IF(SP_SUL!N97="","*",SP_SUL!N97)</f>
        <v>K84ZXW2</v>
      </c>
      <c r="M95" s="111">
        <f>IF(SP_SUL!J97="","*",SP_SUL!J97)</f>
        <v>92</v>
      </c>
      <c r="N95" s="256">
        <f>IF(SP_SUL!K97="","*",SP_SUL!K97)</f>
        <v>83.7</v>
      </c>
      <c r="O95" s="256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7" t="str">
        <f>IF(SP_SUL!N98="","*",SP_SUL!N98)</f>
        <v>K96K952</v>
      </c>
      <c r="M96" s="111">
        <f>IF(SP_SUL!J98="","*",SP_SUL!J98)</f>
        <v>92</v>
      </c>
      <c r="N96" s="256">
        <f>IF(SP_SUL!K98="","*",SP_SUL!K98)</f>
        <v>95.5</v>
      </c>
      <c r="O96" s="256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7" t="str">
        <f>IF(SP_SUL!N99="","*",SP_SUL!N99)</f>
        <v>ZGP2</v>
      </c>
      <c r="M97" s="111">
        <f>IF(SP_SUL!J99="","*",SP_SUL!J99)</f>
        <v>92</v>
      </c>
      <c r="N97" s="256">
        <f>IF(SP_SUL!K99="","*",SP_SUL!K99)</f>
        <v>103.3</v>
      </c>
      <c r="O97" s="256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7" t="str">
        <f>IF(SP_SUL!N100="","*",SP_SUL!N100)</f>
        <v>-</v>
      </c>
      <c r="M98" s="111" t="str">
        <f>IF(SP_SUL!J100="","*",SP_SUL!J100)</f>
        <v>*</v>
      </c>
      <c r="N98" s="256" t="str">
        <f>IF(SP_SUL!K100="","*",SP_SUL!K100)</f>
        <v>*</v>
      </c>
      <c r="O98" s="256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7" t="str">
        <f>IF(SP_SUL!N101="","*",SP_SUL!N101)</f>
        <v>ZPTZEM</v>
      </c>
      <c r="M99" s="111">
        <f>IF(SP_SUL!J101="","*",SP_SUL!J101)</f>
        <v>54</v>
      </c>
      <c r="N99" s="256">
        <f>IF(SP_SUL!K101="","*",SP_SUL!K101)</f>
        <v>105.5</v>
      </c>
      <c r="O99" s="256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36</v>
      </c>
      <c r="W99" s="112">
        <f ca="1">_xlfn.XLOOKUP(G99&amp;$W$2,BS_CONTROLE[CHAVE],BS_CONTROLE[Quantidade_11],"-")</f>
        <v>48</v>
      </c>
      <c r="X99" s="112" t="str">
        <f ca="1">_xlfn.XLOOKUP(G99&amp;$X$2,BS_CONTROLE[CHAVE],BS_CONTROLE[Quantidade_11],"-")</f>
        <v>-</v>
      </c>
    </row>
    <row r="100" spans="1:24" s="113" customFormat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7" t="str">
        <f>IF(SP_SUL!N102="","*",SP_SUL!N102)</f>
        <v>-</v>
      </c>
      <c r="M100" s="111" t="str">
        <f>IF(SP_SUL!J102="","*",SP_SUL!J102)</f>
        <v>*</v>
      </c>
      <c r="N100" s="256" t="str">
        <f>IF(SP_SUL!K102="","*",SP_SUL!K102)</f>
        <v>*</v>
      </c>
      <c r="O100" s="256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7" t="str">
        <f>IF(SP_SUL!N103="","*",SP_SUL!N103)</f>
        <v>ZGM1</v>
      </c>
      <c r="M101" s="111">
        <f>IF(SP_SUL!J103="","*",SP_SUL!J103)</f>
        <v>30</v>
      </c>
      <c r="N101" s="256">
        <f>IF(SP_SUL!K103="","*",SP_SUL!K103)</f>
        <v>114.3</v>
      </c>
      <c r="O101" s="256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7" t="str">
        <f>IF(SP_SUL!N104="","*",SP_SUL!N104)</f>
        <v>117ZGM2</v>
      </c>
      <c r="M102" s="111">
        <f>IF(SP_SUL!J104="","*",SP_SUL!J104)</f>
        <v>53</v>
      </c>
      <c r="N102" s="256">
        <f>IF(SP_SUL!K104="","*",SP_SUL!K104)</f>
        <v>115.5</v>
      </c>
      <c r="O102" s="256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7" t="str">
        <f>IF(SP_SUL!N105="","*",SP_SUL!N105)</f>
        <v>ZFY1982</v>
      </c>
      <c r="M103" s="111">
        <f>IF(SP_SUL!J105="","*",SP_SUL!J105)</f>
        <v>56</v>
      </c>
      <c r="N103" s="256">
        <f>IF(SP_SUL!K105="","*",SP_SUL!K105)</f>
        <v>195.5</v>
      </c>
      <c r="O103" s="256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7" t="str">
        <f>IF(SP_SUL!N106="","*",SP_SUL!N106)</f>
        <v>ZQBZBL</v>
      </c>
      <c r="M104" s="111">
        <f>IF(SP_SUL!J106="","*",SP_SUL!J106)</f>
        <v>56</v>
      </c>
      <c r="N104" s="256">
        <f>IF(SP_SUL!K106="","*",SP_SUL!K106)</f>
        <v>256</v>
      </c>
      <c r="O104" s="256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7" t="str">
        <f>IF(SP_SUL!N107="","*",SP_SUL!N107)</f>
        <v>ZDS2481</v>
      </c>
      <c r="M105" s="111">
        <f>IF(SP_SUL!J107="","*",SP_SUL!J107)</f>
        <v>49</v>
      </c>
      <c r="N105" s="256">
        <f>IF(SP_SUL!K107="","*",SP_SUL!K107)</f>
        <v>240.89</v>
      </c>
      <c r="O105" s="256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7" t="str">
        <f>IF(SP_SUL!N108="","*",SP_SUL!N108)</f>
        <v>224ZIC1</v>
      </c>
      <c r="M106" s="111">
        <f>IF(SP_SUL!J108="","*",SP_SUL!J108)</f>
        <v>49</v>
      </c>
      <c r="N106" s="256">
        <f>IF(SP_SUL!K108="","*",SP_SUL!K108)</f>
        <v>225</v>
      </c>
      <c r="O106" s="256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1530</v>
      </c>
      <c r="W106" s="112">
        <f ca="1">_xlfn.XLOOKUP(G106&amp;$W$2,BS_CONTROLE[CHAVE],BS_CONTROLE[Quantidade_11],"-")</f>
        <v>1015</v>
      </c>
      <c r="X106" s="112" t="str">
        <f ca="1">_xlfn.XLOOKUP(G106&amp;$X$2,BS_CONTROLE[CHAVE],BS_CONTROLE[Quantidade_11],"-")</f>
        <v>-</v>
      </c>
    </row>
    <row r="107" spans="1:24" s="113" customFormat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7" t="str">
        <f>IF(SP_SUL!N109="","*",SP_SUL!N109)</f>
        <v>ZYU1</v>
      </c>
      <c r="M107" s="111">
        <f>IF(SP_SUL!J109="","*",SP_SUL!J109)</f>
        <v>49</v>
      </c>
      <c r="N107" s="256">
        <f>IF(SP_SUL!K109="","*",SP_SUL!K109)</f>
        <v>203.1</v>
      </c>
      <c r="O107" s="256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856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7" t="str">
        <f>IF(SP_SUL!N110="","*",SP_SUL!N110)</f>
        <v>ZFY1981</v>
      </c>
      <c r="M108" s="111">
        <f>IF(SP_SUL!J110="","*",SP_SUL!J110)</f>
        <v>49</v>
      </c>
      <c r="N108" s="256">
        <f>IF(SP_SUL!K110="","*",SP_SUL!K110)</f>
        <v>198.1</v>
      </c>
      <c r="O108" s="256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7" t="str">
        <f>IF(SP_SUL!N111="","*",SP_SUL!N111)</f>
        <v>198ZYU2</v>
      </c>
      <c r="M109" s="111">
        <f>IF(SP_SUL!J111="","*",SP_SUL!J111)</f>
        <v>56</v>
      </c>
      <c r="N109" s="256">
        <f>IF(SP_SUL!K111="","*",SP_SUL!K111)</f>
        <v>198.4</v>
      </c>
      <c r="O109" s="256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 t="str">
        <f ca="1">_xlfn.XLOOKUP(G109&amp;$X$2,BS_CONTROLE[CHAVE],BS_CONTROLE[Quantidade_11],"-")</f>
        <v>-</v>
      </c>
    </row>
    <row r="110" spans="1:24" s="113" customFormat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7" t="str">
        <f>IF(SP_SUL!N112="","*",SP_SUL!N112)</f>
        <v>ZPS075</v>
      </c>
      <c r="M110" s="111">
        <f>IF(SP_SUL!J112="","*",SP_SUL!J112)</f>
        <v>61</v>
      </c>
      <c r="N110" s="256">
        <f>IF(SP_SUL!K112="","*",SP_SUL!K112)</f>
        <v>73.900000000000006</v>
      </c>
      <c r="O110" s="256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7" t="str">
        <f>IF(SP_SUL!N113="","*",SP_SUL!N113)</f>
        <v>ZKWZLU</v>
      </c>
      <c r="M111" s="111">
        <f>IF(SP_SUL!J113="","*",SP_SUL!J113)</f>
        <v>55</v>
      </c>
      <c r="N111" s="256">
        <f>IF(SP_SUL!K113="","*",SP_SUL!K113)</f>
        <v>97.843000000000004</v>
      </c>
      <c r="O111" s="256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7" t="str">
        <f>IF(SP_SUL!N114="","*",SP_SUL!N114)</f>
        <v>102ZKW2</v>
      </c>
      <c r="M112" s="111">
        <f>IF(SP_SUL!J114="","*",SP_SUL!J114)</f>
        <v>55</v>
      </c>
      <c r="N112" s="256">
        <f>IF(SP_SUL!K114="","*",SP_SUL!K114)</f>
        <v>97.9</v>
      </c>
      <c r="O112" s="256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7" t="str">
        <f>IF(SP_SUL!N115="","*",SP_SUL!N115)</f>
        <v>102ZKW2</v>
      </c>
      <c r="M113" s="111">
        <f>IF(SP_SUL!J115="","*",SP_SUL!J115)</f>
        <v>55</v>
      </c>
      <c r="N113" s="256">
        <f>IF(SP_SUL!K115="","*",SP_SUL!K115)</f>
        <v>97.9</v>
      </c>
      <c r="O113" s="256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7">
        <f>IF(SP_SUL!N116="","*",SP_SUL!N116)</f>
        <v>1051032</v>
      </c>
      <c r="M114" s="111">
        <f>IF(SP_SUL!J116="","*",SP_SUL!J116)</f>
        <v>55</v>
      </c>
      <c r="N114" s="256">
        <f>IF(SP_SUL!K116="","*",SP_SUL!K116)</f>
        <v>104.5</v>
      </c>
      <c r="O114" s="256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7">
        <f>IF(SP_SUL!N117="","*",SP_SUL!N117)</f>
        <v>1051032</v>
      </c>
      <c r="M115" s="111">
        <f>IF(SP_SUL!J117="","*",SP_SUL!J117)</f>
        <v>55</v>
      </c>
      <c r="N115" s="256">
        <f>IF(SP_SUL!K117="","*",SP_SUL!K117)</f>
        <v>104.5</v>
      </c>
      <c r="O115" s="256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7" t="str">
        <f>IF(SP_SUL!N118="","*",SP_SUL!N118)</f>
        <v>ZKWZKEZKW</v>
      </c>
      <c r="M116" s="111">
        <f>IF(SP_SUL!J118="","*",SP_SUL!J118)</f>
        <v>48</v>
      </c>
      <c r="N116" s="256">
        <f>IF(SP_SUL!K118="","*",SP_SUL!K118)</f>
        <v>102</v>
      </c>
      <c r="O116" s="256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36</v>
      </c>
      <c r="W116" s="112">
        <f ca="1">_xlfn.XLOOKUP(G116&amp;$W$2,BS_CONTROLE[CHAVE],BS_CONTROLE[Quantidade_11],"-")</f>
        <v>48</v>
      </c>
      <c r="X116" s="112" t="str">
        <f ca="1">_xlfn.XLOOKUP(G116&amp;$X$2,BS_CONTROLE[CHAVE],BS_CONTROLE[Quantidade_11],"-")</f>
        <v>-</v>
      </c>
    </row>
    <row r="117" spans="1:24" s="113" customFormat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7" t="str">
        <f>IF(SP_SUL!N119="","*",SP_SUL!N119)</f>
        <v>ZRBZEV</v>
      </c>
      <c r="M117" s="111">
        <f>IF(SP_SUL!J119="","*",SP_SUL!J119)</f>
        <v>48</v>
      </c>
      <c r="N117" s="256">
        <f>IF(SP_SUL!K119="","*",SP_SUL!K119)</f>
        <v>152.04599999999999</v>
      </c>
      <c r="O117" s="256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7" t="str">
        <f>IF(SP_SUL!N120="","*",SP_SUL!N120)</f>
        <v>ZEV1571</v>
      </c>
      <c r="M118" s="111">
        <f>IF(SP_SUL!J120="","*",SP_SUL!J120)</f>
        <v>48</v>
      </c>
      <c r="N118" s="256">
        <f>IF(SP_SUL!K120="","*",SP_SUL!K120)</f>
        <v>157.5</v>
      </c>
      <c r="O118" s="256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870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7">
        <f>IF(SP_SUL!N121="","*",SP_SUL!N121)</f>
        <v>1571561</v>
      </c>
      <c r="M119" s="111">
        <f>IF(SP_SUL!J121="","*",SP_SUL!J121)</f>
        <v>48</v>
      </c>
      <c r="N119" s="256">
        <f>IF(SP_SUL!K121="","*",SP_SUL!K121)</f>
        <v>156.9</v>
      </c>
      <c r="O119" s="256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7" t="str">
        <f>IF(SP_SUL!N122="","*",SP_SUL!N122)</f>
        <v>154ZRB1</v>
      </c>
      <c r="M120" s="111">
        <f>IF(SP_SUL!J122="","*",SP_SUL!J122)</f>
        <v>48</v>
      </c>
      <c r="N120" s="256">
        <f>IF(SP_SUL!K122="","*",SP_SUL!K122)</f>
        <v>153.1</v>
      </c>
      <c r="O120" s="256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400</v>
      </c>
      <c r="W120" s="112">
        <f ca="1">_xlfn.XLOOKUP(G120&amp;$W$2,BS_CONTROLE[CHAVE],BS_CONTROLE[Quantidade_11],"-")</f>
        <v>0</v>
      </c>
      <c r="X120" s="112" t="str">
        <f ca="1">_xlfn.XLOOKUP(G120&amp;$X$2,BS_CONTROLE[CHAVE],BS_CONTROLE[Quantidade_11],"-")</f>
        <v>-</v>
      </c>
    </row>
    <row r="121" spans="1:24" s="113" customFormat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7" t="str">
        <f>IF(SP_SUL!N123="","*",SP_SUL!N123)</f>
        <v>ZKE2</v>
      </c>
      <c r="M121" s="111">
        <f>IF(SP_SUL!J123="","*",SP_SUL!J123)</f>
        <v>55</v>
      </c>
      <c r="N121" s="256">
        <f>IF(SP_SUL!K123="","*",SP_SUL!K123)</f>
        <v>77.400000000000006</v>
      </c>
      <c r="O121" s="256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7" t="str">
        <f>IF(SP_SUL!N124="","*",SP_SUL!N124)</f>
        <v>K95K942</v>
      </c>
      <c r="M122" s="111">
        <f>IF(SP_SUL!J124="","*",SP_SUL!J124)</f>
        <v>92</v>
      </c>
      <c r="N122" s="256">
        <f>IF(SP_SUL!K124="","*",SP_SUL!K124)</f>
        <v>95</v>
      </c>
      <c r="O122" s="256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7" t="str">
        <f>IF(SP_SUL!N125="","*",SP_SUL!N125)</f>
        <v>ZGP1 / 105ZGP1</v>
      </c>
      <c r="M123" s="111">
        <f>IF(SP_SUL!J125="","*",SP_SUL!J125)</f>
        <v>54</v>
      </c>
      <c r="N123" s="256">
        <f>IF(SP_SUL!K125="","*",SP_SUL!K125)</f>
        <v>102</v>
      </c>
      <c r="O123" s="256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7" t="str">
        <f>IF(SP_SUL!N126="","*",SP_SUL!N126)</f>
        <v>ZGP1</v>
      </c>
      <c r="M124" s="111">
        <f>IF(SP_SUL!J126="","*",SP_SUL!J126)</f>
        <v>54</v>
      </c>
      <c r="N124" s="256">
        <f>IF(SP_SUL!K126="","*",SP_SUL!K126)</f>
        <v>103.7</v>
      </c>
      <c r="O124" s="256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7" t="str">
        <f>IF(SP_SUL!N127="","*",SP_SUL!N127)</f>
        <v>105ZGP1</v>
      </c>
      <c r="M125" s="111">
        <f>IF(SP_SUL!J127="","*",SP_SUL!J127)</f>
        <v>54</v>
      </c>
      <c r="N125" s="256">
        <f>IF(SP_SUL!K127="","*",SP_SUL!K127)</f>
        <v>104.3</v>
      </c>
      <c r="O125" s="256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0</v>
      </c>
      <c r="X125" s="112" t="str">
        <f ca="1">_xlfn.XLOOKUP(G125&amp;$X$2,BS_CONTROLE[CHAVE],BS_CONTROLE[Quantidade_11],"-")</f>
        <v>-</v>
      </c>
    </row>
    <row r="126" spans="1:24" s="113" customFormat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7" t="str">
        <f>IF(SP_SUL!N128="","*",SP_SUL!N128)</f>
        <v>117ZGM2</v>
      </c>
      <c r="M126" s="111">
        <f>IF(SP_SUL!J128="","*",SP_SUL!J128)</f>
        <v>53</v>
      </c>
      <c r="N126" s="256">
        <f>IF(SP_SUL!K128="","*",SP_SUL!K128)</f>
        <v>115.5</v>
      </c>
      <c r="O126" s="256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7" t="str">
        <f>IF(SP_SUL!N129="","*",SP_SUL!N129)</f>
        <v>ZPGZPT</v>
      </c>
      <c r="M127" s="111">
        <f>IF(SP_SUL!J129="","*",SP_SUL!J129)</f>
        <v>53</v>
      </c>
      <c r="N127" s="256">
        <f>IF(SP_SUL!K129="","*",SP_SUL!K129)</f>
        <v>125</v>
      </c>
      <c r="O127" s="256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7" t="str">
        <f>IF(SP_SUL!N130="","*",SP_SUL!N130)</f>
        <v>*</v>
      </c>
      <c r="M128" s="111" t="str">
        <f>IF(SP_SUL!J130="","*",SP_SUL!J130)</f>
        <v>*</v>
      </c>
      <c r="N128" s="256" t="str">
        <f>IF(SP_SUL!K130="","*",SP_SUL!K130)</f>
        <v>*</v>
      </c>
      <c r="O128" s="256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7" t="str">
        <f>IF(SP_SUL!N131="","*",SP_SUL!N131)</f>
        <v>-</v>
      </c>
      <c r="M129" s="111" t="str">
        <f>IF(SP_SUL!J131="","*",SP_SUL!J131)</f>
        <v>*</v>
      </c>
      <c r="N129" s="256" t="str">
        <f>IF(SP_SUL!K131="","*",SP_SUL!K131)</f>
        <v>*</v>
      </c>
      <c r="O129" s="256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7" t="str">
        <f>IF(SP_SUL!N132="","*",SP_SUL!N132)</f>
        <v>ZYU1</v>
      </c>
      <c r="M130" s="111">
        <f>IF(SP_SUL!J132="","*",SP_SUL!J132)</f>
        <v>49</v>
      </c>
      <c r="N130" s="256">
        <f>IF(SP_SUL!K132="","*",SP_SUL!K132)</f>
        <v>203.1</v>
      </c>
      <c r="O130" s="256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856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7" t="str">
        <f>IF(SP_SUL!N133="","*",SP_SUL!N133)</f>
        <v>ZFY1981</v>
      </c>
      <c r="M131" s="111">
        <f>IF(SP_SUL!J133="","*",SP_SUL!J133)</f>
        <v>49</v>
      </c>
      <c r="N131" s="256">
        <f>IF(SP_SUL!K133="","*",SP_SUL!K133)</f>
        <v>198.1</v>
      </c>
      <c r="O131" s="256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7" t="str">
        <f>IF(SP_SUL!N134="","*",SP_SUL!N134)</f>
        <v>ZFY1982</v>
      </c>
      <c r="M132" s="111">
        <f>IF(SP_SUL!J134="","*",SP_SUL!J134)</f>
        <v>56</v>
      </c>
      <c r="N132" s="256">
        <f>IF(SP_SUL!K134="","*",SP_SUL!K134)</f>
        <v>195.5</v>
      </c>
      <c r="O132" s="256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7" t="str">
        <f>IF(SP_SUL!N135="","*",SP_SUL!N135)</f>
        <v>ZPS075</v>
      </c>
      <c r="M133" s="111">
        <f>IF(SP_SUL!J135="","*",SP_SUL!J135)</f>
        <v>61</v>
      </c>
      <c r="N133" s="256">
        <f>IF(SP_SUL!K135="","*",SP_SUL!K135)</f>
        <v>73.900000000000006</v>
      </c>
      <c r="O133" s="256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7" t="str">
        <f>IF(SP_SUL!N136="","*",SP_SUL!N136)</f>
        <v>K91ZWW1</v>
      </c>
      <c r="M134" s="111">
        <f>IF(SP_SUL!J136="","*",SP_SUL!J136)</f>
        <v>48</v>
      </c>
      <c r="N134" s="256">
        <f>IF(SP_SUL!K136="","*",SP_SUL!K136)</f>
        <v>88.68</v>
      </c>
      <c r="O134" s="256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7" t="str">
        <f>IF(SP_SUL!N137="","*",SP_SUL!N137)</f>
        <v>ZEM-ZEV</v>
      </c>
      <c r="M135" s="111">
        <f>IF(SP_SUL!J137="","*",SP_SUL!J137)</f>
        <v>55</v>
      </c>
      <c r="N135" s="256">
        <f>IF(SP_SUL!K137="","*",SP_SUL!K137)</f>
        <v>135</v>
      </c>
      <c r="O135" s="256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7" t="str">
        <f>IF(SP_SUL!N138="","*",SP_SUL!N138)</f>
        <v>-</v>
      </c>
      <c r="M136" s="111" t="str">
        <f>IF(SP_SUL!J138="","*",SP_SUL!J138)</f>
        <v>*</v>
      </c>
      <c r="N136" s="256" t="str">
        <f>IF(SP_SUL!K138="","*",SP_SUL!K138)</f>
        <v>*</v>
      </c>
      <c r="O136" s="256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7">
        <f>IF(SP_SUL!N139="","*",SP_SUL!N139)</f>
        <v>1231212</v>
      </c>
      <c r="M137" s="111">
        <f>IF(SP_SUL!J139="","*",SP_SUL!J139)</f>
        <v>55</v>
      </c>
      <c r="N137" s="256">
        <f>IF(SP_SUL!K139="","*",SP_SUL!K139)</f>
        <v>122.196</v>
      </c>
      <c r="O137" s="256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7">
        <f>IF(SP_SUL!N140="","*",SP_SUL!N140)</f>
        <v>1231212</v>
      </c>
      <c r="M138" s="111">
        <f>IF(SP_SUL!J140="","*",SP_SUL!J140)</f>
        <v>55</v>
      </c>
      <c r="N138" s="256">
        <f>IF(SP_SUL!K140="","*",SP_SUL!K140)</f>
        <v>122.199</v>
      </c>
      <c r="O138" s="256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3</v>
      </c>
      <c r="W138" s="112">
        <f ca="1">_xlfn.XLOOKUP(G138&amp;$W$2,BS_CONTROLE[CHAVE],BS_CONTROLE[Quantidade_11],"-")</f>
        <v>2</v>
      </c>
      <c r="X138" s="112" t="str">
        <f ca="1">_xlfn.XLOOKUP(G138&amp;$X$2,BS_CONTROLE[CHAVE],BS_CONTROLE[Quantidade_11],"-")</f>
        <v>-</v>
      </c>
    </row>
    <row r="139" spans="1:24" s="113" customFormat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7">
        <f>IF(SP_SUL!N141="","*",SP_SUL!N141)</f>
        <v>1231212</v>
      </c>
      <c r="M139" s="111">
        <f>IF(SP_SUL!J141="","*",SP_SUL!J141)</f>
        <v>55</v>
      </c>
      <c r="N139" s="256">
        <f>IF(SP_SUL!K141="","*",SP_SUL!K141)</f>
        <v>122.2</v>
      </c>
      <c r="O139" s="256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7" t="str">
        <f>IF(SP_SUL!N142="","*",SP_SUL!N142)</f>
        <v>-</v>
      </c>
      <c r="M140" s="111" t="str">
        <f>IF(SP_SUL!J142="","*",SP_SUL!J142)</f>
        <v>*</v>
      </c>
      <c r="N140" s="256" t="str">
        <f>IF(SP_SUL!K142="","*",SP_SUL!K142)</f>
        <v>*</v>
      </c>
      <c r="O140" s="256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7" t="str">
        <f>IF(SP_SUL!N143="","*",SP_SUL!N143)</f>
        <v>-</v>
      </c>
      <c r="M141" s="111" t="str">
        <f>IF(SP_SUL!J143="","*",SP_SUL!J143)</f>
        <v>*</v>
      </c>
      <c r="N141" s="256" t="str">
        <f>IF(SP_SUL!K143="","*",SP_SUL!K143)</f>
        <v>*</v>
      </c>
      <c r="O141" s="256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7" t="str">
        <f>IF(SP_SUL!N144="","*",SP_SUL!N144)</f>
        <v>K84ZXW2</v>
      </c>
      <c r="M142" s="111">
        <f>IF(SP_SUL!J144="","*",SP_SUL!J144)</f>
        <v>92</v>
      </c>
      <c r="N142" s="256">
        <f>IF(SP_SUL!K144="","*",SP_SUL!K144)</f>
        <v>83.7</v>
      </c>
      <c r="O142" s="256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7" t="str">
        <f>IF(SP_SUL!N145="","*",SP_SUL!N145)</f>
        <v>K72K712</v>
      </c>
      <c r="M143" s="111">
        <f>IF(SP_SUL!J145="","*",SP_SUL!J145)</f>
        <v>92</v>
      </c>
      <c r="N143" s="256">
        <f>IF(SP_SUL!K145="","*",SP_SUL!K145)</f>
        <v>71.7</v>
      </c>
      <c r="O143" s="256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7" t="str">
        <f>IF(SP_SUL!N146="","*",SP_SUL!N146)</f>
        <v>ZGP1002</v>
      </c>
      <c r="M144" s="111">
        <f>IF(SP_SUL!J146="","*",SP_SUL!J146)</f>
        <v>92</v>
      </c>
      <c r="N144" s="256">
        <f>IF(SP_SUL!K146="","*",SP_SUL!K146)</f>
        <v>101.6</v>
      </c>
      <c r="O144" s="256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7" t="str">
        <f>IF(SP_SUL!N147="","*",SP_SUL!N147)</f>
        <v>ZGP2</v>
      </c>
      <c r="M145" s="111">
        <f>IF(SP_SUL!J147="","*",SP_SUL!J147)</f>
        <v>92</v>
      </c>
      <c r="N145" s="256">
        <f>IF(SP_SUL!K147="","*",SP_SUL!K147)</f>
        <v>103.3</v>
      </c>
      <c r="O145" s="256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7" t="str">
        <f>IF(SP_SUL!N148="","*",SP_SUL!N148)</f>
        <v>ZXWK791</v>
      </c>
      <c r="M146" s="111">
        <f>IF(SP_SUL!J148="","*",SP_SUL!J148)</f>
        <v>54</v>
      </c>
      <c r="N146" s="256">
        <f>IF(SP_SUL!K148="","*",SP_SUL!K148)</f>
        <v>81.900000000000006</v>
      </c>
      <c r="O146" s="256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0</v>
      </c>
      <c r="X146" s="112" t="str">
        <f ca="1">_xlfn.XLOOKUP(G146&amp;$X$2,BS_CONTROLE[CHAVE],BS_CONTROLE[Quantidade_11],"-")</f>
        <v>-</v>
      </c>
    </row>
    <row r="147" spans="1:24" s="113" customFormat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7" t="str">
        <f>IF(SP_SUL!N149="","*",SP_SUL!N149)</f>
        <v>-</v>
      </c>
      <c r="M147" s="111" t="str">
        <f>IF(SP_SUL!J149="","*",SP_SUL!J149)</f>
        <v>*</v>
      </c>
      <c r="N147" s="256" t="str">
        <f>IF(SP_SUL!K149="","*",SP_SUL!K149)</f>
        <v>*</v>
      </c>
      <c r="O147" s="256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7" t="str">
        <f>IF(SP_SUL!N150="","*",SP_SUL!N150)</f>
        <v>117ZGM2</v>
      </c>
      <c r="M148" s="111">
        <f>IF(SP_SUL!J150="","*",SP_SUL!J150)</f>
        <v>53</v>
      </c>
      <c r="N148" s="256">
        <f>IF(SP_SUL!K150="","*",SP_SUL!K150)</f>
        <v>115.5</v>
      </c>
      <c r="O148" s="256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7" t="str">
        <f>IF(SP_SUL!N151="","*",SP_SUL!N151)</f>
        <v>ZGM1</v>
      </c>
      <c r="M149" s="111">
        <f>IF(SP_SUL!J151="","*",SP_SUL!J151)</f>
        <v>30</v>
      </c>
      <c r="N149" s="256">
        <f>IF(SP_SUL!K151="","*",SP_SUL!K151)</f>
        <v>114.3</v>
      </c>
      <c r="O149" s="256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7" t="str">
        <f>IF(SP_SUL!N152="","*",SP_SUL!N152)</f>
        <v>-</v>
      </c>
      <c r="M150" s="111" t="str">
        <f>IF(SP_SUL!J152="","*",SP_SUL!J152)</f>
        <v>*</v>
      </c>
      <c r="N150" s="256" t="str">
        <f>IF(SP_SUL!K152="","*",SP_SUL!K152)</f>
        <v>*</v>
      </c>
      <c r="O150" s="256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7" t="str">
        <f>IF(SP_SUL!N153="","*",SP_SUL!N153)</f>
        <v>-</v>
      </c>
      <c r="M151" s="111" t="str">
        <f>IF(SP_SUL!J153="","*",SP_SUL!J153)</f>
        <v>*</v>
      </c>
      <c r="N151" s="256" t="str">
        <f>IF(SP_SUL!K153="","*",SP_SUL!K153)</f>
        <v>*</v>
      </c>
      <c r="O151" s="256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7" t="str">
        <f>IF(SP_SUL!N154="","*",SP_SUL!N154)</f>
        <v>ZEVZEM</v>
      </c>
      <c r="M152" s="111">
        <f>IF(SP_SUL!J154="","*",SP_SUL!J154)</f>
        <v>48</v>
      </c>
      <c r="N152" s="256">
        <f>IF(SP_SUL!K154="","*",SP_SUL!K154)</f>
        <v>158</v>
      </c>
      <c r="O152" s="256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7" t="str">
        <f>IF(SP_SUL!N155="","*",SP_SUL!N155)</f>
        <v>117ZGM2</v>
      </c>
      <c r="M153" s="111">
        <f>IF(SP_SUL!J155="","*",SP_SUL!J155)</f>
        <v>53</v>
      </c>
      <c r="N153" s="256">
        <f>IF(SP_SUL!K155="","*",SP_SUL!K155)</f>
        <v>115.5</v>
      </c>
      <c r="O153" s="256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7" t="str">
        <f>IF(SP_SUL!N156="","*",SP_SUL!N156)</f>
        <v>ZGM1</v>
      </c>
      <c r="M154" s="111">
        <f>IF(SP_SUL!J156="","*",SP_SUL!J156)</f>
        <v>30</v>
      </c>
      <c r="N154" s="256">
        <f>IF(SP_SUL!K156="","*",SP_SUL!K156)</f>
        <v>114.3</v>
      </c>
      <c r="O154" s="256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7" t="str">
        <f>IF(SP_SUL!N157="","*",SP_SUL!N157)</f>
        <v>*</v>
      </c>
      <c r="M155" s="111" t="str">
        <f>IF(SP_SUL!J157="","*",SP_SUL!J157)</f>
        <v>*</v>
      </c>
      <c r="N155" s="256" t="str">
        <f>IF(SP_SUL!K157="","*",SP_SUL!K157)</f>
        <v>*</v>
      </c>
      <c r="O155" s="256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7" t="str">
        <f>IF(SP_SUL!N158="","*",SP_SUL!N158)</f>
        <v>ZPTZPG</v>
      </c>
      <c r="M156" s="111">
        <f>IF(SP_SUL!J158="","*",SP_SUL!J158)</f>
        <v>54</v>
      </c>
      <c r="N156" s="256">
        <f>IF(SP_SUL!K158="","*",SP_SUL!K158)</f>
        <v>105</v>
      </c>
      <c r="O156" s="256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1</v>
      </c>
    </row>
    <row r="157" spans="1:24" s="113" customFormat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7" t="str">
        <f>IF(SP_SUL!N159="","*",SP_SUL!N159)</f>
        <v>ZDS2481</v>
      </c>
      <c r="M157" s="111">
        <f>IF(SP_SUL!J159="","*",SP_SUL!J159)</f>
        <v>49</v>
      </c>
      <c r="N157" s="256">
        <f>IF(SP_SUL!K159="","*",SP_SUL!K159)</f>
        <v>240.89</v>
      </c>
      <c r="O157" s="256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7" t="str">
        <f>IF(SP_SUL!N160="","*",SP_SUL!N160)</f>
        <v>224ZIC1</v>
      </c>
      <c r="M158" s="111">
        <f>IF(SP_SUL!J160="","*",SP_SUL!J160)</f>
        <v>49</v>
      </c>
      <c r="N158" s="256">
        <f>IF(SP_SUL!K160="","*",SP_SUL!K160)</f>
        <v>225</v>
      </c>
      <c r="O158" s="256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1530</v>
      </c>
      <c r="W158" s="112">
        <f ca="1">_xlfn.XLOOKUP(G158&amp;$W$2,BS_CONTROLE[CHAVE],BS_CONTROLE[Quantidade_11],"-")</f>
        <v>1015</v>
      </c>
      <c r="X158" s="112" t="str">
        <f ca="1">_xlfn.XLOOKUP(G158&amp;$X$2,BS_CONTROLE[CHAVE],BS_CONTROLE[Quantidade_11],"-")</f>
        <v>-</v>
      </c>
    </row>
    <row r="159" spans="1:24" s="113" customFormat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7" t="str">
        <f>IF(SP_SUL!N161="","*",SP_SUL!N161)</f>
        <v>ZYU1</v>
      </c>
      <c r="M159" s="111">
        <f>IF(SP_SUL!J161="","*",SP_SUL!J161)</f>
        <v>49</v>
      </c>
      <c r="N159" s="256">
        <f>IF(SP_SUL!K161="","*",SP_SUL!K161)</f>
        <v>203.1</v>
      </c>
      <c r="O159" s="256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856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7" t="str">
        <f>IF(SP_SUL!N162="","*",SP_SUL!N162)</f>
        <v>ZFY1981</v>
      </c>
      <c r="M160" s="111">
        <f>IF(SP_SUL!J162="","*",SP_SUL!J162)</f>
        <v>49</v>
      </c>
      <c r="N160" s="256">
        <f>IF(SP_SUL!K162="","*",SP_SUL!K162)</f>
        <v>198.1</v>
      </c>
      <c r="O160" s="256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7" t="str">
        <f>IF(SP_SUL!N163="","*",SP_SUL!N163)</f>
        <v>ZFY1982</v>
      </c>
      <c r="M161" s="111">
        <f>IF(SP_SUL!J163="","*",SP_SUL!J163)</f>
        <v>56</v>
      </c>
      <c r="N161" s="256">
        <f>IF(SP_SUL!K163="","*",SP_SUL!K163)</f>
        <v>195.5</v>
      </c>
      <c r="O161" s="256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7" t="str">
        <f>IF(SP_SUL!N164="","*",SP_SUL!N164)</f>
        <v>ZPS075</v>
      </c>
      <c r="M162" s="111">
        <f>IF(SP_SUL!J164="","*",SP_SUL!J164)</f>
        <v>61</v>
      </c>
      <c r="N162" s="256">
        <f>IF(SP_SUL!K164="","*",SP_SUL!K164)</f>
        <v>73.900000000000006</v>
      </c>
      <c r="O162" s="256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7" t="str">
        <f>IF(SP_SUL!N165="","*",SP_SUL!N165)</f>
        <v>ZKEZGAZBV</v>
      </c>
      <c r="M163" s="111">
        <f>IF(SP_SUL!J165="","*",SP_SUL!J165)</f>
        <v>48</v>
      </c>
      <c r="N163" s="256">
        <f>IF(SP_SUL!K165="","*",SP_SUL!K165)</f>
        <v>146</v>
      </c>
      <c r="O163" s="256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7" t="str">
        <f>IF(SP_SUL!N166="","*",SP_SUL!N166)</f>
        <v>-</v>
      </c>
      <c r="M164" s="111" t="str">
        <f>IF(SP_SUL!J166="","*",SP_SUL!J166)</f>
        <v>*</v>
      </c>
      <c r="N164" s="256" t="str">
        <f>IF(SP_SUL!K166="","*",SP_SUL!K166)</f>
        <v>*</v>
      </c>
      <c r="O164" s="256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7" t="str">
        <f>IF(SP_SUL!N167="","*",SP_SUL!N167)</f>
        <v>ZKWZKEZGAZKW</v>
      </c>
      <c r="M165" s="111">
        <f>IF(SP_SUL!J167="","*",SP_SUL!J167)</f>
        <v>48</v>
      </c>
      <c r="N165" s="256">
        <f>IF(SP_SUL!K167="","*",SP_SUL!K167)</f>
        <v>102</v>
      </c>
      <c r="O165" s="256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36</v>
      </c>
      <c r="W165" s="112">
        <f ca="1">_xlfn.XLOOKUP(G165&amp;$W$2,BS_CONTROLE[CHAVE],BS_CONTROLE[Quantidade_11],"-")</f>
        <v>48</v>
      </c>
      <c r="X165" s="112" t="str">
        <f ca="1">_xlfn.XLOOKUP(G165&amp;$X$2,BS_CONTROLE[CHAVE],BS_CONTROLE[Quantidade_11],"-")</f>
        <v>-</v>
      </c>
    </row>
    <row r="166" spans="1:24" s="113" customFormat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7" t="str">
        <f>IF(SP_SUL!N168="","*",SP_SUL!N168)</f>
        <v>K83K802</v>
      </c>
      <c r="M166" s="111">
        <f>IF(SP_SUL!J168="","*",SP_SUL!J168)</f>
        <v>55</v>
      </c>
      <c r="N166" s="256">
        <f>IF(SP_SUL!K168="","*",SP_SUL!K168)</f>
        <v>79.900000000000006</v>
      </c>
      <c r="O166" s="256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 t="str">
        <f ca="1">_xlfn.XLOOKUP(G166&amp;$X$2,BS_CONTROLE[CHAVE],BS_CONTROLE[Quantidade_11],"-")</f>
        <v>-</v>
      </c>
    </row>
    <row r="167" spans="1:24" s="113" customFormat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7" t="str">
        <f>IF(SP_SUL!N169="","*",SP_SUL!N169)</f>
        <v>ZKWZLU</v>
      </c>
      <c r="M167" s="111">
        <f>IF(SP_SUL!J169="","*",SP_SUL!J169)</f>
        <v>55</v>
      </c>
      <c r="N167" s="256">
        <f>IF(SP_SUL!K169="","*",SP_SUL!K169)</f>
        <v>97.843000000000004</v>
      </c>
      <c r="O167" s="256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7" t="str">
        <f>IF(SP_SUL!N170="","*",SP_SUL!N170)</f>
        <v>102ZKW2</v>
      </c>
      <c r="M168" s="111">
        <f>IF(SP_SUL!J170="","*",SP_SUL!J170)</f>
        <v>55</v>
      </c>
      <c r="N168" s="256">
        <f>IF(SP_SUL!K170="","*",SP_SUL!K170)</f>
        <v>99.6</v>
      </c>
      <c r="O168" s="256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7" t="str">
        <f>IF(SP_SUL!N171="","*",SP_SUL!N171)</f>
        <v>ZLU1052</v>
      </c>
      <c r="M169" s="111">
        <f>IF(SP_SUL!J171="","*",SP_SUL!J171)</f>
        <v>55</v>
      </c>
      <c r="N169" s="256">
        <f>IF(SP_SUL!K171="","*",SP_SUL!K171)</f>
        <v>105.58</v>
      </c>
      <c r="O169" s="256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0</v>
      </c>
      <c r="X169" s="112" t="str">
        <f ca="1">_xlfn.XLOOKUP(G169&amp;$X$2,BS_CONTROLE[CHAVE],BS_CONTROLE[Quantidade_11],"-")</f>
        <v>-</v>
      </c>
    </row>
    <row r="170" spans="1:24" s="113" customFormat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7" t="str">
        <f>IF(SP_SUL!N172="","*",SP_SUL!N172)</f>
        <v>ZLU1052</v>
      </c>
      <c r="M170" s="111">
        <f>IF(SP_SUL!J172="","*",SP_SUL!J172)</f>
        <v>55</v>
      </c>
      <c r="N170" s="256">
        <f>IF(SP_SUL!K172="","*",SP_SUL!K172)</f>
        <v>106.02</v>
      </c>
      <c r="O170" s="256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3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7" t="str">
        <f>IF(SP_SUL!N173="","*",SP_SUL!N173)</f>
        <v>ZLU1052</v>
      </c>
      <c r="M171" s="111">
        <f>IF(SP_SUL!J173="","*",SP_SUL!J173)</f>
        <v>55</v>
      </c>
      <c r="N171" s="256">
        <f>IF(SP_SUL!K173="","*",SP_SUL!K173)</f>
        <v>106.431</v>
      </c>
      <c r="O171" s="256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7" t="str">
        <f>IF(SP_SUL!N174="","*",SP_SUL!N174)</f>
        <v>ZLU1052</v>
      </c>
      <c r="M172" s="111">
        <f>IF(SP_SUL!J174="","*",SP_SUL!J174)</f>
        <v>55</v>
      </c>
      <c r="N172" s="256">
        <f>IF(SP_SUL!K174="","*",SP_SUL!K174)</f>
        <v>107.25</v>
      </c>
      <c r="O172" s="256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7" t="str">
        <f>IF(SP_SUL!N175="","*",SP_SUL!N175)</f>
        <v>ZLU1052</v>
      </c>
      <c r="M173" s="111">
        <f>IF(SP_SUL!J175="","*",SP_SUL!J175)</f>
        <v>55</v>
      </c>
      <c r="N173" s="256">
        <f>IF(SP_SUL!K175="","*",SP_SUL!K175)</f>
        <v>107.78</v>
      </c>
      <c r="O173" s="256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7" t="str">
        <f>IF(SP_SUL!N176="","*",SP_SUL!N176)</f>
        <v>-</v>
      </c>
      <c r="M174" s="111" t="str">
        <f>IF(SP_SUL!J176="","*",SP_SUL!J176)</f>
        <v>*</v>
      </c>
      <c r="N174" s="256" t="str">
        <f>IF(SP_SUL!K176="","*",SP_SUL!K176)</f>
        <v>*</v>
      </c>
      <c r="O174" s="256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7" t="str">
        <f>IF(SP_SUL!N177="","*",SP_SUL!N177)</f>
        <v>-</v>
      </c>
      <c r="M175" s="111" t="str">
        <f>IF(SP_SUL!J177="","*",SP_SUL!J177)</f>
        <v>*</v>
      </c>
      <c r="N175" s="256" t="str">
        <f>IF(SP_SUL!K177="","*",SP_SUL!K177)</f>
        <v>*</v>
      </c>
      <c r="O175" s="256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7" t="str">
        <f>IF(SP_SUL!N178="","*",SP_SUL!N178)</f>
        <v>K84ZXW2</v>
      </c>
      <c r="M176" s="111">
        <f>IF(SP_SUL!J178="","*",SP_SUL!J178)</f>
        <v>92</v>
      </c>
      <c r="N176" s="256">
        <f>IF(SP_SUL!K178="","*",SP_SUL!K178)</f>
        <v>83.7</v>
      </c>
      <c r="O176" s="256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7" t="str">
        <f>IF(SP_SUL!N179="","*",SP_SUL!N179)</f>
        <v>K72K712</v>
      </c>
      <c r="M177" s="111">
        <f>IF(SP_SUL!J179="","*",SP_SUL!J179)</f>
        <v>92</v>
      </c>
      <c r="N177" s="256">
        <f>IF(SP_SUL!K179="","*",SP_SUL!K179)</f>
        <v>71.7</v>
      </c>
      <c r="O177" s="256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7" t="str">
        <f>IF(SP_SUL!N180="","*",SP_SUL!N180)</f>
        <v>ZGP1002</v>
      </c>
      <c r="M178" s="111">
        <f>IF(SP_SUL!J180="","*",SP_SUL!J180)</f>
        <v>92</v>
      </c>
      <c r="N178" s="256">
        <f>IF(SP_SUL!K180="","*",SP_SUL!K180)</f>
        <v>101.6</v>
      </c>
      <c r="O178" s="256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7" t="str">
        <f>IF(SP_SUL!N181="","*",SP_SUL!N181)</f>
        <v>ZGP2</v>
      </c>
      <c r="M179" s="111">
        <f>IF(SP_SUL!J181="","*",SP_SUL!J181)</f>
        <v>92</v>
      </c>
      <c r="N179" s="256">
        <f>IF(SP_SUL!K181="","*",SP_SUL!K181)</f>
        <v>103.3</v>
      </c>
      <c r="O179" s="256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7" t="str">
        <f>IF(SP_SUL!N182="","*",SP_SUL!N182)</f>
        <v>117ZGM2</v>
      </c>
      <c r="M180" s="111">
        <f>IF(SP_SUL!J182="","*",SP_SUL!J182)</f>
        <v>53</v>
      </c>
      <c r="N180" s="256">
        <f>IF(SP_SUL!K182="","*",SP_SUL!K182)</f>
        <v>115.5</v>
      </c>
      <c r="O180" s="256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7" t="str">
        <f>IF(SP_SUL!N183="","*",SP_SUL!N183)</f>
        <v>ZGM1</v>
      </c>
      <c r="M181" s="111">
        <f>IF(SP_SUL!J183="","*",SP_SUL!J183)</f>
        <v>30</v>
      </c>
      <c r="N181" s="256">
        <f>IF(SP_SUL!K183="","*",SP_SUL!K183)</f>
        <v>114.3</v>
      </c>
      <c r="O181" s="256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7" t="str">
        <f>IF(SP_SUL!N184="","*",SP_SUL!N184)</f>
        <v>ZPTZPGZPT</v>
      </c>
      <c r="M182" s="111">
        <f>IF(SP_SUL!J184="","*",SP_SUL!J184)</f>
        <v>53</v>
      </c>
      <c r="N182" s="256">
        <f>IF(SP_SUL!K184="","*",SP_SUL!K184)</f>
        <v>109</v>
      </c>
      <c r="O182" s="256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7" t="str">
        <f>IF(SP_SUL!N185="","*",SP_SUL!N185)</f>
        <v>-</v>
      </c>
      <c r="M183" s="111" t="str">
        <f>IF(SP_SUL!J185="","*",SP_SUL!J185)</f>
        <v>*</v>
      </c>
      <c r="N183" s="256" t="str">
        <f>IF(SP_SUL!K185="","*",SP_SUL!K185)</f>
        <v>*</v>
      </c>
      <c r="O183" s="256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7" t="str">
        <f>IF(SP_SUL!N186="","*",SP_SUL!N186)</f>
        <v>-</v>
      </c>
      <c r="M184" s="111" t="str">
        <f>IF(SP_SUL!J186="","*",SP_SUL!J186)</f>
        <v>*</v>
      </c>
      <c r="N184" s="256" t="str">
        <f>IF(SP_SUL!K186="","*",SP_SUL!K186)</f>
        <v>*</v>
      </c>
      <c r="O184" s="256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7" t="str">
        <f>IF(SP_SUL!N187="","*",SP_SUL!N187)</f>
        <v>ZDS2481</v>
      </c>
      <c r="M185" s="111">
        <f>IF(SP_SUL!J187="","*",SP_SUL!J187)</f>
        <v>49</v>
      </c>
      <c r="N185" s="256">
        <f>IF(SP_SUL!K187="","*",SP_SUL!K187)</f>
        <v>240.89</v>
      </c>
      <c r="O185" s="256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7" t="str">
        <f>IF(SP_SUL!N188="","*",SP_SUL!N188)</f>
        <v>224ZIC1</v>
      </c>
      <c r="M186" s="111">
        <f>IF(SP_SUL!J188="","*",SP_SUL!J188)</f>
        <v>49</v>
      </c>
      <c r="N186" s="256">
        <f>IF(SP_SUL!K188="","*",SP_SUL!K188)</f>
        <v>225</v>
      </c>
      <c r="O186" s="256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1530</v>
      </c>
      <c r="W186" s="112">
        <f ca="1">_xlfn.XLOOKUP(G186&amp;$W$2,BS_CONTROLE[CHAVE],BS_CONTROLE[Quantidade_11],"-")</f>
        <v>1015</v>
      </c>
      <c r="X186" s="112" t="str">
        <f ca="1">_xlfn.XLOOKUP(G186&amp;$X$2,BS_CONTROLE[CHAVE],BS_CONTROLE[Quantidade_11],"-")</f>
        <v>-</v>
      </c>
    </row>
    <row r="187" spans="1:24" s="113" customFormat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7" t="str">
        <f>IF(SP_SUL!N189="","*",SP_SUL!N189)</f>
        <v>ZVK2351</v>
      </c>
      <c r="M187" s="111">
        <f>IF(SP_SUL!J189="","*",SP_SUL!J189)</f>
        <v>49</v>
      </c>
      <c r="N187" s="256">
        <f>IF(SP_SUL!K189="","*",SP_SUL!K189)</f>
        <v>232.9</v>
      </c>
      <c r="O187" s="256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7" t="str">
        <f>IF(SP_SUL!N190="","*",SP_SUL!N190)</f>
        <v>ZYU1</v>
      </c>
      <c r="M188" s="111">
        <f>IF(SP_SUL!J190="","*",SP_SUL!J190)</f>
        <v>49</v>
      </c>
      <c r="N188" s="256">
        <f>IF(SP_SUL!K190="","*",SP_SUL!K190)</f>
        <v>203.1</v>
      </c>
      <c r="O188" s="256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856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7" t="str">
        <f>IF(SP_SUL!N191="","*",SP_SUL!N191)</f>
        <v>ZFY1981</v>
      </c>
      <c r="M189" s="111">
        <f>IF(SP_SUL!J191="","*",SP_SUL!J191)</f>
        <v>49</v>
      </c>
      <c r="N189" s="256">
        <f>IF(SP_SUL!K191="","*",SP_SUL!K191)</f>
        <v>198.1</v>
      </c>
      <c r="O189" s="256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7" t="str">
        <f>IF(SP_SUL!N192="","*",SP_SUL!N192)</f>
        <v>ZPS075</v>
      </c>
      <c r="M190" s="111">
        <f>IF(SP_SUL!J192="","*",SP_SUL!J192)</f>
        <v>61</v>
      </c>
      <c r="N190" s="256">
        <f>IF(SP_SUL!K192="","*",SP_SUL!K192)</f>
        <v>73.900000000000006</v>
      </c>
      <c r="O190" s="256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7" t="str">
        <f>IF(SP_SUL!N193="","*",SP_SUL!N193)</f>
        <v>K91ZWW1</v>
      </c>
      <c r="M191" s="111">
        <f>IF(SP_SUL!J193="","*",SP_SUL!J193)</f>
        <v>48</v>
      </c>
      <c r="N191" s="256">
        <f>IF(SP_SUL!K193="","*",SP_SUL!K193)</f>
        <v>88</v>
      </c>
      <c r="O191" s="256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7" t="str">
        <f>IF(SP_SUL!N194="","*",SP_SUL!N194)</f>
        <v>-</v>
      </c>
      <c r="M192" s="111" t="str">
        <f>IF(SP_SUL!J194="","*",SP_SUL!J194)</f>
        <v>*</v>
      </c>
      <c r="N192" s="256" t="str">
        <f>IF(SP_SUL!K194="","*",SP_SUL!K194)</f>
        <v>*</v>
      </c>
      <c r="O192" s="256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7" t="str">
        <f>IF(SP_SUL!N195="","*",SP_SUL!N195)</f>
        <v>ZYQ1262</v>
      </c>
      <c r="M193" s="111">
        <f>IF(SP_SUL!J195="","*",SP_SUL!J195)</f>
        <v>55</v>
      </c>
      <c r="N193" s="256">
        <f>IF(SP_SUL!K195="","*",SP_SUL!K195)</f>
        <v>127.2</v>
      </c>
      <c r="O193" s="256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7" t="str">
        <f>IF(SP_SUL!N196="","*",SP_SUL!N196)</f>
        <v>ZYQ1262</v>
      </c>
      <c r="M194" s="111">
        <f>IF(SP_SUL!J196="","*",SP_SUL!J196)</f>
        <v>55</v>
      </c>
      <c r="N194" s="256">
        <f>IF(SP_SUL!K196="","*",SP_SUL!K196)</f>
        <v>127.2</v>
      </c>
      <c r="O194" s="256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0</v>
      </c>
      <c r="X194" s="112" t="str">
        <f ca="1">_xlfn.XLOOKUP(G194&amp;$X$2,BS_CONTROLE[CHAVE],BS_CONTROLE[Quantidade_11],"-")</f>
        <v>-</v>
      </c>
    </row>
    <row r="195" spans="1:24" s="113" customFormat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7" t="str">
        <f>IF(SP_SUL!N197="","*",SP_SUL!N197)</f>
        <v>ZYQ1262</v>
      </c>
      <c r="M195" s="111">
        <f>IF(SP_SUL!J197="","*",SP_SUL!J197)</f>
        <v>55</v>
      </c>
      <c r="N195" s="256">
        <f>IF(SP_SUL!K197="","*",SP_SUL!K197)</f>
        <v>127.15</v>
      </c>
      <c r="O195" s="256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7" t="str">
        <f>IF(SP_SUL!N198="","*",SP_SUL!N198)</f>
        <v>ZYQ1262</v>
      </c>
      <c r="M196" s="111">
        <f>IF(SP_SUL!J198="","*",SP_SUL!J198)</f>
        <v>55</v>
      </c>
      <c r="N196" s="256">
        <f>IF(SP_SUL!K198="","*",SP_SUL!K198)</f>
        <v>127.15</v>
      </c>
      <c r="O196" s="256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3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7" t="str">
        <f>IF(SP_SUL!N199="","*",SP_SUL!N199)</f>
        <v>ZMS1402</v>
      </c>
      <c r="M197" s="111">
        <f>IF(SP_SUL!J199="","*",SP_SUL!J199)</f>
        <v>55</v>
      </c>
      <c r="N197" s="256">
        <f>IF(SP_SUL!K199="","*",SP_SUL!K199)</f>
        <v>140.69999999999999</v>
      </c>
      <c r="O197" s="256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1</v>
      </c>
      <c r="X197" s="112" t="str">
        <f ca="1">_xlfn.XLOOKUP(G197&amp;$X$2,BS_CONTROLE[CHAVE],BS_CONTROLE[Quantidade_11],"-")</f>
        <v>-</v>
      </c>
    </row>
    <row r="198" spans="1:24" s="113" customFormat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7">
        <f>IF(SP_SUL!N200="","*",SP_SUL!N200)</f>
        <v>1571561</v>
      </c>
      <c r="M198" s="111">
        <f>IF(SP_SUL!J200="","*",SP_SUL!J200)</f>
        <v>48</v>
      </c>
      <c r="N198" s="256">
        <f>IF(SP_SUL!K200="","*",SP_SUL!K200)</f>
        <v>157</v>
      </c>
      <c r="O198" s="256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7">
        <f>IF(SP_SUL!N201="","*",SP_SUL!N201)</f>
        <v>1231212</v>
      </c>
      <c r="M199" s="111">
        <f>IF(SP_SUL!J201="","*",SP_SUL!J201)</f>
        <v>55</v>
      </c>
      <c r="N199" s="256">
        <f>IF(SP_SUL!K201="","*",SP_SUL!K201)</f>
        <v>121.886</v>
      </c>
      <c r="O199" s="256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3</v>
      </c>
      <c r="W199" s="112">
        <f ca="1">_xlfn.XLOOKUP(G199&amp;$W$2,BS_CONTROLE[CHAVE],BS_CONTROLE[Quantidade_11],"-")</f>
        <v>2</v>
      </c>
      <c r="X199" s="112" t="str">
        <f ca="1">_xlfn.XLOOKUP(G199&amp;$X$2,BS_CONTROLE[CHAVE],BS_CONTROLE[Quantidade_11],"-")</f>
        <v>-</v>
      </c>
    </row>
    <row r="200" spans="1:24" s="113" customFormat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7">
        <f>IF(SP_SUL!N202="","*",SP_SUL!N202)</f>
        <v>1231212</v>
      </c>
      <c r="M200" s="111">
        <f>IF(SP_SUL!J202="","*",SP_SUL!J202)</f>
        <v>55</v>
      </c>
      <c r="N200" s="256">
        <f>IF(SP_SUL!K202="","*",SP_SUL!K202)</f>
        <v>121.70699999999999</v>
      </c>
      <c r="O200" s="256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7">
        <f>IF(SP_SUL!N203="","*",SP_SUL!N203)</f>
        <v>1231212</v>
      </c>
      <c r="M201" s="111">
        <f>IF(SP_SUL!J203="","*",SP_SUL!J203)</f>
        <v>55</v>
      </c>
      <c r="N201" s="256">
        <f>IF(SP_SUL!K203="","*",SP_SUL!K203)</f>
        <v>121.73699999999999</v>
      </c>
      <c r="O201" s="256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3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7" t="str">
        <f>IF(SP_SUL!N204="","*",SP_SUL!N204)</f>
        <v>-</v>
      </c>
      <c r="M202" s="111" t="str">
        <f>IF(SP_SUL!J204="","*",SP_SUL!J204)</f>
        <v>*</v>
      </c>
      <c r="N202" s="256" t="str">
        <f>IF(SP_SUL!K204="","*",SP_SUL!K204)</f>
        <v>*</v>
      </c>
      <c r="O202" s="256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7" t="str">
        <f>IF(SP_SUL!N205="","*",SP_SUL!N205)</f>
        <v>ZEV1571</v>
      </c>
      <c r="M203" s="111">
        <f>IF(SP_SUL!J205="","*",SP_SUL!J205)</f>
        <v>48</v>
      </c>
      <c r="N203" s="256">
        <f>IF(SP_SUL!K205="","*",SP_SUL!K205)</f>
        <v>157.19</v>
      </c>
      <c r="O203" s="256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</v>
      </c>
    </row>
    <row r="204" spans="1:24" s="113" customFormat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7" t="str">
        <f>IF(SP_SUL!N206="","*",SP_SUL!N206)</f>
        <v>K84ZXW2</v>
      </c>
      <c r="M204" s="111">
        <f>IF(SP_SUL!J206="","*",SP_SUL!J206)</f>
        <v>92</v>
      </c>
      <c r="N204" s="256">
        <f>IF(SP_SUL!K206="","*",SP_SUL!K206)</f>
        <v>83.7</v>
      </c>
      <c r="O204" s="256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7" t="str">
        <f>IF(SP_SUL!N207="","*",SP_SUL!N207)</f>
        <v>K72K712</v>
      </c>
      <c r="M205" s="111">
        <f>IF(SP_SUL!J207="","*",SP_SUL!J207)</f>
        <v>92</v>
      </c>
      <c r="N205" s="256">
        <f>IF(SP_SUL!K207="","*",SP_SUL!K207)</f>
        <v>71.7</v>
      </c>
      <c r="O205" s="256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7" t="str">
        <f>IF(SP_SUL!N208="","*",SP_SUL!N208)</f>
        <v>ZESK852</v>
      </c>
      <c r="M206" s="111">
        <f>IF(SP_SUL!J208="","*",SP_SUL!J208)</f>
        <v>92</v>
      </c>
      <c r="N206" s="256">
        <f>IF(SP_SUL!K208="","*",SP_SUL!K208)</f>
        <v>85.3</v>
      </c>
      <c r="O206" s="256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7" t="str">
        <f>IF(SP_SUL!N209="","*",SP_SUL!N209)</f>
        <v>ZGP2</v>
      </c>
      <c r="M207" s="111">
        <f>IF(SP_SUL!J209="","*",SP_SUL!J209)</f>
        <v>92</v>
      </c>
      <c r="N207" s="256">
        <f>IF(SP_SUL!K209="","*",SP_SUL!K209)</f>
        <v>103.6</v>
      </c>
      <c r="O207" s="256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7" t="str">
        <f>IF(SP_SUL!N210="","*",SP_SUL!N210)</f>
        <v>ZGP2</v>
      </c>
      <c r="M208" s="111">
        <f>IF(SP_SUL!J210="","*",SP_SUL!J210)</f>
        <v>92</v>
      </c>
      <c r="N208" s="256">
        <f>IF(SP_SUL!K210="","*",SP_SUL!K210)</f>
        <v>103.5</v>
      </c>
      <c r="O208" s="256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7" t="str">
        <f>IF(SP_SUL!N211="","*",SP_SUL!N211)</f>
        <v>ZPTZEV</v>
      </c>
      <c r="M209" s="111">
        <f>IF(SP_SUL!J211="","*",SP_SUL!J211)</f>
        <v>54</v>
      </c>
      <c r="N209" s="256">
        <f>IF(SP_SUL!K211="","*",SP_SUL!K211)</f>
        <v>105</v>
      </c>
      <c r="O209" s="256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7" t="str">
        <f>IF(SP_SUL!N212="","*",SP_SUL!N212)</f>
        <v>K84ZXW1</v>
      </c>
      <c r="M210" s="111">
        <f>IF(SP_SUL!J212="","*",SP_SUL!J212)</f>
        <v>54</v>
      </c>
      <c r="N210" s="256">
        <f>IF(SP_SUL!K212="","*",SP_SUL!K212)</f>
        <v>83.7</v>
      </c>
      <c r="O210" s="256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7" t="str">
        <f>IF(SP_SUL!N213="","*",SP_SUL!N213)</f>
        <v>ZDR1</v>
      </c>
      <c r="M211" s="111">
        <f>IF(SP_SUL!J213="","*",SP_SUL!J213)</f>
        <v>54</v>
      </c>
      <c r="N211" s="256">
        <f>IF(SP_SUL!K213="","*",SP_SUL!K213)</f>
        <v>107.03</v>
      </c>
      <c r="O211" s="256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7" t="str">
        <f>IF(SP_SUL!N214="","*",SP_SUL!N214)</f>
        <v>117ZGM2</v>
      </c>
      <c r="M212" s="111">
        <f>IF(SP_SUL!J214="","*",SP_SUL!J214)</f>
        <v>53</v>
      </c>
      <c r="N212" s="256">
        <f>IF(SP_SUL!K214="","*",SP_SUL!K214)</f>
        <v>115.5</v>
      </c>
      <c r="O212" s="256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7" t="str">
        <f>IF(SP_SUL!N215="","*",SP_SUL!N215)</f>
        <v>ZGM1</v>
      </c>
      <c r="M213" s="111">
        <f>IF(SP_SUL!J215="","*",SP_SUL!J215)</f>
        <v>30</v>
      </c>
      <c r="N213" s="256">
        <f>IF(SP_SUL!K215="","*",SP_SUL!K215)</f>
        <v>114.3</v>
      </c>
      <c r="O213" s="256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7" t="str">
        <f>IF(SP_SUL!N216="","*",SP_SUL!N216)</f>
        <v>-</v>
      </c>
      <c r="M214" s="111" t="str">
        <f>IF(SP_SUL!J216="","*",SP_SUL!J216)</f>
        <v>*</v>
      </c>
      <c r="N214" s="256" t="str">
        <f>IF(SP_SUL!K216="","*",SP_SUL!K216)</f>
        <v>*</v>
      </c>
      <c r="O214" s="256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7" t="str">
        <f>IF(SP_SUL!N217="","*",SP_SUL!N217)</f>
        <v>-</v>
      </c>
      <c r="M215" s="111" t="str">
        <f>IF(SP_SUL!J217="","*",SP_SUL!J217)</f>
        <v>*</v>
      </c>
      <c r="N215" s="256" t="str">
        <f>IF(SP_SUL!K217="","*",SP_SUL!K217)</f>
        <v>*</v>
      </c>
      <c r="O215" s="256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7" t="str">
        <f>IF(SP_SUL!N218="","*",SP_SUL!N218)</f>
        <v>ZQBZBL</v>
      </c>
      <c r="M216" s="111">
        <f>IF(SP_SUL!J218="","*",SP_SUL!J218)</f>
        <v>56</v>
      </c>
      <c r="N216" s="256">
        <f>IF(SP_SUL!K218="","*",SP_SUL!K218)</f>
        <v>253.9</v>
      </c>
      <c r="O216" s="256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7" t="str">
        <f>IF(SP_SUL!N219="","*",SP_SUL!N219)</f>
        <v>ZVK2351</v>
      </c>
      <c r="M217" s="111">
        <f>IF(SP_SUL!J219="","*",SP_SUL!J219)</f>
        <v>49</v>
      </c>
      <c r="N217" s="256">
        <f>IF(SP_SUL!K219="","*",SP_SUL!K219)</f>
        <v>232.9</v>
      </c>
      <c r="O217" s="256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7" t="str">
        <f>IF(SP_SUL!N220="","*",SP_SUL!N220)</f>
        <v>ZVK2</v>
      </c>
      <c r="M218" s="111">
        <f>IF(SP_SUL!J220="","*",SP_SUL!J220)</f>
        <v>56</v>
      </c>
      <c r="N218" s="256">
        <f>IF(SP_SUL!K220="","*",SP_SUL!K220)</f>
        <v>231</v>
      </c>
      <c r="O218" s="256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1530</v>
      </c>
      <c r="W218" s="112">
        <f ca="1">_xlfn.XLOOKUP(G218&amp;$W$2,BS_CONTROLE[CHAVE],BS_CONTROLE[Quantidade_11],"-")</f>
        <v>1015</v>
      </c>
      <c r="X218" s="112" t="str">
        <f ca="1">_xlfn.XLOOKUP(G218&amp;$X$2,BS_CONTROLE[CHAVE],BS_CONTROLE[Quantidade_11],"-")</f>
        <v>-</v>
      </c>
    </row>
    <row r="219" spans="1:24" s="113" customFormat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7" t="str">
        <f>IF(SP_SUL!N221="","*",SP_SUL!N221)</f>
        <v>ZYU1</v>
      </c>
      <c r="M219" s="111">
        <f>IF(SP_SUL!J221="","*",SP_SUL!J221)</f>
        <v>49</v>
      </c>
      <c r="N219" s="256">
        <f>IF(SP_SUL!K221="","*",SP_SUL!K221)</f>
        <v>203.1</v>
      </c>
      <c r="O219" s="256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856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7" t="str">
        <f>IF(SP_SUL!N222="","*",SP_SUL!N222)</f>
        <v>ZPS075</v>
      </c>
      <c r="M220" s="111">
        <f>IF(SP_SUL!J222="","*",SP_SUL!J222)</f>
        <v>61</v>
      </c>
      <c r="N220" s="256">
        <f>IF(SP_SUL!K222="","*",SP_SUL!K222)</f>
        <v>73.900000000000006</v>
      </c>
      <c r="O220" s="256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7" t="str">
        <f>IF(SP_SUL!N223="","*",SP_SUL!N223)</f>
        <v>ZFY1982</v>
      </c>
      <c r="M221" s="111">
        <f>IF(SP_SUL!J223="","*",SP_SUL!J223)</f>
        <v>56</v>
      </c>
      <c r="N221" s="256">
        <f>IF(SP_SUL!K223="","*",SP_SUL!K223)</f>
        <v>195.1</v>
      </c>
      <c r="O221" s="256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7" t="str">
        <f>IF(SP_SUL!N224="","*",SP_SUL!N224)</f>
        <v>ZKEZGAZYU</v>
      </c>
      <c r="M222" s="111">
        <f>IF(SP_SUL!J224="","*",SP_SUL!J224)</f>
        <v>48</v>
      </c>
      <c r="N222" s="256">
        <f>IF(SP_SUL!K224="","*",SP_SUL!K224)</f>
        <v>146</v>
      </c>
      <c r="O222" s="256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7" t="str">
        <f>IF(SP_SUL!N225="","*",SP_SUL!N225)</f>
        <v>ZEM2</v>
      </c>
      <c r="M223" s="111">
        <f>IF(SP_SUL!J225="","*",SP_SUL!J225)</f>
        <v>55</v>
      </c>
      <c r="N223" s="256">
        <f>IF(SP_SUL!K225="","*",SP_SUL!K225)</f>
        <v>136.6</v>
      </c>
      <c r="O223" s="256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7" t="str">
        <f>IF(SP_SUL!N226="","*",SP_SUL!N226)</f>
        <v>130ZYQ2</v>
      </c>
      <c r="M224" s="111">
        <f>IF(SP_SUL!J226="","*",SP_SUL!J226)</f>
        <v>55</v>
      </c>
      <c r="N224" s="256">
        <f>IF(SP_SUL!K226="","*",SP_SUL!K226)</f>
        <v>127.6</v>
      </c>
      <c r="O224" s="256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</v>
      </c>
      <c r="X224" s="112" t="str">
        <f ca="1">_xlfn.XLOOKUP(G224&amp;$X$2,BS_CONTROLE[CHAVE],BS_CONTROLE[Quantidade_11],"-")</f>
        <v>-</v>
      </c>
    </row>
    <row r="225" spans="1:24" s="113" customFormat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7" t="str">
        <f>IF(SP_SUL!N227="","*",SP_SUL!N227)</f>
        <v>ZEMZEV</v>
      </c>
      <c r="M225" s="111">
        <f>IF(SP_SUL!J227="","*",SP_SUL!J227)</f>
        <v>55</v>
      </c>
      <c r="N225" s="256">
        <f>IF(SP_SUL!K227="","*",SP_SUL!K227)</f>
        <v>135</v>
      </c>
      <c r="O225" s="256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7" t="str">
        <f>IF(SP_SUL!N228="","*",SP_SUL!N228)</f>
        <v>K91ZWW1</v>
      </c>
      <c r="M226" s="111">
        <f>IF(SP_SUL!J228="","*",SP_SUL!J228)</f>
        <v>48</v>
      </c>
      <c r="N226" s="256">
        <f>IF(SP_SUL!K228="","*",SP_SUL!K228)</f>
        <v>88.6</v>
      </c>
      <c r="O226" s="256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7">
        <f>IF(SP_SUL!N229="","*",SP_SUL!N229)</f>
        <v>1231212</v>
      </c>
      <c r="M227" s="111">
        <f>IF(SP_SUL!J229="","*",SP_SUL!J229)</f>
        <v>55</v>
      </c>
      <c r="N227" s="256">
        <f>IF(SP_SUL!K229="","*",SP_SUL!K229)</f>
        <v>121.886</v>
      </c>
      <c r="O227" s="256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3</v>
      </c>
      <c r="W227" s="112">
        <f ca="1">_xlfn.XLOOKUP(G227&amp;$W$2,BS_CONTROLE[CHAVE],BS_CONTROLE[Quantidade_11],"-")</f>
        <v>2</v>
      </c>
      <c r="X227" s="112" t="str">
        <f ca="1">_xlfn.XLOOKUP(G227&amp;$X$2,BS_CONTROLE[CHAVE],BS_CONTROLE[Quantidade_11],"-")</f>
        <v>-</v>
      </c>
    </row>
    <row r="228" spans="1:24" s="113" customFormat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7">
        <f>IF(SP_SUL!N230="","*",SP_SUL!N230)</f>
        <v>1231212</v>
      </c>
      <c r="M228" s="111">
        <f>IF(SP_SUL!J230="","*",SP_SUL!J230)</f>
        <v>55</v>
      </c>
      <c r="N228" s="256">
        <f>IF(SP_SUL!K230="","*",SP_SUL!K230)</f>
        <v>121.70699999999999</v>
      </c>
      <c r="O228" s="256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7">
        <f>IF(SP_SUL!N231="","*",SP_SUL!N231)</f>
        <v>1231212</v>
      </c>
      <c r="M229" s="111">
        <f>IF(SP_SUL!J231="","*",SP_SUL!J231)</f>
        <v>55</v>
      </c>
      <c r="N229" s="256">
        <f>IF(SP_SUL!K231="","*",SP_SUL!K231)</f>
        <v>121.73699999999999</v>
      </c>
      <c r="O229" s="256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3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7" t="str">
        <f>IF(SP_SUL!N232="","*",SP_SUL!N232)</f>
        <v>ZEVZEM</v>
      </c>
      <c r="M230" s="111">
        <f>IF(SP_SUL!J232="","*",SP_SUL!J232)</f>
        <v>92</v>
      </c>
      <c r="N230" s="256">
        <f>IF(SP_SUL!K232="","*",SP_SUL!K232)</f>
        <v>65.2</v>
      </c>
      <c r="O230" s="256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>
        <f ca="1">_xlfn.XLOOKUP(G230&amp;$V$2,BS_CONTROLE[CHAVE],BS_CONTROLE[Quantidade_11],"-")</f>
        <v>870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7" t="str">
        <f>IF(SP_SUL!N233="","*",SP_SUL!N233)</f>
        <v>ZYQ1262</v>
      </c>
      <c r="M231" s="111">
        <f>IF(SP_SUL!J233="","*",SP_SUL!J233)</f>
        <v>55</v>
      </c>
      <c r="N231" s="256">
        <f>IF(SP_SUL!K233="","*",SP_SUL!K233)</f>
        <v>127.2</v>
      </c>
      <c r="O231" s="256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7" t="str">
        <f>IF(SP_SUL!N234="","*",SP_SUL!N234)</f>
        <v>K72K712</v>
      </c>
      <c r="M232" s="111">
        <f>IF(SP_SUL!J234="","*",SP_SUL!J234)</f>
        <v>92</v>
      </c>
      <c r="N232" s="256">
        <f>IF(SP_SUL!K234="","*",SP_SUL!K234)</f>
        <v>71.7</v>
      </c>
      <c r="O232" s="256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7" t="str">
        <f>IF(SP_SUL!N235="","*",SP_SUL!N235)</f>
        <v>ZESK852</v>
      </c>
      <c r="M233" s="111">
        <f>IF(SP_SUL!J235="","*",SP_SUL!J235)</f>
        <v>92</v>
      </c>
      <c r="N233" s="256">
        <f>IF(SP_SUL!K235="","*",SP_SUL!K235)</f>
        <v>85.3</v>
      </c>
      <c r="O233" s="256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7" t="str">
        <f>IF(SP_SUL!N236="","*",SP_SUL!N236)</f>
        <v>K89ZES2</v>
      </c>
      <c r="M234" s="111">
        <f>IF(SP_SUL!J236="","*",SP_SUL!J236)</f>
        <v>92</v>
      </c>
      <c r="N234" s="256">
        <f>IF(SP_SUL!K236="","*",SP_SUL!K236)</f>
        <v>86.94</v>
      </c>
      <c r="O234" s="256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1</v>
      </c>
    </row>
    <row r="235" spans="1:24" s="113" customFormat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7" t="str">
        <f>IF(SP_SUL!N237="","*",SP_SUL!N237)</f>
        <v>ZGP1</v>
      </c>
      <c r="M235" s="111">
        <f>IF(SP_SUL!J237="","*",SP_SUL!J237)</f>
        <v>54</v>
      </c>
      <c r="N235" s="256">
        <f>IF(SP_SUL!K237="","*",SP_SUL!K237)</f>
        <v>103.6</v>
      </c>
      <c r="O235" s="256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7" t="str">
        <f>IF(SP_SUL!N238="","*",SP_SUL!N238)</f>
        <v>ZDR1</v>
      </c>
      <c r="M236" s="111">
        <f>IF(SP_SUL!J238="","*",SP_SUL!J238)</f>
        <v>54</v>
      </c>
      <c r="N236" s="256">
        <f>IF(SP_SUL!K238="","*",SP_SUL!K238)</f>
        <v>107.03</v>
      </c>
      <c r="O236" s="256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7" t="str">
        <f>IF(SP_SUL!N239="","*",SP_SUL!N239)</f>
        <v>ZPTZPGZPT</v>
      </c>
      <c r="M237" s="111">
        <f>IF(SP_SUL!J239="","*",SP_SUL!J239)</f>
        <v>92</v>
      </c>
      <c r="N237" s="256">
        <f>IF(SP_SUL!K239="","*",SP_SUL!K239)</f>
        <v>108.4</v>
      </c>
      <c r="O237" s="256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36</v>
      </c>
      <c r="W237" s="112">
        <f ca="1">_xlfn.XLOOKUP(G237&amp;$W$2,BS_CONTROLE[CHAVE],BS_CONTROLE[Quantidade_11],"-")</f>
        <v>48</v>
      </c>
      <c r="X237" s="112" t="str">
        <f ca="1">_xlfn.XLOOKUP(G237&amp;$X$2,BS_CONTROLE[CHAVE],BS_CONTROLE[Quantidade_11],"-")</f>
        <v>-</v>
      </c>
    </row>
    <row r="238" spans="1:24" s="113" customFormat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7" t="str">
        <f>IF(SP_SUL!N240="","*",SP_SUL!N240)</f>
        <v>117ZGM2</v>
      </c>
      <c r="M238" s="111">
        <f>IF(SP_SUL!J240="","*",SP_SUL!J240)</f>
        <v>53</v>
      </c>
      <c r="N238" s="256">
        <f>IF(SP_SUL!K240="","*",SP_SUL!K240)</f>
        <v>115.5</v>
      </c>
      <c r="O238" s="256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7" t="str">
        <f>IF(SP_SUL!N241="","*",SP_SUL!N241)</f>
        <v>ZGM1</v>
      </c>
      <c r="M239" s="111">
        <f>IF(SP_SUL!J241="","*",SP_SUL!J241)</f>
        <v>30</v>
      </c>
      <c r="N239" s="256">
        <f>IF(SP_SUL!K241="","*",SP_SUL!K241)</f>
        <v>114.3</v>
      </c>
      <c r="O239" s="256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7" t="str">
        <f>IF(SP_SUL!N242="","*",SP_SUL!N242)</f>
        <v>IBAZPT</v>
      </c>
      <c r="M240" s="111">
        <f>IF(SP_SUL!J242="","*",SP_SUL!J242)</f>
        <v>53</v>
      </c>
      <c r="N240" s="256">
        <f>IF(SP_SUL!K242="","*",SP_SUL!K242)</f>
        <v>125</v>
      </c>
      <c r="O240" s="256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>
        <f ca="1">_xlfn.XLOOKUP(G240&amp;$V$2,BS_CONTROLE[CHAVE],BS_CONTROLE[Quantidade_11],"-")</f>
        <v>1</v>
      </c>
      <c r="W240" s="112">
        <f ca="1">_xlfn.XLOOKUP(G240&amp;$W$2,BS_CONTROLE[CHAVE],BS_CONTROLE[Quantidade_11],"-")</f>
        <v>0</v>
      </c>
      <c r="X240" s="112" t="str">
        <f ca="1">_xlfn.XLOOKUP(G240&amp;$X$2,BS_CONTROLE[CHAVE],BS_CONTROLE[Quantidade_11],"-")</f>
        <v>-</v>
      </c>
    </row>
    <row r="241" spans="1:24" s="113" customFormat="1">
      <c r="A241" s="109" t="str">
        <f>IF(SP_SUL!Y243="","*",SP_SUL!Y243)</f>
        <v>*</v>
      </c>
      <c r="B241" s="109" t="str">
        <f>IF(SP_SUL!X243="","*",SP_SUL!X243)</f>
        <v>Contrato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7" t="str">
        <f>IF(SP_SUL!N243="","*",SP_SUL!N243)</f>
        <v>ZRBZEV</v>
      </c>
      <c r="M241" s="111">
        <f>IF(SP_SUL!J243="","*",SP_SUL!J243)</f>
        <v>48</v>
      </c>
      <c r="N241" s="256">
        <f>IF(SP_SUL!K243="","*",SP_SUL!K243)</f>
        <v>152.04599999999999</v>
      </c>
      <c r="O241" s="256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7">
        <f>IF(SP_SUL!N244="","*",SP_SUL!N244)</f>
        <v>1551541</v>
      </c>
      <c r="M242" s="111">
        <f>IF(SP_SUL!J244="","*",SP_SUL!J244)</f>
        <v>48</v>
      </c>
      <c r="N242" s="256">
        <f>IF(SP_SUL!K244="","*",SP_SUL!K244)</f>
        <v>154.9</v>
      </c>
      <c r="O242" s="256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7">
        <f>IF(SP_SUL!N245="","*",SP_SUL!N245)</f>
        <v>1571561</v>
      </c>
      <c r="M243" s="111">
        <f>IF(SP_SUL!J245="","*",SP_SUL!J245)</f>
        <v>48</v>
      </c>
      <c r="N243" s="256">
        <f>IF(SP_SUL!K245="","*",SP_SUL!K245)</f>
        <v>156.9</v>
      </c>
      <c r="O243" s="256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>
        <f ca="1">_xlfn.XLOOKUP(G243&amp;$V$2,BS_CONTROLE[CHAVE],BS_CONTROLE[Quantidade_11],"-")</f>
        <v>870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7" t="str">
        <f>IF(SP_SUL!N246="","*",SP_SUL!N246)</f>
        <v>ZGP1</v>
      </c>
      <c r="M244" s="111">
        <f>IF(SP_SUL!J246="","*",SP_SUL!J246)</f>
        <v>54</v>
      </c>
      <c r="N244" s="256">
        <f>IF(SP_SUL!K246="","*",SP_SUL!K246)</f>
        <v>102</v>
      </c>
      <c r="O244" s="256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7" t="str">
        <f>IF(SP_SUL!N247="","*",SP_SUL!N247)</f>
        <v>ZGP1</v>
      </c>
      <c r="M245" s="111">
        <f>IF(SP_SUL!J247="","*",SP_SUL!J247)</f>
        <v>54</v>
      </c>
      <c r="N245" s="256">
        <f>IF(SP_SUL!K247="","*",SP_SUL!K247)</f>
        <v>102.185</v>
      </c>
      <c r="O245" s="256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7" t="str">
        <f>IF(SP_SUL!N248="","*",SP_SUL!N248)</f>
        <v>ZGP1</v>
      </c>
      <c r="M246" s="111">
        <f>IF(SP_SUL!J248="","*",SP_SUL!J248)</f>
        <v>54</v>
      </c>
      <c r="N246" s="256">
        <f>IF(SP_SUL!K248="","*",SP_SUL!K248)</f>
        <v>103</v>
      </c>
      <c r="O246" s="256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0</v>
      </c>
      <c r="X246" s="112" t="str">
        <f ca="1">_xlfn.XLOOKUP(G246&amp;$X$2,BS_CONTROLE[CHAVE],BS_CONTROLE[Quantidade_11],"-")</f>
        <v>-</v>
      </c>
    </row>
    <row r="247" spans="1:24" s="113" customFormat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7" t="str">
        <f>IF(SP_SUL!N249="","*",SP_SUL!N249)</f>
        <v>-</v>
      </c>
      <c r="M247" s="111" t="str">
        <f>IF(SP_SUL!J249="","*",SP_SUL!J249)</f>
        <v>*</v>
      </c>
      <c r="N247" s="256" t="str">
        <f>IF(SP_SUL!K249="","*",SP_SUL!K249)</f>
        <v>*</v>
      </c>
      <c r="O247" s="256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7" t="str">
        <f>IF(SP_SUL!N250="","*",SP_SUL!N250)</f>
        <v>-</v>
      </c>
      <c r="M248" s="111" t="str">
        <f>IF(SP_SUL!J250="","*",SP_SUL!J250)</f>
        <v>*</v>
      </c>
      <c r="N248" s="256" t="str">
        <f>IF(SP_SUL!K250="","*",SP_SUL!K250)</f>
        <v>*</v>
      </c>
      <c r="O248" s="256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7" t="str">
        <f>IF(SP_SUL!N251="","*",SP_SUL!N251)</f>
        <v>ZQBZBL</v>
      </c>
      <c r="M249" s="111">
        <f>IF(SP_SUL!J251="","*",SP_SUL!J251)</f>
        <v>56</v>
      </c>
      <c r="N249" s="256">
        <f>IF(SP_SUL!K251="","*",SP_SUL!K251)</f>
        <v>253.9</v>
      </c>
      <c r="O249" s="256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7" t="str">
        <f>IF(SP_SUL!N252="","*",SP_SUL!N252)</f>
        <v>ZVK2351</v>
      </c>
      <c r="M250" s="111">
        <f>IF(SP_SUL!J252="","*",SP_SUL!J252)</f>
        <v>49</v>
      </c>
      <c r="N250" s="256">
        <f>IF(SP_SUL!K252="","*",SP_SUL!K252)</f>
        <v>232.9</v>
      </c>
      <c r="O250" s="256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7" t="str">
        <f>IF(SP_SUL!N253="","*",SP_SUL!N253)</f>
        <v>ZVK2</v>
      </c>
      <c r="M251" s="111">
        <f>IF(SP_SUL!J253="","*",SP_SUL!J253)</f>
        <v>56</v>
      </c>
      <c r="N251" s="256">
        <f>IF(SP_SUL!K253="","*",SP_SUL!K253)</f>
        <v>231</v>
      </c>
      <c r="O251" s="256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1530</v>
      </c>
      <c r="W251" s="112">
        <f ca="1">_xlfn.XLOOKUP(G251&amp;$W$2,BS_CONTROLE[CHAVE],BS_CONTROLE[Quantidade_11],"-")</f>
        <v>1015</v>
      </c>
      <c r="X251" s="112" t="str">
        <f ca="1">_xlfn.XLOOKUP(G251&amp;$X$2,BS_CONTROLE[CHAVE],BS_CONTROLE[Quantidade_11],"-")</f>
        <v>-</v>
      </c>
    </row>
    <row r="252" spans="1:24" s="113" customFormat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7" t="str">
        <f>IF(SP_SUL!N254="","*",SP_SUL!N254)</f>
        <v>ZYU1</v>
      </c>
      <c r="M252" s="111">
        <f>IF(SP_SUL!J254="","*",SP_SUL!J254)</f>
        <v>49</v>
      </c>
      <c r="N252" s="256">
        <f>IF(SP_SUL!K254="","*",SP_SUL!K254)</f>
        <v>203.1</v>
      </c>
      <c r="O252" s="256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856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7" t="str">
        <f>IF(SP_SUL!N255="","*",SP_SUL!N255)</f>
        <v>ZYUZLU</v>
      </c>
      <c r="M253" s="111">
        <f>IF(SP_SUL!J255="","*",SP_SUL!J255)</f>
        <v>56</v>
      </c>
      <c r="N253" s="256">
        <f>IF(SP_SUL!K255="","*",SP_SUL!K255)</f>
        <v>203</v>
      </c>
      <c r="O253" s="256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7" t="str">
        <f>IF(SP_SUL!N256="","*",SP_SUL!N256)</f>
        <v>198ZYU1</v>
      </c>
      <c r="M254" s="111">
        <f>IF(SP_SUL!J256="","*",SP_SUL!J256)</f>
        <v>49</v>
      </c>
      <c r="N254" s="256">
        <f>IF(SP_SUL!K256="","*",SP_SUL!K256)</f>
        <v>199.8</v>
      </c>
      <c r="O254" s="256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7" t="str">
        <f>IF(SP_SUL!N257="","*",SP_SUL!N257)</f>
        <v>ZFY1982</v>
      </c>
      <c r="M255" s="111">
        <f>IF(SP_SUL!J257="","*",SP_SUL!J257)</f>
        <v>56</v>
      </c>
      <c r="N255" s="256">
        <f>IF(SP_SUL!K257="","*",SP_SUL!K257)</f>
        <v>195.5</v>
      </c>
      <c r="O255" s="256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7" t="str">
        <f>IF(SP_SUL!N258="","*",SP_SUL!N258)</f>
        <v>ZPS075</v>
      </c>
      <c r="M256" s="111">
        <f>IF(SP_SUL!J258="","*",SP_SUL!J258)</f>
        <v>61</v>
      </c>
      <c r="N256" s="256">
        <f>IF(SP_SUL!K258="","*",SP_SUL!K258)</f>
        <v>73.900000000000006</v>
      </c>
      <c r="O256" s="256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7">
        <f>IF(SP_SUL!N259="","*",SP_SUL!N259)</f>
        <v>1571561</v>
      </c>
      <c r="M257" s="111">
        <f>IF(SP_SUL!J259="","*",SP_SUL!J259)</f>
        <v>48</v>
      </c>
      <c r="N257" s="256">
        <f>IF(SP_SUL!K259="","*",SP_SUL!K259)</f>
        <v>157</v>
      </c>
      <c r="O257" s="256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7" t="str">
        <f>IF(SP_SUL!N260="","*",SP_SUL!N260)</f>
        <v>ZGP1</v>
      </c>
      <c r="M258" s="111">
        <f>IF(SP_SUL!J260="","*",SP_SUL!J260)</f>
        <v>54</v>
      </c>
      <c r="N258" s="256">
        <f>IF(SP_SUL!K260="","*",SP_SUL!K260)</f>
        <v>103</v>
      </c>
      <c r="O258" s="256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7" t="str">
        <f>IF(SP_SUL!N261="","*",SP_SUL!N261)</f>
        <v>ZKWZLU</v>
      </c>
      <c r="M259" s="111">
        <f>IF(SP_SUL!J261="","*",SP_SUL!J261)</f>
        <v>55</v>
      </c>
      <c r="N259" s="256">
        <f>IF(SP_SUL!K261="","*",SP_SUL!K261)</f>
        <v>97.843000000000004</v>
      </c>
      <c r="O259" s="256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7" t="str">
        <f>IF(SP_SUL!N262="","*",SP_SUL!N262)</f>
        <v>102ZKW2</v>
      </c>
      <c r="M260" s="111">
        <f>IF(SP_SUL!J262="","*",SP_SUL!J262)</f>
        <v>55</v>
      </c>
      <c r="N260" s="256">
        <f>IF(SP_SUL!K262="","*",SP_SUL!K262)</f>
        <v>98.16</v>
      </c>
      <c r="O260" s="256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7" t="str">
        <f>IF(SP_SUL!N263="","*",SP_SUL!N263)</f>
        <v>102ZKW2</v>
      </c>
      <c r="M261" s="111">
        <f>IF(SP_SUL!J263="","*",SP_SUL!J263)</f>
        <v>55</v>
      </c>
      <c r="N261" s="256">
        <f>IF(SP_SUL!K263="","*",SP_SUL!K263)</f>
        <v>99.6</v>
      </c>
      <c r="O261" s="256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7" t="str">
        <f>IF(SP_SUL!N264="","*",SP_SUL!N264)</f>
        <v>ZLU1052</v>
      </c>
      <c r="M262" s="111">
        <f>IF(SP_SUL!J264="","*",SP_SUL!J264)</f>
        <v>55</v>
      </c>
      <c r="N262" s="256">
        <f>IF(SP_SUL!K264="","*",SP_SUL!K264)</f>
        <v>106.02</v>
      </c>
      <c r="O262" s="256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3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7" t="str">
        <f>IF(SP_SUL!N265="","*",SP_SUL!N265)</f>
        <v>ZLU1052</v>
      </c>
      <c r="M263" s="111">
        <f>IF(SP_SUL!J265="","*",SP_SUL!J265)</f>
        <v>55</v>
      </c>
      <c r="N263" s="256">
        <f>IF(SP_SUL!K265="","*",SP_SUL!K265)</f>
        <v>107.25</v>
      </c>
      <c r="O263" s="256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7" t="str">
        <f>IF(SP_SUL!N266="","*",SP_SUL!N266)</f>
        <v>ZLU1052</v>
      </c>
      <c r="M264" s="111">
        <f>IF(SP_SUL!J266="","*",SP_SUL!J266)</f>
        <v>55</v>
      </c>
      <c r="N264" s="256">
        <f>IF(SP_SUL!K266="","*",SP_SUL!K266)</f>
        <v>107.78</v>
      </c>
      <c r="O264" s="256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7" t="str">
        <f>IF(SP_SUL!N267="","*",SP_SUL!N267)</f>
        <v>-</v>
      </c>
      <c r="M265" s="111" t="str">
        <f>IF(SP_SUL!J267="","*",SP_SUL!J267)</f>
        <v>*</v>
      </c>
      <c r="N265" s="256" t="str">
        <f>IF(SP_SUL!K267="","*",SP_SUL!K267)</f>
        <v>*</v>
      </c>
      <c r="O265" s="256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7">
        <f>IF(SP_SUL!N268="","*",SP_SUL!N268)</f>
        <v>1231212</v>
      </c>
      <c r="M266" s="111">
        <f>IF(SP_SUL!J268="","*",SP_SUL!J268)</f>
        <v>55</v>
      </c>
      <c r="N266" s="256">
        <f>IF(SP_SUL!K268="","*",SP_SUL!K268)</f>
        <v>121.886</v>
      </c>
      <c r="O266" s="256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3</v>
      </c>
      <c r="W266" s="112">
        <f ca="1">_xlfn.XLOOKUP(G266&amp;$W$2,BS_CONTROLE[CHAVE],BS_CONTROLE[Quantidade_11],"-")</f>
        <v>2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7">
        <f>IF(SP_SUL!N269="","*",SP_SUL!N269)</f>
        <v>1231212</v>
      </c>
      <c r="M267" s="111">
        <f>IF(SP_SUL!J269="","*",SP_SUL!J269)</f>
        <v>55</v>
      </c>
      <c r="N267" s="256">
        <f>IF(SP_SUL!K269="","*",SP_SUL!K269)</f>
        <v>121.633</v>
      </c>
      <c r="O267" s="256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2</v>
      </c>
      <c r="X267" s="112" t="str">
        <f ca="1">_xlfn.XLOOKUP(G267&amp;$X$2,BS_CONTROLE[CHAVE],BS_CONTROLE[Quantidade_11],"-")</f>
        <v>-</v>
      </c>
    </row>
    <row r="268" spans="1:24" s="113" customFormat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7" t="str">
        <f>IF(SP_SUL!N270="","*",SP_SUL!N270)</f>
        <v>-</v>
      </c>
      <c r="M268" s="111" t="str">
        <f>IF(SP_SUL!J270="","*",SP_SUL!J270)</f>
        <v>*</v>
      </c>
      <c r="N268" s="256" t="str">
        <f>IF(SP_SUL!K270="","*",SP_SUL!K270)</f>
        <v>*</v>
      </c>
      <c r="O268" s="256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7" t="str">
        <f>IF(SP_SUL!N271="","*",SP_SUL!N271)</f>
        <v>ZEMZEV</v>
      </c>
      <c r="M269" s="111">
        <f>IF(SP_SUL!J271="","*",SP_SUL!J271)</f>
        <v>55</v>
      </c>
      <c r="N269" s="256">
        <f>IF(SP_SUL!K271="","*",SP_SUL!K271)</f>
        <v>135</v>
      </c>
      <c r="O269" s="256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7" t="str">
        <f>IF(SP_SUL!N272="","*",SP_SUL!N272)</f>
        <v>K72K712</v>
      </c>
      <c r="M270" s="111">
        <f>IF(SP_SUL!J272="","*",SP_SUL!J272)</f>
        <v>92</v>
      </c>
      <c r="N270" s="256">
        <f>IF(SP_SUL!K272="","*",SP_SUL!K272)</f>
        <v>71.7</v>
      </c>
      <c r="O270" s="256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7" t="str">
        <f>IF(SP_SUL!N273="","*",SP_SUL!N273)</f>
        <v>K89ZES2</v>
      </c>
      <c r="M271" s="111">
        <f>IF(SP_SUL!J273="","*",SP_SUL!J273)</f>
        <v>92</v>
      </c>
      <c r="N271" s="256">
        <f>IF(SP_SUL!K273="","*",SP_SUL!K273)</f>
        <v>86.94</v>
      </c>
      <c r="O271" s="256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7" t="str">
        <f>IF(SP_SUL!N274="","*",SP_SUL!N274)</f>
        <v>ZXWK791</v>
      </c>
      <c r="M272" s="111">
        <f>IF(SP_SUL!J274="","*",SP_SUL!J274)</f>
        <v>54</v>
      </c>
      <c r="N272" s="256">
        <f>IF(SP_SUL!K274="","*",SP_SUL!K274)</f>
        <v>79.799000000000007</v>
      </c>
      <c r="O272" s="256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0</v>
      </c>
      <c r="X272" s="112" t="str">
        <f ca="1">_xlfn.XLOOKUP(G272&amp;$X$2,BS_CONTROLE[CHAVE],BS_CONTROLE[Quantidade_11],"-")</f>
        <v>-</v>
      </c>
    </row>
    <row r="273" spans="1:24" s="113" customFormat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7" t="str">
        <f>IF(SP_SUL!N275="","*",SP_SUL!N275)</f>
        <v>ZESK852</v>
      </c>
      <c r="M273" s="111">
        <f>IF(SP_SUL!J275="","*",SP_SUL!J275)</f>
        <v>92</v>
      </c>
      <c r="N273" s="256">
        <f>IF(SP_SUL!K275="","*",SP_SUL!K275)</f>
        <v>85.3</v>
      </c>
      <c r="O273" s="256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7" t="str">
        <f>IF(SP_SUL!N276="","*",SP_SUL!N276)</f>
        <v>ZGP2</v>
      </c>
      <c r="M274" s="111">
        <f>IF(SP_SUL!J276="","*",SP_SUL!J276)</f>
        <v>92</v>
      </c>
      <c r="N274" s="256">
        <f>IF(SP_SUL!K276="","*",SP_SUL!K276)</f>
        <v>103.6</v>
      </c>
      <c r="O274" s="256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7" t="str">
        <f>IF(SP_SUL!N277="","*",SP_SUL!N277)</f>
        <v>ZDR1</v>
      </c>
      <c r="M275" s="111">
        <f>IF(SP_SUL!J277="","*",SP_SUL!J277)</f>
        <v>54</v>
      </c>
      <c r="N275" s="256">
        <f>IF(SP_SUL!K277="","*",SP_SUL!K277)</f>
        <v>107.03</v>
      </c>
      <c r="O275" s="256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7" t="str">
        <f>IF(SP_SUL!N278="","*",SP_SUL!N278)</f>
        <v>117ZGM2</v>
      </c>
      <c r="M276" s="111">
        <f>IF(SP_SUL!J278="","*",SP_SUL!J278)</f>
        <v>53</v>
      </c>
      <c r="N276" s="256">
        <f>IF(SP_SUL!K278="","*",SP_SUL!K278)</f>
        <v>115.5</v>
      </c>
      <c r="O276" s="256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7" t="str">
        <f>IF(SP_SUL!N279="","*",SP_SUL!N279)</f>
        <v>ZGM1</v>
      </c>
      <c r="M277" s="111">
        <f>IF(SP_SUL!J279="","*",SP_SUL!J279)</f>
        <v>30</v>
      </c>
      <c r="N277" s="256">
        <f>IF(SP_SUL!K279="","*",SP_SUL!K279)</f>
        <v>114.3</v>
      </c>
      <c r="O277" s="256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7" t="str">
        <f>IF(SP_SUL!N280="","*",SP_SUL!N280)</f>
        <v>ZPGZPTZPG</v>
      </c>
      <c r="M278" s="111">
        <f>IF(SP_SUL!J280="","*",SP_SUL!J280)</f>
        <v>53</v>
      </c>
      <c r="N278" s="256">
        <f>IF(SP_SUL!K280="","*",SP_SUL!K280)</f>
        <v>125</v>
      </c>
      <c r="O278" s="256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7" t="str">
        <f>IF(SP_SUL!N281="","*",SP_SUL!N281)</f>
        <v>-</v>
      </c>
      <c r="M279" s="111" t="str">
        <f>IF(SP_SUL!J281="","*",SP_SUL!J281)</f>
        <v>*</v>
      </c>
      <c r="N279" s="256" t="str">
        <f>IF(SP_SUL!K281="","*",SP_SUL!K281)</f>
        <v>*</v>
      </c>
      <c r="O279" s="256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7" t="str">
        <f>IF(SP_SUL!N282="","*",SP_SUL!N282)</f>
        <v>-</v>
      </c>
      <c r="M280" s="111" t="str">
        <f>IF(SP_SUL!J282="","*",SP_SUL!J282)</f>
        <v>*</v>
      </c>
      <c r="N280" s="256" t="str">
        <f>IF(SP_SUL!K282="","*",SP_SUL!K282)</f>
        <v>*</v>
      </c>
      <c r="O280" s="256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7" t="str">
        <f>IF(SP_SUL!N283="","*",SP_SUL!N283)</f>
        <v>ZVK2</v>
      </c>
      <c r="M281" s="111">
        <f>IF(SP_SUL!J283="","*",SP_SUL!J283)</f>
        <v>56</v>
      </c>
      <c r="N281" s="256">
        <f>IF(SP_SUL!K283="","*",SP_SUL!K283)</f>
        <v>231</v>
      </c>
      <c r="O281" s="256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1530</v>
      </c>
      <c r="W281" s="112">
        <f ca="1">_xlfn.XLOOKUP(G281&amp;$W$2,BS_CONTROLE[CHAVE],BS_CONTROLE[Quantidade_11],"-")</f>
        <v>1015</v>
      </c>
      <c r="X281" s="112" t="str">
        <f ca="1">_xlfn.XLOOKUP(G281&amp;$X$2,BS_CONTROLE[CHAVE],BS_CONTROLE[Quantidade_11],"-")</f>
        <v>-</v>
      </c>
    </row>
    <row r="282" spans="1:24" s="113" customFormat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7" t="str">
        <f>IF(SP_SUL!N284="","*",SP_SUL!N284)</f>
        <v>ZYU1</v>
      </c>
      <c r="M282" s="111">
        <f>IF(SP_SUL!J284="","*",SP_SUL!J284)</f>
        <v>49</v>
      </c>
      <c r="N282" s="256">
        <f>IF(SP_SUL!K284="","*",SP_SUL!K284)</f>
        <v>203.1</v>
      </c>
      <c r="O282" s="256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856</v>
      </c>
      <c r="W282" s="112">
        <f ca="1">_xlfn.XLOOKUP(G282&amp;$W$2,BS_CONTROLE[CHAVE],BS_CONTROLE[Quantidade_11],"-")</f>
        <v>0</v>
      </c>
      <c r="X282" s="112" t="str">
        <f ca="1">_xlfn.XLOOKUP(G282&amp;$X$2,BS_CONTROLE[CHAVE],BS_CONTROLE[Quantidade_11],"-")</f>
        <v>-</v>
      </c>
    </row>
    <row r="283" spans="1:24" s="113" customFormat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7" t="str">
        <f>IF(SP_SUL!N285="","*",SP_SUL!N285)</f>
        <v>198ZYU1</v>
      </c>
      <c r="M283" s="111">
        <f>IF(SP_SUL!J285="","*",SP_SUL!J285)</f>
        <v>49</v>
      </c>
      <c r="N283" s="256">
        <f>IF(SP_SUL!K285="","*",SP_SUL!K285)</f>
        <v>199.8</v>
      </c>
      <c r="O283" s="256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7" t="str">
        <f>IF(SP_SUL!N286="","*",SP_SUL!N286)</f>
        <v>ZFY1982</v>
      </c>
      <c r="M284" s="111">
        <f>IF(SP_SUL!J286="","*",SP_SUL!J286)</f>
        <v>56</v>
      </c>
      <c r="N284" s="256">
        <f>IF(SP_SUL!K286="","*",SP_SUL!K286)</f>
        <v>195.5</v>
      </c>
      <c r="O284" s="256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7" t="str">
        <f>IF(SP_SUL!N287="","*",SP_SUL!N287)</f>
        <v>ZER169</v>
      </c>
      <c r="M285" s="111">
        <f>IF(SP_SUL!J287="","*",SP_SUL!J287)</f>
        <v>56</v>
      </c>
      <c r="N285" s="256">
        <f>IF(SP_SUL!K287="","*",SP_SUL!K287)</f>
        <v>168</v>
      </c>
      <c r="O285" s="256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7" t="str">
        <f>IF(SP_SUL!N288="","*",SP_SUL!N288)</f>
        <v>ZPS075</v>
      </c>
      <c r="M286" s="111">
        <f>IF(SP_SUL!J288="","*",SP_SUL!J288)</f>
        <v>61</v>
      </c>
      <c r="N286" s="256">
        <f>IF(SP_SUL!K288="","*",SP_SUL!K288)</f>
        <v>73.900000000000006</v>
      </c>
      <c r="O286" s="256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7" t="str">
        <f>IF(SP_SUL!N289="","*",SP_SUL!N289)</f>
        <v>ZGA1541</v>
      </c>
      <c r="M287" s="111">
        <f>IF(SP_SUL!J289="","*",SP_SUL!J289)</f>
        <v>49</v>
      </c>
      <c r="N287" s="256">
        <f>IF(SP_SUL!K289="","*",SP_SUL!K289)</f>
        <v>152.19999999999999</v>
      </c>
      <c r="O287" s="256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7" t="str">
        <f>IF(SP_SUL!N290="","*",SP_SUL!N290)</f>
        <v>-</v>
      </c>
      <c r="M288" s="111" t="str">
        <f>IF(SP_SUL!J290="","*",SP_SUL!J290)</f>
        <v>*</v>
      </c>
      <c r="N288" s="256" t="str">
        <f>IF(SP_SUL!K290="","*",SP_SUL!K290)</f>
        <v>*</v>
      </c>
      <c r="O288" s="256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7" t="str">
        <f>IF(SP_SUL!N291="","*",SP_SUL!N291)</f>
        <v>102ZKW2</v>
      </c>
      <c r="M289" s="111">
        <f>IF(SP_SUL!J291="","*",SP_SUL!J291)</f>
        <v>55</v>
      </c>
      <c r="N289" s="256">
        <f>IF(SP_SUL!K291="","*",SP_SUL!K291)</f>
        <v>98.16</v>
      </c>
      <c r="O289" s="256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7" t="str">
        <f>IF(SP_SUL!N292="","*",SP_SUL!N292)</f>
        <v>102ZKW2</v>
      </c>
      <c r="M290" s="111">
        <f>IF(SP_SUL!J292="","*",SP_SUL!J292)</f>
        <v>55</v>
      </c>
      <c r="N290" s="256">
        <f>IF(SP_SUL!K292="","*",SP_SUL!K292)</f>
        <v>99.6</v>
      </c>
      <c r="O290" s="256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7" t="str">
        <f>IF(SP_SUL!N293="","*",SP_SUL!N293)</f>
        <v>ZLU1052</v>
      </c>
      <c r="M291" s="111">
        <f>IF(SP_SUL!J293="","*",SP_SUL!J293)</f>
        <v>55</v>
      </c>
      <c r="N291" s="256">
        <f>IF(SP_SUL!K293="","*",SP_SUL!K293)</f>
        <v>106.02</v>
      </c>
      <c r="O291" s="256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3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7" t="str">
        <f>IF(SP_SUL!N294="","*",SP_SUL!N294)</f>
        <v>ZLU1052</v>
      </c>
      <c r="M292" s="111">
        <f>IF(SP_SUL!J294="","*",SP_SUL!J294)</f>
        <v>55</v>
      </c>
      <c r="N292" s="256">
        <f>IF(SP_SUL!K294="","*",SP_SUL!K294)</f>
        <v>107.25</v>
      </c>
      <c r="O292" s="256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7" t="str">
        <f>IF(SP_SUL!N295="","*",SP_SUL!N295)</f>
        <v>ZLU1052</v>
      </c>
      <c r="M293" s="111">
        <f>IF(SP_SUL!J295="","*",SP_SUL!J295)</f>
        <v>55</v>
      </c>
      <c r="N293" s="256">
        <f>IF(SP_SUL!K295="","*",SP_SUL!K295)</f>
        <v>107.78</v>
      </c>
      <c r="O293" s="256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7" t="str">
        <f>IF(SP_SUL!N296="","*",SP_SUL!N296)</f>
        <v>ZLU1052</v>
      </c>
      <c r="M294" s="111">
        <f>IF(SP_SUL!J296="","*",SP_SUL!J296)</f>
        <v>55</v>
      </c>
      <c r="N294" s="256">
        <f>IF(SP_SUL!K296="","*",SP_SUL!K296)</f>
        <v>106.148</v>
      </c>
      <c r="O294" s="256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2</v>
      </c>
      <c r="X294" s="112" t="str">
        <f ca="1">_xlfn.XLOOKUP(G294&amp;$X$2,BS_CONTROLE[CHAVE],BS_CONTROLE[Quantidade_11],"-")</f>
        <v>-</v>
      </c>
    </row>
    <row r="295" spans="1:24" s="113" customFormat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7" t="str">
        <f>IF(SP_SUL!N297="","*",SP_SUL!N297)</f>
        <v>-</v>
      </c>
      <c r="M295" s="111" t="str">
        <f>IF(SP_SUL!J297="","*",SP_SUL!J297)</f>
        <v>*</v>
      </c>
      <c r="N295" s="256" t="str">
        <f>IF(SP_SUL!K297="","*",SP_SUL!K297)</f>
        <v>*</v>
      </c>
      <c r="O295" s="256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7">
        <f>IF(SP_SUL!N298="","*",SP_SUL!N298)</f>
        <v>1231212</v>
      </c>
      <c r="M296" s="111">
        <f>IF(SP_SUL!J298="","*",SP_SUL!J298)</f>
        <v>55</v>
      </c>
      <c r="N296" s="256">
        <f>IF(SP_SUL!K298="","*",SP_SUL!K298)</f>
        <v>121.886</v>
      </c>
      <c r="O296" s="256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3</v>
      </c>
      <c r="W296" s="112">
        <f ca="1">_xlfn.XLOOKUP(G296&amp;$W$2,BS_CONTROLE[CHAVE],BS_CONTROLE[Quantidade_11],"-")</f>
        <v>2</v>
      </c>
      <c r="X296" s="112" t="str">
        <f ca="1">_xlfn.XLOOKUP(G296&amp;$X$2,BS_CONTROLE[CHAVE],BS_CONTROLE[Quantidade_11],"-")</f>
        <v>-</v>
      </c>
    </row>
    <row r="297" spans="1:24" s="113" customFormat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7" t="str">
        <f>IF(SP_SUL!N299="","*",SP_SUL!N299)</f>
        <v>ZEMZEV</v>
      </c>
      <c r="M297" s="111">
        <f>IF(SP_SUL!J299="","*",SP_SUL!J299)</f>
        <v>55</v>
      </c>
      <c r="N297" s="256">
        <f>IF(SP_SUL!K299="","*",SP_SUL!K299)</f>
        <v>135</v>
      </c>
      <c r="O297" s="256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7" t="str">
        <f>IF(SP_SUL!N300="","*",SP_SUL!N300)</f>
        <v>K84ZXW2</v>
      </c>
      <c r="M298" s="111">
        <f>IF(SP_SUL!J300="","*",SP_SUL!J300)</f>
        <v>92</v>
      </c>
      <c r="N298" s="256">
        <f>IF(SP_SUL!K300="","*",SP_SUL!K300)</f>
        <v>83.7</v>
      </c>
      <c r="O298" s="256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7" t="str">
        <f>IF(SP_SUL!N301="","*",SP_SUL!N301)</f>
        <v>K84ZXW1</v>
      </c>
      <c r="M299" s="111">
        <f>IF(SP_SUL!J301="","*",SP_SUL!J301)</f>
        <v>54</v>
      </c>
      <c r="N299" s="256">
        <f>IF(SP_SUL!K301="","*",SP_SUL!K301)</f>
        <v>83.7</v>
      </c>
      <c r="O299" s="256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>
        <f ca="1">_xlfn.XLOOKUP(G299&amp;$W$2,BS_CONTROLE[CHAVE],BS_CONTROLE[Quantidade_11],"-")</f>
        <v>0</v>
      </c>
      <c r="X299" s="112" t="str">
        <f ca="1">_xlfn.XLOOKUP(G299&amp;$X$2,BS_CONTROLE[CHAVE],BS_CONTROLE[Quantidade_11],"-")</f>
        <v>-</v>
      </c>
    </row>
    <row r="300" spans="1:24" s="113" customFormat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7" t="str">
        <f>IF(SP_SUL!N302="","*",SP_SUL!N302)</f>
        <v>ZGP2</v>
      </c>
      <c r="M300" s="111">
        <f>IF(SP_SUL!J302="","*",SP_SUL!J302)</f>
        <v>92</v>
      </c>
      <c r="N300" s="256">
        <f>IF(SP_SUL!K302="","*",SP_SUL!K302)</f>
        <v>103.6</v>
      </c>
      <c r="O300" s="256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7" t="str">
        <f>IF(SP_SUL!N303="","*",SP_SUL!N303)</f>
        <v>ZDR1</v>
      </c>
      <c r="M301" s="111">
        <f>IF(SP_SUL!J303="","*",SP_SUL!J303)</f>
        <v>54</v>
      </c>
      <c r="N301" s="256">
        <f>IF(SP_SUL!K303="","*",SP_SUL!K303)</f>
        <v>107.03</v>
      </c>
      <c r="O301" s="256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7" t="str">
        <f>IF(SP_SUL!N304="","*",SP_SUL!N304)</f>
        <v>-</v>
      </c>
      <c r="M302" s="111" t="str">
        <f>IF(SP_SUL!J304="","*",SP_SUL!J304)</f>
        <v>*</v>
      </c>
      <c r="N302" s="256" t="str">
        <f>IF(SP_SUL!K304="","*",SP_SUL!K304)</f>
        <v>*</v>
      </c>
      <c r="O302" s="256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7" t="str">
        <f>IF(SP_SUL!N305="","*",SP_SUL!N305)</f>
        <v>ZPTZPGZPT</v>
      </c>
      <c r="M303" s="111">
        <f>IF(SP_SUL!J305="","*",SP_SUL!J305)</f>
        <v>92</v>
      </c>
      <c r="N303" s="256">
        <f>IF(SP_SUL!K305="","*",SP_SUL!K305)</f>
        <v>108.3</v>
      </c>
      <c r="O303" s="256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7" t="str">
        <f>IF(SP_SUL!N306="","*",SP_SUL!N306)</f>
        <v>-</v>
      </c>
      <c r="M304" s="111" t="str">
        <f>IF(SP_SUL!J306="","*",SP_SUL!J306)</f>
        <v>*</v>
      </c>
      <c r="N304" s="256" t="str">
        <f>IF(SP_SUL!K306="","*",SP_SUL!K306)</f>
        <v>*</v>
      </c>
      <c r="O304" s="256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7" t="str">
        <f>IF(SP_SUL!N307="","*",SP_SUL!N307)</f>
        <v>ZZV1</v>
      </c>
      <c r="M305" s="111">
        <f>IF(SP_SUL!J307="","*",SP_SUL!J307)</f>
        <v>30</v>
      </c>
      <c r="N305" s="256">
        <f>IF(SP_SUL!K307="","*",SP_SUL!K307)</f>
        <v>122.3</v>
      </c>
      <c r="O305" s="256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7" t="str">
        <f>IF(SP_SUL!N308="","*",SP_SUL!N308)</f>
        <v>ZPGZZV</v>
      </c>
      <c r="M306" s="111">
        <f>IF(SP_SUL!J308="","*",SP_SUL!J308)</f>
        <v>53</v>
      </c>
      <c r="N306" s="256">
        <f>IF(SP_SUL!K308="","*",SP_SUL!K308)</f>
        <v>122.8</v>
      </c>
      <c r="O306" s="256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7" t="str">
        <f>IF(SP_SUL!N309="","*",SP_SUL!N309)</f>
        <v>ZPGZZV</v>
      </c>
      <c r="M307" s="111">
        <f>IF(SP_SUL!J309="","*",SP_SUL!J309)</f>
        <v>53</v>
      </c>
      <c r="N307" s="256">
        <f>IF(SP_SUL!K309="","*",SP_SUL!K309)</f>
        <v>122.7</v>
      </c>
      <c r="O307" s="256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7" t="str">
        <f>IF(SP_SUL!N310="","*",SP_SUL!N310)</f>
        <v>-</v>
      </c>
      <c r="M308" s="111" t="str">
        <f>IF(SP_SUL!J310="","*",SP_SUL!J310)</f>
        <v>*</v>
      </c>
      <c r="N308" s="256" t="str">
        <f>IF(SP_SUL!K310="","*",SP_SUL!K310)</f>
        <v>*</v>
      </c>
      <c r="O308" s="256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7" t="str">
        <f>IF(SP_SUL!N311="","*",SP_SUL!N311)</f>
        <v>-</v>
      </c>
      <c r="M309" s="111" t="str">
        <f>IF(SP_SUL!J311="","*",SP_SUL!J311)</f>
        <v>*</v>
      </c>
      <c r="N309" s="256" t="str">
        <f>IF(SP_SUL!K311="","*",SP_SUL!K311)</f>
        <v>*</v>
      </c>
      <c r="O309" s="256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7" t="str">
        <f>IF(SP_SUL!N312="","*",SP_SUL!N312)</f>
        <v>ZYU1</v>
      </c>
      <c r="M310" s="111">
        <f>IF(SP_SUL!J312="","*",SP_SUL!J312)</f>
        <v>49</v>
      </c>
      <c r="N310" s="256">
        <f>IF(SP_SUL!K312="","*",SP_SUL!K312)</f>
        <v>203.1</v>
      </c>
      <c r="O310" s="256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856</v>
      </c>
      <c r="W310" s="112">
        <f ca="1">_xlfn.XLOOKUP(G310&amp;$W$2,BS_CONTROLE[CHAVE],BS_CONTROLE[Quantidade_11],"-")</f>
        <v>0</v>
      </c>
      <c r="X310" s="112" t="str">
        <f ca="1">_xlfn.XLOOKUP(G310&amp;$X$2,BS_CONTROLE[CHAVE],BS_CONTROLE[Quantidade_11],"-")</f>
        <v>-</v>
      </c>
    </row>
    <row r="311" spans="1:24" s="113" customFormat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7" t="str">
        <f>IF(SP_SUL!N313="","*",SP_SUL!N313)</f>
        <v>198ZYU1</v>
      </c>
      <c r="M311" s="111">
        <f>IF(SP_SUL!J313="","*",SP_SUL!J313)</f>
        <v>49</v>
      </c>
      <c r="N311" s="256">
        <f>IF(SP_SUL!K313="","*",SP_SUL!K313)</f>
        <v>199.8</v>
      </c>
      <c r="O311" s="256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7" t="str">
        <f>IF(SP_SUL!N314="","*",SP_SUL!N314)</f>
        <v>ZFY1982</v>
      </c>
      <c r="M312" s="111">
        <f>IF(SP_SUL!J314="","*",SP_SUL!J314)</f>
        <v>56</v>
      </c>
      <c r="N312" s="256">
        <f>IF(SP_SUL!K314="","*",SP_SUL!K314)</f>
        <v>195.5</v>
      </c>
      <c r="O312" s="256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7" t="str">
        <f>IF(SP_SUL!N315="","*",SP_SUL!N315)</f>
        <v>ZGA1541</v>
      </c>
      <c r="M313" s="111">
        <f>IF(SP_SUL!J315="","*",SP_SUL!J315)</f>
        <v>49</v>
      </c>
      <c r="N313" s="256">
        <f>IF(SP_SUL!K315="","*",SP_SUL!K315)</f>
        <v>152.19999999999999</v>
      </c>
      <c r="O313" s="256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7" t="str">
        <f>IF(SP_SUL!N316="","*",SP_SUL!N316)</f>
        <v>-</v>
      </c>
      <c r="M314" s="111" t="str">
        <f>IF(SP_SUL!J316="","*",SP_SUL!J316)</f>
        <v>*</v>
      </c>
      <c r="N314" s="256" t="str">
        <f>IF(SP_SUL!K316="","*",SP_SUL!K316)</f>
        <v>*</v>
      </c>
      <c r="O314" s="256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7">
        <f>IF(SP_SUL!N317="","*",SP_SUL!N317)</f>
        <v>1231212</v>
      </c>
      <c r="M315" s="111">
        <f>IF(SP_SUL!J317="","*",SP_SUL!J317)</f>
        <v>55</v>
      </c>
      <c r="N315" s="256">
        <f>IF(SP_SUL!K317="","*",SP_SUL!K317)</f>
        <v>121.622</v>
      </c>
      <c r="O315" s="256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2</v>
      </c>
      <c r="X315" s="112" t="str">
        <f ca="1">_xlfn.XLOOKUP(G315&amp;$X$2,BS_CONTROLE[CHAVE],BS_CONTROLE[Quantidade_11],"-")</f>
        <v>-</v>
      </c>
    </row>
    <row r="316" spans="1:24" s="113" customFormat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7">
        <f>IF(SP_SUL!N318="","*",SP_SUL!N318)</f>
        <v>1231212</v>
      </c>
      <c r="M316" s="111">
        <f>IF(SP_SUL!J318="","*",SP_SUL!J318)</f>
        <v>55</v>
      </c>
      <c r="N316" s="256">
        <f>IF(SP_SUL!K318="","*",SP_SUL!K318)</f>
        <v>121.70699999999999</v>
      </c>
      <c r="O316" s="256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7">
        <f>IF(SP_SUL!N319="","*",SP_SUL!N319)</f>
        <v>1231212</v>
      </c>
      <c r="M317" s="111">
        <f>IF(SP_SUL!J319="","*",SP_SUL!J319)</f>
        <v>55</v>
      </c>
      <c r="N317" s="256">
        <f>IF(SP_SUL!K319="","*",SP_SUL!K319)</f>
        <v>121.73699999999999</v>
      </c>
      <c r="O317" s="256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3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7" t="str">
        <f>IF(SP_SUL!N320="","*",SP_SUL!N320)</f>
        <v>-</v>
      </c>
      <c r="M318" s="111" t="str">
        <f>IF(SP_SUL!J320="","*",SP_SUL!J320)</f>
        <v>*</v>
      </c>
      <c r="N318" s="256" t="str">
        <f>IF(SP_SUL!K320="","*",SP_SUL!K320)</f>
        <v>*</v>
      </c>
      <c r="O318" s="256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7" t="str">
        <f>IF(SP_SUL!N321="","*",SP_SUL!N321)</f>
        <v>130ZYQ2</v>
      </c>
      <c r="M319" s="111">
        <f>IF(SP_SUL!J321="","*",SP_SUL!J321)</f>
        <v>55</v>
      </c>
      <c r="N319" s="256">
        <f>IF(SP_SUL!K321="","*",SP_SUL!K321)</f>
        <v>127.3</v>
      </c>
      <c r="O319" s="256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7" t="str">
        <f>IF(SP_SUL!N322="","*",SP_SUL!N322)</f>
        <v>-</v>
      </c>
      <c r="M320" s="111" t="str">
        <f>IF(SP_SUL!J322="","*",SP_SUL!J322)</f>
        <v>*</v>
      </c>
      <c r="N320" s="256" t="str">
        <f>IF(SP_SUL!K322="","*",SP_SUL!K322)</f>
        <v>*</v>
      </c>
      <c r="O320" s="256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7" t="str">
        <f>IF(SP_SUL!N323="","*",SP_SUL!N323)</f>
        <v>ZEZK732</v>
      </c>
      <c r="M321" s="111">
        <f>IF(SP_SUL!J323="","*",SP_SUL!J323)</f>
        <v>92</v>
      </c>
      <c r="N321" s="256">
        <f>IF(SP_SUL!K323="","*",SP_SUL!K323)</f>
        <v>73.400000000000006</v>
      </c>
      <c r="O321" s="256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7" t="str">
        <f>IF(SP_SUL!N324="","*",SP_SUL!N324)</f>
        <v>ZEZ2</v>
      </c>
      <c r="M322" s="111">
        <f>IF(SP_SUL!J324="","*",SP_SUL!J324)</f>
        <v>92</v>
      </c>
      <c r="N322" s="256">
        <f>IF(SP_SUL!K324="","*",SP_SUL!K324)</f>
        <v>74.599999999999994</v>
      </c>
      <c r="O322" s="256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7" t="str">
        <f>IF(SP_SUL!N325="","*",SP_SUL!N325)</f>
        <v>K84ZXW2</v>
      </c>
      <c r="M323" s="111">
        <f>IF(SP_SUL!J325="","*",SP_SUL!J325)</f>
        <v>92</v>
      </c>
      <c r="N323" s="256">
        <f>IF(SP_SUL!K325="","*",SP_SUL!K325)</f>
        <v>83.7</v>
      </c>
      <c r="O323" s="256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7" t="str">
        <f>IF(SP_SUL!N326="","*",SP_SUL!N326)</f>
        <v>K84ZXW1</v>
      </c>
      <c r="M324" s="111">
        <f>IF(SP_SUL!J326="","*",SP_SUL!J326)</f>
        <v>54</v>
      </c>
      <c r="N324" s="256">
        <f>IF(SP_SUL!K326="","*",SP_SUL!K326)</f>
        <v>83.7</v>
      </c>
      <c r="O324" s="256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>
        <f ca="1">_xlfn.XLOOKUP(G324&amp;$W$2,BS_CONTROLE[CHAVE],BS_CONTROLE[Quantidade_11],"-")</f>
        <v>0</v>
      </c>
      <c r="X324" s="112" t="str">
        <f ca="1">_xlfn.XLOOKUP(G324&amp;$X$2,BS_CONTROLE[CHAVE],BS_CONTROLE[Quantidade_11],"-")</f>
        <v>-</v>
      </c>
    </row>
    <row r="325" spans="1:24" s="113" customFormat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7" t="str">
        <f>IF(SP_SUL!N327="","*",SP_SUL!N327)</f>
        <v>ZGP2</v>
      </c>
      <c r="M325" s="111">
        <f>IF(SP_SUL!J327="","*",SP_SUL!J327)</f>
        <v>92</v>
      </c>
      <c r="N325" s="256">
        <f>IF(SP_SUL!K327="","*",SP_SUL!K327)</f>
        <v>103.6</v>
      </c>
      <c r="O325" s="256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7" t="str">
        <f>IF(SP_SUL!N328="","*",SP_SUL!N328)</f>
        <v>-</v>
      </c>
      <c r="M326" s="111" t="str">
        <f>IF(SP_SUL!J328="","*",SP_SUL!J328)</f>
        <v>*</v>
      </c>
      <c r="N326" s="256" t="str">
        <f>IF(SP_SUL!K328="","*",SP_SUL!K328)</f>
        <v>*</v>
      </c>
      <c r="O326" s="256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7">
        <f>IF(SP_SUL!N329="","*",SP_SUL!N329)</f>
        <v>1101091</v>
      </c>
      <c r="M327" s="111">
        <f>IF(SP_SUL!J329="","*",SP_SUL!J329)</f>
        <v>30</v>
      </c>
      <c r="N327" s="256">
        <f>IF(SP_SUL!K329="","*",SP_SUL!K329)</f>
        <v>108.9</v>
      </c>
      <c r="O327" s="256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7" t="str">
        <f>IF(SP_SUL!N330="","*",SP_SUL!N330)</f>
        <v>-</v>
      </c>
      <c r="M328" s="111" t="str">
        <f>IF(SP_SUL!J330="","*",SP_SUL!J330)</f>
        <v>*</v>
      </c>
      <c r="N328" s="256" t="str">
        <f>IF(SP_SUL!K330="","*",SP_SUL!K330)</f>
        <v>*</v>
      </c>
      <c r="O328" s="256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7" t="str">
        <f>IF(SP_SUL!N331="","*",SP_SUL!N331)</f>
        <v>ZPGZZV</v>
      </c>
      <c r="M329" s="111">
        <f>IF(SP_SUL!J331="","*",SP_SUL!J331)</f>
        <v>53</v>
      </c>
      <c r="N329" s="256">
        <f>IF(SP_SUL!K331="","*",SP_SUL!K331)</f>
        <v>122.7</v>
      </c>
      <c r="O329" s="256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7" t="str">
        <f>IF(SP_SUL!N332="","*",SP_SUL!N332)</f>
        <v>-</v>
      </c>
      <c r="M330" s="111" t="str">
        <f>IF(SP_SUL!J332="","*",SP_SUL!J332)</f>
        <v>*</v>
      </c>
      <c r="N330" s="256" t="str">
        <f>IF(SP_SUL!K332="","*",SP_SUL!K332)</f>
        <v>*</v>
      </c>
      <c r="O330" s="256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7" t="str">
        <f>IF(SP_SUL!N333="","*",SP_SUL!N333)</f>
        <v>-</v>
      </c>
      <c r="M331" s="111" t="str">
        <f>IF(SP_SUL!J333="","*",SP_SUL!J333)</f>
        <v>*</v>
      </c>
      <c r="N331" s="256" t="str">
        <f>IF(SP_SUL!K333="","*",SP_SUL!K333)</f>
        <v>*</v>
      </c>
      <c r="O331" s="256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7" t="str">
        <f>IF(SP_SUL!N334="","*",SP_SUL!N334)</f>
        <v>ZGM1</v>
      </c>
      <c r="M332" s="111">
        <f>IF(SP_SUL!J334="","*",SP_SUL!J334)</f>
        <v>30</v>
      </c>
      <c r="N332" s="256">
        <f>IF(SP_SUL!K334="","*",SP_SUL!K334)</f>
        <v>114.3</v>
      </c>
      <c r="O332" s="256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7" t="str">
        <f>IF(SP_SUL!N335="","*",SP_SUL!N335)</f>
        <v>-</v>
      </c>
      <c r="M333" s="111" t="str">
        <f>IF(SP_SUL!J335="","*",SP_SUL!J335)</f>
        <v>*</v>
      </c>
      <c r="N333" s="256" t="str">
        <f>IF(SP_SUL!K335="","*",SP_SUL!K335)</f>
        <v>*</v>
      </c>
      <c r="O333" s="256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7" t="str">
        <f>IF(SP_SUL!N336="","*",SP_SUL!N336)</f>
        <v>-</v>
      </c>
      <c r="M334" s="111" t="str">
        <f>IF(SP_SUL!J336="","*",SP_SUL!J336)</f>
        <v>*</v>
      </c>
      <c r="N334" s="256" t="str">
        <f>IF(SP_SUL!K336="","*",SP_SUL!K336)</f>
        <v>*</v>
      </c>
      <c r="O334" s="256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7" t="str">
        <f>IF(SP_SUL!N337="","*",SP_SUL!N337)</f>
        <v>ZVK2</v>
      </c>
      <c r="M335" s="111">
        <f>IF(SP_SUL!J337="","*",SP_SUL!J337)</f>
        <v>56</v>
      </c>
      <c r="N335" s="256">
        <f>IF(SP_SUL!K337="","*",SP_SUL!K337)</f>
        <v>232</v>
      </c>
      <c r="O335" s="256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1530</v>
      </c>
      <c r="W335" s="112">
        <f ca="1">_xlfn.XLOOKUP(G335&amp;$W$2,BS_CONTROLE[CHAVE],BS_CONTROLE[Quantidade_11],"-")</f>
        <v>1015</v>
      </c>
      <c r="X335" s="112" t="str">
        <f ca="1">_xlfn.XLOOKUP(G335&amp;$X$2,BS_CONTROLE[CHAVE],BS_CONTROLE[Quantidade_11],"-")</f>
        <v>-</v>
      </c>
    </row>
    <row r="336" spans="1:24" s="113" customFormat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7" t="str">
        <f>IF(SP_SUL!N338="","*",SP_SUL!N338)</f>
        <v>ZYU1</v>
      </c>
      <c r="M336" s="111">
        <f>IF(SP_SUL!J338="","*",SP_SUL!J338)</f>
        <v>49</v>
      </c>
      <c r="N336" s="256">
        <f>IF(SP_SUL!K338="","*",SP_SUL!K338)</f>
        <v>203.1</v>
      </c>
      <c r="O336" s="256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856</v>
      </c>
      <c r="W336" s="112">
        <f ca="1">_xlfn.XLOOKUP(G336&amp;$W$2,BS_CONTROLE[CHAVE],BS_CONTROLE[Quantidade_11],"-")</f>
        <v>0</v>
      </c>
      <c r="X336" s="112" t="str">
        <f ca="1">_xlfn.XLOOKUP(G336&amp;$X$2,BS_CONTROLE[CHAVE],BS_CONTROLE[Quantidade_11],"-")</f>
        <v>-</v>
      </c>
    </row>
    <row r="337" spans="1:24" s="113" customFormat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7" t="str">
        <f>IF(SP_SUL!N339="","*",SP_SUL!N339)</f>
        <v>198ZYU1</v>
      </c>
      <c r="M337" s="111">
        <f>IF(SP_SUL!J339="","*",SP_SUL!J339)</f>
        <v>49</v>
      </c>
      <c r="N337" s="256">
        <f>IF(SP_SUL!K339="","*",SP_SUL!K339)</f>
        <v>199.8</v>
      </c>
      <c r="O337" s="256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7" t="str">
        <f>IF(SP_SUL!N340="","*",SP_SUL!N340)</f>
        <v>ZFY1982</v>
      </c>
      <c r="M338" s="111">
        <f>IF(SP_SUL!J340="","*",SP_SUL!J340)</f>
        <v>56</v>
      </c>
      <c r="N338" s="256">
        <f>IF(SP_SUL!K340="","*",SP_SUL!K340)</f>
        <v>195.5</v>
      </c>
      <c r="O338" s="256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7" t="str">
        <f>IF(SP_SUL!N341="","*",SP_SUL!N341)</f>
        <v>ZXP189</v>
      </c>
      <c r="M339" s="111">
        <f>IF(SP_SUL!J341="","*",SP_SUL!J341)</f>
        <v>56</v>
      </c>
      <c r="N339" s="256">
        <f>IF(SP_SUL!K341="","*",SP_SUL!K341)</f>
        <v>189</v>
      </c>
      <c r="O339" s="256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7" t="str">
        <f>IF(SP_SUL!N342="","*",SP_SUL!N342)</f>
        <v>-</v>
      </c>
      <c r="M340" s="111" t="str">
        <f>IF(SP_SUL!J342="","*",SP_SUL!J342)</f>
        <v>*</v>
      </c>
      <c r="N340" s="256" t="str">
        <f>IF(SP_SUL!K342="","*",SP_SUL!K342)</f>
        <v>*</v>
      </c>
      <c r="O340" s="256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7" t="str">
        <f>IF(SP_SUL!N343="","*",SP_SUL!N343)</f>
        <v>ZKWZLU</v>
      </c>
      <c r="M341" s="111">
        <f>IF(SP_SUL!J343="","*",SP_SUL!J343)</f>
        <v>55</v>
      </c>
      <c r="N341" s="256">
        <f>IF(SP_SUL!K343="","*",SP_SUL!K343)</f>
        <v>97.843000000000004</v>
      </c>
      <c r="O341" s="256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7" t="str">
        <f>IF(SP_SUL!N344="","*",SP_SUL!N344)</f>
        <v>102ZKW2</v>
      </c>
      <c r="M342" s="111">
        <f>IF(SP_SUL!J344="","*",SP_SUL!J344)</f>
        <v>55</v>
      </c>
      <c r="N342" s="256">
        <f>IF(SP_SUL!K344="","*",SP_SUL!K344)</f>
        <v>98.16</v>
      </c>
      <c r="O342" s="256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7" t="str">
        <f>IF(SP_SUL!N345="","*",SP_SUL!N345)</f>
        <v>102ZKW2</v>
      </c>
      <c r="M343" s="111">
        <f>IF(SP_SUL!J345="","*",SP_SUL!J345)</f>
        <v>55</v>
      </c>
      <c r="N343" s="256">
        <f>IF(SP_SUL!K345="","*",SP_SUL!K345)</f>
        <v>99.6</v>
      </c>
      <c r="O343" s="256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7" t="str">
        <f>IF(SP_SUL!N346="","*",SP_SUL!N346)</f>
        <v>ZLU1052</v>
      </c>
      <c r="M344" s="111">
        <f>IF(SP_SUL!J346="","*",SP_SUL!J346)</f>
        <v>55</v>
      </c>
      <c r="N344" s="256">
        <f>IF(SP_SUL!K346="","*",SP_SUL!K346)</f>
        <v>106.02</v>
      </c>
      <c r="O344" s="256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3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7" t="str">
        <f>IF(SP_SUL!N347="","*",SP_SUL!N347)</f>
        <v>ZLU1052</v>
      </c>
      <c r="M345" s="111">
        <f>IF(SP_SUL!J347="","*",SP_SUL!J347)</f>
        <v>55</v>
      </c>
      <c r="N345" s="256">
        <f>IF(SP_SUL!K347="","*",SP_SUL!K347)</f>
        <v>106.148</v>
      </c>
      <c r="O345" s="256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2</v>
      </c>
      <c r="X345" s="112" t="str">
        <f ca="1">_xlfn.XLOOKUP(G345&amp;$X$2,BS_CONTROLE[CHAVE],BS_CONTROLE[Quantidade_11],"-")</f>
        <v>-</v>
      </c>
    </row>
    <row r="346" spans="1:24" s="113" customFormat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7" t="str">
        <f>IF(SP_SUL!N348="","*",SP_SUL!N348)</f>
        <v>ZLU1052</v>
      </c>
      <c r="M346" s="111">
        <f>IF(SP_SUL!J348="","*",SP_SUL!J348)</f>
        <v>55</v>
      </c>
      <c r="N346" s="256">
        <f>IF(SP_SUL!K348="","*",SP_SUL!K348)</f>
        <v>107.25</v>
      </c>
      <c r="O346" s="256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7" t="str">
        <f>IF(SP_SUL!N349="","*",SP_SUL!N349)</f>
        <v>ZLU1052</v>
      </c>
      <c r="M347" s="111">
        <f>IF(SP_SUL!J349="","*",SP_SUL!J349)</f>
        <v>55</v>
      </c>
      <c r="N347" s="256">
        <f>IF(SP_SUL!K349="","*",SP_SUL!K349)</f>
        <v>107.78</v>
      </c>
      <c r="O347" s="256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7" t="str">
        <f>IF(SP_SUL!N350="","*",SP_SUL!N350)</f>
        <v>ZEM1302</v>
      </c>
      <c r="M348" s="111">
        <f>IF(SP_SUL!J350="","*",SP_SUL!J350)</f>
        <v>55</v>
      </c>
      <c r="N348" s="256">
        <f>IF(SP_SUL!K350="","*",SP_SUL!K350)</f>
        <v>134</v>
      </c>
      <c r="O348" s="256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1</v>
      </c>
      <c r="X348" s="112" t="str">
        <f ca="1">_xlfn.XLOOKUP(G348&amp;$X$2,BS_CONTROLE[CHAVE],BS_CONTROLE[Quantidade_11],"-")</f>
        <v>-</v>
      </c>
    </row>
    <row r="349" spans="1:24" s="113" customFormat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7" t="str">
        <f>IF(SP_SUL!N351="","*",SP_SUL!N351)</f>
        <v>ZEM2</v>
      </c>
      <c r="M349" s="111">
        <f>IF(SP_SUL!J351="","*",SP_SUL!J351)</f>
        <v>55</v>
      </c>
      <c r="N349" s="256">
        <f>IF(SP_SUL!K351="","*",SP_SUL!K351)</f>
        <v>135</v>
      </c>
      <c r="O349" s="256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400</v>
      </c>
      <c r="W349" s="112">
        <f ca="1">_xlfn.XLOOKUP(G349&amp;$W$2,BS_CONTROLE[CHAVE],BS_CONTROLE[Quantidade_11],"-")</f>
        <v>0</v>
      </c>
      <c r="X349" s="112" t="str">
        <f ca="1">_xlfn.XLOOKUP(G349&amp;$X$2,BS_CONTROLE[CHAVE],BS_CONTROLE[Quantidade_11],"-")</f>
        <v>-</v>
      </c>
    </row>
    <row r="350" spans="1:24" s="113" customFormat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7">
        <f>IF(SP_SUL!N352="","*",SP_SUL!N352)</f>
        <v>1231212</v>
      </c>
      <c r="M350" s="111">
        <f>IF(SP_SUL!J352="","*",SP_SUL!J352)</f>
        <v>55</v>
      </c>
      <c r="N350" s="256">
        <f>IF(SP_SUL!K352="","*",SP_SUL!K352)</f>
        <v>121.886</v>
      </c>
      <c r="O350" s="256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3</v>
      </c>
      <c r="W350" s="112">
        <f ca="1">_xlfn.XLOOKUP(G350&amp;$W$2,BS_CONTROLE[CHAVE],BS_CONTROLE[Quantidade_11],"-")</f>
        <v>2</v>
      </c>
      <c r="X350" s="112" t="str">
        <f ca="1">_xlfn.XLOOKUP(G350&amp;$X$2,BS_CONTROLE[CHAVE],BS_CONTROLE[Quantidade_11],"-")</f>
        <v>-</v>
      </c>
    </row>
    <row r="351" spans="1:24" s="113" customFormat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7" t="str">
        <f>IF(SP_SUL!N353="","*",SP_SUL!N353)</f>
        <v>ZEMZEV</v>
      </c>
      <c r="M351" s="111">
        <f>IF(SP_SUL!J353="","*",SP_SUL!J353)</f>
        <v>55</v>
      </c>
      <c r="N351" s="256">
        <f>IF(SP_SUL!K353="","*",SP_SUL!K353)</f>
        <v>135</v>
      </c>
      <c r="O351" s="256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7" t="str">
        <f>IF(SP_SUL!N354="","*",SP_SUL!N354)</f>
        <v>-</v>
      </c>
      <c r="M352" s="111" t="str">
        <f>IF(SP_SUL!J354="","*",SP_SUL!J354)</f>
        <v>*</v>
      </c>
      <c r="N352" s="256" t="str">
        <f>IF(SP_SUL!K354="","*",SP_SUL!K354)</f>
        <v>*</v>
      </c>
      <c r="O352" s="256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7" t="str">
        <f>IF(SP_SUL!N355="","*",SP_SUL!N355)</f>
        <v>K72K712</v>
      </c>
      <c r="M353" s="111">
        <f>IF(SP_SUL!J355="","*",SP_SUL!J355)</f>
        <v>92</v>
      </c>
      <c r="N353" s="256">
        <f>IF(SP_SUL!K355="","*",SP_SUL!K355)</f>
        <v>71.599999999999994</v>
      </c>
      <c r="O353" s="256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7" t="str">
        <f>IF(SP_SUL!N356="","*",SP_SUL!N356)</f>
        <v>ZEZ2</v>
      </c>
      <c r="M354" s="111">
        <f>IF(SP_SUL!J356="","*",SP_SUL!J356)</f>
        <v>92</v>
      </c>
      <c r="N354" s="256">
        <f>IF(SP_SUL!K356="","*",SP_SUL!K356)</f>
        <v>74.599999999999994</v>
      </c>
      <c r="O354" s="256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7" t="str">
        <f>IF(SP_SUL!N357="","*",SP_SUL!N357)</f>
        <v>K84ZXW2</v>
      </c>
      <c r="M355" s="111">
        <f>IF(SP_SUL!J357="","*",SP_SUL!J357)</f>
        <v>92</v>
      </c>
      <c r="N355" s="256">
        <f>IF(SP_SUL!K357="","*",SP_SUL!K357)</f>
        <v>83.7</v>
      </c>
      <c r="O355" s="256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7" t="str">
        <f>IF(SP_SUL!N358="","*",SP_SUL!N358)</f>
        <v>K84ZXW1</v>
      </c>
      <c r="M356" s="111">
        <f>IF(SP_SUL!J358="","*",SP_SUL!J358)</f>
        <v>54</v>
      </c>
      <c r="N356" s="256">
        <f>IF(SP_SUL!K358="","*",SP_SUL!K358)</f>
        <v>83.7</v>
      </c>
      <c r="O356" s="256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>
        <f ca="1">_xlfn.XLOOKUP(G356&amp;$W$2,BS_CONTROLE[CHAVE],BS_CONTROLE[Quantidade_11],"-")</f>
        <v>0</v>
      </c>
      <c r="X356" s="112" t="str">
        <f ca="1">_xlfn.XLOOKUP(G356&amp;$X$2,BS_CONTROLE[CHAVE],BS_CONTROLE[Quantidade_11],"-")</f>
        <v>-</v>
      </c>
    </row>
    <row r="357" spans="1:24" s="113" customFormat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7" t="str">
        <f>IF(SP_SUL!N359="","*",SP_SUL!N359)</f>
        <v>ZGP2</v>
      </c>
      <c r="M357" s="111">
        <f>IF(SP_SUL!J359="","*",SP_SUL!J359)</f>
        <v>92</v>
      </c>
      <c r="N357" s="256">
        <f>IF(SP_SUL!K359="","*",SP_SUL!K359)</f>
        <v>103.3</v>
      </c>
      <c r="O357" s="256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7">
        <f>IF(SP_SUL!N360="","*",SP_SUL!N360)</f>
        <v>1101091</v>
      </c>
      <c r="M358" s="111">
        <f>IF(SP_SUL!J360="","*",SP_SUL!J360)</f>
        <v>30</v>
      </c>
      <c r="N358" s="256">
        <f>IF(SP_SUL!K360="","*",SP_SUL!K360)</f>
        <v>108.9</v>
      </c>
      <c r="O358" s="256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7" t="str">
        <f>IF(SP_SUL!N361="","*",SP_SUL!N361)</f>
        <v>ZGM1</v>
      </c>
      <c r="M359" s="111">
        <f>IF(SP_SUL!J361="","*",SP_SUL!J361)</f>
        <v>30</v>
      </c>
      <c r="N359" s="256">
        <f>IF(SP_SUL!K361="","*",SP_SUL!K361)</f>
        <v>114.3</v>
      </c>
      <c r="O359" s="256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7" t="str">
        <f>IF(SP_SUL!N362="","*",SP_SUL!N362)</f>
        <v>-</v>
      </c>
      <c r="M360" s="111" t="str">
        <f>IF(SP_SUL!J362="","*",SP_SUL!J362)</f>
        <v>*</v>
      </c>
      <c r="N360" s="256" t="str">
        <f>IF(SP_SUL!K362="","*",SP_SUL!K362)</f>
        <v>*</v>
      </c>
      <c r="O360" s="256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7" t="str">
        <f>IF(SP_SUL!N363="","*",SP_SUL!N363)</f>
        <v>ZQBZBVZKE</v>
      </c>
      <c r="M361" s="111">
        <f>IF(SP_SUL!J363="","*",SP_SUL!J363)</f>
        <v>56</v>
      </c>
      <c r="N361" s="256">
        <f>IF(SP_SUL!K363="","*",SP_SUL!K363)</f>
        <v>256</v>
      </c>
      <c r="O361" s="256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7" t="str">
        <f>IF(SP_SUL!N364="","*",SP_SUL!N364)</f>
        <v>ZVK2</v>
      </c>
      <c r="M362" s="111">
        <f>IF(SP_SUL!J364="","*",SP_SUL!J364)</f>
        <v>56</v>
      </c>
      <c r="N362" s="256">
        <f>IF(SP_SUL!K364="","*",SP_SUL!K364)</f>
        <v>232</v>
      </c>
      <c r="O362" s="256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1530</v>
      </c>
      <c r="W362" s="112">
        <f ca="1">_xlfn.XLOOKUP(G362&amp;$W$2,BS_CONTROLE[CHAVE],BS_CONTROLE[Quantidade_11],"-")</f>
        <v>1015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7" t="str">
        <f>IF(SP_SUL!N365="","*",SP_SUL!N365)</f>
        <v>ZYU1</v>
      </c>
      <c r="M363" s="111">
        <f>IF(SP_SUL!J365="","*",SP_SUL!J365)</f>
        <v>49</v>
      </c>
      <c r="N363" s="256">
        <f>IF(SP_SUL!K365="","*",SP_SUL!K365)</f>
        <v>203.1</v>
      </c>
      <c r="O363" s="256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856</v>
      </c>
      <c r="W363" s="112">
        <f ca="1">_xlfn.XLOOKUP(G363&amp;$W$2,BS_CONTROLE[CHAVE],BS_CONTROLE[Quantidade_11],"-")</f>
        <v>0</v>
      </c>
      <c r="X363" s="112" t="str">
        <f ca="1">_xlfn.XLOOKUP(G363&amp;$X$2,BS_CONTROLE[CHAVE],BS_CONTROLE[Quantidade_11],"-")</f>
        <v>-</v>
      </c>
    </row>
    <row r="364" spans="1:24" s="113" customFormat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7" t="str">
        <f>IF(SP_SUL!N366="","*",SP_SUL!N366)</f>
        <v>198ZYU1</v>
      </c>
      <c r="M364" s="111">
        <f>IF(SP_SUL!J366="","*",SP_SUL!J366)</f>
        <v>49</v>
      </c>
      <c r="N364" s="256">
        <f>IF(SP_SUL!K366="","*",SP_SUL!K366)</f>
        <v>200.2</v>
      </c>
      <c r="O364" s="256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7" t="str">
        <f>IF(SP_SUL!N367="","*",SP_SUL!N367)</f>
        <v>ZFY1982</v>
      </c>
      <c r="M365" s="111">
        <f>IF(SP_SUL!J367="","*",SP_SUL!J367)</f>
        <v>56</v>
      </c>
      <c r="N365" s="256">
        <f>IF(SP_SUL!K367="","*",SP_SUL!K367)</f>
        <v>195.5</v>
      </c>
      <c r="O365" s="256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7" t="str">
        <f>IF(SP_SUL!N368="","*",SP_SUL!N368)</f>
        <v>ZXP189</v>
      </c>
      <c r="M366" s="111">
        <f>IF(SP_SUL!J368="","*",SP_SUL!J368)</f>
        <v>56</v>
      </c>
      <c r="N366" s="256">
        <f>IF(SP_SUL!K368="","*",SP_SUL!K368)</f>
        <v>189</v>
      </c>
      <c r="O366" s="256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>
        <f ca="1">_xlfn.XLOOKUP(G366&amp;$W$2,BS_CONTROLE[CHAVE],BS_CONTROLE[Quantidade_11],"-")</f>
        <v>0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7" t="str">
        <f>IF(SP_SUL!N369="","*",SP_SUL!N369)</f>
        <v>ZER169</v>
      </c>
      <c r="M367" s="111">
        <f>IF(SP_SUL!J369="","*",SP_SUL!J369)</f>
        <v>56</v>
      </c>
      <c r="N367" s="256">
        <f>IF(SP_SUL!K369="","*",SP_SUL!K369)</f>
        <v>168</v>
      </c>
      <c r="O367" s="256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21</v>
      </c>
      <c r="W367" s="112">
        <f ca="1">_xlfn.XLOOKUP(G367&amp;$W$2,BS_CONTROLE[CHAVE],BS_CONTROLE[Quantidade_11],"-")</f>
        <v>13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7" t="str">
        <f>IF(SP_SUL!N370="","*",SP_SUL!N370)</f>
        <v>ZGA1541</v>
      </c>
      <c r="M368" s="111">
        <f>IF(SP_SUL!J370="","*",SP_SUL!J370)</f>
        <v>49</v>
      </c>
      <c r="N368" s="256">
        <f>IF(SP_SUL!K370="","*",SP_SUL!K370)</f>
        <v>153.30000000000001</v>
      </c>
      <c r="O368" s="256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7" t="str">
        <f>IF(SP_SUL!N371="","*",SP_SUL!N371)</f>
        <v>-</v>
      </c>
      <c r="M369" s="111" t="str">
        <f>IF(SP_SUL!J371="","*",SP_SUL!J371)</f>
        <v>*</v>
      </c>
      <c r="N369" s="256" t="str">
        <f>IF(SP_SUL!K371="","*",SP_SUL!K371)</f>
        <v>*</v>
      </c>
      <c r="O369" s="256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7" t="str">
        <f>IF(SP_SUL!N372="","*",SP_SUL!N372)</f>
        <v>-</v>
      </c>
      <c r="M370" s="111" t="str">
        <f>IF(SP_SUL!J372="","*",SP_SUL!J372)</f>
        <v>*</v>
      </c>
      <c r="N370" s="256" t="str">
        <f>IF(SP_SUL!K372="","*",SP_SUL!K372)</f>
        <v>*</v>
      </c>
      <c r="O370" s="256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7">
        <f>IF(SP_SUL!N373="","*",SP_SUL!N373)</f>
        <v>1231212</v>
      </c>
      <c r="M371" s="111">
        <f>IF(SP_SUL!J373="","*",SP_SUL!J373)</f>
        <v>55</v>
      </c>
      <c r="N371" s="256">
        <f>IF(SP_SUL!K373="","*",SP_SUL!K373)</f>
        <v>122.199</v>
      </c>
      <c r="O371" s="256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3</v>
      </c>
      <c r="W371" s="112">
        <f ca="1">_xlfn.XLOOKUP(G371&amp;$W$2,BS_CONTROLE[CHAVE],BS_CONTROLE[Quantidade_11],"-")</f>
        <v>2</v>
      </c>
      <c r="X371" s="112" t="str">
        <f ca="1">_xlfn.XLOOKUP(G371&amp;$X$2,BS_CONTROLE[CHAVE],BS_CONTROLE[Quantidade_11],"-")</f>
        <v>-</v>
      </c>
    </row>
    <row r="372" spans="1:24" s="113" customFormat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7">
        <f>IF(SP_SUL!N374="","*",SP_SUL!N374)</f>
        <v>1231212</v>
      </c>
      <c r="M372" s="111">
        <f>IF(SP_SUL!J374="","*",SP_SUL!J374)</f>
        <v>55</v>
      </c>
      <c r="N372" s="256">
        <f>IF(SP_SUL!K374="","*",SP_SUL!K374)</f>
        <v>121.73699999999999</v>
      </c>
      <c r="O372" s="256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7">
        <f>IF(SP_SUL!N375="","*",SP_SUL!N375)</f>
        <v>1231212</v>
      </c>
      <c r="M373" s="111">
        <f>IF(SP_SUL!J375="","*",SP_SUL!J375)</f>
        <v>55</v>
      </c>
      <c r="N373" s="256">
        <f>IF(SP_SUL!K375="","*",SP_SUL!K375)</f>
        <v>121.70699999999999</v>
      </c>
      <c r="O373" s="256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2</v>
      </c>
      <c r="X373" s="112" t="str">
        <f ca="1">_xlfn.XLOOKUP(G373&amp;$X$2,BS_CONTROLE[CHAVE],BS_CONTROLE[Quantidade_11],"-")</f>
        <v>-</v>
      </c>
    </row>
    <row r="374" spans="1:24" s="113" customFormat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7">
        <f>IF(SP_SUL!N376="","*",SP_SUL!N376)</f>
        <v>1231212</v>
      </c>
      <c r="M374" s="111">
        <f>IF(SP_SUL!J376="","*",SP_SUL!J376)</f>
        <v>55</v>
      </c>
      <c r="N374" s="256">
        <f>IF(SP_SUL!K376="","*",SP_SUL!K376)</f>
        <v>121.63</v>
      </c>
      <c r="O374" s="256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3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7" t="str">
        <f>IF(SP_SUL!N377="","*",SP_SUL!N377)</f>
        <v>-</v>
      </c>
      <c r="M375" s="111" t="str">
        <f>IF(SP_SUL!J377="","*",SP_SUL!J377)</f>
        <v>*</v>
      </c>
      <c r="N375" s="256" t="str">
        <f>IF(SP_SUL!K377="","*",SP_SUL!K377)</f>
        <v>*</v>
      </c>
      <c r="O375" s="256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7" t="str">
        <f>IF(SP_SUL!N378="","*",SP_SUL!N378)</f>
        <v>-</v>
      </c>
      <c r="M376" s="111" t="str">
        <f>IF(SP_SUL!J378="","*",SP_SUL!J378)</f>
        <v>*</v>
      </c>
      <c r="N376" s="256" t="str">
        <f>IF(SP_SUL!K378="","*",SP_SUL!K378)</f>
        <v>*</v>
      </c>
      <c r="O376" s="256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7" t="str">
        <f>IF(SP_SUL!N379="","*",SP_SUL!N379)</f>
        <v>ZWI1132</v>
      </c>
      <c r="M377" s="111">
        <f>IF(SP_SUL!J379="","*",SP_SUL!J379)</f>
        <v>55</v>
      </c>
      <c r="N377" s="256">
        <f>IF(SP_SUL!K379="","*",SP_SUL!K379)</f>
        <v>118.16</v>
      </c>
      <c r="O377" s="256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1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7" t="str">
        <f>IF(SP_SUL!N380="","*",SP_SUL!N380)</f>
        <v>144ZMS2</v>
      </c>
      <c r="M378" s="111">
        <f>IF(SP_SUL!J380="","*",SP_SUL!J380)</f>
        <v>55</v>
      </c>
      <c r="N378" s="256">
        <f>IF(SP_SUL!K380="","*",SP_SUL!K380)</f>
        <v>142.75</v>
      </c>
      <c r="O378" s="256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7" t="str">
        <f>IF(SP_SUL!N381="","*",SP_SUL!N381)</f>
        <v>144ZMS2</v>
      </c>
      <c r="M379" s="111">
        <f>IF(SP_SUL!J381="","*",SP_SUL!J381)</f>
        <v>55</v>
      </c>
      <c r="N379" s="256">
        <f>IF(SP_SUL!K381="","*",SP_SUL!K381)</f>
        <v>142.75</v>
      </c>
      <c r="O379" s="256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0</v>
      </c>
      <c r="X379" s="112" t="str">
        <f ca="1">_xlfn.XLOOKUP(G379&amp;$X$2,BS_CONTROLE[CHAVE],BS_CONTROLE[Quantidade_11],"-")</f>
        <v>-</v>
      </c>
    </row>
    <row r="380" spans="1:24" s="113" customFormat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7" t="str">
        <f>IF(SP_SUL!N382="","*",SP_SUL!N382)</f>
        <v>-</v>
      </c>
      <c r="M380" s="111" t="str">
        <f>IF(SP_SUL!J382="","*",SP_SUL!J382)</f>
        <v>*</v>
      </c>
      <c r="N380" s="256" t="str">
        <f>IF(SP_SUL!K382="","*",SP_SUL!K382)</f>
        <v>*</v>
      </c>
      <c r="O380" s="256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7" t="str">
        <f>IF(SP_SUL!N383="","*",SP_SUL!N383)</f>
        <v>-</v>
      </c>
      <c r="M381" s="111" t="str">
        <f>IF(SP_SUL!J383="","*",SP_SUL!J383)</f>
        <v>*</v>
      </c>
      <c r="N381" s="256" t="str">
        <f>IF(SP_SUL!K383="","*",SP_SUL!K383)</f>
        <v>*</v>
      </c>
      <c r="O381" s="256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7" t="str">
        <f>IF(SP_SUL!N384="","*",SP_SUL!N384)</f>
        <v>ZESK852</v>
      </c>
      <c r="M382" s="111">
        <f>IF(SP_SUL!J384="","*",SP_SUL!J384)</f>
        <v>92</v>
      </c>
      <c r="N382" s="256">
        <f>IF(SP_SUL!K384="","*",SP_SUL!K384)</f>
        <v>85.3</v>
      </c>
      <c r="O382" s="256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7" t="str">
        <f>IF(SP_SUL!N385="","*",SP_SUL!N385)</f>
        <v>K89ZES2</v>
      </c>
      <c r="M383" s="111">
        <f>IF(SP_SUL!J385="","*",SP_SUL!J385)</f>
        <v>92</v>
      </c>
      <c r="N383" s="256">
        <f>IF(SP_SUL!K385="","*",SP_SUL!K385)</f>
        <v>86.94</v>
      </c>
      <c r="O383" s="256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1</v>
      </c>
    </row>
    <row r="384" spans="1:24" s="113" customFormat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7" t="str">
        <f>IF(SP_SUL!N386="","*",SP_SUL!N386)</f>
        <v>ZDR1</v>
      </c>
      <c r="M384" s="111">
        <f>IF(SP_SUL!J386="","*",SP_SUL!J386)</f>
        <v>54</v>
      </c>
      <c r="N384" s="256">
        <f>IF(SP_SUL!K386="","*",SP_SUL!K386)</f>
        <v>107.2</v>
      </c>
      <c r="O384" s="256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7">
        <f>IF(SP_SUL!N387="","*",SP_SUL!N387)</f>
        <v>1101091</v>
      </c>
      <c r="M385" s="111">
        <f>IF(SP_SUL!J387="","*",SP_SUL!J387)</f>
        <v>30</v>
      </c>
      <c r="N385" s="256">
        <f>IF(SP_SUL!K387="","*",SP_SUL!K387)</f>
        <v>108.9</v>
      </c>
      <c r="O385" s="256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7" t="str">
        <f>IF(SP_SUL!N388="","*",SP_SUL!N388)</f>
        <v>ZGM1</v>
      </c>
      <c r="M386" s="111">
        <f>IF(SP_SUL!J388="","*",SP_SUL!J388)</f>
        <v>30</v>
      </c>
      <c r="N386" s="256">
        <f>IF(SP_SUL!K388="","*",SP_SUL!K388)</f>
        <v>114.3</v>
      </c>
      <c r="O386" s="256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7" t="str">
        <f>IF(SP_SUL!N389="","*",SP_SUL!N389)</f>
        <v>117ZGM2</v>
      </c>
      <c r="M387" s="111">
        <f>IF(SP_SUL!J389="","*",SP_SUL!J389)</f>
        <v>53</v>
      </c>
      <c r="N387" s="256">
        <f>IF(SP_SUL!K389="","*",SP_SUL!K389)</f>
        <v>115.5</v>
      </c>
      <c r="O387" s="256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7" t="str">
        <f>IF(SP_SUL!N390="","*",SP_SUL!N390)</f>
        <v>ZEMZEVZKW</v>
      </c>
      <c r="M388" s="111">
        <f>IF(SP_SUL!J390="","*",SP_SUL!J390)</f>
        <v>55</v>
      </c>
      <c r="N388" s="256">
        <f>IF(SP_SUL!K390="","*",SP_SUL!K390)</f>
        <v>136</v>
      </c>
      <c r="O388" s="256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>
        <f ca="1">_xlfn.XLOOKUP(G388&amp;$V$2,BS_CONTROLE[CHAVE],BS_CONTROLE[Quantidade_11],"-")</f>
        <v>36</v>
      </c>
      <c r="W388" s="112">
        <f ca="1">_xlfn.XLOOKUP(G388&amp;$W$2,BS_CONTROLE[CHAVE],BS_CONTROLE[Quantidade_11],"-")</f>
        <v>48</v>
      </c>
      <c r="X388" s="112" t="str">
        <f ca="1">_xlfn.XLOOKUP(G388&amp;$X$2,BS_CONTROLE[CHAVE],BS_CONTROLE[Quantidade_11],"-")</f>
        <v>-</v>
      </c>
    </row>
    <row r="389" spans="1:24" s="113" customFormat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7" t="str">
        <f>IF(SP_SUL!N391="","*",SP_SUL!N391)</f>
        <v>-</v>
      </c>
      <c r="M389" s="111" t="str">
        <f>IF(SP_SUL!J391="","*",SP_SUL!J391)</f>
        <v>*</v>
      </c>
      <c r="N389" s="256" t="str">
        <f>IF(SP_SUL!K391="","*",SP_SUL!K391)</f>
        <v>*</v>
      </c>
      <c r="O389" s="256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7" t="str">
        <f>IF(SP_SUL!N392="","*",SP_SUL!N392)</f>
        <v>ZVK2351</v>
      </c>
      <c r="M390" s="111">
        <f>IF(SP_SUL!J392="","*",SP_SUL!J392)</f>
        <v>49</v>
      </c>
      <c r="N390" s="256">
        <f>IF(SP_SUL!K392="","*",SP_SUL!K392)</f>
        <v>232.9</v>
      </c>
      <c r="O390" s="256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>
        <f ca="1">_xlfn.XLOOKUP(G390&amp;$W$2,BS_CONTROLE[CHAVE],BS_CONTROLE[Quantidade_11],"-")</f>
        <v>0</v>
      </c>
      <c r="X390" s="112" t="str">
        <f ca="1">_xlfn.XLOOKUP(G390&amp;$X$2,BS_CONTROLE[CHAVE],BS_CONTROLE[Quantidade_11],"-")</f>
        <v>-</v>
      </c>
    </row>
    <row r="391" spans="1:24" s="113" customFormat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7" t="str">
        <f>IF(SP_SUL!N393="","*",SP_SUL!N393)</f>
        <v>ZST2162</v>
      </c>
      <c r="M391" s="111">
        <f>IF(SP_SUL!J393="","*",SP_SUL!J393)</f>
        <v>56</v>
      </c>
      <c r="N391" s="256">
        <f>IF(SP_SUL!K393="","*",SP_SUL!K393)</f>
        <v>214</v>
      </c>
      <c r="O391" s="256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1530</v>
      </c>
      <c r="W391" s="112">
        <f ca="1">_xlfn.XLOOKUP(G391&amp;$W$2,BS_CONTROLE[CHAVE],BS_CONTROLE[Quantidade_11],"-")</f>
        <v>1015</v>
      </c>
      <c r="X391" s="112" t="str">
        <f ca="1">_xlfn.XLOOKUP(G391&amp;$X$2,BS_CONTROLE[CHAVE],BS_CONTROLE[Quantidade_11],"-")</f>
        <v>-</v>
      </c>
    </row>
    <row r="392" spans="1:24" s="113" customFormat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7" t="str">
        <f>IF(SP_SUL!N394="","*",SP_SUL!N394)</f>
        <v>ZYU1</v>
      </c>
      <c r="M392" s="111">
        <f>IF(SP_SUL!J394="","*",SP_SUL!J394)</f>
        <v>49</v>
      </c>
      <c r="N392" s="256">
        <f>IF(SP_SUL!K394="","*",SP_SUL!K394)</f>
        <v>203.1</v>
      </c>
      <c r="O392" s="256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856</v>
      </c>
      <c r="W392" s="112">
        <f ca="1">_xlfn.XLOOKUP(G392&amp;$W$2,BS_CONTROLE[CHAVE],BS_CONTROLE[Quantidade_11],"-")</f>
        <v>0</v>
      </c>
      <c r="X392" s="112" t="str">
        <f ca="1">_xlfn.XLOOKUP(G392&amp;$X$2,BS_CONTROLE[CHAVE],BS_CONTROLE[Quantidade_11],"-")</f>
        <v>-</v>
      </c>
    </row>
    <row r="393" spans="1:24" s="113" customFormat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7" t="str">
        <f>IF(SP_SUL!N395="","*",SP_SUL!N395)</f>
        <v>198ZYU1</v>
      </c>
      <c r="M393" s="111">
        <f>IF(SP_SUL!J395="","*",SP_SUL!J395)</f>
        <v>49</v>
      </c>
      <c r="N393" s="256">
        <f>IF(SP_SUL!K395="","*",SP_SUL!K395)</f>
        <v>199.8</v>
      </c>
      <c r="O393" s="256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7" t="str">
        <f>IF(SP_SUL!N396="","*",SP_SUL!N396)</f>
        <v>ZFY1982</v>
      </c>
      <c r="M394" s="111">
        <f>IF(SP_SUL!J396="","*",SP_SUL!J396)</f>
        <v>56</v>
      </c>
      <c r="N394" s="256">
        <f>IF(SP_SUL!K396="","*",SP_SUL!K396)</f>
        <v>195.5</v>
      </c>
      <c r="O394" s="256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7" t="str">
        <f>IF(SP_SUL!N397="","*",SP_SUL!N397)</f>
        <v>ZFYS</v>
      </c>
      <c r="M395" s="111">
        <f>IF(SP_SUL!J397="","*",SP_SUL!J397)</f>
        <v>56</v>
      </c>
      <c r="N395" s="256">
        <f>IF(SP_SUL!K397="","*",SP_SUL!K397)</f>
        <v>192.6</v>
      </c>
      <c r="O395" s="256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>
        <f ca="1">_xlfn.XLOOKUP(G395&amp;$W$2,BS_CONTROLE[CHAVE],BS_CONTROLE[Quantidade_11],"-")</f>
        <v>1</v>
      </c>
      <c r="X395" s="112" t="str">
        <f ca="1">_xlfn.XLOOKUP(G395&amp;$X$2,BS_CONTROLE[CHAVE],BS_CONTROLE[Quantidade_11],"-")</f>
        <v>-</v>
      </c>
    </row>
    <row r="396" spans="1:24" s="113" customFormat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7" t="str">
        <f>IF(SP_SUL!N398="","*",SP_SUL!N398)</f>
        <v>ZER169</v>
      </c>
      <c r="M396" s="111">
        <f>IF(SP_SUL!J398="","*",SP_SUL!J398)</f>
        <v>56</v>
      </c>
      <c r="N396" s="256">
        <f>IF(SP_SUL!K398="","*",SP_SUL!K398)</f>
        <v>168</v>
      </c>
      <c r="O396" s="256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21</v>
      </c>
      <c r="W396" s="112">
        <f ca="1">_xlfn.XLOOKUP(G396&amp;$W$2,BS_CONTROLE[CHAVE],BS_CONTROLE[Quantidade_11],"-")</f>
        <v>13</v>
      </c>
      <c r="X396" s="112" t="str">
        <f ca="1">_xlfn.XLOOKUP(G396&amp;$X$2,BS_CONTROLE[CHAVE],BS_CONTROLE[Quantidade_11],"-")</f>
        <v>-</v>
      </c>
    </row>
    <row r="397" spans="1:24" s="113" customFormat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7" t="str">
        <f>IF(SP_SUL!N399="","*",SP_SUL!N399)</f>
        <v>ZGA1541</v>
      </c>
      <c r="M397" s="111">
        <f>IF(SP_SUL!J399="","*",SP_SUL!J399)</f>
        <v>49</v>
      </c>
      <c r="N397" s="256">
        <f>IF(SP_SUL!K399="","*",SP_SUL!K399)</f>
        <v>153.30000000000001</v>
      </c>
      <c r="O397" s="256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7" t="str">
        <f>IF(SP_SUL!N400="","*",SP_SUL!N400)</f>
        <v>ZWI1132</v>
      </c>
      <c r="M398" s="111">
        <f>IF(SP_SUL!J400="","*",SP_SUL!J400)</f>
        <v>55</v>
      </c>
      <c r="N398" s="256">
        <f>IF(SP_SUL!K400="","*",SP_SUL!K400)</f>
        <v>118.16</v>
      </c>
      <c r="O398" s="256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>
        <f ca="1">_xlfn.XLOOKUP(G398&amp;$W$2,BS_CONTROLE[CHAVE],BS_CONTROLE[Quantidade_11],"-")</f>
        <v>1</v>
      </c>
      <c r="X398" s="112" t="str">
        <f ca="1">_xlfn.XLOOKUP(G398&amp;$X$2,BS_CONTROLE[CHAVE],BS_CONTROLE[Quantidade_11],"-")</f>
        <v>-</v>
      </c>
    </row>
    <row r="399" spans="1:24" s="113" customFormat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7" t="str">
        <f>IF(SP_SUL!N401="","*",SP_SUL!N401)</f>
        <v>ZRBZEV</v>
      </c>
      <c r="M399" s="111">
        <f>IF(SP_SUL!J401="","*",SP_SUL!J401)</f>
        <v>48</v>
      </c>
      <c r="N399" s="256">
        <f>IF(SP_SUL!K401="","*",SP_SUL!K401)</f>
        <v>152.04599999999999</v>
      </c>
      <c r="O399" s="256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7" t="str">
        <f>IF(SP_SUL!N402="","*",SP_SUL!N402)</f>
        <v>ZEV1571</v>
      </c>
      <c r="M400" s="111">
        <f>IF(SP_SUL!J402="","*",SP_SUL!J402)</f>
        <v>48</v>
      </c>
      <c r="N400" s="256">
        <f>IF(SP_SUL!K402="","*",SP_SUL!K402)</f>
        <v>157.5</v>
      </c>
      <c r="O400" s="256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>
        <f ca="1">_xlfn.XLOOKUP(G400&amp;$V$2,BS_CONTROLE[CHAVE],BS_CONTROLE[Quantidade_11],"-")</f>
        <v>870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7" t="str">
        <f>IF(SP_SUL!N403="","*",SP_SUL!N403)</f>
        <v>ZEV1571</v>
      </c>
      <c r="M401" s="111">
        <f>IF(SP_SUL!J403="","*",SP_SUL!J403)</f>
        <v>48</v>
      </c>
      <c r="N401" s="256">
        <f>IF(SP_SUL!K403="","*",SP_SUL!K403)</f>
        <v>157.1</v>
      </c>
      <c r="O401" s="256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7" t="str">
        <f>IF(SP_SUL!N404="","*",SP_SUL!N404)</f>
        <v>ZEZK732</v>
      </c>
      <c r="M402" s="111">
        <f>IF(SP_SUL!J404="","*",SP_SUL!J404)</f>
        <v>92</v>
      </c>
      <c r="N402" s="256">
        <f>IF(SP_SUL!K404="","*",SP_SUL!K404)</f>
        <v>73.400000000000006</v>
      </c>
      <c r="O402" s="256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>
        <f ca="1">_xlfn.XLOOKUP(G402&amp;$W$2,BS_CONTROLE[CHAVE],BS_CONTROLE[Quantidade_11],"-")</f>
        <v>0</v>
      </c>
      <c r="X402" s="112" t="str">
        <f ca="1">_xlfn.XLOOKUP(G402&amp;$X$2,BS_CONTROLE[CHAVE],BS_CONTROLE[Quantidade_11],"-")</f>
        <v>-</v>
      </c>
    </row>
    <row r="403" spans="1:24" s="113" customFormat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7" t="str">
        <f>IF(SP_SUL!N405="","*",SP_SUL!N405)</f>
        <v>ZESK852</v>
      </c>
      <c r="M403" s="111">
        <f>IF(SP_SUL!J405="","*",SP_SUL!J405)</f>
        <v>92</v>
      </c>
      <c r="N403" s="256">
        <f>IF(SP_SUL!K405="","*",SP_SUL!K405)</f>
        <v>85.3</v>
      </c>
      <c r="O403" s="256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7" t="str">
        <f>IF(SP_SUL!N406="","*",SP_SUL!N406)</f>
        <v>ZGP1</v>
      </c>
      <c r="M404" s="111">
        <f>IF(SP_SUL!J406="","*",SP_SUL!J406)</f>
        <v>54</v>
      </c>
      <c r="N404" s="256">
        <f>IF(SP_SUL!K406="","*",SP_SUL!K406)</f>
        <v>102</v>
      </c>
      <c r="O404" s="256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7" t="str">
        <f>IF(SP_SUL!N407="","*",SP_SUL!N407)</f>
        <v>ZGP1</v>
      </c>
      <c r="M405" s="111">
        <f>IF(SP_SUL!J407="","*",SP_SUL!J407)</f>
        <v>54</v>
      </c>
      <c r="N405" s="256">
        <f>IF(SP_SUL!K407="","*",SP_SUL!K407)</f>
        <v>102.6</v>
      </c>
      <c r="O405" s="256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7" t="str">
        <f>IF(SP_SUL!N408="","*",SP_SUL!N408)</f>
        <v>ZPT1051</v>
      </c>
      <c r="M406" s="111">
        <f>IF(SP_SUL!J408="","*",SP_SUL!J408)</f>
        <v>54</v>
      </c>
      <c r="N406" s="256">
        <f>IF(SP_SUL!K408="","*",SP_SUL!K408)</f>
        <v>105.25</v>
      </c>
      <c r="O406" s="256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>
        <f ca="1">_xlfn.XLOOKUP(G406&amp;$W$2,BS_CONTROLE[CHAVE],BS_CONTROLE[Quantidade_11],"-")</f>
        <v>0</v>
      </c>
      <c r="X406" s="112" t="str">
        <f ca="1">_xlfn.XLOOKUP(G406&amp;$X$2,BS_CONTROLE[CHAVE],BS_CONTROLE[Quantidade_11],"-")</f>
        <v>-</v>
      </c>
    </row>
    <row r="407" spans="1:24" s="113" customFormat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7" t="str">
        <f>IF(SP_SUL!N409="","*",SP_SUL!N409)</f>
        <v>-</v>
      </c>
      <c r="M407" s="111" t="str">
        <f>IF(SP_SUL!J409="","*",SP_SUL!J409)</f>
        <v>*</v>
      </c>
      <c r="N407" s="256" t="str">
        <f>IF(SP_SUL!K409="","*",SP_SUL!K409)</f>
        <v>*</v>
      </c>
      <c r="O407" s="256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7" t="str">
        <f>IF(SP_SUL!N410="","*",SP_SUL!N410)</f>
        <v>ZPTZPGZPT</v>
      </c>
      <c r="M408" s="111">
        <f>IF(SP_SUL!J410="","*",SP_SUL!J410)</f>
        <v>92</v>
      </c>
      <c r="N408" s="256">
        <f>IF(SP_SUL!K410="","*",SP_SUL!K410)</f>
        <v>108.3</v>
      </c>
      <c r="O408" s="256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7" t="str">
        <f>IF(SP_SUL!N411="","*",SP_SUL!N411)</f>
        <v>144ZMS2</v>
      </c>
      <c r="M409" s="111">
        <f>IF(SP_SUL!J411="","*",SP_SUL!J411)</f>
        <v>55</v>
      </c>
      <c r="N409" s="256">
        <f>IF(SP_SUL!K411="","*",SP_SUL!K411)</f>
        <v>142.75</v>
      </c>
      <c r="O409" s="256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0</v>
      </c>
      <c r="X409" s="112" t="str">
        <f ca="1">_xlfn.XLOOKUP(G409&amp;$X$2,BS_CONTROLE[CHAVE],BS_CONTROLE[Quantidade_11],"-")</f>
        <v>-</v>
      </c>
    </row>
    <row r="410" spans="1:24" s="113" customFormat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7" t="str">
        <f>IF(SP_SUL!N412="","*",SP_SUL!N412)</f>
        <v>-</v>
      </c>
      <c r="M410" s="111" t="str">
        <f>IF(SP_SUL!J412="","*",SP_SUL!J412)</f>
        <v>*</v>
      </c>
      <c r="N410" s="256" t="str">
        <f>IF(SP_SUL!K412="","*",SP_SUL!K412)</f>
        <v>*</v>
      </c>
      <c r="O410" s="256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7" t="str">
        <f>IF(SP_SUL!N413="","*",SP_SUL!N413)</f>
        <v>-</v>
      </c>
      <c r="M411" s="111" t="str">
        <f>IF(SP_SUL!J413="","*",SP_SUL!J413)</f>
        <v>*</v>
      </c>
      <c r="N411" s="256" t="str">
        <f>IF(SP_SUL!K413="","*",SP_SUL!K413)</f>
        <v>*</v>
      </c>
      <c r="O411" s="256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7" t="str">
        <f>IF(SP_SUL!N414="","*",SP_SUL!N414)</f>
        <v>-</v>
      </c>
      <c r="M412" s="111" t="str">
        <f>IF(SP_SUL!J414="","*",SP_SUL!J414)</f>
        <v>*</v>
      </c>
      <c r="N412" s="256" t="str">
        <f>IF(SP_SUL!K414="","*",SP_SUL!K414)</f>
        <v>*</v>
      </c>
      <c r="O412" s="256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7" t="str">
        <f>IF(SP_SUL!N415="","*",SP_SUL!N415)</f>
        <v>ZVK2351</v>
      </c>
      <c r="M413" s="111">
        <f>IF(SP_SUL!J415="","*",SP_SUL!J415)</f>
        <v>49</v>
      </c>
      <c r="N413" s="256">
        <f>IF(SP_SUL!K415="","*",SP_SUL!K415)</f>
        <v>232.9</v>
      </c>
      <c r="O413" s="256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>
        <f ca="1">_xlfn.XLOOKUP(G413&amp;$W$2,BS_CONTROLE[CHAVE],BS_CONTROLE[Quantidade_11],"-")</f>
        <v>0</v>
      </c>
      <c r="X413" s="112" t="str">
        <f ca="1">_xlfn.XLOOKUP(G413&amp;$X$2,BS_CONTROLE[CHAVE],BS_CONTROLE[Quantidade_11],"-")</f>
        <v>-</v>
      </c>
    </row>
    <row r="414" spans="1:24" s="113" customFormat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7" t="str">
        <f>IF(SP_SUL!N416="","*",SP_SUL!N416)</f>
        <v>ZIC2</v>
      </c>
      <c r="M414" s="111">
        <f>IF(SP_SUL!J416="","*",SP_SUL!J416)</f>
        <v>56</v>
      </c>
      <c r="N414" s="256">
        <f>IF(SP_SUL!K416="","*",SP_SUL!K416)</f>
        <v>225.3</v>
      </c>
      <c r="O414" s="256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1530</v>
      </c>
      <c r="W414" s="112">
        <f ca="1">_xlfn.XLOOKUP(G414&amp;$W$2,BS_CONTROLE[CHAVE],BS_CONTROLE[Quantidade_11],"-")</f>
        <v>1015</v>
      </c>
      <c r="X414" s="112" t="str">
        <f ca="1">_xlfn.XLOOKUP(G414&amp;$X$2,BS_CONTROLE[CHAVE],BS_CONTROLE[Quantidade_11],"-")</f>
        <v>-</v>
      </c>
    </row>
    <row r="415" spans="1:24" s="113" customFormat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7" t="str">
        <f>IF(SP_SUL!N417="","*",SP_SUL!N417)</f>
        <v>ZYU1</v>
      </c>
      <c r="M415" s="111">
        <f>IF(SP_SUL!J417="","*",SP_SUL!J417)</f>
        <v>49</v>
      </c>
      <c r="N415" s="256">
        <f>IF(SP_SUL!K417="","*",SP_SUL!K417)</f>
        <v>203.1</v>
      </c>
      <c r="O415" s="256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856</v>
      </c>
      <c r="W415" s="112">
        <f ca="1">_xlfn.XLOOKUP(G415&amp;$W$2,BS_CONTROLE[CHAVE],BS_CONTROLE[Quantidade_11],"-")</f>
        <v>0</v>
      </c>
      <c r="X415" s="112" t="str">
        <f ca="1">_xlfn.XLOOKUP(G415&amp;$X$2,BS_CONTROLE[CHAVE],BS_CONTROLE[Quantidade_11],"-")</f>
        <v>-</v>
      </c>
    </row>
    <row r="416" spans="1:24" s="113" customFormat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7" t="str">
        <f>IF(SP_SUL!N418="","*",SP_SUL!N418)</f>
        <v>198ZYU1</v>
      </c>
      <c r="M416" s="111">
        <f>IF(SP_SUL!J418="","*",SP_SUL!J418)</f>
        <v>49</v>
      </c>
      <c r="N416" s="256">
        <f>IF(SP_SUL!K418="","*",SP_SUL!K418)</f>
        <v>199.8</v>
      </c>
      <c r="O416" s="256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7" t="str">
        <f>IF(SP_SUL!N419="","*",SP_SUL!N419)</f>
        <v>ZFY1982</v>
      </c>
      <c r="M417" s="111">
        <f>IF(SP_SUL!J419="","*",SP_SUL!J419)</f>
        <v>56</v>
      </c>
      <c r="N417" s="256">
        <f>IF(SP_SUL!K419="","*",SP_SUL!K419)</f>
        <v>195.5</v>
      </c>
      <c r="O417" s="256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7" t="str">
        <f>IF(SP_SUL!N420="","*",SP_SUL!N420)</f>
        <v>ZFYS</v>
      </c>
      <c r="M418" s="111">
        <f>IF(SP_SUL!J420="","*",SP_SUL!J420)</f>
        <v>56</v>
      </c>
      <c r="N418" s="256">
        <f>IF(SP_SUL!K420="","*",SP_SUL!K420)</f>
        <v>192.6</v>
      </c>
      <c r="O418" s="256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>
        <f ca="1">_xlfn.XLOOKUP(G418&amp;$W$2,BS_CONTROLE[CHAVE],BS_CONTROLE[Quantidade_11],"-")</f>
        <v>1</v>
      </c>
      <c r="X418" s="112" t="str">
        <f ca="1">_xlfn.XLOOKUP(G418&amp;$X$2,BS_CONTROLE[CHAVE],BS_CONTROLE[Quantidade_11],"-")</f>
        <v>-</v>
      </c>
    </row>
    <row r="419" spans="1:24" s="113" customFormat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7" t="str">
        <f>IF(SP_SUL!N421="","*",SP_SUL!N421)</f>
        <v>ZER169</v>
      </c>
      <c r="M419" s="111">
        <f>IF(SP_SUL!J421="","*",SP_SUL!J421)</f>
        <v>56</v>
      </c>
      <c r="N419" s="256">
        <f>IF(SP_SUL!K421="","*",SP_SUL!K421)</f>
        <v>168</v>
      </c>
      <c r="O419" s="256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21</v>
      </c>
      <c r="W419" s="112">
        <f ca="1">_xlfn.XLOOKUP(G419&amp;$W$2,BS_CONTROLE[CHAVE],BS_CONTROLE[Quantidade_11],"-")</f>
        <v>13</v>
      </c>
      <c r="X419" s="112" t="str">
        <f ca="1">_xlfn.XLOOKUP(G419&amp;$X$2,BS_CONTROLE[CHAVE],BS_CONTROLE[Quantidade_11],"-")</f>
        <v>-</v>
      </c>
    </row>
    <row r="420" spans="1:24" s="113" customFormat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7" t="str">
        <f>IF(SP_SUL!N422="","*",SP_SUL!N422)</f>
        <v>ZGA1541</v>
      </c>
      <c r="M420" s="111">
        <f>IF(SP_SUL!J422="","*",SP_SUL!J422)</f>
        <v>49</v>
      </c>
      <c r="N420" s="256">
        <f>IF(SP_SUL!K422="","*",SP_SUL!K422)</f>
        <v>153.30000000000001</v>
      </c>
      <c r="O420" s="256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7" t="str">
        <f>IF(SP_SUL!N423="","*",SP_SUL!N423)</f>
        <v>ZKEZGAZBV</v>
      </c>
      <c r="M421" s="111">
        <f>IF(SP_SUL!J423="","*",SP_SUL!J423)</f>
        <v>49</v>
      </c>
      <c r="N421" s="256">
        <f>IF(SP_SUL!K423="","*",SP_SUL!K423)</f>
        <v>147</v>
      </c>
      <c r="O421" s="256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7" t="str">
        <f>IF(SP_SUL!N424="","*",SP_SUL!N424)</f>
        <v>-</v>
      </c>
      <c r="M422" s="111" t="str">
        <f>IF(SP_SUL!J424="","*",SP_SUL!J424)</f>
        <v>*</v>
      </c>
      <c r="N422" s="256" t="str">
        <f>IF(SP_SUL!K424="","*",SP_SUL!K424)</f>
        <v>*</v>
      </c>
      <c r="O422" s="256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7" t="str">
        <f>IF(SP_SUL!N425="","*",SP_SUL!N425)</f>
        <v>ZKE2</v>
      </c>
      <c r="M423" s="111">
        <f>IF(SP_SUL!J425="","*",SP_SUL!J425)</f>
        <v>55</v>
      </c>
      <c r="N423" s="256">
        <f>IF(SP_SUL!K425="","*",SP_SUL!K425)</f>
        <v>77</v>
      </c>
      <c r="O423" s="256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7" t="str">
        <f>IF(SP_SUL!N426="","*",SP_SUL!N426)</f>
        <v>ZKWZLU</v>
      </c>
      <c r="M424" s="111">
        <f>IF(SP_SUL!J426="","*",SP_SUL!J426)</f>
        <v>55</v>
      </c>
      <c r="N424" s="256">
        <f>IF(SP_SUL!K426="","*",SP_SUL!K426)</f>
        <v>97.843000000000004</v>
      </c>
      <c r="O424" s="256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7" t="str">
        <f>IF(SP_SUL!N427="","*",SP_SUL!N427)</f>
        <v>102ZKW2</v>
      </c>
      <c r="M425" s="111">
        <f>IF(SP_SUL!J427="","*",SP_SUL!J427)</f>
        <v>55</v>
      </c>
      <c r="N425" s="256">
        <f>IF(SP_SUL!K427="","*",SP_SUL!K427)</f>
        <v>98.16</v>
      </c>
      <c r="O425" s="256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7" t="str">
        <f>IF(SP_SUL!N428="","*",SP_SUL!N428)</f>
        <v>ZLU1052</v>
      </c>
      <c r="M426" s="111">
        <f>IF(SP_SUL!J428="","*",SP_SUL!J428)</f>
        <v>55</v>
      </c>
      <c r="N426" s="256">
        <f>IF(SP_SUL!K428="","*",SP_SUL!K428)</f>
        <v>106.02</v>
      </c>
      <c r="O426" s="256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3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7" t="str">
        <f>IF(SP_SUL!N429="","*",SP_SUL!N429)</f>
        <v>ZLU1052</v>
      </c>
      <c r="M427" s="111">
        <f>IF(SP_SUL!J429="","*",SP_SUL!J429)</f>
        <v>55</v>
      </c>
      <c r="N427" s="256">
        <f>IF(SP_SUL!K429="","*",SP_SUL!K429)</f>
        <v>107.25</v>
      </c>
      <c r="O427" s="256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7" t="str">
        <f>IF(SP_SUL!N430="","*",SP_SUL!N430)</f>
        <v>ZLU1052</v>
      </c>
      <c r="M428" s="111">
        <f>IF(SP_SUL!J430="","*",SP_SUL!J430)</f>
        <v>55</v>
      </c>
      <c r="N428" s="256">
        <f>IF(SP_SUL!K430="","*",SP_SUL!K430)</f>
        <v>107.5</v>
      </c>
      <c r="O428" s="256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7" t="str">
        <f>IF(SP_SUL!N431="","*",SP_SUL!N431)</f>
        <v>ZLU1052</v>
      </c>
      <c r="M429" s="111">
        <f>IF(SP_SUL!J431="","*",SP_SUL!J431)</f>
        <v>55</v>
      </c>
      <c r="N429" s="256">
        <f>IF(SP_SUL!K431="","*",SP_SUL!K431)</f>
        <v>107.78</v>
      </c>
      <c r="O429" s="256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7" t="str">
        <f>IF(SP_SUL!N432="","*",SP_SUL!N432)</f>
        <v>ZWI1132</v>
      </c>
      <c r="M430" s="111">
        <f>IF(SP_SUL!J432="","*",SP_SUL!J432)</f>
        <v>55</v>
      </c>
      <c r="N430" s="256">
        <f>IF(SP_SUL!K432="","*",SP_SUL!K432)</f>
        <v>118.16</v>
      </c>
      <c r="O430" s="256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>
        <f ca="1">_xlfn.XLOOKUP(G430&amp;$W$2,BS_CONTROLE[CHAVE],BS_CONTROLE[Quantidade_11],"-")</f>
        <v>1</v>
      </c>
      <c r="X430" s="112" t="str">
        <f ca="1">_xlfn.XLOOKUP(G430&amp;$X$2,BS_CONTROLE[CHAVE],BS_CONTROLE[Quantidade_11],"-")</f>
        <v>-</v>
      </c>
    </row>
    <row r="431" spans="1:24" s="113" customFormat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7" t="str">
        <f>IF(SP_SUL!N433="","*",SP_SUL!N433)</f>
        <v>-</v>
      </c>
      <c r="M431" s="111" t="str">
        <f>IF(SP_SUL!J433="","*",SP_SUL!J433)</f>
        <v>*</v>
      </c>
      <c r="N431" s="256" t="str">
        <f>IF(SP_SUL!K433="","*",SP_SUL!K433)</f>
        <v>*</v>
      </c>
      <c r="O431" s="256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7" t="str">
        <f>IF(SP_SUL!N434="","*",SP_SUL!N434)</f>
        <v>-</v>
      </c>
      <c r="M432" s="111" t="str">
        <f>IF(SP_SUL!J434="","*",SP_SUL!J434)</f>
        <v>*</v>
      </c>
      <c r="N432" s="256" t="str">
        <f>IF(SP_SUL!K434="","*",SP_SUL!K434)</f>
        <v>*</v>
      </c>
      <c r="O432" s="256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7">
        <f>IF(SP_SUL!N435="","*",SP_SUL!N435)</f>
        <v>1231212</v>
      </c>
      <c r="M433" s="111">
        <f>IF(SP_SUL!J435="","*",SP_SUL!J435)</f>
        <v>55</v>
      </c>
      <c r="N433" s="256">
        <f>IF(SP_SUL!K435="","*",SP_SUL!K435)</f>
        <v>122.199</v>
      </c>
      <c r="O433" s="256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3</v>
      </c>
      <c r="W433" s="112">
        <f ca="1">_xlfn.XLOOKUP(G433&amp;$W$2,BS_CONTROLE[CHAVE],BS_CONTROLE[Quantidade_11],"-")</f>
        <v>2</v>
      </c>
      <c r="X433" s="112" t="str">
        <f ca="1">_xlfn.XLOOKUP(G433&amp;$X$2,BS_CONTROLE[CHAVE],BS_CONTROLE[Quantidade_11],"-")</f>
        <v>-</v>
      </c>
    </row>
    <row r="434" spans="1:24" s="113" customFormat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7" t="str">
        <f>IF(SP_SUL!N436="","*",SP_SUL!N436)</f>
        <v>-</v>
      </c>
      <c r="M434" s="111" t="str">
        <f>IF(SP_SUL!J436="","*",SP_SUL!J436)</f>
        <v>*</v>
      </c>
      <c r="N434" s="256" t="str">
        <f>IF(SP_SUL!K436="","*",SP_SUL!K436)</f>
        <v>*</v>
      </c>
      <c r="O434" s="256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7" t="str">
        <f>IF(SP_SUL!N437="","*",SP_SUL!N437)</f>
        <v>ZEZK732</v>
      </c>
      <c r="M435" s="111">
        <f>IF(SP_SUL!J437="","*",SP_SUL!J437)</f>
        <v>92</v>
      </c>
      <c r="N435" s="256">
        <f>IF(SP_SUL!K437="","*",SP_SUL!K437)</f>
        <v>73.400000000000006</v>
      </c>
      <c r="O435" s="256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>
        <f ca="1">_xlfn.XLOOKUP(G435&amp;$W$2,BS_CONTROLE[CHAVE],BS_CONTROLE[Quantidade_11],"-")</f>
        <v>0</v>
      </c>
      <c r="X435" s="112" t="str">
        <f ca="1">_xlfn.XLOOKUP(G435&amp;$X$2,BS_CONTROLE[CHAVE],BS_CONTROLE[Quantidade_11],"-")</f>
        <v>-</v>
      </c>
    </row>
    <row r="436" spans="1:24" s="113" customFormat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7" t="str">
        <f>IF(SP_SUL!N438="","*",SP_SUL!N438)</f>
        <v>ZXWK791</v>
      </c>
      <c r="M436" s="111">
        <f>IF(SP_SUL!J438="","*",SP_SUL!J438)</f>
        <v>54</v>
      </c>
      <c r="N436" s="256">
        <f>IF(SP_SUL!K438="","*",SP_SUL!K438)</f>
        <v>79.7</v>
      </c>
      <c r="O436" s="256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7" t="str">
        <f>IF(SP_SUL!N439="","*",SP_SUL!N439)</f>
        <v>K89ZES2</v>
      </c>
      <c r="M437" s="111">
        <f>IF(SP_SUL!J439="","*",SP_SUL!J439)</f>
        <v>92</v>
      </c>
      <c r="N437" s="256">
        <f>IF(SP_SUL!K439="","*",SP_SUL!K439)</f>
        <v>86.94</v>
      </c>
      <c r="O437" s="256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>
        <f ca="1">_xlfn.XLOOKUP(G437&amp;$X$2,BS_CONTROLE[CHAVE],BS_CONTROLE[Quantidade_11],"-")</f>
        <v>1</v>
      </c>
    </row>
    <row r="438" spans="1:24" s="113" customFormat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7" t="str">
        <f>IF(SP_SUL!N440="","*",SP_SUL!N440)</f>
        <v>K89ZES2</v>
      </c>
      <c r="M438" s="111">
        <f>IF(SP_SUL!J440="","*",SP_SUL!J440)</f>
        <v>92</v>
      </c>
      <c r="N438" s="256">
        <f>IF(SP_SUL!K440="","*",SP_SUL!K440)</f>
        <v>87</v>
      </c>
      <c r="O438" s="256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7" t="str">
        <f>IF(SP_SUL!N441="","*",SP_SUL!N441)</f>
        <v>ZGP1002</v>
      </c>
      <c r="M439" s="111">
        <f>IF(SP_SUL!J441="","*",SP_SUL!J441)</f>
        <v>92</v>
      </c>
      <c r="N439" s="256">
        <f>IF(SP_SUL!K441="","*",SP_SUL!K441)</f>
        <v>101.7</v>
      </c>
      <c r="O439" s="256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7" t="str">
        <f>IF(SP_SUL!N442="","*",SP_SUL!N442)</f>
        <v>ZDR1</v>
      </c>
      <c r="M440" s="111">
        <f>IF(SP_SUL!J442="","*",SP_SUL!J442)</f>
        <v>54</v>
      </c>
      <c r="N440" s="256">
        <f>IF(SP_SUL!K442="","*",SP_SUL!K442)</f>
        <v>106.5</v>
      </c>
      <c r="O440" s="256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7" t="str">
        <f>IF(SP_SUL!N443="","*",SP_SUL!N443)</f>
        <v>ZGM2</v>
      </c>
      <c r="M441" s="111">
        <f>IF(SP_SUL!J443="","*",SP_SUL!J443)</f>
        <v>53</v>
      </c>
      <c r="N441" s="256">
        <f>IF(SP_SUL!K443="","*",SP_SUL!K443)</f>
        <v>114.3</v>
      </c>
      <c r="O441" s="256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7" t="str">
        <f>IF(SP_SUL!N444="","*",SP_SUL!N444)</f>
        <v>117ZGM2</v>
      </c>
      <c r="M442" s="111">
        <f>IF(SP_SUL!J444="","*",SP_SUL!J444)</f>
        <v>53</v>
      </c>
      <c r="N442" s="256">
        <f>IF(SP_SUL!K444="","*",SP_SUL!K444)</f>
        <v>115.5</v>
      </c>
      <c r="O442" s="256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7" t="str">
        <f>IF(SP_SUL!N445="","*",SP_SUL!N445)</f>
        <v>-</v>
      </c>
      <c r="M443" s="111" t="str">
        <f>IF(SP_SUL!J445="","*",SP_SUL!J445)</f>
        <v>*</v>
      </c>
      <c r="N443" s="256" t="str">
        <f>IF(SP_SUL!K445="","*",SP_SUL!K445)</f>
        <v>*</v>
      </c>
      <c r="O443" s="256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7" t="str">
        <f>IF(SP_SUL!N446="","*",SP_SUL!N446)</f>
        <v>-</v>
      </c>
      <c r="M444" s="111" t="str">
        <f>IF(SP_SUL!J446="","*",SP_SUL!J446)</f>
        <v>*</v>
      </c>
      <c r="N444" s="256" t="str">
        <f>IF(SP_SUL!K446="","*",SP_SUL!K446)</f>
        <v>*</v>
      </c>
      <c r="O444" s="256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7" t="str">
        <f>IF(SP_SUL!N447="","*",SP_SUL!N447)</f>
        <v>-</v>
      </c>
      <c r="M445" s="111" t="str">
        <f>IF(SP_SUL!J447="","*",SP_SUL!J447)</f>
        <v>*</v>
      </c>
      <c r="N445" s="256" t="str">
        <f>IF(SP_SUL!K447="","*",SP_SUL!K447)</f>
        <v>*</v>
      </c>
      <c r="O445" s="256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7" t="str">
        <f>IF(SP_SUL!N448="","*",SP_SUL!N448)</f>
        <v>ZYUZEM</v>
      </c>
      <c r="M446" s="111">
        <f>IF(SP_SUL!J448="","*",SP_SUL!J448)</f>
        <v>49</v>
      </c>
      <c r="N446" s="256">
        <f>IF(SP_SUL!K448="","*",SP_SUL!K448)</f>
        <v>203</v>
      </c>
      <c r="O446" s="256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1530</v>
      </c>
      <c r="W446" s="112">
        <f ca="1">_xlfn.XLOOKUP(G446&amp;$W$2,BS_CONTROLE[CHAVE],BS_CONTROLE[Quantidade_11],"-")</f>
        <v>1015</v>
      </c>
      <c r="X446" s="112" t="str">
        <f ca="1">_xlfn.XLOOKUP(G446&amp;$X$2,BS_CONTROLE[CHAVE],BS_CONTROLE[Quantidade_11],"-")</f>
        <v>-</v>
      </c>
    </row>
    <row r="447" spans="1:24" s="113" customFormat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7" t="str">
        <f>IF(SP_SUL!N449="","*",SP_SUL!N449)</f>
        <v>ZYU1</v>
      </c>
      <c r="M447" s="111">
        <f>IF(SP_SUL!J449="","*",SP_SUL!J449)</f>
        <v>49</v>
      </c>
      <c r="N447" s="256">
        <f>IF(SP_SUL!K449="","*",SP_SUL!K449)</f>
        <v>203.1</v>
      </c>
      <c r="O447" s="256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856</v>
      </c>
      <c r="W447" s="112">
        <f ca="1">_xlfn.XLOOKUP(G447&amp;$W$2,BS_CONTROLE[CHAVE],BS_CONTROLE[Quantidade_11],"-")</f>
        <v>0</v>
      </c>
      <c r="X447" s="112" t="str">
        <f ca="1">_xlfn.XLOOKUP(G447&amp;$X$2,BS_CONTROLE[CHAVE],BS_CONTROLE[Quantidade_11],"-")</f>
        <v>-</v>
      </c>
    </row>
    <row r="448" spans="1:24" s="113" customFormat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7" t="str">
        <f>IF(SP_SUL!N450="","*",SP_SUL!N450)</f>
        <v>ZFY1982</v>
      </c>
      <c r="M448" s="111">
        <f>IF(SP_SUL!J450="","*",SP_SUL!J450)</f>
        <v>56</v>
      </c>
      <c r="N448" s="256">
        <f>IF(SP_SUL!K450="","*",SP_SUL!K450)</f>
        <v>195.5</v>
      </c>
      <c r="O448" s="256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7" t="str">
        <f>IF(SP_SUL!N451="","*",SP_SUL!N451)</f>
        <v>ZDY1832</v>
      </c>
      <c r="M449" s="111">
        <f>IF(SP_SUL!J451="","*",SP_SUL!J451)</f>
        <v>56</v>
      </c>
      <c r="N449" s="256">
        <f>IF(SP_SUL!K451="","*",SP_SUL!K451)</f>
        <v>183</v>
      </c>
      <c r="O449" s="256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>
        <f ca="1">_xlfn.XLOOKUP(G449&amp;$W$2,BS_CONTROLE[CHAVE],BS_CONTROLE[Quantidade_11],"-")</f>
        <v>0</v>
      </c>
      <c r="X449" s="112" t="str">
        <f ca="1">_xlfn.XLOOKUP(G449&amp;$X$2,BS_CONTROLE[CHAVE],BS_CONTROLE[Quantidade_11],"-")</f>
        <v>-</v>
      </c>
    </row>
    <row r="450" spans="1:24" s="113" customFormat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7" t="str">
        <f>IF(SP_SUL!N452="","*",SP_SUL!N452)</f>
        <v>ZER169</v>
      </c>
      <c r="M450" s="111">
        <f>IF(SP_SUL!J452="","*",SP_SUL!J452)</f>
        <v>56</v>
      </c>
      <c r="N450" s="256">
        <f>IF(SP_SUL!K452="","*",SP_SUL!K452)</f>
        <v>168</v>
      </c>
      <c r="O450" s="256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21</v>
      </c>
      <c r="W450" s="112">
        <f ca="1">_xlfn.XLOOKUP(G450&amp;$W$2,BS_CONTROLE[CHAVE],BS_CONTROLE[Quantidade_11],"-")</f>
        <v>13</v>
      </c>
      <c r="X450" s="112" t="str">
        <f ca="1">_xlfn.XLOOKUP(G450&amp;$X$2,BS_CONTROLE[CHAVE],BS_CONTROLE[Quantidade_11],"-")</f>
        <v>-</v>
      </c>
    </row>
    <row r="451" spans="1:24" s="113" customFormat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7" t="str">
        <f>IF(SP_SUL!N453="","*",SP_SUL!N453)</f>
        <v>ZGA1541</v>
      </c>
      <c r="M451" s="111">
        <f>IF(SP_SUL!J453="","*",SP_SUL!J453)</f>
        <v>49</v>
      </c>
      <c r="N451" s="256">
        <f>IF(SP_SUL!K453="","*",SP_SUL!K453)</f>
        <v>153.30000000000001</v>
      </c>
      <c r="O451" s="256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7" t="str">
        <f>IF(SP_SUL!N454="","*",SP_SUL!N454)</f>
        <v>189ZFY</v>
      </c>
      <c r="M452" s="111">
        <f>IF(SP_SUL!J454="","*",SP_SUL!J454)</f>
        <v>56</v>
      </c>
      <c r="N452" s="256">
        <f>IF(SP_SUL!K454="","*",SP_SUL!K454)</f>
        <v>192.50700000000001</v>
      </c>
      <c r="O452" s="256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>
        <f ca="1">_xlfn.XLOOKUP(G452&amp;$W$2,BS_CONTROLE[CHAVE],BS_CONTROLE[Quantidade_11],"-")</f>
        <v>1</v>
      </c>
      <c r="X452" s="112" t="str">
        <f ca="1">_xlfn.XLOOKUP(G452&amp;$X$2,BS_CONTROLE[CHAVE],BS_CONTROLE[Quantidade_11],"-")</f>
        <v>-</v>
      </c>
    </row>
    <row r="453" spans="1:24" s="113" customFormat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7" t="str">
        <f>IF(SP_SUL!N455="","*",SP_SUL!N455)</f>
        <v>ZGA1541</v>
      </c>
      <c r="M453" s="111">
        <f>IF(SP_SUL!J455="","*",SP_SUL!J455)</f>
        <v>49</v>
      </c>
      <c r="N453" s="256">
        <f>IF(SP_SUL!K455="","*",SP_SUL!K455)</f>
        <v>153.30000000000001</v>
      </c>
      <c r="O453" s="256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>
        <f ca="1">_xlfn.XLOOKUP(G453&amp;$W$2,BS_CONTROLE[CHAVE],BS_CONTROLE[Quantidade_11],"-")</f>
        <v>1</v>
      </c>
      <c r="X453" s="112" t="str">
        <f ca="1">_xlfn.XLOOKUP(G453&amp;$X$2,BS_CONTROLE[CHAVE],BS_CONTROLE[Quantidade_11],"-")</f>
        <v>-</v>
      </c>
    </row>
    <row r="454" spans="1:24" s="113" customFormat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7" t="str">
        <f>IF(SP_SUL!N456="","*",SP_SUL!N456)</f>
        <v>ZWI1132</v>
      </c>
      <c r="M454" s="111">
        <f>IF(SP_SUL!J456="","*",SP_SUL!J456)</f>
        <v>55</v>
      </c>
      <c r="N454" s="256">
        <f>IF(SP_SUL!K456="","*",SP_SUL!K456)</f>
        <v>118.16</v>
      </c>
      <c r="O454" s="256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>
        <f ca="1">_xlfn.XLOOKUP(G454&amp;$W$2,BS_CONTROLE[CHAVE],BS_CONTROLE[Quantidade_11],"-")</f>
        <v>1</v>
      </c>
      <c r="X454" s="112" t="str">
        <f ca="1">_xlfn.XLOOKUP(G454&amp;$X$2,BS_CONTROLE[CHAVE],BS_CONTROLE[Quantidade_11],"-")</f>
        <v>-</v>
      </c>
    </row>
    <row r="455" spans="1:24" s="113" customFormat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7" t="str">
        <f>IF(SP_SUL!N457="","*",SP_SUL!N457)</f>
        <v>-</v>
      </c>
      <c r="M455" s="111" t="str">
        <f>IF(SP_SUL!J457="","*",SP_SUL!J457)</f>
        <v>*</v>
      </c>
      <c r="N455" s="256" t="str">
        <f>IF(SP_SUL!K457="","*",SP_SUL!K457)</f>
        <v>*</v>
      </c>
      <c r="O455" s="256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7" t="str">
        <f>IF(SP_SUL!N458="","*",SP_SUL!N458)</f>
        <v>ZRBZEV</v>
      </c>
      <c r="M456" s="111">
        <f>IF(SP_SUL!J458="","*",SP_SUL!J458)</f>
        <v>48</v>
      </c>
      <c r="N456" s="256">
        <f>IF(SP_SUL!K458="","*",SP_SUL!K458)</f>
        <v>152.04599999999999</v>
      </c>
      <c r="O456" s="256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7">
        <f>IF(SP_SUL!N459="","*",SP_SUL!N459)</f>
        <v>1571561</v>
      </c>
      <c r="M457" s="111">
        <f>IF(SP_SUL!J459="","*",SP_SUL!J459)</f>
        <v>48</v>
      </c>
      <c r="N457" s="256">
        <f>IF(SP_SUL!K459="","*",SP_SUL!K459)</f>
        <v>156.9</v>
      </c>
      <c r="O457" s="256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>
        <f ca="1">_xlfn.XLOOKUP(G457&amp;$V$2,BS_CONTROLE[CHAVE],BS_CONTROLE[Quantidade_11],"-")</f>
        <v>870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7">
        <f>IF(SP_SUL!N460="","*",SP_SUL!N460)</f>
        <v>1551541</v>
      </c>
      <c r="M458" s="111">
        <f>IF(SP_SUL!J460="","*",SP_SUL!J460)</f>
        <v>48</v>
      </c>
      <c r="N458" s="256">
        <f>IF(SP_SUL!K460="","*",SP_SUL!K460)</f>
        <v>154.35</v>
      </c>
      <c r="O458" s="256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7" t="str">
        <f>IF(SP_SUL!N461="","*",SP_SUL!N461)</f>
        <v>-</v>
      </c>
      <c r="M459" s="111" t="str">
        <f>IF(SP_SUL!J461="","*",SP_SUL!J461)</f>
        <v>*</v>
      </c>
      <c r="N459" s="256" t="str">
        <f>IF(SP_SUL!K461="","*",SP_SUL!K461)</f>
        <v>*</v>
      </c>
      <c r="O459" s="256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7" t="str">
        <f>IF(SP_SUL!N462="","*",SP_SUL!N462)</f>
        <v>*</v>
      </c>
      <c r="M460" s="111" t="str">
        <f>IF(SP_SUL!J462="","*",SP_SUL!J462)</f>
        <v>*</v>
      </c>
      <c r="N460" s="256" t="str">
        <f>IF(SP_SUL!K462="","*",SP_SUL!K462)</f>
        <v>*</v>
      </c>
      <c r="O460" s="256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7" t="str">
        <f>IF(SP_SUL!N463="","*",SP_SUL!N463)</f>
        <v>ZEZK732</v>
      </c>
      <c r="M461" s="111">
        <f>IF(SP_SUL!J463="","*",SP_SUL!J463)</f>
        <v>92</v>
      </c>
      <c r="N461" s="256">
        <f>IF(SP_SUL!K463="","*",SP_SUL!K463)</f>
        <v>73.400000000000006</v>
      </c>
      <c r="O461" s="256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>
        <f ca="1">_xlfn.XLOOKUP(G461&amp;$W$2,BS_CONTROLE[CHAVE],BS_CONTROLE[Quantidade_11],"-")</f>
        <v>0</v>
      </c>
      <c r="X461" s="112" t="str">
        <f ca="1">_xlfn.XLOOKUP(G461&amp;$X$2,BS_CONTROLE[CHAVE],BS_CONTROLE[Quantidade_11],"-")</f>
        <v>-</v>
      </c>
    </row>
    <row r="462" spans="1:24" s="113" customFormat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7" t="str">
        <f>IF(SP_SUL!N464="","*",SP_SUL!N464)</f>
        <v>K84ZXW2</v>
      </c>
      <c r="M462" s="111">
        <f>IF(SP_SUL!J464="","*",SP_SUL!J464)</f>
        <v>92</v>
      </c>
      <c r="N462" s="256">
        <f>IF(SP_SUL!K464="","*",SP_SUL!K464)</f>
        <v>83.7</v>
      </c>
      <c r="O462" s="256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7" t="str">
        <f>IF(SP_SUL!N465="","*",SP_SUL!N465)</f>
        <v>ZGP1</v>
      </c>
      <c r="M463" s="111">
        <f>IF(SP_SUL!J465="","*",SP_SUL!J465)</f>
        <v>54</v>
      </c>
      <c r="N463" s="256">
        <f>IF(SP_SUL!K465="","*",SP_SUL!K465)</f>
        <v>102</v>
      </c>
      <c r="O463" s="256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7" t="str">
        <f>IF(SP_SUL!N466="","*",SP_SUL!N466)</f>
        <v>ZGP1</v>
      </c>
      <c r="M464" s="111">
        <f>IF(SP_SUL!J466="","*",SP_SUL!J466)</f>
        <v>54</v>
      </c>
      <c r="N464" s="256">
        <f>IF(SP_SUL!K466="","*",SP_SUL!K466)</f>
        <v>103.1</v>
      </c>
      <c r="O464" s="256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7" t="str">
        <f>IF(SP_SUL!N467="","*",SP_SUL!N467)</f>
        <v>ZGP1</v>
      </c>
      <c r="M465" s="111">
        <f>IF(SP_SUL!J467="","*",SP_SUL!J467)</f>
        <v>54</v>
      </c>
      <c r="N465" s="256">
        <f>IF(SP_SUL!K467="","*",SP_SUL!K467)</f>
        <v>103</v>
      </c>
      <c r="O465" s="256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>
        <f ca="1">_xlfn.XLOOKUP(G465&amp;$W$2,BS_CONTROLE[CHAVE],BS_CONTROLE[Quantidade_11],"-")</f>
        <v>0</v>
      </c>
      <c r="X465" s="112" t="str">
        <f ca="1">_xlfn.XLOOKUP(G465&amp;$X$2,BS_CONTROLE[CHAVE],BS_CONTROLE[Quantidade_11],"-")</f>
        <v>-</v>
      </c>
    </row>
    <row r="466" spans="1:24" s="113" customFormat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7" t="str">
        <f>IF(SP_SUL!N468="","*",SP_SUL!N468)</f>
        <v>ZPTZEV</v>
      </c>
      <c r="M466" s="111">
        <f>IF(SP_SUL!J468="","*",SP_SUL!J468)</f>
        <v>54</v>
      </c>
      <c r="N466" s="256">
        <f>IF(SP_SUL!K468="","*",SP_SUL!K468)</f>
        <v>105</v>
      </c>
      <c r="O466" s="256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>
        <f ca="1">_xlfn.XLOOKUP(G466&amp;$V$2,BS_CONTROLE[CHAVE],BS_CONTROLE[Quantidade_11],"-")</f>
        <v>36</v>
      </c>
      <c r="W466" s="112">
        <f ca="1">_xlfn.XLOOKUP(G466&amp;$W$2,BS_CONTROLE[CHAVE],BS_CONTROLE[Quantidade_11],"-")</f>
        <v>48</v>
      </c>
      <c r="X466" s="112" t="str">
        <f ca="1">_xlfn.XLOOKUP(G466&amp;$X$2,BS_CONTROLE[CHAVE],BS_CONTROLE[Quantidade_11],"-")</f>
        <v>-</v>
      </c>
    </row>
    <row r="467" spans="1:24" s="113" customFormat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7" t="str">
        <f>IF(SP_SUL!N469="","*",SP_SUL!N469)</f>
        <v>ZGP1</v>
      </c>
      <c r="M467" s="111">
        <f>IF(SP_SUL!J469="","*",SP_SUL!J469)</f>
        <v>54</v>
      </c>
      <c r="N467" s="256">
        <f>IF(SP_SUL!K469="","*",SP_SUL!K469)</f>
        <v>102.1</v>
      </c>
      <c r="O467" s="256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7" t="str">
        <f>IF(SP_SUL!N470="","*",SP_SUL!N470)</f>
        <v>ZGP1</v>
      </c>
      <c r="M468" s="111">
        <f>IF(SP_SUL!J470="","*",SP_SUL!J470)</f>
        <v>54</v>
      </c>
      <c r="N468" s="256">
        <f>IF(SP_SUL!K470="","*",SP_SUL!K470)</f>
        <v>103.1</v>
      </c>
      <c r="O468" s="256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7" t="str">
        <f>IF(SP_SUL!N471="","*",SP_SUL!N471)</f>
        <v>117ZGM2</v>
      </c>
      <c r="M469" s="111">
        <f>IF(SP_SUL!J471="","*",SP_SUL!J471)</f>
        <v>53</v>
      </c>
      <c r="N469" s="256">
        <f>IF(SP_SUL!K471="","*",SP_SUL!K471)</f>
        <v>115.5</v>
      </c>
      <c r="O469" s="256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7" t="str">
        <f>IF(SP_SUL!N472="","*",SP_SUL!N472)</f>
        <v>-</v>
      </c>
      <c r="M470" s="111" t="str">
        <f>IF(SP_SUL!J472="","*",SP_SUL!J472)</f>
        <v>*</v>
      </c>
      <c r="N470" s="256" t="str">
        <f>IF(SP_SUL!K472="","*",SP_SUL!K472)</f>
        <v>*</v>
      </c>
      <c r="O470" s="256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7" t="str">
        <f>IF(SP_SUL!N473="","*",SP_SUL!N473)</f>
        <v>-</v>
      </c>
      <c r="M471" s="111" t="str">
        <f>IF(SP_SUL!J473="","*",SP_SUL!J473)</f>
        <v>*</v>
      </c>
      <c r="N471" s="256" t="str">
        <f>IF(SP_SUL!K473="","*",SP_SUL!K473)</f>
        <v>*</v>
      </c>
      <c r="O471" s="256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7" t="str">
        <f>IF(SP_SUL!N474="","*",SP_SUL!N474)</f>
        <v>ZYU1</v>
      </c>
      <c r="M472" s="111">
        <f>IF(SP_SUL!J474="","*",SP_SUL!J474)</f>
        <v>49</v>
      </c>
      <c r="N472" s="256">
        <f>IF(SP_SUL!K474="","*",SP_SUL!K474)</f>
        <v>202.4</v>
      </c>
      <c r="O472" s="256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856</v>
      </c>
      <c r="W472" s="112">
        <f ca="1">_xlfn.XLOOKUP(G472&amp;$W$2,BS_CONTROLE[CHAVE],BS_CONTROLE[Quantidade_11],"-")</f>
        <v>0</v>
      </c>
      <c r="X472" s="112" t="str">
        <f ca="1">_xlfn.XLOOKUP(G472&amp;$X$2,BS_CONTROLE[CHAVE],BS_CONTROLE[Quantidade_11],"-")</f>
        <v>-</v>
      </c>
    </row>
    <row r="473" spans="1:24" s="113" customFormat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7" t="str">
        <f>IF(SP_SUL!N475="","*",SP_SUL!N475)</f>
        <v>198ZYU1</v>
      </c>
      <c r="M473" s="111">
        <f>IF(SP_SUL!J475="","*",SP_SUL!J475)</f>
        <v>49</v>
      </c>
      <c r="N473" s="256">
        <f>IF(SP_SUL!K475="","*",SP_SUL!K475)</f>
        <v>199.9</v>
      </c>
      <c r="O473" s="256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7" t="str">
        <f>IF(SP_SUL!N476="","*",SP_SUL!N476)</f>
        <v>ZER169</v>
      </c>
      <c r="M474" s="111">
        <f>IF(SP_SUL!J476="","*",SP_SUL!J476)</f>
        <v>56</v>
      </c>
      <c r="N474" s="256">
        <f>IF(SP_SUL!K476="","*",SP_SUL!K476)</f>
        <v>168</v>
      </c>
      <c r="O474" s="256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21</v>
      </c>
      <c r="W474" s="112">
        <f ca="1">_xlfn.XLOOKUP(G474&amp;$W$2,BS_CONTROLE[CHAVE],BS_CONTROLE[Quantidade_11],"-")</f>
        <v>13</v>
      </c>
      <c r="X474" s="112" t="str">
        <f ca="1">_xlfn.XLOOKUP(G474&amp;$X$2,BS_CONTROLE[CHAVE],BS_CONTROLE[Quantidade_11],"-")</f>
        <v>-</v>
      </c>
    </row>
    <row r="475" spans="1:24" s="113" customFormat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7" t="str">
        <f>IF(SP_SUL!N477="","*",SP_SUL!N477)</f>
        <v>ZGA1541</v>
      </c>
      <c r="M475" s="111">
        <f>IF(SP_SUL!J477="","*",SP_SUL!J477)</f>
        <v>49</v>
      </c>
      <c r="N475" s="256">
        <f>IF(SP_SUL!K477="","*",SP_SUL!K477)</f>
        <v>153.19999999999999</v>
      </c>
      <c r="O475" s="256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7" t="str">
        <f>IF(SP_SUL!N478="","*",SP_SUL!N478)</f>
        <v>-</v>
      </c>
      <c r="M476" s="111" t="str">
        <f>IF(SP_SUL!J478="","*",SP_SUL!J478)</f>
        <v>*</v>
      </c>
      <c r="N476" s="256" t="str">
        <f>IF(SP_SUL!K478="","*",SP_SUL!K478)</f>
        <v>*</v>
      </c>
      <c r="O476" s="256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7" t="str">
        <f>IF(SP_SUL!N479="","*",SP_SUL!N479)</f>
        <v>ZEJ2</v>
      </c>
      <c r="M477" s="111">
        <f>IF(SP_SUL!J479="","*",SP_SUL!J479)</f>
        <v>55</v>
      </c>
      <c r="N477" s="256">
        <f>IF(SP_SUL!K479="","*",SP_SUL!K479)</f>
        <v>145.69999999999999</v>
      </c>
      <c r="O477" s="256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7" t="str">
        <f>IF(SP_SUL!N480="","*",SP_SUL!N480)</f>
        <v>-</v>
      </c>
      <c r="M478" s="111" t="str">
        <f>IF(SP_SUL!J480="","*",SP_SUL!J480)</f>
        <v>*</v>
      </c>
      <c r="N478" s="256" t="str">
        <f>IF(SP_SUL!K480="","*",SP_SUL!K480)</f>
        <v>*</v>
      </c>
      <c r="O478" s="256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7" t="str">
        <f>IF(SP_SUL!N481="","*",SP_SUL!N481)</f>
        <v>ZEZK732</v>
      </c>
      <c r="M479" s="111">
        <f>IF(SP_SUL!J481="","*",SP_SUL!J481)</f>
        <v>92</v>
      </c>
      <c r="N479" s="256">
        <f>IF(SP_SUL!K481="","*",SP_SUL!K481)</f>
        <v>73.400000000000006</v>
      </c>
      <c r="O479" s="256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>
        <f ca="1">_xlfn.XLOOKUP(G479&amp;$W$2,BS_CONTROLE[CHAVE],BS_CONTROLE[Quantidade_11],"-")</f>
        <v>0</v>
      </c>
      <c r="X479" s="112" t="str">
        <f ca="1">_xlfn.XLOOKUP(G479&amp;$X$2,BS_CONTROLE[CHAVE],BS_CONTROLE[Quantidade_11],"-")</f>
        <v>-</v>
      </c>
    </row>
    <row r="480" spans="1:24" s="113" customFormat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7" t="str">
        <f>IF(SP_SUL!N482="","*",SP_SUL!N482)</f>
        <v>K84ZXW2</v>
      </c>
      <c r="M480" s="111">
        <f>IF(SP_SUL!J482="","*",SP_SUL!J482)</f>
        <v>92</v>
      </c>
      <c r="N480" s="256">
        <f>IF(SP_SUL!K482="","*",SP_SUL!K482)</f>
        <v>83.7</v>
      </c>
      <c r="O480" s="256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7" t="str">
        <f>IF(SP_SUL!N483="","*",SP_SUL!N483)</f>
        <v>K84ZXW1</v>
      </c>
      <c r="M481" s="111">
        <f>IF(SP_SUL!J483="","*",SP_SUL!J483)</f>
        <v>54</v>
      </c>
      <c r="N481" s="256">
        <f>IF(SP_SUL!K483="","*",SP_SUL!K483)</f>
        <v>83.7</v>
      </c>
      <c r="O481" s="256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1</v>
      </c>
      <c r="W481" s="112">
        <f ca="1">_xlfn.XLOOKUP(G481&amp;$W$2,BS_CONTROLE[CHAVE],BS_CONTROLE[Quantidade_11],"-")</f>
        <v>0</v>
      </c>
      <c r="X481" s="112" t="str">
        <f ca="1">_xlfn.XLOOKUP(G481&amp;$X$2,BS_CONTROLE[CHAVE],BS_CONTROLE[Quantidade_11],"-")</f>
        <v>-</v>
      </c>
    </row>
    <row r="482" spans="1:24" s="113" customFormat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7" t="str">
        <f>IF(SP_SUL!N484="","*",SP_SUL!N484)</f>
        <v>ZGP1002</v>
      </c>
      <c r="M482" s="111">
        <f>IF(SP_SUL!J484="","*",SP_SUL!J484)</f>
        <v>92</v>
      </c>
      <c r="N482" s="256">
        <f>IF(SP_SUL!K484="","*",SP_SUL!K484)</f>
        <v>101.7</v>
      </c>
      <c r="O482" s="256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7" t="str">
        <f>IF(SP_SUL!N485="","*",SP_SUL!N485)</f>
        <v>ZPTZEV</v>
      </c>
      <c r="M483" s="111">
        <f>IF(SP_SUL!J485="","*",SP_SUL!J485)</f>
        <v>54</v>
      </c>
      <c r="N483" s="256">
        <f>IF(SP_SUL!K485="","*",SP_SUL!K485)</f>
        <v>105</v>
      </c>
      <c r="O483" s="256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7" t="str">
        <f>IF(SP_SUL!N486="","*",SP_SUL!N486)</f>
        <v>ZGM1</v>
      </c>
      <c r="M484" s="111">
        <f>IF(SP_SUL!J486="","*",SP_SUL!J486)</f>
        <v>30</v>
      </c>
      <c r="N484" s="256">
        <f>IF(SP_SUL!K486="","*",SP_SUL!K486)</f>
        <v>114.3</v>
      </c>
      <c r="O484" s="256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7" t="str">
        <f>IF(SP_SUL!N487="","*",SP_SUL!N487)</f>
        <v>117ZGM2</v>
      </c>
      <c r="M485" s="111">
        <f>IF(SP_SUL!J487="","*",SP_SUL!J487)</f>
        <v>53</v>
      </c>
      <c r="N485" s="256">
        <f>IF(SP_SUL!K487="","*",SP_SUL!K487)</f>
        <v>115.6</v>
      </c>
      <c r="O485" s="256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7" t="str">
        <f>IF(SP_SUL!N488="","*",SP_SUL!N488)</f>
        <v>-</v>
      </c>
      <c r="M486" s="111" t="str">
        <f>IF(SP_SUL!J488="","*",SP_SUL!J488)</f>
        <v>*</v>
      </c>
      <c r="N486" s="256" t="str">
        <f>IF(SP_SUL!K488="","*",SP_SUL!K488)</f>
        <v>*</v>
      </c>
      <c r="O486" s="256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7" t="str">
        <f>IF(SP_SUL!N489="","*",SP_SUL!N489)</f>
        <v>ZPTZEV</v>
      </c>
      <c r="M487" s="111">
        <f>IF(SP_SUL!J489="","*",SP_SUL!J489)</f>
        <v>54</v>
      </c>
      <c r="N487" s="256">
        <f>IF(SP_SUL!K489="","*",SP_SUL!K489)</f>
        <v>105</v>
      </c>
      <c r="O487" s="256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7" t="str">
        <f>IF(SP_SUL!N490="","*",SP_SUL!N490)</f>
        <v>ZGM2</v>
      </c>
      <c r="M488" s="111">
        <f>IF(SP_SUL!J490="","*",SP_SUL!J490)</f>
        <v>53</v>
      </c>
      <c r="N488" s="256">
        <f>IF(SP_SUL!K490="","*",SP_SUL!K490)</f>
        <v>114.3</v>
      </c>
      <c r="O488" s="256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7" t="str">
        <f>IF(SP_SUL!N491="","*",SP_SUL!N491)</f>
        <v>-</v>
      </c>
      <c r="M489" s="111" t="str">
        <f>IF(SP_SUL!J491="","*",SP_SUL!J491)</f>
        <v>*</v>
      </c>
      <c r="N489" s="256" t="str">
        <f>IF(SP_SUL!K491="","*",SP_SUL!K491)</f>
        <v>*</v>
      </c>
      <c r="O489" s="256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7" t="str">
        <f>IF(SP_SUL!N492="","*",SP_SUL!N492)</f>
        <v>ZQBZBL</v>
      </c>
      <c r="M490" s="111">
        <f>IF(SP_SUL!J492="","*",SP_SUL!J492)</f>
        <v>56</v>
      </c>
      <c r="N490" s="256">
        <f>IF(SP_SUL!K492="","*",SP_SUL!K492)</f>
        <v>253.9</v>
      </c>
      <c r="O490" s="256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>
        <f ca="1">_xlfn.XLOOKUP(G490&amp;$W$2,BS_CONTROLE[CHAVE],BS_CONTROLE[Quantidade_11],"-")</f>
        <v>1</v>
      </c>
      <c r="X490" s="112" t="str">
        <f ca="1">_xlfn.XLOOKUP(G490&amp;$X$2,BS_CONTROLE[CHAVE],BS_CONTROLE[Quantidade_11],"-")</f>
        <v>-</v>
      </c>
    </row>
    <row r="491" spans="1:24" s="113" customFormat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7" t="str">
        <f>IF(SP_SUL!N493="","*",SP_SUL!N493)</f>
        <v>ZYUZEM</v>
      </c>
      <c r="M491" s="111">
        <f>IF(SP_SUL!J493="","*",SP_SUL!J493)</f>
        <v>49</v>
      </c>
      <c r="N491" s="256">
        <f>IF(SP_SUL!K493="","*",SP_SUL!K493)</f>
        <v>203</v>
      </c>
      <c r="O491" s="256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1530</v>
      </c>
      <c r="W491" s="112">
        <f ca="1">_xlfn.XLOOKUP(G491&amp;$W$2,BS_CONTROLE[CHAVE],BS_CONTROLE[Quantidade_11],"-")</f>
        <v>1015</v>
      </c>
      <c r="X491" s="112" t="str">
        <f ca="1">_xlfn.XLOOKUP(G491&amp;$X$2,BS_CONTROLE[CHAVE],BS_CONTROLE[Quantidade_11],"-")</f>
        <v>-</v>
      </c>
    </row>
    <row r="492" spans="1:24" s="113" customFormat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7" t="str">
        <f>IF(SP_SUL!N494="","*",SP_SUL!N494)</f>
        <v>ZYU1</v>
      </c>
      <c r="M492" s="111">
        <f>IF(SP_SUL!J494="","*",SP_SUL!J494)</f>
        <v>49</v>
      </c>
      <c r="N492" s="256">
        <f>IF(SP_SUL!K494="","*",SP_SUL!K494)</f>
        <v>202.4</v>
      </c>
      <c r="O492" s="256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856</v>
      </c>
      <c r="W492" s="112">
        <f ca="1">_xlfn.XLOOKUP(G492&amp;$W$2,BS_CONTROLE[CHAVE],BS_CONTROLE[Quantidade_11],"-")</f>
        <v>0</v>
      </c>
      <c r="X492" s="112" t="str">
        <f ca="1">_xlfn.XLOOKUP(G492&amp;$X$2,BS_CONTROLE[CHAVE],BS_CONTROLE[Quantidade_11],"-")</f>
        <v>-</v>
      </c>
    </row>
    <row r="493" spans="1:24" s="113" customFormat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7" t="str">
        <f>IF(SP_SUL!N495="","*",SP_SUL!N495)</f>
        <v>198ZYU1</v>
      </c>
      <c r="M493" s="111">
        <f>IF(SP_SUL!J495="","*",SP_SUL!J495)</f>
        <v>49</v>
      </c>
      <c r="N493" s="256">
        <f>IF(SP_SUL!K495="","*",SP_SUL!K495)</f>
        <v>199.9</v>
      </c>
      <c r="O493" s="256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7" t="str">
        <f>IF(SP_SUL!N496="","*",SP_SUL!N496)</f>
        <v>ZDY1832</v>
      </c>
      <c r="M494" s="111">
        <f>IF(SP_SUL!J496="","*",SP_SUL!J496)</f>
        <v>56</v>
      </c>
      <c r="N494" s="256">
        <f>IF(SP_SUL!K496="","*",SP_SUL!K496)</f>
        <v>183</v>
      </c>
      <c r="O494" s="256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>
        <f ca="1">_xlfn.XLOOKUP(G494&amp;$W$2,BS_CONTROLE[CHAVE],BS_CONTROLE[Quantidade_11],"-")</f>
        <v>0</v>
      </c>
      <c r="X494" s="112" t="str">
        <f ca="1">_xlfn.XLOOKUP(G494&amp;$X$2,BS_CONTROLE[CHAVE],BS_CONTROLE[Quantidade_11],"-")</f>
        <v>-</v>
      </c>
    </row>
    <row r="495" spans="1:24" s="113" customFormat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7" t="str">
        <f>IF(SP_SUL!N497="","*",SP_SUL!N497)</f>
        <v>ZER169</v>
      </c>
      <c r="M495" s="111">
        <f>IF(SP_SUL!J497="","*",SP_SUL!J497)</f>
        <v>56</v>
      </c>
      <c r="N495" s="256">
        <f>IF(SP_SUL!K497="","*",SP_SUL!K497)</f>
        <v>168</v>
      </c>
      <c r="O495" s="256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21</v>
      </c>
      <c r="W495" s="112">
        <f ca="1">_xlfn.XLOOKUP(G495&amp;$W$2,BS_CONTROLE[CHAVE],BS_CONTROLE[Quantidade_11],"-")</f>
        <v>13</v>
      </c>
      <c r="X495" s="112" t="str">
        <f ca="1">_xlfn.XLOOKUP(G495&amp;$X$2,BS_CONTROLE[CHAVE],BS_CONTROLE[Quantidade_11],"-")</f>
        <v>-</v>
      </c>
    </row>
    <row r="496" spans="1:24" s="113" customFormat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7" t="str">
        <f>IF(SP_SUL!N498="","*",SP_SUL!N498)</f>
        <v>ZGA1541</v>
      </c>
      <c r="M496" s="111">
        <f>IF(SP_SUL!J498="","*",SP_SUL!J498)</f>
        <v>49</v>
      </c>
      <c r="N496" s="256">
        <f>IF(SP_SUL!K498="","*",SP_SUL!K498)</f>
        <v>153.19999999999999</v>
      </c>
      <c r="O496" s="256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7" t="str">
        <f>IF(SP_SUL!N499="","*",SP_SUL!N499)</f>
        <v>-</v>
      </c>
      <c r="M497" s="111" t="str">
        <f>IF(SP_SUL!J499="","*",SP_SUL!J499)</f>
        <v>*</v>
      </c>
      <c r="N497" s="256" t="str">
        <f>IF(SP_SUL!K499="","*",SP_SUL!K499)</f>
        <v>*</v>
      </c>
      <c r="O497" s="256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7" t="str">
        <f>IF(SP_SUL!N500="","*",SP_SUL!N500)</f>
        <v>ZKWZLU</v>
      </c>
      <c r="M498" s="111">
        <f>IF(SP_SUL!J500="","*",SP_SUL!J500)</f>
        <v>55</v>
      </c>
      <c r="N498" s="256">
        <f>IF(SP_SUL!K500="","*",SP_SUL!K500)</f>
        <v>97.843000000000004</v>
      </c>
      <c r="O498" s="256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7" t="str">
        <f>IF(SP_SUL!N501="","*",SP_SUL!N501)</f>
        <v>102ZKW2</v>
      </c>
      <c r="M499" s="111">
        <f>IF(SP_SUL!J501="","*",SP_SUL!J501)</f>
        <v>55</v>
      </c>
      <c r="N499" s="256">
        <f>IF(SP_SUL!K501="","*",SP_SUL!K501)</f>
        <v>98.16</v>
      </c>
      <c r="O499" s="256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7" t="str">
        <f>IF(SP_SUL!N502="","*",SP_SUL!N502)</f>
        <v>ZLU1052</v>
      </c>
      <c r="M500" s="111">
        <f>IF(SP_SUL!J502="","*",SP_SUL!J502)</f>
        <v>55</v>
      </c>
      <c r="N500" s="256">
        <f>IF(SP_SUL!K502="","*",SP_SUL!K502)</f>
        <v>106.02</v>
      </c>
      <c r="O500" s="256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>
        <f ca="1">_xlfn.XLOOKUP(G500&amp;$V$2,BS_CONTROLE[CHAVE],BS_CONTROLE[Quantidade_11],"-")</f>
        <v>3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7" t="str">
        <f>IF(SP_SUL!N503="","*",SP_SUL!N503)</f>
        <v>ZLU1052</v>
      </c>
      <c r="M501" s="111">
        <f>IF(SP_SUL!J503="","*",SP_SUL!J503)</f>
        <v>55</v>
      </c>
      <c r="N501" s="256">
        <f>IF(SP_SUL!K503="","*",SP_SUL!K503)</f>
        <v>107.25</v>
      </c>
      <c r="O501" s="256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7" t="str">
        <f>IF(SP_SUL!N504="","*",SP_SUL!N504)</f>
        <v>ZLU1052</v>
      </c>
      <c r="M502" s="111">
        <f>IF(SP_SUL!J504="","*",SP_SUL!J504)</f>
        <v>55</v>
      </c>
      <c r="N502" s="256">
        <f>IF(SP_SUL!K504="","*",SP_SUL!K504)</f>
        <v>107.5</v>
      </c>
      <c r="O502" s="256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7" t="str">
        <f>IF(SP_SUL!N505="","*",SP_SUL!N505)</f>
        <v>ZLU1052</v>
      </c>
      <c r="M503" s="111">
        <f>IF(SP_SUL!J505="","*",SP_SUL!J505)</f>
        <v>55</v>
      </c>
      <c r="N503" s="256">
        <f>IF(SP_SUL!K505="","*",SP_SUL!K505)</f>
        <v>107.78</v>
      </c>
      <c r="O503" s="256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7" t="str">
        <f>IF(SP_SUL!N506="","*",SP_SUL!N506)</f>
        <v>-</v>
      </c>
      <c r="M504" s="111" t="str">
        <f>IF(SP_SUL!J506="","*",SP_SUL!J506)</f>
        <v>*</v>
      </c>
      <c r="N504" s="256" t="str">
        <f>IF(SP_SUL!K506="","*",SP_SUL!K506)</f>
        <v>*</v>
      </c>
      <c r="O504" s="256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7" t="str">
        <f>IF(SP_SUL!N507="","*",SP_SUL!N507)</f>
        <v>121ZWI2</v>
      </c>
      <c r="M505" s="111">
        <f>IF(SP_SUL!J507="","*",SP_SUL!J507)</f>
        <v>55</v>
      </c>
      <c r="N505" s="256">
        <f>IF(SP_SUL!K507="","*",SP_SUL!K507)</f>
        <v>120.521</v>
      </c>
      <c r="O505" s="256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>
        <f ca="1">_xlfn.XLOOKUP(G505&amp;$W$2,BS_CONTROLE[CHAVE],BS_CONTROLE[Quantidade_11],"-")</f>
        <v>2</v>
      </c>
      <c r="X505" s="112" t="str">
        <f ca="1">_xlfn.XLOOKUP(G505&amp;$X$2,BS_CONTROLE[CHAVE],BS_CONTROLE[Quantidade_11],"-")</f>
        <v>-</v>
      </c>
    </row>
    <row r="506" spans="1:24" s="113" customFormat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7">
        <f>IF(SP_SUL!N508="","*",SP_SUL!N508)</f>
        <v>1231212</v>
      </c>
      <c r="M506" s="111">
        <f>IF(SP_SUL!J508="","*",SP_SUL!J508)</f>
        <v>55</v>
      </c>
      <c r="N506" s="256">
        <f>IF(SP_SUL!K508="","*",SP_SUL!K508)</f>
        <v>121.63</v>
      </c>
      <c r="O506" s="256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3</v>
      </c>
      <c r="W506" s="112">
        <f ca="1">_xlfn.XLOOKUP(G506&amp;$W$2,BS_CONTROLE[CHAVE],BS_CONTROLE[Quantidade_11],"-")</f>
        <v>2</v>
      </c>
      <c r="X506" s="112" t="str">
        <f ca="1">_xlfn.XLOOKUP(G506&amp;$X$2,BS_CONTROLE[CHAVE],BS_CONTROLE[Quantidade_11],"-")</f>
        <v>-</v>
      </c>
    </row>
    <row r="507" spans="1:24" s="113" customFormat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7" t="str">
        <f>IF(SP_SUL!N509="","*",SP_SUL!N509)</f>
        <v>ZEJ2</v>
      </c>
      <c r="M507" s="111">
        <f>IF(SP_SUL!J509="","*",SP_SUL!J509)</f>
        <v>55</v>
      </c>
      <c r="N507" s="256">
        <f>IF(SP_SUL!K509="","*",SP_SUL!K509)</f>
        <v>145.69999999999999</v>
      </c>
      <c r="O507" s="256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7" t="str">
        <f>IF(SP_SUL!N510="","*",SP_SUL!N510)</f>
        <v>ZRB2</v>
      </c>
      <c r="M508" s="111">
        <f>IF(SP_SUL!J510="","*",SP_SUL!J510)</f>
        <v>55</v>
      </c>
      <c r="N508" s="256">
        <f>IF(SP_SUL!K510="","*",SP_SUL!K510)</f>
        <v>152</v>
      </c>
      <c r="O508" s="256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>
        <f ca="1">_xlfn.XLOOKUP(G508&amp;$W$2,BS_CONTROLE[CHAVE],BS_CONTROLE[Quantidade_11],"-")</f>
        <v>1</v>
      </c>
      <c r="X508" s="112" t="str">
        <f ca="1">_xlfn.XLOOKUP(G508&amp;$X$2,BS_CONTROLE[CHAVE],BS_CONTROLE[Quantidade_11],"-")</f>
        <v>-</v>
      </c>
    </row>
    <row r="509" spans="1:24" s="113" customFormat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7" t="str">
        <f>IF(SP_SUL!N511="","*",SP_SUL!N511)</f>
        <v>-</v>
      </c>
      <c r="M509" s="111" t="str">
        <f>IF(SP_SUL!J511="","*",SP_SUL!J511)</f>
        <v>*</v>
      </c>
      <c r="N509" s="256" t="str">
        <f>IF(SP_SUL!K511="","*",SP_SUL!K511)</f>
        <v>*</v>
      </c>
      <c r="O509" s="256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7" t="str">
        <f>IF(SP_SUL!N512="","*",SP_SUL!N512)</f>
        <v>ZKWZEV</v>
      </c>
      <c r="M510" s="111">
        <f>IF(SP_SUL!J512="","*",SP_SUL!J512)</f>
        <v>55</v>
      </c>
      <c r="N510" s="256">
        <f>IF(SP_SUL!K512="","*",SP_SUL!K512)</f>
        <v>102</v>
      </c>
      <c r="O510" s="256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7" t="str">
        <f>IF(SP_SUL!N513="","*",SP_SUL!N513)</f>
        <v>ZEVZKW</v>
      </c>
      <c r="M511" s="111">
        <f>IF(SP_SUL!J513="","*",SP_SUL!J513)</f>
        <v>54</v>
      </c>
      <c r="N511" s="256">
        <f>IF(SP_SUL!K513="","*",SP_SUL!K513)</f>
        <v>65.25</v>
      </c>
      <c r="O511" s="256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>
        <f ca="1">_xlfn.XLOOKUP(G511&amp;$X$2,BS_CONTROLE[CHAVE],BS_CONTROLE[Quantidade_11],"-")</f>
        <v>1</v>
      </c>
    </row>
    <row r="512" spans="1:24" s="113" customFormat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7" t="str">
        <f>IF(SP_SUL!N514="","*",SP_SUL!N514)</f>
        <v>ZEZ2</v>
      </c>
      <c r="M512" s="111">
        <f>IF(SP_SUL!J514="","*",SP_SUL!J514)</f>
        <v>92</v>
      </c>
      <c r="N512" s="256">
        <f>IF(SP_SUL!K514="","*",SP_SUL!K514)</f>
        <v>74.7</v>
      </c>
      <c r="O512" s="256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7" t="str">
        <f>IF(SP_SUL!N515="","*",SP_SUL!N515)</f>
        <v>K84ZXW2</v>
      </c>
      <c r="M513" s="111">
        <f>IF(SP_SUL!J515="","*",SP_SUL!J515)</f>
        <v>92</v>
      </c>
      <c r="N513" s="256">
        <f>IF(SP_SUL!K515="","*",SP_SUL!K515)</f>
        <v>83.3</v>
      </c>
      <c r="O513" s="256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7" t="str">
        <f>IF(SP_SUL!N516="","*",SP_SUL!N516)</f>
        <v>K84ZXW2</v>
      </c>
      <c r="M514" s="111">
        <f>IF(SP_SUL!J516="","*",SP_SUL!J516)</f>
        <v>92</v>
      </c>
      <c r="N514" s="256">
        <f>IF(SP_SUL!K516="","*",SP_SUL!K516)</f>
        <v>83.7</v>
      </c>
      <c r="O514" s="256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7" t="str">
        <f>IF(SP_SUL!N517="","*",SP_SUL!N517)</f>
        <v>K84ZXW1</v>
      </c>
      <c r="M515" s="111">
        <f>IF(SP_SUL!J517="","*",SP_SUL!J517)</f>
        <v>54</v>
      </c>
      <c r="N515" s="256">
        <f>IF(SP_SUL!K517="","*",SP_SUL!K517)</f>
        <v>83.7</v>
      </c>
      <c r="O515" s="256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1</v>
      </c>
      <c r="W515" s="112">
        <f ca="1">_xlfn.XLOOKUP(G515&amp;$W$2,BS_CONTROLE[CHAVE],BS_CONTROLE[Quantidade_11],"-")</f>
        <v>0</v>
      </c>
      <c r="X515" s="112" t="str">
        <f ca="1">_xlfn.XLOOKUP(G515&amp;$X$2,BS_CONTROLE[CHAVE],BS_CONTROLE[Quantidade_11],"-")</f>
        <v>-</v>
      </c>
    </row>
    <row r="516" spans="1:24" s="113" customFormat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7" t="str">
        <f>IF(SP_SUL!N518="","*",SP_SUL!N518)</f>
        <v>ZGM1</v>
      </c>
      <c r="M516" s="111">
        <f>IF(SP_SUL!J518="","*",SP_SUL!J518)</f>
        <v>30</v>
      </c>
      <c r="N516" s="256">
        <f>IF(SP_SUL!K518="","*",SP_SUL!K518)</f>
        <v>114.3</v>
      </c>
      <c r="O516" s="256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7" t="str">
        <f>IF(SP_SUL!N519="","*",SP_SUL!N519)</f>
        <v>117ZGM2</v>
      </c>
      <c r="M517" s="111">
        <f>IF(SP_SUL!J519="","*",SP_SUL!J519)</f>
        <v>53</v>
      </c>
      <c r="N517" s="256">
        <f>IF(SP_SUL!K519="","*",SP_SUL!K519)</f>
        <v>115.6</v>
      </c>
      <c r="O517" s="256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7" t="str">
        <f>IF(SP_SUL!N520="","*",SP_SUL!N520)</f>
        <v>-</v>
      </c>
      <c r="M518" s="111" t="str">
        <f>IF(SP_SUL!J520="","*",SP_SUL!J520)</f>
        <v>*</v>
      </c>
      <c r="N518" s="256" t="str">
        <f>IF(SP_SUL!K520="","*",SP_SUL!K520)</f>
        <v>*</v>
      </c>
      <c r="O518" s="256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7" t="str">
        <f>IF(SP_SUL!N521="","*",SP_SUL!N521)</f>
        <v>-</v>
      </c>
      <c r="M519" s="111" t="str">
        <f>IF(SP_SUL!J521="","*",SP_SUL!J521)</f>
        <v>*</v>
      </c>
      <c r="N519" s="256" t="str">
        <f>IF(SP_SUL!K521="","*",SP_SUL!K521)</f>
        <v>*</v>
      </c>
      <c r="O519" s="256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7" t="str">
        <f>IF(SP_SUL!N522="","*",SP_SUL!N522)</f>
        <v>ZQBZBVZKE</v>
      </c>
      <c r="M520" s="111">
        <f>IF(SP_SUL!J522="","*",SP_SUL!J522)</f>
        <v>56</v>
      </c>
      <c r="N520" s="256">
        <f>IF(SP_SUL!K522="","*",SP_SUL!K522)</f>
        <v>256</v>
      </c>
      <c r="O520" s="256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7" t="str">
        <f>IF(SP_SUL!N523="","*",SP_SUL!N523)</f>
        <v>ZVK2351</v>
      </c>
      <c r="M521" s="111">
        <f>IF(SP_SUL!J523="","*",SP_SUL!J523)</f>
        <v>49</v>
      </c>
      <c r="N521" s="256">
        <f>IF(SP_SUL!K523="","*",SP_SUL!K523)</f>
        <v>232.9</v>
      </c>
      <c r="O521" s="256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7" t="str">
        <f>IF(SP_SUL!N524="","*",SP_SUL!N524)</f>
        <v>ZVK2351</v>
      </c>
      <c r="M522" s="111">
        <f>IF(SP_SUL!J524="","*",SP_SUL!J524)</f>
        <v>49</v>
      </c>
      <c r="N522" s="256">
        <f>IF(SP_SUL!K524="","*",SP_SUL!K524)</f>
        <v>232.9</v>
      </c>
      <c r="O522" s="256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>
        <f ca="1">_xlfn.XLOOKUP(G522&amp;$W$2,BS_CONTROLE[CHAVE],BS_CONTROLE[Quantidade_11],"-")</f>
        <v>0</v>
      </c>
      <c r="X522" s="112" t="str">
        <f ca="1">_xlfn.XLOOKUP(G522&amp;$X$2,BS_CONTROLE[CHAVE],BS_CONTROLE[Quantidade_11],"-")</f>
        <v>-</v>
      </c>
    </row>
    <row r="523" spans="1:24" s="113" customFormat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7" t="str">
        <f>IF(SP_SUL!N525="","*",SP_SUL!N525)</f>
        <v>ZYU1</v>
      </c>
      <c r="M523" s="111">
        <f>IF(SP_SUL!J525="","*",SP_SUL!J525)</f>
        <v>49</v>
      </c>
      <c r="N523" s="256">
        <f>IF(SP_SUL!K525="","*",SP_SUL!K525)</f>
        <v>202.4</v>
      </c>
      <c r="O523" s="256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7" t="str">
        <f>IF(SP_SUL!N526="","*",SP_SUL!N526)</f>
        <v>ZER169</v>
      </c>
      <c r="M524" s="111">
        <f>IF(SP_SUL!J526="","*",SP_SUL!J526)</f>
        <v>56</v>
      </c>
      <c r="N524" s="256">
        <f>IF(SP_SUL!K526="","*",SP_SUL!K526)</f>
        <v>168</v>
      </c>
      <c r="O524" s="256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21</v>
      </c>
      <c r="W524" s="112">
        <f ca="1">_xlfn.XLOOKUP(G524&amp;$W$2,BS_CONTROLE[CHAVE],BS_CONTROLE[Quantidade_11],"-")</f>
        <v>13</v>
      </c>
      <c r="X524" s="112" t="str">
        <f ca="1">_xlfn.XLOOKUP(G524&amp;$X$2,BS_CONTROLE[CHAVE],BS_CONTROLE[Quantidade_11],"-")</f>
        <v>-</v>
      </c>
    </row>
    <row r="525" spans="1:24" s="113" customFormat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7" t="str">
        <f>IF(SP_SUL!N527="","*",SP_SUL!N527)</f>
        <v>102ZKW2</v>
      </c>
      <c r="M525" s="111">
        <f>IF(SP_SUL!J527="","*",SP_SUL!J527)</f>
        <v>55</v>
      </c>
      <c r="N525" s="256">
        <f>IF(SP_SUL!K527="","*",SP_SUL!K527)</f>
        <v>102</v>
      </c>
      <c r="O525" s="256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>
        <f ca="1">_xlfn.XLOOKUP(G525&amp;$X$2,BS_CONTROLE[CHAVE],BS_CONTROLE[Quantidade_11],"-")</f>
        <v>1</v>
      </c>
    </row>
    <row r="526" spans="1:24" s="113" customFormat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7" t="str">
        <f>IF(SP_SUL!N528="","*",SP_SUL!N528)</f>
        <v>ZEM2</v>
      </c>
      <c r="M526" s="111">
        <f>IF(SP_SUL!J528="","*",SP_SUL!J528)</f>
        <v>55</v>
      </c>
      <c r="N526" s="256">
        <f>IF(SP_SUL!K528="","*",SP_SUL!K528)</f>
        <v>134.4</v>
      </c>
      <c r="O526" s="256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1530</v>
      </c>
      <c r="W526" s="112">
        <f ca="1">_xlfn.XLOOKUP(G526&amp;$W$2,BS_CONTROLE[CHAVE],BS_CONTROLE[Quantidade_11],"-")</f>
        <v>1015</v>
      </c>
      <c r="X526" s="112" t="str">
        <f ca="1">_xlfn.XLOOKUP(G526&amp;$X$2,BS_CONTROLE[CHAVE],BS_CONTROLE[Quantidade_11],"-")</f>
        <v>-</v>
      </c>
    </row>
    <row r="527" spans="1:24" s="113" customFormat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7" t="str">
        <f>IF(SP_SUL!N529="","*",SP_SUL!N529)</f>
        <v>144ZMS2</v>
      </c>
      <c r="M527" s="111">
        <f>IF(SP_SUL!J529="","*",SP_SUL!J529)</f>
        <v>55</v>
      </c>
      <c r="N527" s="256">
        <f>IF(SP_SUL!K529="","*",SP_SUL!K529)</f>
        <v>143</v>
      </c>
      <c r="O527" s="256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>
        <f ca="1">_xlfn.XLOOKUP(G527&amp;$W$2,BS_CONTROLE[CHAVE],BS_CONTROLE[Quantidade_11],"-")</f>
        <v>0</v>
      </c>
      <c r="X527" s="112" t="str">
        <f ca="1">_xlfn.XLOOKUP(G527&amp;$X$2,BS_CONTROLE[CHAVE],BS_CONTROLE[Quantidade_11],"-")</f>
        <v>-</v>
      </c>
    </row>
    <row r="528" spans="1:24" s="113" customFormat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7" t="str">
        <f>IF(SP_SUL!N530="","*",SP_SUL!N530)</f>
        <v>ZRB1502</v>
      </c>
      <c r="M528" s="111">
        <f>IF(SP_SUL!J530="","*",SP_SUL!J530)</f>
        <v>55</v>
      </c>
      <c r="N528" s="256">
        <f>IF(SP_SUL!K530="","*",SP_SUL!K530)</f>
        <v>151.6</v>
      </c>
      <c r="O528" s="256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>
        <f ca="1">_xlfn.XLOOKUP(G528&amp;$W$2,BS_CONTROLE[CHAVE],BS_CONTROLE[Quantidade_11],"-")</f>
        <v>1</v>
      </c>
      <c r="X528" s="112" t="str">
        <f ca="1">_xlfn.XLOOKUP(G528&amp;$X$2,BS_CONTROLE[CHAVE],BS_CONTROLE[Quantidade_11],"-")</f>
        <v>-</v>
      </c>
    </row>
    <row r="529" spans="1:24" s="113" customFormat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7" t="str">
        <f>IF(SP_SUL!N531="","*",SP_SUL!N531)</f>
        <v>-</v>
      </c>
      <c r="M529" s="111" t="str">
        <f>IF(SP_SUL!J531="","*",SP_SUL!J531)</f>
        <v>*</v>
      </c>
      <c r="N529" s="256" t="str">
        <f>IF(SP_SUL!K531="","*",SP_SUL!K531)</f>
        <v>*</v>
      </c>
      <c r="O529" s="256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7" t="str">
        <f>IF(SP_SUL!N532="","*",SP_SUL!N532)</f>
        <v>ZEMZKEZGA</v>
      </c>
      <c r="M530" s="111">
        <f>IF(SP_SUL!J532="","*",SP_SUL!J532)</f>
        <v>48</v>
      </c>
      <c r="N530" s="256">
        <f>IF(SP_SUL!K532="","*",SP_SUL!K532)</f>
        <v>132</v>
      </c>
      <c r="O530" s="256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7" t="str">
        <f>IF(SP_SUL!N533="","*",SP_SUL!N533)</f>
        <v>ZWI2</v>
      </c>
      <c r="M531" s="111">
        <f>IF(SP_SUL!J533="","*",SP_SUL!J533)</f>
        <v>55</v>
      </c>
      <c r="N531" s="256">
        <f>IF(SP_SUL!K533="","*",SP_SUL!K533)</f>
        <v>118.61799999999999</v>
      </c>
      <c r="O531" s="256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0</v>
      </c>
      <c r="W531" s="112">
        <f ca="1">_xlfn.XLOOKUP(G531&amp;$W$2,BS_CONTROLE[CHAVE],BS_CONTROLE[Quantidade_11],"-")</f>
        <v>2</v>
      </c>
      <c r="X531" s="112" t="str">
        <f ca="1">_xlfn.XLOOKUP(G531&amp;$X$2,BS_CONTROLE[CHAVE],BS_CONTROLE[Quantidade_11],"-")</f>
        <v>-</v>
      </c>
    </row>
    <row r="532" spans="1:24" s="113" customFormat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7" t="str">
        <f>IF(SP_SUL!N534="","*",SP_SUL!N534)</f>
        <v>121ZWI2</v>
      </c>
      <c r="M532" s="111">
        <f>IF(SP_SUL!J534="","*",SP_SUL!J534)</f>
        <v>55</v>
      </c>
      <c r="N532" s="256">
        <f>IF(SP_SUL!K534="","*",SP_SUL!K534)</f>
        <v>120.521</v>
      </c>
      <c r="O532" s="256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>
        <f ca="1">_xlfn.XLOOKUP(G532&amp;$W$2,BS_CONTROLE[CHAVE],BS_CONTROLE[Quantidade_11],"-")</f>
        <v>2</v>
      </c>
      <c r="X532" s="112" t="str">
        <f ca="1">_xlfn.XLOOKUP(G532&amp;$X$2,BS_CONTROLE[CHAVE],BS_CONTROLE[Quantidade_11],"-")</f>
        <v>-</v>
      </c>
    </row>
    <row r="533" spans="1:24" s="113" customFormat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7">
        <f>IF(SP_SUL!N535="","*",SP_SUL!N535)</f>
        <v>1231212</v>
      </c>
      <c r="M533" s="111">
        <f>IF(SP_SUL!J535="","*",SP_SUL!J535)</f>
        <v>55</v>
      </c>
      <c r="N533" s="256">
        <f>IF(SP_SUL!K535="","*",SP_SUL!K535)</f>
        <v>121.70699999999999</v>
      </c>
      <c r="O533" s="256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3</v>
      </c>
      <c r="W533" s="112">
        <f ca="1">_xlfn.XLOOKUP(G533&amp;$W$2,BS_CONTROLE[CHAVE],BS_CONTROLE[Quantidade_11],"-")</f>
        <v>2</v>
      </c>
      <c r="X533" s="112" t="str">
        <f ca="1">_xlfn.XLOOKUP(G533&amp;$X$2,BS_CONTROLE[CHAVE],BS_CONTROLE[Quantidade_11],"-")</f>
        <v>-</v>
      </c>
    </row>
    <row r="534" spans="1:24" s="113" customFormat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7" t="str">
        <f>IF(SP_SUL!N536="","*",SP_SUL!N536)</f>
        <v>-</v>
      </c>
      <c r="M534" s="111" t="str">
        <f>IF(SP_SUL!J536="","*",SP_SUL!J536)</f>
        <v>*</v>
      </c>
      <c r="N534" s="256" t="str">
        <f>IF(SP_SUL!K536="","*",SP_SUL!K536)</f>
        <v>*</v>
      </c>
      <c r="O534" s="256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7" t="str">
        <f>IF(SP_SUL!N537="","*",SP_SUL!N537)</f>
        <v>ZEVZPG</v>
      </c>
      <c r="M535" s="111">
        <f>IF(SP_SUL!J537="","*",SP_SUL!J537)</f>
        <v>92</v>
      </c>
      <c r="N535" s="256">
        <f>IF(SP_SUL!K537="","*",SP_SUL!K537)</f>
        <v>66</v>
      </c>
      <c r="O535" s="256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7" t="str">
        <f>IF(SP_SUL!N538="","*",SP_SUL!N538)</f>
        <v>K84ZXW2</v>
      </c>
      <c r="M536" s="111">
        <f>IF(SP_SUL!J538="","*",SP_SUL!J538)</f>
        <v>92</v>
      </c>
      <c r="N536" s="256">
        <f>IF(SP_SUL!K538="","*",SP_SUL!K538)</f>
        <v>83.7</v>
      </c>
      <c r="O536" s="256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7" t="str">
        <f>IF(SP_SUL!N539="","*",SP_SUL!N539)</f>
        <v>K84ZXW2</v>
      </c>
      <c r="M537" s="111">
        <f>IF(SP_SUL!J539="","*",SP_SUL!J539)</f>
        <v>92</v>
      </c>
      <c r="N537" s="256">
        <f>IF(SP_SUL!K539="","*",SP_SUL!K539)</f>
        <v>83.3</v>
      </c>
      <c r="O537" s="256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7" t="str">
        <f>IF(SP_SUL!N540="","*",SP_SUL!N540)</f>
        <v>K84ZXW1</v>
      </c>
      <c r="M538" s="111">
        <f>IF(SP_SUL!J540="","*",SP_SUL!J540)</f>
        <v>54</v>
      </c>
      <c r="N538" s="256">
        <f>IF(SP_SUL!K540="","*",SP_SUL!K540)</f>
        <v>83.7</v>
      </c>
      <c r="O538" s="256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1</v>
      </c>
      <c r="W538" s="112">
        <f ca="1">_xlfn.XLOOKUP(G538&amp;$W$2,BS_CONTROLE[CHAVE],BS_CONTROLE[Quantidade_11],"-")</f>
        <v>0</v>
      </c>
      <c r="X538" s="112" t="str">
        <f ca="1">_xlfn.XLOOKUP(G538&amp;$X$2,BS_CONTROLE[CHAVE],BS_CONTROLE[Quantidade_11],"-")</f>
        <v>-</v>
      </c>
    </row>
    <row r="539" spans="1:24" s="113" customFormat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7" t="str">
        <f>IF(SP_SUL!N541="","*",SP_SUL!N541)</f>
        <v>ZGP1002</v>
      </c>
      <c r="M539" s="111">
        <f>IF(SP_SUL!J541="","*",SP_SUL!J541)</f>
        <v>92</v>
      </c>
      <c r="N539" s="256">
        <f>IF(SP_SUL!K541="","*",SP_SUL!K541)</f>
        <v>101.7</v>
      </c>
      <c r="O539" s="256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7" t="str">
        <f>IF(SP_SUL!N542="","*",SP_SUL!N542)</f>
        <v>PAT1102</v>
      </c>
      <c r="M540" s="111">
        <f>IF(SP_SUL!J542="","*",SP_SUL!J542)</f>
        <v>53</v>
      </c>
      <c r="N540" s="256">
        <f>IF(SP_SUL!K542="","*",SP_SUL!K542)</f>
        <v>109.3</v>
      </c>
      <c r="O540" s="256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>
        <f ca="1">_xlfn.XLOOKUP(G540&amp;$W$2,BS_CONTROLE[CHAVE],BS_CONTROLE[Quantidade_11],"-")</f>
        <v>0</v>
      </c>
      <c r="X540" s="112" t="str">
        <f ca="1">_xlfn.XLOOKUP(G540&amp;$X$2,BS_CONTROLE[CHAVE],BS_CONTROLE[Quantidade_11],"-")</f>
        <v>-</v>
      </c>
    </row>
    <row r="541" spans="1:24" s="113" customFormat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7" t="str">
        <f>IF(SP_SUL!N543="","*",SP_SUL!N543)</f>
        <v>ZGM1</v>
      </c>
      <c r="M541" s="111">
        <f>IF(SP_SUL!J543="","*",SP_SUL!J543)</f>
        <v>30</v>
      </c>
      <c r="N541" s="256">
        <f>IF(SP_SUL!K543="","*",SP_SUL!K543)</f>
        <v>114.3</v>
      </c>
      <c r="O541" s="256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7" t="str">
        <f>IF(SP_SUL!N544="","*",SP_SUL!N544)</f>
        <v>-</v>
      </c>
      <c r="M542" s="111" t="str">
        <f>IF(SP_SUL!J544="","*",SP_SUL!J544)</f>
        <v>*</v>
      </c>
      <c r="N542" s="256" t="str">
        <f>IF(SP_SUL!K544="","*",SP_SUL!K544)</f>
        <v>*</v>
      </c>
      <c r="O542" s="256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7" t="str">
        <f>IF(SP_SUL!N545="","*",SP_SUL!N545)</f>
        <v>ZER169</v>
      </c>
      <c r="M543" s="111">
        <f>IF(SP_SUL!J545="","*",SP_SUL!J545)</f>
        <v>56</v>
      </c>
      <c r="N543" s="256">
        <f>IF(SP_SUL!K545="","*",SP_SUL!K545)</f>
        <v>168</v>
      </c>
      <c r="O543" s="256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0</v>
      </c>
      <c r="W543" s="112">
        <f ca="1">_xlfn.XLOOKUP(G543&amp;$W$2,BS_CONTROLE[CHAVE],BS_CONTROLE[Quantidade_11],"-")</f>
        <v>0</v>
      </c>
      <c r="X543" s="112" t="str">
        <f ca="1">_xlfn.XLOOKUP(G543&amp;$X$2,BS_CONTROLE[CHAVE],BS_CONTROLE[Quantidade_11],"-")</f>
        <v>-</v>
      </c>
    </row>
    <row r="544" spans="1:24" s="113" customFormat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7" t="str">
        <f>IF(SP_SUL!N546="","*",SP_SUL!N546)</f>
        <v>ZVK2351</v>
      </c>
      <c r="M544" s="111">
        <f>IF(SP_SUL!J546="","*",SP_SUL!J546)</f>
        <v>49</v>
      </c>
      <c r="N544" s="256">
        <f>IF(SP_SUL!K546="","*",SP_SUL!K546)</f>
        <v>232.9</v>
      </c>
      <c r="O544" s="256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7" t="str">
        <f>IF(SP_SUL!N547="","*",SP_SUL!N547)</f>
        <v>ZYU1</v>
      </c>
      <c r="M545" s="111">
        <f>IF(SP_SUL!J547="","*",SP_SUL!J547)</f>
        <v>49</v>
      </c>
      <c r="N545" s="256">
        <f>IF(SP_SUL!K547="","*",SP_SUL!K547)</f>
        <v>202.4</v>
      </c>
      <c r="O545" s="256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7" t="str">
        <f>IF(SP_SUL!N548="","*",SP_SUL!N548)</f>
        <v>ZER169</v>
      </c>
      <c r="M546" s="111">
        <f>IF(SP_SUL!J548="","*",SP_SUL!J548)</f>
        <v>56</v>
      </c>
      <c r="N546" s="256">
        <f>IF(SP_SUL!K548="","*",SP_SUL!K548)</f>
        <v>168</v>
      </c>
      <c r="O546" s="256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21</v>
      </c>
      <c r="W546" s="112">
        <f ca="1">_xlfn.XLOOKUP(G546&amp;$W$2,BS_CONTROLE[CHAVE],BS_CONTROLE[Quantidade_11],"-")</f>
        <v>13</v>
      </c>
      <c r="X546" s="112" t="str">
        <f ca="1">_xlfn.XLOOKUP(G546&amp;$X$2,BS_CONTROLE[CHAVE],BS_CONTROLE[Quantidade_11],"-")</f>
        <v>-</v>
      </c>
    </row>
    <row r="547" spans="1:24" s="113" customFormat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7" t="str">
        <f>IF(SP_SUL!N549="","*",SP_SUL!N549)</f>
        <v>-</v>
      </c>
      <c r="M547" s="111" t="str">
        <f>IF(SP_SUL!J549="","*",SP_SUL!J549)</f>
        <v>*</v>
      </c>
      <c r="N547" s="256" t="str">
        <f>IF(SP_SUL!K549="","*",SP_SUL!K549)</f>
        <v>*</v>
      </c>
      <c r="O547" s="256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7" t="str">
        <f>IF(SP_SUL!N550="","*",SP_SUL!N550)</f>
        <v>102ZKW2</v>
      </c>
      <c r="M548" s="111">
        <f>IF(SP_SUL!J550="","*",SP_SUL!J550)</f>
        <v>55</v>
      </c>
      <c r="N548" s="256">
        <f>IF(SP_SUL!K550="","*",SP_SUL!K550)</f>
        <v>102</v>
      </c>
      <c r="O548" s="256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>
        <f ca="1">_xlfn.XLOOKUP(G548&amp;$X$2,BS_CONTROLE[CHAVE],BS_CONTROLE[Quantidade_11],"-")</f>
        <v>1</v>
      </c>
    </row>
    <row r="549" spans="1:24" s="113" customFormat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7" t="str">
        <f>IF(SP_SUL!N551="","*",SP_SUL!N551)</f>
        <v>ZEM2</v>
      </c>
      <c r="M549" s="111">
        <f>IF(SP_SUL!J551="","*",SP_SUL!J551)</f>
        <v>55</v>
      </c>
      <c r="N549" s="256">
        <f>IF(SP_SUL!K551="","*",SP_SUL!K551)</f>
        <v>134.4</v>
      </c>
      <c r="O549" s="256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1530</v>
      </c>
      <c r="W549" s="112">
        <f ca="1">_xlfn.XLOOKUP(G549&amp;$W$2,BS_CONTROLE[CHAVE],BS_CONTROLE[Quantidade_11],"-")</f>
        <v>1015</v>
      </c>
      <c r="X549" s="112" t="str">
        <f ca="1">_xlfn.XLOOKUP(G549&amp;$X$2,BS_CONTROLE[CHAVE],BS_CONTROLE[Quantidade_11],"-")</f>
        <v>-</v>
      </c>
    </row>
    <row r="550" spans="1:24" s="113" customFormat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7" t="str">
        <f>IF(SP_SUL!N552="","*",SP_SUL!N552)</f>
        <v>144ZMS2</v>
      </c>
      <c r="M550" s="111">
        <f>IF(SP_SUL!J552="","*",SP_SUL!J552)</f>
        <v>55</v>
      </c>
      <c r="N550" s="256">
        <f>IF(SP_SUL!K552="","*",SP_SUL!K552)</f>
        <v>143</v>
      </c>
      <c r="O550" s="256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>
        <f ca="1">_xlfn.XLOOKUP(G550&amp;$W$2,BS_CONTROLE[CHAVE],BS_CONTROLE[Quantidade_11],"-")</f>
        <v>0</v>
      </c>
      <c r="X550" s="112" t="str">
        <f ca="1">_xlfn.XLOOKUP(G550&amp;$X$2,BS_CONTROLE[CHAVE],BS_CONTROLE[Quantidade_11],"-")</f>
        <v>-</v>
      </c>
    </row>
    <row r="551" spans="1:24" s="113" customFormat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7" t="str">
        <f>IF(SP_SUL!N553="","*",SP_SUL!N553)</f>
        <v>ZRB1502</v>
      </c>
      <c r="M551" s="111">
        <f>IF(SP_SUL!J553="","*",SP_SUL!J553)</f>
        <v>55</v>
      </c>
      <c r="N551" s="256">
        <f>IF(SP_SUL!K553="","*",SP_SUL!K553)</f>
        <v>151.6</v>
      </c>
      <c r="O551" s="256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>1 BINÁRIO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>
        <f ca="1">_xlfn.XLOOKUP(G551&amp;$W$2,BS_CONTROLE[CHAVE],BS_CONTROLE[Quantidade_11],"-")</f>
        <v>1</v>
      </c>
      <c r="X551" s="112" t="str">
        <f ca="1">_xlfn.XLOOKUP(G551&amp;$X$2,BS_CONTROLE[CHAVE],BS_CONTROLE[Quantidade_11],"-")</f>
        <v>-</v>
      </c>
    </row>
    <row r="552" spans="1:24" s="113" customFormat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7" t="str">
        <f>IF(SP_SUL!N554="","*",SP_SUL!N554)</f>
        <v>ZKEZGA1</v>
      </c>
      <c r="M552" s="111">
        <f>IF(SP_SUL!J554="","*",SP_SUL!J554)</f>
        <v>49</v>
      </c>
      <c r="N552" s="256">
        <f>IF(SP_SUL!K554="","*",SP_SUL!K554)</f>
        <v>147</v>
      </c>
      <c r="O552" s="256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>1 BINÁRIO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7" t="str">
        <f>IF(SP_SUL!N555="","*",SP_SUL!N555)</f>
        <v>ZWI2</v>
      </c>
      <c r="M553" s="111">
        <f>IF(SP_SUL!J555="","*",SP_SUL!J555)</f>
        <v>55</v>
      </c>
      <c r="N553" s="256">
        <f>IF(SP_SUL!K555="","*",SP_SUL!K555)</f>
        <v>118.61799999999999</v>
      </c>
      <c r="O553" s="256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>2 Nº DE SOLDA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0</v>
      </c>
      <c r="W553" s="112">
        <f ca="1">_xlfn.XLOOKUP(G553&amp;$W$2,BS_CONTROLE[CHAVE],BS_CONTROLE[Quantidade_11],"-")</f>
        <v>2</v>
      </c>
      <c r="X553" s="112" t="str">
        <f ca="1">_xlfn.XLOOKUP(G553&amp;$X$2,BS_CONTROLE[CHAVE],BS_CONTROLE[Quantidade_11],"-")</f>
        <v>-</v>
      </c>
    </row>
    <row r="554" spans="1:24" s="113" customFormat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7" t="str">
        <f>IF(SP_SUL!N556="","*",SP_SUL!N556)</f>
        <v>121ZWI2</v>
      </c>
      <c r="M554" s="111">
        <f>IF(SP_SUL!J556="","*",SP_SUL!J556)</f>
        <v>55</v>
      </c>
      <c r="N554" s="256">
        <f>IF(SP_SUL!K556="","*",SP_SUL!K556)</f>
        <v>120.521</v>
      </c>
      <c r="O554" s="256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>2 Nº DE SOLDA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>
        <f ca="1">_xlfn.XLOOKUP(G554&amp;$W$2,BS_CONTROLE[CHAVE],BS_CONTROLE[Quantidade_11],"-")</f>
        <v>2</v>
      </c>
      <c r="X554" s="112" t="str">
        <f ca="1">_xlfn.XLOOKUP(G554&amp;$X$2,BS_CONTROLE[CHAVE],BS_CONTROLE[Quantidade_11],"-")</f>
        <v>-</v>
      </c>
    </row>
    <row r="555" spans="1:24" s="113" customFormat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7">
        <f>IF(SP_SUL!N557="","*",SP_SUL!N557)</f>
        <v>1231212</v>
      </c>
      <c r="M555" s="111">
        <f>IF(SP_SUL!J557="","*",SP_SUL!J557)</f>
        <v>55</v>
      </c>
      <c r="N555" s="256">
        <f>IF(SP_SUL!K557="","*",SP_SUL!K557)</f>
        <v>121.70699999999999</v>
      </c>
      <c r="O555" s="256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>2 Nº DE SOLDA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3</v>
      </c>
      <c r="W555" s="112">
        <f ca="1">_xlfn.XLOOKUP(G555&amp;$W$2,BS_CONTROLE[CHAVE],BS_CONTROLE[Quantidade_11],"-")</f>
        <v>2</v>
      </c>
      <c r="X555" s="112" t="str">
        <f ca="1">_xlfn.XLOOKUP(G555&amp;$X$2,BS_CONTROLE[CHAVE],BS_CONTROLE[Quantidade_11],"-")</f>
        <v>-</v>
      </c>
    </row>
    <row r="556" spans="1:24" s="113" customFormat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7" t="str">
        <f>IF(SP_SUL!N558="","*",SP_SUL!N558)</f>
        <v>-</v>
      </c>
      <c r="M556" s="111" t="str">
        <f>IF(SP_SUL!J558="","*",SP_SUL!J558)</f>
        <v>*</v>
      </c>
      <c r="N556" s="256" t="str">
        <f>IF(SP_SUL!K558="","*",SP_SUL!K558)</f>
        <v>*</v>
      </c>
      <c r="O556" s="256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7" t="str">
        <f>IF(SP_SUL!N559="","*",SP_SUL!N559)</f>
        <v>K89ZES2</v>
      </c>
      <c r="M557" s="111">
        <f>IF(SP_SUL!J559="","*",SP_SUL!J559)</f>
        <v>92</v>
      </c>
      <c r="N557" s="256">
        <f>IF(SP_SUL!K559="","*",SP_SUL!K559)</f>
        <v>87.3</v>
      </c>
      <c r="O557" s="256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>300 M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7" t="str">
        <f>IF(SP_SUL!N560="","*",SP_SUL!N560)</f>
        <v>ZGP1</v>
      </c>
      <c r="M558" s="111">
        <f>IF(SP_SUL!J560="","*",SP_SUL!J560)</f>
        <v>54</v>
      </c>
      <c r="N558" s="256">
        <f>IF(SP_SUL!K560="","*",SP_SUL!K560)</f>
        <v>102</v>
      </c>
      <c r="O558" s="256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>1 BINÁRIO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7" t="str">
        <f>IF(SP_SUL!N561="","*",SP_SUL!N561)</f>
        <v>K84ZXW1</v>
      </c>
      <c r="M559" s="111">
        <f>IF(SP_SUL!J561="","*",SP_SUL!J561)</f>
        <v>54</v>
      </c>
      <c r="N559" s="256">
        <f>IF(SP_SUL!K561="","*",SP_SUL!K561)</f>
        <v>83.7</v>
      </c>
      <c r="O559" s="256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>1 BINÁRIO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>
        <f ca="1">_xlfn.XLOOKUP(G559&amp;$V$2,BS_CONTROLE[CHAVE],BS_CONTROLE[Quantidade_11],"-")</f>
        <v>1</v>
      </c>
      <c r="W559" s="112">
        <f ca="1">_xlfn.XLOOKUP(G559&amp;$W$2,BS_CONTROLE[CHAVE],BS_CONTROLE[Quantidade_11],"-")</f>
        <v>0</v>
      </c>
      <c r="X559" s="112" t="str">
        <f ca="1">_xlfn.XLOOKUP(G559&amp;$X$2,BS_CONTROLE[CHAVE],BS_CONTROLE[Quantidade_11],"-")</f>
        <v>-</v>
      </c>
    </row>
    <row r="560" spans="1:24" s="113" customFormat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7" t="str">
        <f>IF(SP_SUL!N562="","*",SP_SUL!N562)</f>
        <v>ZGP1</v>
      </c>
      <c r="M560" s="111">
        <f>IF(SP_SUL!J562="","*",SP_SUL!J562)</f>
        <v>54</v>
      </c>
      <c r="N560" s="256">
        <f>IF(SP_SUL!K562="","*",SP_SUL!K562)</f>
        <v>102.5</v>
      </c>
      <c r="O560" s="256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>600 M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7" t="str">
        <f>IF(SP_SUL!N563="","*",SP_SUL!N563)</f>
        <v>PAT1102</v>
      </c>
      <c r="M561" s="111">
        <f>IF(SP_SUL!J563="","*",SP_SUL!J563)</f>
        <v>53</v>
      </c>
      <c r="N561" s="256">
        <f>IF(SP_SUL!K563="","*",SP_SUL!K563)</f>
        <v>109.3</v>
      </c>
      <c r="O561" s="256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>30 Nº DE DORMENTES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>
        <f ca="1">_xlfn.XLOOKUP(G561&amp;$W$2,BS_CONTROLE[CHAVE],BS_CONTROLE[Quantidade_11],"-")</f>
        <v>0</v>
      </c>
      <c r="X561" s="112" t="str">
        <f ca="1">_xlfn.XLOOKUP(G561&amp;$X$2,BS_CONTROLE[CHAVE],BS_CONTROLE[Quantidade_11],"-")</f>
        <v>-</v>
      </c>
    </row>
    <row r="562" spans="1:24" s="113" customFormat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7" t="str">
        <f>IF(SP_SUL!N564="","*",SP_SUL!N564)</f>
        <v>ZGM1</v>
      </c>
      <c r="M562" s="111">
        <f>IF(SP_SUL!J564="","*",SP_SUL!J564)</f>
        <v>30</v>
      </c>
      <c r="N562" s="256">
        <f>IF(SP_SUL!K564="","*",SP_SUL!K564)</f>
        <v>114.3</v>
      </c>
      <c r="O562" s="256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>700 M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7" t="str">
        <f>IF(SP_SUL!N565="","*",SP_SUL!N565)</f>
        <v>-</v>
      </c>
      <c r="M563" s="111" t="str">
        <f>IF(SP_SUL!J565="","*",SP_SUL!J565)</f>
        <v>*</v>
      </c>
      <c r="N563" s="256" t="str">
        <f>IF(SP_SUL!K565="","*",SP_SUL!K565)</f>
        <v>*</v>
      </c>
      <c r="O563" s="256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7" t="str">
        <f>IF(SP_SUL!N566="","*",SP_SUL!N566)</f>
        <v>-</v>
      </c>
      <c r="M564" s="111" t="str">
        <f>IF(SP_SUL!J566="","*",SP_SUL!J566)</f>
        <v>*</v>
      </c>
      <c r="N564" s="256" t="str">
        <f>IF(SP_SUL!K566="","*",SP_SUL!K566)</f>
        <v>*</v>
      </c>
      <c r="O564" s="256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7" t="str">
        <f>IF(SP_SUL!N567="","*",SP_SUL!N567)</f>
        <v>ZEM2</v>
      </c>
      <c r="M565" s="111">
        <f>IF(SP_SUL!J567="","*",SP_SUL!J567)</f>
        <v>55</v>
      </c>
      <c r="N565" s="256">
        <f>IF(SP_SUL!K567="","*",SP_SUL!K567)</f>
        <v>134.4</v>
      </c>
      <c r="O565" s="256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>480 M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1530</v>
      </c>
      <c r="W565" s="112">
        <f ca="1">_xlfn.XLOOKUP(G565&amp;$W$2,BS_CONTROLE[CHAVE],BS_CONTROLE[Quantidade_11],"-")</f>
        <v>1015</v>
      </c>
      <c r="X565" s="112" t="str">
        <f ca="1">_xlfn.XLOOKUP(G565&amp;$X$2,BS_CONTROLE[CHAVE],BS_CONTROLE[Quantidade_11],"-")</f>
        <v>-</v>
      </c>
    </row>
    <row r="566" spans="1:24" s="113" customFormat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7" t="str">
        <f>IF(SP_SUL!N568="","*",SP_SUL!N568)</f>
        <v>K89ZES2</v>
      </c>
      <c r="M566" s="111">
        <f>IF(SP_SUL!J568="","*",SP_SUL!J568)</f>
        <v>92</v>
      </c>
      <c r="N566" s="256">
        <f>IF(SP_SUL!K568="","*",SP_SUL!K568)</f>
        <v>87.3</v>
      </c>
      <c r="O566" s="256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>300 M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7" t="str">
        <f>IF(SP_SUL!N569="","*",SP_SUL!N569)</f>
        <v>ZPT1051</v>
      </c>
      <c r="M567" s="111">
        <f>IF(SP_SUL!J569="","*",SP_SUL!J569)</f>
        <v>54</v>
      </c>
      <c r="N567" s="256">
        <f>IF(SP_SUL!K569="","*",SP_SUL!K569)</f>
        <v>105.3</v>
      </c>
      <c r="O567" s="256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>650 M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7" t="str">
        <f>IF(SP_SUL!N570="","*",SP_SUL!N570)</f>
        <v>216ZXI2</v>
      </c>
      <c r="M568" s="111">
        <f>IF(SP_SUL!J570="","*",SP_SUL!J570)</f>
        <v>56</v>
      </c>
      <c r="N568" s="256">
        <f>IF(SP_SUL!K570="","*",SP_SUL!K570)</f>
        <v>217.75</v>
      </c>
      <c r="O568" s="256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>300 M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>
        <f ca="1">_xlfn.XLOOKUP(G568&amp;$W$2,BS_CONTROLE[CHAVE],BS_CONTROLE[Quantidade_11],"-")</f>
        <v>0</v>
      </c>
      <c r="X568" s="112">
        <f ca="1">_xlfn.XLOOKUP(G568&amp;$X$2,BS_CONTROLE[CHAVE],BS_CONTROLE[Quantidade_11],"-")</f>
        <v>0</v>
      </c>
    </row>
    <row r="569" spans="1:24" s="113" customFormat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7" t="str">
        <f>IF(SP_SUL!N571="","*",SP_SUL!N571)</f>
        <v>ZKWZKEZKW</v>
      </c>
      <c r="M569" s="111">
        <f>IF(SP_SUL!J571="","*",SP_SUL!J571)</f>
        <v>55</v>
      </c>
      <c r="N569" s="256">
        <f>IF(SP_SUL!K571="","*",SP_SUL!K571)</f>
        <v>102</v>
      </c>
      <c r="O569" s="256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>1 BINÁRIO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7" t="str">
        <f>IF(SP_SUL!N572="","*",SP_SUL!N572)</f>
        <v>ZER169</v>
      </c>
      <c r="M570" s="111">
        <f>IF(SP_SUL!J572="","*",SP_SUL!J572)</f>
        <v>56</v>
      </c>
      <c r="N570" s="256">
        <f>IF(SP_SUL!K572="","*",SP_SUL!K572)</f>
        <v>168</v>
      </c>
      <c r="O570" s="256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>400 Nº DE DORMENTES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>
        <f ca="1">_xlfn.XLOOKUP(G570&amp;$V$2,BS_CONTROLE[CHAVE],BS_CONTROLE[Quantidade_11],"-")</f>
        <v>0</v>
      </c>
      <c r="W570" s="112">
        <f ca="1">_xlfn.XLOOKUP(G570&amp;$W$2,BS_CONTROLE[CHAVE],BS_CONTROLE[Quantidade_11],"-")</f>
        <v>0</v>
      </c>
      <c r="X570" s="112" t="str">
        <f ca="1">_xlfn.XLOOKUP(G570&amp;$X$2,BS_CONTROLE[CHAVE],BS_CONTROLE[Quantidade_11],"-")</f>
        <v>-</v>
      </c>
    </row>
    <row r="571" spans="1:24" s="113" customFormat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7" t="str">
        <f>IF(SP_SUL!N573="","*",SP_SUL!N573)</f>
        <v>ZVK2351</v>
      </c>
      <c r="M571" s="111">
        <f>IF(SP_SUL!J573="","*",SP_SUL!J573)</f>
        <v>49</v>
      </c>
      <c r="N571" s="256">
        <f>IF(SP_SUL!K573="","*",SP_SUL!K573)</f>
        <v>232.9</v>
      </c>
      <c r="O571" s="256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>150 M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7" t="str">
        <f>IF(SP_SUL!N574="","*",SP_SUL!N574)</f>
        <v>ZYU1</v>
      </c>
      <c r="M572" s="111">
        <f>IF(SP_SUL!J574="","*",SP_SUL!J574)</f>
        <v>49</v>
      </c>
      <c r="N572" s="256">
        <f>IF(SP_SUL!K574="","*",SP_SUL!K574)</f>
        <v>202.4</v>
      </c>
      <c r="O572" s="256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>30 Nº DE DORMENTES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7" t="str">
        <f>IF(SP_SUL!N575="","*",SP_SUL!N575)</f>
        <v>ZER169</v>
      </c>
      <c r="M573" s="111">
        <f>IF(SP_SUL!J575="","*",SP_SUL!J575)</f>
        <v>56</v>
      </c>
      <c r="N573" s="256">
        <f>IF(SP_SUL!K575="","*",SP_SUL!K575)</f>
        <v>168</v>
      </c>
      <c r="O573" s="256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>15 Nº DE DORMENTES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>
        <f ca="1">_xlfn.XLOOKUP(G573&amp;$V$2,BS_CONTROLE[CHAVE],BS_CONTROLE[Quantidade_11],"-")</f>
        <v>21</v>
      </c>
      <c r="W573" s="112">
        <f ca="1">_xlfn.XLOOKUP(G573&amp;$W$2,BS_CONTROLE[CHAVE],BS_CONTROLE[Quantidade_11],"-")</f>
        <v>13</v>
      </c>
      <c r="X573" s="112" t="str">
        <f ca="1">_xlfn.XLOOKUP(G573&amp;$X$2,BS_CONTROLE[CHAVE],BS_CONTROLE[Quantidade_11],"-")</f>
        <v>-</v>
      </c>
    </row>
    <row r="574" spans="1:24" s="113" customFormat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7" t="str">
        <f>IF(SP_SUL!N576="","*",SP_SUL!N576)</f>
        <v>-</v>
      </c>
      <c r="M574" s="111" t="str">
        <f>IF(SP_SUL!J576="","*",SP_SUL!J576)</f>
        <v>*</v>
      </c>
      <c r="N574" s="256" t="str">
        <f>IF(SP_SUL!K576="","*",SP_SUL!K576)</f>
        <v>*</v>
      </c>
      <c r="O574" s="256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7" t="str">
        <f>IF(SP_SUL!N577="","*",SP_SUL!N577)</f>
        <v>ZWI1132</v>
      </c>
      <c r="M575" s="111">
        <f>IF(SP_SUL!J577="","*",SP_SUL!J577)</f>
        <v>55</v>
      </c>
      <c r="N575" s="256">
        <f>IF(SP_SUL!K577="","*",SP_SUL!K577)</f>
        <v>118.16</v>
      </c>
      <c r="O575" s="256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>30 Nº DE DORMENTES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>
        <f ca="1">_xlfn.XLOOKUP(G575&amp;$W$2,BS_CONTROLE[CHAVE],BS_CONTROLE[Quantidade_11],"-")</f>
        <v>1</v>
      </c>
      <c r="X575" s="112" t="str">
        <f ca="1">_xlfn.XLOOKUP(G575&amp;$X$2,BS_CONTROLE[CHAVE],BS_CONTROLE[Quantidade_11],"-")</f>
        <v>-</v>
      </c>
    </row>
    <row r="576" spans="1:24" s="113" customFormat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7" t="str">
        <f>IF(SP_SUL!N578="","*",SP_SUL!N578)</f>
        <v>-</v>
      </c>
      <c r="M576" s="111" t="str">
        <f>IF(SP_SUL!J578="","*",SP_SUL!J578)</f>
        <v>*</v>
      </c>
      <c r="N576" s="256" t="str">
        <f>IF(SP_SUL!K578="","*",SP_SUL!K578)</f>
        <v>*</v>
      </c>
      <c r="O576" s="256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7" t="str">
        <f>IF(SP_SUL!N579="","*",SP_SUL!N579)</f>
        <v>ZWI2</v>
      </c>
      <c r="M577" s="111">
        <f>IF(SP_SUL!J579="","*",SP_SUL!J579)</f>
        <v>55</v>
      </c>
      <c r="N577" s="256">
        <f>IF(SP_SUL!K579="","*",SP_SUL!K579)</f>
        <v>118.61799999999999</v>
      </c>
      <c r="O577" s="256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>2 Nº DE SOLDA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>
        <f ca="1">_xlfn.XLOOKUP(G577&amp;$V$2,BS_CONTROLE[CHAVE],BS_CONTROLE[Quantidade_11],"-")</f>
        <v>0</v>
      </c>
      <c r="W577" s="112">
        <f ca="1">_xlfn.XLOOKUP(G577&amp;$W$2,BS_CONTROLE[CHAVE],BS_CONTROLE[Quantidade_11],"-")</f>
        <v>2</v>
      </c>
      <c r="X577" s="112" t="str">
        <f ca="1">_xlfn.XLOOKUP(G577&amp;$X$2,BS_CONTROLE[CHAVE],BS_CONTROLE[Quantidade_11],"-")</f>
        <v>-</v>
      </c>
    </row>
    <row r="578" spans="1:24" s="113" customFormat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7" t="str">
        <f>IF(SP_SUL!N580="","*",SP_SUL!N580)</f>
        <v>121ZWI2</v>
      </c>
      <c r="M578" s="111">
        <f>IF(SP_SUL!J580="","*",SP_SUL!J580)</f>
        <v>55</v>
      </c>
      <c r="N578" s="256">
        <f>IF(SP_SUL!K580="","*",SP_SUL!K580)</f>
        <v>120.521</v>
      </c>
      <c r="O578" s="256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>2 Nº DE SOLDA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>
        <f ca="1">_xlfn.XLOOKUP(G578&amp;$W$2,BS_CONTROLE[CHAVE],BS_CONTROLE[Quantidade_11],"-")</f>
        <v>2</v>
      </c>
      <c r="X578" s="112" t="str">
        <f ca="1">_xlfn.XLOOKUP(G578&amp;$X$2,BS_CONTROLE[CHAVE],BS_CONTROLE[Quantidade_11],"-")</f>
        <v>-</v>
      </c>
    </row>
    <row r="579" spans="1:24" s="113" customFormat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7">
        <f>IF(SP_SUL!N581="","*",SP_SUL!N581)</f>
        <v>1231212</v>
      </c>
      <c r="M579" s="111">
        <f>IF(SP_SUL!J581="","*",SP_SUL!J581)</f>
        <v>55</v>
      </c>
      <c r="N579" s="256">
        <f>IF(SP_SUL!K581="","*",SP_SUL!K581)</f>
        <v>121.70699999999999</v>
      </c>
      <c r="O579" s="256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>2 Nº DE SOLDA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>
        <f ca="1">_xlfn.XLOOKUP(G579&amp;$V$2,BS_CONTROLE[CHAVE],BS_CONTROLE[Quantidade_11],"-")</f>
        <v>3</v>
      </c>
      <c r="W579" s="112">
        <f ca="1">_xlfn.XLOOKUP(G579&amp;$W$2,BS_CONTROLE[CHAVE],BS_CONTROLE[Quantidade_11],"-")</f>
        <v>2</v>
      </c>
      <c r="X579" s="112" t="str">
        <f ca="1">_xlfn.XLOOKUP(G579&amp;$X$2,BS_CONTROLE[CHAVE],BS_CONTROLE[Quantidade_11],"-")</f>
        <v>-</v>
      </c>
    </row>
    <row r="580" spans="1:24" s="113" customFormat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7" t="str">
        <f>IF(SP_SUL!N582="","*",SP_SUL!N582)</f>
        <v>ZEM2</v>
      </c>
      <c r="M580" s="111">
        <f>IF(SP_SUL!J582="","*",SP_SUL!J582)</f>
        <v>55</v>
      </c>
      <c r="N580" s="256">
        <f>IF(SP_SUL!K582="","*",SP_SUL!K582)</f>
        <v>134.4</v>
      </c>
      <c r="O580" s="256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>480 M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1530</v>
      </c>
      <c r="W580" s="112">
        <f ca="1">_xlfn.XLOOKUP(G580&amp;$W$2,BS_CONTROLE[CHAVE],BS_CONTROLE[Quantidade_11],"-")</f>
        <v>1015</v>
      </c>
      <c r="X580" s="112" t="str">
        <f ca="1">_xlfn.XLOOKUP(G580&amp;$X$2,BS_CONTROLE[CHAVE],BS_CONTROLE[Quantidade_11],"-")</f>
        <v>-</v>
      </c>
    </row>
    <row r="581" spans="1:24" s="113" customFormat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7" t="str">
        <f>IF(SP_SUL!N583="","*",SP_SUL!N583)</f>
        <v>144ZMS2</v>
      </c>
      <c r="M581" s="111">
        <f>IF(SP_SUL!J583="","*",SP_SUL!J583)</f>
        <v>55</v>
      </c>
      <c r="N581" s="256">
        <f>IF(SP_SUL!K583="","*",SP_SUL!K583)</f>
        <v>143</v>
      </c>
      <c r="O581" s="256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>30 Nº DE DORMENTES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 t="str">
        <f ca="1">_xlfn.XLOOKUP(G581&amp;$V$2,BS_CONTROLE[CHAVE],BS_CONTROLE[Quantidade_11],"-")</f>
        <v>-</v>
      </c>
      <c r="W581" s="112">
        <f ca="1">_xlfn.XLOOKUP(G581&amp;$W$2,BS_CONTROLE[CHAVE],BS_CONTROLE[Quantidade_11],"-")</f>
        <v>0</v>
      </c>
      <c r="X581" s="112" t="str">
        <f ca="1">_xlfn.XLOOKUP(G581&amp;$X$2,BS_CONTROLE[CHAVE],BS_CONTROLE[Quantidade_11],"-")</f>
        <v>-</v>
      </c>
    </row>
    <row r="582" spans="1:24" s="113" customFormat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7" t="str">
        <f>IF(SP_SUL!N584="","*",SP_SUL!N584)</f>
        <v>K79ZEZ2</v>
      </c>
      <c r="M582" s="111">
        <f>IF(SP_SUL!J584="","*",SP_SUL!J584)</f>
        <v>92</v>
      </c>
      <c r="N582" s="256">
        <f>IF(SP_SUL!K584="","*",SP_SUL!K584)</f>
        <v>75.183999999999997</v>
      </c>
      <c r="O582" s="256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>1 Nº DE DORMENTES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>
        <f ca="1">_xlfn.XLOOKUP(G582&amp;$V$2,BS_CONTROLE[CHAVE],BS_CONTROLE[Quantidade_11],"-")</f>
        <v>400</v>
      </c>
      <c r="W582" s="112">
        <f ca="1">_xlfn.XLOOKUP(G582&amp;$W$2,BS_CONTROLE[CHAVE],BS_CONTROLE[Quantidade_11],"-")</f>
        <v>0</v>
      </c>
      <c r="X582" s="112" t="str">
        <f ca="1">_xlfn.XLOOKUP(G582&amp;$X$2,BS_CONTROLE[CHAVE],BS_CONTROLE[Quantidade_11],"-")</f>
        <v>-</v>
      </c>
    </row>
    <row r="583" spans="1:24" s="113" customFormat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7" t="str">
        <f>IF(SP_SUL!N585="","*",SP_SUL!N585)</f>
        <v>K79ZEZ2</v>
      </c>
      <c r="M583" s="111">
        <f>IF(SP_SUL!J585="","*",SP_SUL!J585)</f>
        <v>92</v>
      </c>
      <c r="N583" s="256">
        <f>IF(SP_SUL!K585="","*",SP_SUL!K585)</f>
        <v>75.183999999999997</v>
      </c>
      <c r="O583" s="256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>1 BINÁRIO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>
        <f ca="1">_xlfn.XLOOKUP(G583&amp;$W$2,BS_CONTROLE[CHAVE],BS_CONTROLE[Quantidade_11],"-")</f>
        <v>1</v>
      </c>
      <c r="X583" s="112">
        <f ca="1">_xlfn.XLOOKUP(G583&amp;$X$2,BS_CONTROLE[CHAVE],BS_CONTROLE[Quantidade_11],"-")</f>
        <v>1</v>
      </c>
    </row>
    <row r="584" spans="1:24" s="113" customFormat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7" t="str">
        <f>IF(SP_SUL!N586="","*",SP_SUL!N586)</f>
        <v>K89ZES2</v>
      </c>
      <c r="M584" s="111">
        <f>IF(SP_SUL!J586="","*",SP_SUL!J586)</f>
        <v>92</v>
      </c>
      <c r="N584" s="256">
        <f>IF(SP_SUL!K586="","*",SP_SUL!K586)</f>
        <v>87.3</v>
      </c>
      <c r="O584" s="256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>300 M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7" t="str">
        <f>IF(SP_SUL!N587="","*",SP_SUL!N587)</f>
        <v>ZGP1</v>
      </c>
      <c r="M585" s="111">
        <f>IF(SP_SUL!J587="","*",SP_SUL!J587)</f>
        <v>54</v>
      </c>
      <c r="N585" s="256">
        <f>IF(SP_SUL!K587="","*",SP_SUL!K587)</f>
        <v>102.5</v>
      </c>
      <c r="O585" s="256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>600 M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7" t="str">
        <f>IF(SP_SUL!N588="","*",SP_SUL!N588)</f>
        <v>PAT1102</v>
      </c>
      <c r="M586" s="111">
        <f>IF(SP_SUL!J588="","*",SP_SUL!J588)</f>
        <v>53</v>
      </c>
      <c r="N586" s="256">
        <f>IF(SP_SUL!K588="","*",SP_SUL!K588)</f>
        <v>109.3</v>
      </c>
      <c r="O586" s="256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>20 Nº DE DORMENTES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>
        <f ca="1">_xlfn.XLOOKUP(G586&amp;$V$2,BS_CONTROLE[CHAVE],BS_CONTROLE[Quantidade_11],"-")</f>
        <v>0</v>
      </c>
      <c r="W586" s="112">
        <f ca="1">_xlfn.XLOOKUP(G586&amp;$W$2,BS_CONTROLE[CHAVE],BS_CONTROLE[Quantidade_11],"-")</f>
        <v>0</v>
      </c>
      <c r="X586" s="112" t="str">
        <f ca="1">_xlfn.XLOOKUP(G586&amp;$X$2,BS_CONTROLE[CHAVE],BS_CONTROLE[Quantidade_11],"-")</f>
        <v>-</v>
      </c>
    </row>
    <row r="587" spans="1:24" s="113" customFormat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7" t="str">
        <f>IF(SP_SUL!N589="","*",SP_SUL!N589)</f>
        <v>ZGM1</v>
      </c>
      <c r="M587" s="111">
        <f>IF(SP_SUL!J589="","*",SP_SUL!J589)</f>
        <v>30</v>
      </c>
      <c r="N587" s="256">
        <f>IF(SP_SUL!K589="","*",SP_SUL!K589)</f>
        <v>114.3</v>
      </c>
      <c r="O587" s="256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>700 M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7" t="str">
        <f>IF(SP_SUL!N590="","*",SP_SUL!N590)</f>
        <v>-</v>
      </c>
      <c r="M588" s="111" t="str">
        <f>IF(SP_SUL!J590="","*",SP_SUL!J590)</f>
        <v>*</v>
      </c>
      <c r="N588" s="256" t="str">
        <f>IF(SP_SUL!K590="","*",SP_SUL!K590)</f>
        <v>*</v>
      </c>
      <c r="O588" s="256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7" t="str">
        <f>IF(SP_SUL!N591="","*",SP_SUL!N591)</f>
        <v>-</v>
      </c>
      <c r="M589" s="111" t="str">
        <f>IF(SP_SUL!J591="","*",SP_SUL!J591)</f>
        <v>*</v>
      </c>
      <c r="N589" s="256" t="str">
        <f>IF(SP_SUL!K591="","*",SP_SUL!K591)</f>
        <v>*</v>
      </c>
      <c r="O589" s="256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7" t="str">
        <f>IF(SP_SUL!N592="","*",SP_SUL!N592)</f>
        <v>ZVK2351</v>
      </c>
      <c r="M590" s="111">
        <f>IF(SP_SUL!J592="","*",SP_SUL!J592)</f>
        <v>49</v>
      </c>
      <c r="N590" s="256">
        <f>IF(SP_SUL!K592="","*",SP_SUL!K592)</f>
        <v>232.9</v>
      </c>
      <c r="O590" s="256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>150 M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7" t="str">
        <f>IF(SP_SUL!N593="","*",SP_SUL!N593)</f>
        <v>ZST2162</v>
      </c>
      <c r="M591" s="111">
        <f>IF(SP_SUL!J593="","*",SP_SUL!J593)</f>
        <v>56</v>
      </c>
      <c r="N591" s="256">
        <f>IF(SP_SUL!K593="","*",SP_SUL!K593)</f>
        <v>215</v>
      </c>
      <c r="O591" s="256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>300 M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>
        <f ca="1">_xlfn.XLOOKUP(G591&amp;$W$2,BS_CONTROLE[CHAVE],BS_CONTROLE[Quantidade_11],"-")</f>
        <v>0</v>
      </c>
      <c r="X591" s="112">
        <f ca="1">_xlfn.XLOOKUP(G591&amp;$X$2,BS_CONTROLE[CHAVE],BS_CONTROLE[Quantidade_11],"-")</f>
        <v>0</v>
      </c>
    </row>
    <row r="592" spans="1:24" s="113" customFormat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7" t="str">
        <f>IF(SP_SUL!N594="","*",SP_SUL!N594)</f>
        <v>ZER169</v>
      </c>
      <c r="M592" s="111">
        <f>IF(SP_SUL!J594="","*",SP_SUL!J594)</f>
        <v>56</v>
      </c>
      <c r="N592" s="256">
        <f>IF(SP_SUL!K594="","*",SP_SUL!K594)</f>
        <v>168</v>
      </c>
      <c r="O592" s="256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>400 Nº DE DORMENTES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>
        <f ca="1">_xlfn.XLOOKUP(G592&amp;$V$2,BS_CONTROLE[CHAVE],BS_CONTROLE[Quantidade_11],"-")</f>
        <v>0</v>
      </c>
      <c r="W592" s="112">
        <f ca="1">_xlfn.XLOOKUP(G592&amp;$W$2,BS_CONTROLE[CHAVE],BS_CONTROLE[Quantidade_11],"-")</f>
        <v>0</v>
      </c>
      <c r="X592" s="112" t="str">
        <f ca="1">_xlfn.XLOOKUP(G592&amp;$X$2,BS_CONTROLE[CHAVE],BS_CONTROLE[Quantidade_11],"-")</f>
        <v>-</v>
      </c>
    </row>
    <row r="593" spans="1:24" s="113" customFormat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7" t="str">
        <f>IF(SP_SUL!N595="","*",SP_SUL!N595)</f>
        <v>ZER169</v>
      </c>
      <c r="M593" s="111">
        <f>IF(SP_SUL!J595="","*",SP_SUL!J595)</f>
        <v>56</v>
      </c>
      <c r="N593" s="256">
        <f>IF(SP_SUL!K595="","*",SP_SUL!K595)</f>
        <v>168</v>
      </c>
      <c r="O593" s="256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>15 Nº DE DORMENTES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>
        <f ca="1">_xlfn.XLOOKUP(G593&amp;$V$2,BS_CONTROLE[CHAVE],BS_CONTROLE[Quantidade_11],"-")</f>
        <v>21</v>
      </c>
      <c r="W593" s="112">
        <f ca="1">_xlfn.XLOOKUP(G593&amp;$W$2,BS_CONTROLE[CHAVE],BS_CONTROLE[Quantidade_11],"-")</f>
        <v>13</v>
      </c>
      <c r="X593" s="112" t="str">
        <f ca="1">_xlfn.XLOOKUP(G593&amp;$X$2,BS_CONTROLE[CHAVE],BS_CONTROLE[Quantidade_11],"-")</f>
        <v>-</v>
      </c>
    </row>
    <row r="594" spans="1:24" s="113" customFormat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7" t="str">
        <f>IF(SP_SUL!N596="","*",SP_SUL!N596)</f>
        <v>-</v>
      </c>
      <c r="M594" s="111" t="str">
        <f>IF(SP_SUL!J596="","*",SP_SUL!J596)</f>
        <v>*</v>
      </c>
      <c r="N594" s="256" t="str">
        <f>IF(SP_SUL!K596="","*",SP_SUL!K596)</f>
        <v>*</v>
      </c>
      <c r="O594" s="256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7" t="str">
        <f>IF(SP_SUL!N597="","*",SP_SUL!N597)</f>
        <v>ZKWZTP</v>
      </c>
      <c r="M595" s="111">
        <f>IF(SP_SUL!J597="","*",SP_SUL!J597)</f>
        <v>55</v>
      </c>
      <c r="N595" s="256">
        <f>IF(SP_SUL!K597="","*",SP_SUL!K597)</f>
        <v>102</v>
      </c>
      <c r="O595" s="256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>1 BINÁRIO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>
        <f ca="1">_xlfn.XLOOKUP(G595&amp;$X$2,BS_CONTROLE[CHAVE],BS_CONTROLE[Quantidade_11],"-")</f>
        <v>1</v>
      </c>
    </row>
    <row r="596" spans="1:24" s="113" customFormat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7" t="str">
        <f>IF(SP_SUL!N598="","*",SP_SUL!N598)</f>
        <v>-</v>
      </c>
      <c r="M596" s="111" t="str">
        <f>IF(SP_SUL!J598="","*",SP_SUL!J598)</f>
        <v>*</v>
      </c>
      <c r="N596" s="256" t="str">
        <f>IF(SP_SUL!K598="","*",SP_SUL!K598)</f>
        <v>*</v>
      </c>
      <c r="O596" s="256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7" t="str">
        <f>IF(SP_SUL!N599="","*",SP_SUL!N599)</f>
        <v>121ZWI2</v>
      </c>
      <c r="M597" s="111">
        <f>IF(SP_SUL!J599="","*",SP_SUL!J599)</f>
        <v>55</v>
      </c>
      <c r="N597" s="256">
        <f>IF(SP_SUL!K599="","*",SP_SUL!K599)</f>
        <v>120.78</v>
      </c>
      <c r="O597" s="256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>2 Nº DE SOLDA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>
        <f ca="1">_xlfn.XLOOKUP(G597&amp;$V$2,BS_CONTROLE[CHAVE],BS_CONTROLE[Quantidade_11],"-")</f>
        <v>3</v>
      </c>
      <c r="W597" s="112">
        <f ca="1">_xlfn.XLOOKUP(G597&amp;$W$2,BS_CONTROLE[CHAVE],BS_CONTROLE[Quantidade_11],"-")</f>
        <v>2</v>
      </c>
      <c r="X597" s="112" t="str">
        <f ca="1">_xlfn.XLOOKUP(G597&amp;$X$2,BS_CONTROLE[CHAVE],BS_CONTROLE[Quantidade_11],"-")</f>
        <v>-</v>
      </c>
    </row>
    <row r="598" spans="1:24" s="113" customFormat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7">
        <f>IF(SP_SUL!N600="","*",SP_SUL!N600)</f>
        <v>1231212</v>
      </c>
      <c r="M598" s="111">
        <f>IF(SP_SUL!J600="","*",SP_SUL!J600)</f>
        <v>55</v>
      </c>
      <c r="N598" s="256">
        <f>IF(SP_SUL!K600="","*",SP_SUL!K600)</f>
        <v>121.092</v>
      </c>
      <c r="O598" s="256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>2 Nº DE SOLDA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 t="str">
        <f ca="1">_xlfn.XLOOKUP(G598&amp;$V$2,BS_CONTROLE[CHAVE],BS_CONTROLE[Quantidade_11],"-")</f>
        <v>-</v>
      </c>
      <c r="W598" s="112">
        <f ca="1">_xlfn.XLOOKUP(G598&amp;$W$2,BS_CONTROLE[CHAVE],BS_CONTROLE[Quantidade_11],"-")</f>
        <v>2</v>
      </c>
      <c r="X598" s="112" t="str">
        <f ca="1">_xlfn.XLOOKUP(G598&amp;$X$2,BS_CONTROLE[CHAVE],BS_CONTROLE[Quantidade_11],"-")</f>
        <v>-</v>
      </c>
    </row>
    <row r="599" spans="1:24" s="113" customFormat="1">
      <c r="A599" s="109" t="str">
        <f>IF(SP_SUL!Y601="","*",SP_SUL!Y601)</f>
        <v>OPORTUNIDADE</v>
      </c>
      <c r="B599" s="109" t="str">
        <f>IF(SP_SUL!X601="","*",SP_SUL!X601)</f>
        <v>Oportunidade</v>
      </c>
      <c r="C599" s="109" t="str">
        <f>IF(SP_SUL!Z601="","*",SP_SUL!Z601)</f>
        <v>*</v>
      </c>
      <c r="D599" s="110" t="str">
        <f>IF(SP_SUL!S601="","*",SP_SUL!S601)</f>
        <v>SP SUL</v>
      </c>
      <c r="E599" s="110" t="str">
        <f>IF(SP_SUL!T601="","*",SP_SUL!T601)</f>
        <v>ZKE-ZEV</v>
      </c>
      <c r="F599" s="110">
        <f>IF(SP_SUL!B601="","*",SP_SUL!B601)</f>
        <v>46018</v>
      </c>
      <c r="G599" s="110" t="str">
        <f>IF(SP_SUL!D601="","*",SP_SUL!D601)</f>
        <v>DANILO (TP-837)</v>
      </c>
      <c r="H599" s="110" t="str">
        <f>IF(SP_SUL!F601="","*",SP_SUL!F601)</f>
        <v>MODERNIZAÇÃO - SOLDA</v>
      </c>
      <c r="I599" s="110" t="str">
        <f>IF(SP_SUL!H601="","*",SP_SUL!H601)</f>
        <v>-</v>
      </c>
      <c r="J599" s="110" t="str">
        <f>IF(SP_SUL!I601="","*",SP_SUL!I601)</f>
        <v>*</v>
      </c>
      <c r="K599" s="110" t="str">
        <f>IF(SP_SUL!M601="","*",SP_SUL!M601)</f>
        <v>ZWI-ZYQ</v>
      </c>
      <c r="L599" s="317">
        <f>IF(SP_SUL!N601="","*",SP_SUL!N601)</f>
        <v>1251242</v>
      </c>
      <c r="M599" s="111">
        <f>IF(SP_SUL!J601="","*",SP_SUL!J601)</f>
        <v>55</v>
      </c>
      <c r="N599" s="256">
        <f>IF(SP_SUL!K601="","*",SP_SUL!K601)</f>
        <v>124.068</v>
      </c>
      <c r="O599" s="256">
        <f>IF(SP_SUL!L601="","*",SP_SUL!L601)</f>
        <v>124.09699999999999</v>
      </c>
      <c r="P599" s="111"/>
      <c r="Q599" s="128">
        <f>IF(SP_SUL!O601="","*",SP_SUL!O601)</f>
        <v>0.33333333333333331</v>
      </c>
      <c r="R599" s="128">
        <f>IF(SP_SUL!P601="","*",SP_SUL!P601)</f>
        <v>0.16666666666666666</v>
      </c>
      <c r="S599" s="110" t="str">
        <f>IF(SP_SUL!Q601="","*",CONCATENATE(SP_SUL!Q601," ",SP_SUL!R601))</f>
        <v>2 Nº DE SOLDA</v>
      </c>
      <c r="T599" s="110" t="str">
        <f>IF(SP_SUL!V601="","*",SP_SUL!V601)</f>
        <v>Alisson</v>
      </c>
      <c r="U599" s="110" t="str">
        <f>IF(SP_SUL!W601="","*",SP_SUL!W601)</f>
        <v>Execução de soldas - Condicionado à temperatura (Obs: Pode ser fracionado com 2 intervalos de 2h cada)</v>
      </c>
      <c r="V599" s="112">
        <f ca="1">_xlfn.XLOOKUP(G599&amp;$V$2,BS_CONTROLE[CHAVE],BS_CONTROLE[Quantidade_11],"-")</f>
        <v>0</v>
      </c>
      <c r="W599" s="112">
        <f ca="1">_xlfn.XLOOKUP(G599&amp;$W$2,BS_CONTROLE[CHAVE],BS_CONTROLE[Quantidade_11],"-")</f>
        <v>2</v>
      </c>
      <c r="X599" s="112" t="str">
        <f ca="1">_xlfn.XLOOKUP(G599&amp;$X$2,BS_CONTROLE[CHAVE],BS_CONTROLE[Quantidade_11],"-")</f>
        <v>-</v>
      </c>
    </row>
    <row r="600" spans="1:24" s="113" customFormat="1">
      <c r="A600" s="109" t="str">
        <f>IF(SP_SUL!Y602="","*",SP_SUL!Y602)</f>
        <v>OPORTUNIDADE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-</v>
      </c>
      <c r="E600" s="110" t="str">
        <f>IF(SP_SUL!T602="","*",SP_SUL!T602)</f>
        <v>-</v>
      </c>
      <c r="F600" s="110" t="str">
        <f>IF(SP_SUL!B602="","*",SP_SUL!B602)</f>
        <v>*</v>
      </c>
      <c r="G600" s="110" t="str">
        <f>IF(SP_SUL!D602="","*",SP_SUL!D602)</f>
        <v>*</v>
      </c>
      <c r="H600" s="110" t="str">
        <f>IF(SP_SUL!F602="","*",SP_SUL!F602)</f>
        <v>*</v>
      </c>
      <c r="I600" s="110" t="str">
        <f>IF(SP_SUL!H602="","*",SP_SUL!H602)</f>
        <v>*</v>
      </c>
      <c r="J600" s="110" t="str">
        <f>IF(SP_SUL!I602="","*",SP_SUL!I602)</f>
        <v>*</v>
      </c>
      <c r="K600" s="110" t="str">
        <f>IF(SP_SUL!M602="","*",SP_SUL!M602)</f>
        <v>-</v>
      </c>
      <c r="L600" s="317" t="str">
        <f>IF(SP_SUL!N602="","*",SP_SUL!N602)</f>
        <v>-</v>
      </c>
      <c r="M600" s="111" t="str">
        <f>IF(SP_SUL!J602="","*",SP_SUL!J602)</f>
        <v>*</v>
      </c>
      <c r="N600" s="256" t="str">
        <f>IF(SP_SUL!K602="","*",SP_SUL!K602)</f>
        <v>*</v>
      </c>
      <c r="O600" s="256" t="str">
        <f>IF(SP_SUL!L602="","*",SP_SUL!L602)</f>
        <v>*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>
      <c r="A601" s="109" t="str">
        <f>IF(SP_SUL!Y603="","*",SP_SUL!Y603)</f>
        <v>OPORTUNIDADE</v>
      </c>
      <c r="B601" s="109" t="str">
        <f>IF(SP_SUL!X603="","*",SP_SUL!X603)</f>
        <v>Oportunidade</v>
      </c>
      <c r="C601" s="109" t="str">
        <f>IF(SP_SUL!Z603="","*",SP_SUL!Z603)</f>
        <v>*</v>
      </c>
      <c r="D601" s="110" t="str">
        <f>IF(SP_SUL!S603="","*",SP_SUL!S603)</f>
        <v>SP SUL</v>
      </c>
      <c r="E601" s="110" t="str">
        <f>IF(SP_SUL!T603="","*",SP_SUL!T603)</f>
        <v>ZEV-ZPT</v>
      </c>
      <c r="F601" s="110">
        <f>IF(SP_SUL!B603="","*",SP_SUL!B603)</f>
        <v>46018</v>
      </c>
      <c r="G601" s="110" t="str">
        <f>IF(SP_SUL!D603="","*",SP_SUL!D603)</f>
        <v>W61</v>
      </c>
      <c r="H601" s="110" t="str">
        <f>IF(SP_SUL!F603="","*",SP_SUL!F603)</f>
        <v>DESLOCAMENTO</v>
      </c>
      <c r="I601" s="110" t="str">
        <f>IF(SP_SUL!H603="","*",SP_SUL!H603)</f>
        <v>K67ZEV1</v>
      </c>
      <c r="J601" s="110" t="str">
        <f>IF(SP_SUL!I603="","*",SP_SUL!I603)</f>
        <v>K67ZEV1</v>
      </c>
      <c r="K601" s="110" t="str">
        <f>IF(SP_SUL!M603="","*",SP_SUL!M603)</f>
        <v>ZEV-ZXW</v>
      </c>
      <c r="L601" s="317" t="str">
        <f>IF(SP_SUL!N603="","*",SP_SUL!N603)</f>
        <v>K84ZXW2</v>
      </c>
      <c r="M601" s="111">
        <f>IF(SP_SUL!J603="","*",SP_SUL!J603)</f>
        <v>92</v>
      </c>
      <c r="N601" s="256">
        <f>IF(SP_SUL!K603="","*",SP_SUL!K603)</f>
        <v>83.7</v>
      </c>
      <c r="O601" s="256" t="str">
        <f>IF(SP_SUL!L603="","*",SP_SUL!L603)</f>
        <v>-</v>
      </c>
      <c r="P601" s="111"/>
      <c r="Q601" s="128">
        <f>IF(SP_SUL!O603="","*",SP_SUL!O603)</f>
        <v>0.3125</v>
      </c>
      <c r="R601" s="128">
        <f>IF(SP_SUL!P603="","*",SP_SUL!P603)</f>
        <v>4.1666666666666664E-2</v>
      </c>
      <c r="S601" s="110" t="str">
        <f>IF(SP_SUL!Q603="","*",CONCATENATE(SP_SUL!Q603," ",SP_SUL!R603))</f>
        <v>1 BINÁRIO</v>
      </c>
      <c r="T601" s="110" t="str">
        <f>IF(SP_SUL!V603="","*",SP_SUL!V603)</f>
        <v>Moisés</v>
      </c>
      <c r="U601" s="110" t="str">
        <f>IF(SP_SUL!W603="","*",SP_SUL!W603)</f>
        <v>Deslocamento e recolhimento das TP's na serra</v>
      </c>
      <c r="V601" s="112">
        <f ca="1">_xlfn.XLOOKUP(G601&amp;$V$2,BS_CONTROLE[CHAVE],BS_CONTROLE[Quantidade_11],"-")</f>
        <v>1</v>
      </c>
      <c r="W601" s="112">
        <f ca="1">_xlfn.XLOOKUP(G601&amp;$W$2,BS_CONTROLE[CHAVE],BS_CONTROLE[Quantidade_11],"-")</f>
        <v>1</v>
      </c>
      <c r="X601" s="112">
        <f ca="1">_xlfn.XLOOKUP(G601&amp;$X$2,BS_CONTROLE[CHAVE],BS_CONTROLE[Quantidade_11],"-")</f>
        <v>1</v>
      </c>
    </row>
    <row r="602" spans="1:24" s="113" customFormat="1">
      <c r="A602" s="109" t="str">
        <f>IF(SP_SUL!Y604="","*",SP_SUL!Y604)</f>
        <v>OPORTUNIDADE</v>
      </c>
      <c r="B602" s="109" t="str">
        <f>IF(SP_SUL!X604="","*",SP_SUL!X604)</f>
        <v>Oportunidade</v>
      </c>
      <c r="C602" s="109" t="str">
        <f>IF(SP_SUL!Z604="","*",SP_SUL!Z604)</f>
        <v>*</v>
      </c>
      <c r="D602" s="110" t="str">
        <f>IF(SP_SUL!S604="","*",SP_SUL!S604)</f>
        <v>SP SUL</v>
      </c>
      <c r="E602" s="110" t="str">
        <f>IF(SP_SUL!T604="","*",SP_SUL!T604)</f>
        <v>ZEV-ZPT</v>
      </c>
      <c r="F602" s="110">
        <f>IF(SP_SUL!B604="","*",SP_SUL!B604)</f>
        <v>46018</v>
      </c>
      <c r="G602" s="110" t="str">
        <f>IF(SP_SUL!D604="","*",SP_SUL!D604)</f>
        <v>V85</v>
      </c>
      <c r="H602" s="110" t="str">
        <f>IF(SP_SUL!F604="","*",SP_SUL!F604)</f>
        <v>MODERNIZAÇÃO - SOCADORA</v>
      </c>
      <c r="I602" s="110" t="str">
        <f>IF(SP_SUL!H604="","*",SP_SUL!H604)</f>
        <v>109ZPT2</v>
      </c>
      <c r="J602" s="110" t="str">
        <f>IF(SP_SUL!I604="","*",SP_SUL!I604)</f>
        <v>ZPTZDR</v>
      </c>
      <c r="K602" s="110" t="str">
        <f>IF(SP_SUL!M604="","*",SP_SUL!M604)</f>
        <v>ZGP-ZWU</v>
      </c>
      <c r="L602" s="317" t="str">
        <f>IF(SP_SUL!N604="","*",SP_SUL!N604)</f>
        <v>ZGP1001</v>
      </c>
      <c r="M602" s="111">
        <f>IF(SP_SUL!J604="","*",SP_SUL!J604)</f>
        <v>54</v>
      </c>
      <c r="N602" s="256">
        <f>IF(SP_SUL!K604="","*",SP_SUL!K604)</f>
        <v>101.6</v>
      </c>
      <c r="O602" s="256">
        <f>IF(SP_SUL!L604="","*",SP_SUL!L604)</f>
        <v>100.13</v>
      </c>
      <c r="P602" s="111"/>
      <c r="Q602" s="128">
        <f>IF(SP_SUL!O604="","*",SP_SUL!O604)</f>
        <v>0.375</v>
      </c>
      <c r="R602" s="128">
        <f>IF(SP_SUL!P604="","*",SP_SUL!P604)</f>
        <v>8.3333333333333329E-2</v>
      </c>
      <c r="S602" s="110" t="str">
        <f>IF(SP_SUL!Q604="","*",CONCATENATE(SP_SUL!Q604," ",SP_SUL!R604))</f>
        <v>480 M</v>
      </c>
      <c r="T602" s="110" t="str">
        <f>IF(SP_SUL!V604="","*",SP_SUL!V604)</f>
        <v>Saulo</v>
      </c>
      <c r="U602" s="110" t="str">
        <f>IF(SP_SUL!W604="","*",SP_SUL!W604)</f>
        <v>Serviços de socaria mecanizada</v>
      </c>
      <c r="V602" s="112">
        <f ca="1">_xlfn.XLOOKUP(G602&amp;$V$2,BS_CONTROLE[CHAVE],BS_CONTROLE[Quantidade_11],"-")</f>
        <v>0</v>
      </c>
      <c r="W602" s="112">
        <f ca="1">_xlfn.XLOOKUP(G602&amp;$W$2,BS_CONTROLE[CHAVE],BS_CONTROLE[Quantidade_11],"-")</f>
        <v>0</v>
      </c>
      <c r="X602" s="112">
        <f ca="1">_xlfn.XLOOKUP(G602&amp;$X$2,BS_CONTROLE[CHAVE],BS_CONTROLE[Quantidade_11],"-")</f>
        <v>0</v>
      </c>
    </row>
    <row r="603" spans="1:24" s="113" customFormat="1">
      <c r="A603" s="109" t="str">
        <f>IF(SP_SUL!Y605="","*",SP_SUL!Y605)</f>
        <v>OPORTUNIDADE</v>
      </c>
      <c r="B603" s="109" t="str">
        <f>IF(SP_SUL!X605="","*",SP_SUL!X605)</f>
        <v>Oportunidade</v>
      </c>
      <c r="C603" s="109" t="str">
        <f>IF(SP_SUL!Z605="","*",SP_SUL!Z605)</f>
        <v>*</v>
      </c>
      <c r="D603" s="110" t="str">
        <f>IF(SP_SUL!S605="","*",SP_SUL!S605)</f>
        <v>SP SUL</v>
      </c>
      <c r="E603" s="110" t="str">
        <f>IF(SP_SUL!T605="","*",SP_SUL!T605)</f>
        <v>ZEV-ZPT</v>
      </c>
      <c r="F603" s="110">
        <f>IF(SP_SUL!B605="","*",SP_SUL!B605)</f>
        <v>46018</v>
      </c>
      <c r="G603" s="110" t="str">
        <f>IF(SP_SUL!D605="","*",SP_SUL!D605)</f>
        <v>EDSON (TP-719)</v>
      </c>
      <c r="H603" s="110" t="str">
        <f>IF(SP_SUL!F605="","*",SP_SUL!F605)</f>
        <v>PDM - ALÍVIO DE TENSÃO</v>
      </c>
      <c r="I603" s="110" t="str">
        <f>IF(SP_SUL!H605="","*",SP_SUL!H605)</f>
        <v>-</v>
      </c>
      <c r="J603" s="110" t="str">
        <f>IF(SP_SUL!I605="","*",SP_SUL!I605)</f>
        <v>-</v>
      </c>
      <c r="K603" s="110" t="str">
        <f>IF(SP_SUL!M605="","*",SP_SUL!M605)</f>
        <v>105-ZGP</v>
      </c>
      <c r="L603" s="317" t="str">
        <f>IF(SP_SUL!N605="","*",SP_SUL!N605)</f>
        <v>ZGP1</v>
      </c>
      <c r="M603" s="111">
        <f>IF(SP_SUL!J605="","*",SP_SUL!J605)</f>
        <v>54</v>
      </c>
      <c r="N603" s="256">
        <f>IF(SP_SUL!K605="","*",SP_SUL!K605)</f>
        <v>102.6</v>
      </c>
      <c r="O603" s="256" t="str">
        <f>IF(SP_SUL!L605="","*",SP_SUL!L605)</f>
        <v>-</v>
      </c>
      <c r="P603" s="111"/>
      <c r="Q603" s="128">
        <f>IF(SP_SUL!O605="","*",SP_SUL!O605)</f>
        <v>0.41666666666666669</v>
      </c>
      <c r="R603" s="128">
        <f>IF(SP_SUL!P605="","*",SP_SUL!P605)</f>
        <v>6.25E-2</v>
      </c>
      <c r="S603" s="110" t="str">
        <f>IF(SP_SUL!Q605="","*",CONCATENATE(SP_SUL!Q605," ",SP_SUL!R605))</f>
        <v>600 M</v>
      </c>
      <c r="T603" s="110" t="str">
        <f>IF(SP_SUL!V605="","*",SP_SUL!V605)</f>
        <v>Moises</v>
      </c>
      <c r="U603" s="110" t="str">
        <f>IF(SP_SUL!W605="","*",SP_SUL!W605)</f>
        <v>Alívio de tensão - Condicionado à temperatura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>
      <c r="A604" s="109" t="str">
        <f>IF(SP_SUL!Y606="","*",SP_SUL!Y606)</f>
        <v>OPORTUNIDADE</v>
      </c>
      <c r="B604" s="109" t="str">
        <f>IF(SP_SUL!X606="","*",SP_SUL!X606)</f>
        <v>Oportunidade</v>
      </c>
      <c r="C604" s="109" t="str">
        <f>IF(SP_SUL!Z606="","*",SP_SUL!Z606)</f>
        <v>*</v>
      </c>
      <c r="D604" s="110" t="str">
        <f>IF(SP_SUL!S606="","*",SP_SUL!S606)</f>
        <v>SP SUL</v>
      </c>
      <c r="E604" s="110" t="str">
        <f>IF(SP_SUL!T606="","*",SP_SUL!T606)</f>
        <v>ZPT-ZPG</v>
      </c>
      <c r="F604" s="110">
        <f>IF(SP_SUL!B606="","*",SP_SUL!B606)</f>
        <v>46018</v>
      </c>
      <c r="G604" s="110" t="str">
        <f>IF(SP_SUL!D606="","*",SP_SUL!D606)</f>
        <v>JACIANO (TF-674)</v>
      </c>
      <c r="H604" s="110" t="str">
        <f>IF(SP_SUL!F606="","*",SP_SUL!F606)</f>
        <v>PDM - SUBSTITUIÇÃO - DORMENTE</v>
      </c>
      <c r="I604" s="110" t="str">
        <f>IF(SP_SUL!H606="","*",SP_SUL!H606)</f>
        <v>-</v>
      </c>
      <c r="J604" s="110" t="str">
        <f>IF(SP_SUL!I606="","*",SP_SUL!I606)</f>
        <v>-</v>
      </c>
      <c r="K604" s="110" t="str">
        <f>IF(SP_SUL!M606="","*",SP_SUL!M606)</f>
        <v>PAT-ZGM</v>
      </c>
      <c r="L604" s="317" t="str">
        <f>IF(SP_SUL!N606="","*",SP_SUL!N606)</f>
        <v>PAT1102</v>
      </c>
      <c r="M604" s="111">
        <f>IF(SP_SUL!J606="","*",SP_SUL!J606)</f>
        <v>53</v>
      </c>
      <c r="N604" s="256">
        <f>IF(SP_SUL!K606="","*",SP_SUL!K606)</f>
        <v>109.3</v>
      </c>
      <c r="O604" s="256" t="str">
        <f>IF(SP_SUL!L606="","*",SP_SUL!L606)</f>
        <v>-</v>
      </c>
      <c r="P604" s="111"/>
      <c r="Q604" s="128">
        <f>IF(SP_SUL!O606="","*",SP_SUL!O606)</f>
        <v>0.45833333333333331</v>
      </c>
      <c r="R604" s="128">
        <f>IF(SP_SUL!P606="","*",SP_SUL!P606)</f>
        <v>8.3333333333333329E-2</v>
      </c>
      <c r="S604" s="110" t="str">
        <f>IF(SP_SUL!Q606="","*",CONCATENATE(SP_SUL!Q606," ",SP_SUL!R606))</f>
        <v>20 Nº DE DORMENTES</v>
      </c>
      <c r="T604" s="110" t="str">
        <f>IF(SP_SUL!V606="","*",SP_SUL!V606)</f>
        <v>Moises</v>
      </c>
      <c r="U604" s="110" t="str">
        <f>IF(SP_SUL!W606="","*",SP_SUL!W606)</f>
        <v>Substituição de dormentes</v>
      </c>
      <c r="V604" s="112">
        <f ca="1">_xlfn.XLOOKUP(G604&amp;$V$2,BS_CONTROLE[CHAVE],BS_CONTROLE[Quantidade_11],"-")</f>
        <v>0</v>
      </c>
      <c r="W604" s="112">
        <f ca="1">_xlfn.XLOOKUP(G604&amp;$W$2,BS_CONTROLE[CHAVE],BS_CONTROLE[Quantidade_11],"-")</f>
        <v>0</v>
      </c>
      <c r="X604" s="112" t="str">
        <f ca="1">_xlfn.XLOOKUP(G604&amp;$X$2,BS_CONTROLE[CHAVE],BS_CONTROLE[Quantidade_11],"-")</f>
        <v>-</v>
      </c>
    </row>
    <row r="605" spans="1:24" s="113" customFormat="1">
      <c r="A605" s="109" t="str">
        <f>IF(SP_SUL!Y607="","*",SP_SUL!Y607)</f>
        <v>OPORTUNIDADE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-</v>
      </c>
      <c r="E605" s="110" t="str">
        <f>IF(SP_SUL!T607="","*",SP_SUL!T607)</f>
        <v>-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-</v>
      </c>
      <c r="L605" s="317" t="str">
        <f>IF(SP_SUL!N607="","*",SP_SUL!N607)</f>
        <v>-</v>
      </c>
      <c r="M605" s="111" t="str">
        <f>IF(SP_SUL!J607="","*",SP_SUL!J607)</f>
        <v>*</v>
      </c>
      <c r="N605" s="256" t="str">
        <f>IF(SP_SUL!K607="","*",SP_SUL!K607)</f>
        <v>*</v>
      </c>
      <c r="O605" s="256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>
      <c r="A606" s="109" t="str">
        <f>IF(SP_SUL!Y608="","*",SP_SUL!Y608)</f>
        <v>OPORTUNIDADE</v>
      </c>
      <c r="B606" s="109" t="str">
        <f>IF(SP_SUL!X608="","*",SP_SUL!X608)</f>
        <v>Oportunidade</v>
      </c>
      <c r="C606" s="109" t="str">
        <f>IF(SP_SUL!Z608="","*",SP_SUL!Z608)</f>
        <v>*</v>
      </c>
      <c r="D606" s="110" t="str">
        <f>IF(SP_SUL!S608="","*",SP_SUL!S608)</f>
        <v>SP SUL</v>
      </c>
      <c r="E606" s="110" t="str">
        <f>IF(SP_SUL!T608="","*",SP_SUL!T608)</f>
        <v>ZKE-ZEV</v>
      </c>
      <c r="F606" s="110">
        <f>IF(SP_SUL!B608="","*",SP_SUL!B608)</f>
        <v>46019</v>
      </c>
      <c r="G606" s="110" t="str">
        <f>IF(SP_SUL!D608="","*",SP_SUL!D608)</f>
        <v>E42</v>
      </c>
      <c r="H606" s="110" t="str">
        <f>IF(SP_SUL!F608="","*",SP_SUL!F608)</f>
        <v>DESLOCAMENTO</v>
      </c>
      <c r="I606" s="110" t="str">
        <f>IF(SP_SUL!H608="","*",SP_SUL!H608)</f>
        <v>102ZKW2</v>
      </c>
      <c r="J606" s="110" t="str">
        <f>IF(SP_SUL!I608="","*",SP_SUL!I608)</f>
        <v>ZTP</v>
      </c>
      <c r="K606" s="110" t="str">
        <f>IF(SP_SUL!M608="","*",SP_SUL!M608)</f>
        <v>ZKW-ZTP</v>
      </c>
      <c r="L606" s="317" t="str">
        <f>IF(SP_SUL!N608="","*",SP_SUL!N608)</f>
        <v>ZKWZTP</v>
      </c>
      <c r="M606" s="111">
        <f>IF(SP_SUL!J608="","*",SP_SUL!J608)</f>
        <v>55</v>
      </c>
      <c r="N606" s="256">
        <f>IF(SP_SUL!K608="","*",SP_SUL!K608)</f>
        <v>100</v>
      </c>
      <c r="O606" s="256" t="str">
        <f>IF(SP_SUL!L608="","*",SP_SUL!L608)</f>
        <v>-</v>
      </c>
      <c r="P606" s="111"/>
      <c r="Q606" s="128">
        <f>IF(SP_SUL!O608="","*",SP_SUL!O608)</f>
        <v>0.25</v>
      </c>
      <c r="R606" s="128">
        <f>IF(SP_SUL!P608="","*",SP_SUL!P608)</f>
        <v>4.1666666666666664E-2</v>
      </c>
      <c r="S606" s="110" t="str">
        <f>IF(SP_SUL!Q608="","*",CONCATENATE(SP_SUL!Q608," ",SP_SUL!R608))</f>
        <v>1 BINÁRIO</v>
      </c>
      <c r="T606" s="110" t="str">
        <f>IF(SP_SUL!V608="","*",SP_SUL!V608)</f>
        <v>PCM</v>
      </c>
      <c r="U606" s="110" t="str">
        <f>IF(SP_SUL!W608="","*",SP_SUL!W608)</f>
        <v>Deslocamento para ZTP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>
        <f ca="1">_xlfn.XLOOKUP(G606&amp;$X$2,BS_CONTROLE[CHAVE],BS_CONTROLE[Quantidade_11],"-")</f>
        <v>1</v>
      </c>
    </row>
    <row r="607" spans="1:24" s="113" customFormat="1">
      <c r="A607" s="109" t="str">
        <f>IF(SP_SUL!Y609="","*",SP_SUL!Y609)</f>
        <v>OPORTUNIDADE</v>
      </c>
      <c r="B607" s="109" t="str">
        <f>IF(SP_SUL!X609="","*",SP_SUL!X609)</f>
        <v>Contrato</v>
      </c>
      <c r="C607" s="109" t="str">
        <f>IF(SP_SUL!Z609="","*",SP_SUL!Z609)</f>
        <v>*</v>
      </c>
      <c r="D607" s="110" t="str">
        <f>IF(SP_SUL!S609="","*",SP_SUL!S609)</f>
        <v>SP SUL</v>
      </c>
      <c r="E607" s="110" t="str">
        <f>IF(SP_SUL!T609="","*",SP_SUL!T609)</f>
        <v>ZBV-ZKE</v>
      </c>
      <c r="F607" s="110">
        <f>IF(SP_SUL!B609="","*",SP_SUL!B609)</f>
        <v>46019</v>
      </c>
      <c r="G607" s="110" t="str">
        <f>IF(SP_SUL!D609="","*",SP_SUL!D609)</f>
        <v>V93</v>
      </c>
      <c r="H607" s="110" t="str">
        <f>IF(SP_SUL!F609="","*",SP_SUL!F609)</f>
        <v>MECANIZAÇÃO - SOCADORA</v>
      </c>
      <c r="I607" s="110" t="str">
        <f>IF(SP_SUL!H609="","*",SP_SUL!H609)</f>
        <v>ZYU1</v>
      </c>
      <c r="J607" s="110" t="str">
        <f>IF(SP_SUL!I609="","*",SP_SUL!I609)</f>
        <v>ZYU1</v>
      </c>
      <c r="K607" s="110" t="str">
        <f>IF(SP_SUL!M609="","*",SP_SUL!M609)</f>
        <v>ZST-ZXI</v>
      </c>
      <c r="L607" s="317" t="str">
        <f>IF(SP_SUL!N609="","*",SP_SUL!N609)</f>
        <v>ZST2162</v>
      </c>
      <c r="M607" s="111">
        <f>IF(SP_SUL!J609="","*",SP_SUL!J609)</f>
        <v>56</v>
      </c>
      <c r="N607" s="256">
        <f>IF(SP_SUL!K609="","*",SP_SUL!K609)</f>
        <v>215</v>
      </c>
      <c r="O607" s="256">
        <f>IF(SP_SUL!L609="","*",SP_SUL!L609)</f>
        <v>218.75</v>
      </c>
      <c r="P607" s="111"/>
      <c r="Q607" s="128">
        <f>IF(SP_SUL!O609="","*",SP_SUL!O609)</f>
        <v>0.375</v>
      </c>
      <c r="R607" s="128">
        <f>IF(SP_SUL!P609="","*",SP_SUL!P609)</f>
        <v>0.16666666666666666</v>
      </c>
      <c r="S607" s="110" t="str">
        <f>IF(SP_SUL!Q609="","*",CONCATENATE(SP_SUL!Q609," ",SP_SUL!R609))</f>
        <v>2040 M</v>
      </c>
      <c r="T607" s="110" t="str">
        <f>IF(SP_SUL!V609="","*",SP_SUL!V609)</f>
        <v>Saulo</v>
      </c>
      <c r="U607" s="110" t="str">
        <f>IF(SP_SUL!W609="","*",SP_SUL!W609)</f>
        <v>Serviços de socaria mecanizada</v>
      </c>
      <c r="V607" s="112">
        <f ca="1">_xlfn.XLOOKUP(G607&amp;$V$2,BS_CONTROLE[CHAVE],BS_CONTROLE[Quantidade_11],"-")</f>
        <v>0</v>
      </c>
      <c r="W607" s="112">
        <f ca="1">_xlfn.XLOOKUP(G607&amp;$W$2,BS_CONTROLE[CHAVE],BS_CONTROLE[Quantidade_11],"-")</f>
        <v>0</v>
      </c>
      <c r="X607" s="112">
        <f ca="1">_xlfn.XLOOKUP(G607&amp;$X$2,BS_CONTROLE[CHAVE],BS_CONTROLE[Quantidade_11],"-")</f>
        <v>0</v>
      </c>
    </row>
    <row r="608" spans="1:24" s="113" customFormat="1">
      <c r="A608" s="109" t="str">
        <f>IF(SP_SUL!Y610="","*",SP_SUL!Y610)</f>
        <v>OPORTUNIDADE</v>
      </c>
      <c r="B608" s="109" t="str">
        <f>IF(SP_SUL!X610="","*",SP_SUL!X610)</f>
        <v>Oportunidade</v>
      </c>
      <c r="C608" s="109" t="str">
        <f>IF(SP_SUL!Z610="","*",SP_SUL!Z610)</f>
        <v>*</v>
      </c>
      <c r="D608" s="110" t="str">
        <f>IF(SP_SUL!S610="","*",SP_SUL!S610)</f>
        <v>SP SUL</v>
      </c>
      <c r="E608" s="110" t="str">
        <f>IF(SP_SUL!T610="","*",SP_SUL!T610)</f>
        <v>ZEV-ZPT</v>
      </c>
      <c r="F608" s="110">
        <f>IF(SP_SUL!B610="","*",SP_SUL!B610)</f>
        <v>46019</v>
      </c>
      <c r="G608" s="110" t="str">
        <f>IF(SP_SUL!D610="","*",SP_SUL!D610)</f>
        <v>W61</v>
      </c>
      <c r="H608" s="110" t="str">
        <f>IF(SP_SUL!F610="","*",SP_SUL!F610)</f>
        <v>DESLOCAMENTO</v>
      </c>
      <c r="I608" s="110" t="str">
        <f>IF(SP_SUL!H610="","*",SP_SUL!H610)</f>
        <v>K67ZEV1</v>
      </c>
      <c r="J608" s="110" t="str">
        <f>IF(SP_SUL!I610="","*",SP_SUL!I610)</f>
        <v>K67ZEV1</v>
      </c>
      <c r="K608" s="110" t="str">
        <f>IF(SP_SUL!M610="","*",SP_SUL!M610)</f>
        <v>ZEV-ZXW</v>
      </c>
      <c r="L608" s="317" t="str">
        <f>IF(SP_SUL!N610="","*",SP_SUL!N610)</f>
        <v>K84ZXW2</v>
      </c>
      <c r="M608" s="111">
        <f>IF(SP_SUL!J610="","*",SP_SUL!J610)</f>
        <v>92</v>
      </c>
      <c r="N608" s="256">
        <f>IF(SP_SUL!K610="","*",SP_SUL!K610)</f>
        <v>83.7</v>
      </c>
      <c r="O608" s="256" t="str">
        <f>IF(SP_SUL!L610="","*",SP_SUL!L610)</f>
        <v>-</v>
      </c>
      <c r="P608" s="111"/>
      <c r="Q608" s="128">
        <f>IF(SP_SUL!O610="","*",SP_SUL!O610)</f>
        <v>0.3125</v>
      </c>
      <c r="R608" s="128">
        <f>IF(SP_SUL!P610="","*",SP_SUL!P610)</f>
        <v>4.1666666666666664E-2</v>
      </c>
      <c r="S608" s="110" t="str">
        <f>IF(SP_SUL!Q610="","*",CONCATENATE(SP_SUL!Q610," ",SP_SUL!R610))</f>
        <v>1 BINÁRIO</v>
      </c>
      <c r="T608" s="110" t="str">
        <f>IF(SP_SUL!V610="","*",SP_SUL!V610)</f>
        <v>Moisés</v>
      </c>
      <c r="U608" s="110" t="str">
        <f>IF(SP_SUL!W610="","*",SP_SUL!W610)</f>
        <v>Deslocamento e recolhimento das TP's na serra</v>
      </c>
      <c r="V608" s="112">
        <f ca="1">_xlfn.XLOOKUP(G608&amp;$V$2,BS_CONTROLE[CHAVE],BS_CONTROLE[Quantidade_11],"-")</f>
        <v>1</v>
      </c>
      <c r="W608" s="112">
        <f ca="1">_xlfn.XLOOKUP(G608&amp;$W$2,BS_CONTROLE[CHAVE],BS_CONTROLE[Quantidade_11],"-")</f>
        <v>1</v>
      </c>
      <c r="X608" s="112">
        <f ca="1">_xlfn.XLOOKUP(G608&amp;$X$2,BS_CONTROLE[CHAVE],BS_CONTROLE[Quantidade_11],"-")</f>
        <v>1</v>
      </c>
    </row>
    <row r="609" spans="1:24" s="113" customFormat="1">
      <c r="A609" s="109" t="str">
        <f>IF(SP_SUL!Y611="","*",SP_SUL!Y611)</f>
        <v>OPORTUNIDADE</v>
      </c>
      <c r="B609" s="109" t="str">
        <f>IF(SP_SUL!X611="","*",SP_SUL!X611)</f>
        <v>Oportunidade</v>
      </c>
      <c r="C609" s="109" t="str">
        <f>IF(SP_SUL!Z611="","*",SP_SUL!Z611)</f>
        <v>*</v>
      </c>
      <c r="D609" s="110" t="str">
        <f>IF(SP_SUL!S611="","*",SP_SUL!S611)</f>
        <v>SP SUL</v>
      </c>
      <c r="E609" s="110" t="str">
        <f>IF(SP_SUL!T611="","*",SP_SUL!T611)</f>
        <v>ZEV-ZPT</v>
      </c>
      <c r="F609" s="110">
        <f>IF(SP_SUL!B611="","*",SP_SUL!B611)</f>
        <v>46019</v>
      </c>
      <c r="G609" s="110" t="str">
        <f>IF(SP_SUL!D611="","*",SP_SUL!D611)</f>
        <v>V85</v>
      </c>
      <c r="H609" s="110" t="str">
        <f>IF(SP_SUL!F611="","*",SP_SUL!F611)</f>
        <v>MODERNIZAÇÃO - SOCADORA</v>
      </c>
      <c r="I609" s="110" t="str">
        <f>IF(SP_SUL!H611="","*",SP_SUL!H611)</f>
        <v>109ZPT2</v>
      </c>
      <c r="J609" s="110" t="str">
        <f>IF(SP_SUL!I611="","*",SP_SUL!I611)</f>
        <v>ZPTZDR</v>
      </c>
      <c r="K609" s="110" t="str">
        <f>IF(SP_SUL!M611="","*",SP_SUL!M611)</f>
        <v>ZGM1</v>
      </c>
      <c r="L609" s="317" t="str">
        <f>IF(SP_SUL!N611="","*",SP_SUL!N611)</f>
        <v>ZGM1</v>
      </c>
      <c r="M609" s="111">
        <f>IF(SP_SUL!J611="","*",SP_SUL!J611)</f>
        <v>30</v>
      </c>
      <c r="N609" s="256">
        <f>IF(SP_SUL!K611="","*",SP_SUL!K611)</f>
        <v>114.3</v>
      </c>
      <c r="O609" s="256">
        <f>IF(SP_SUL!L611="","*",SP_SUL!L611)</f>
        <v>115</v>
      </c>
      <c r="P609" s="111"/>
      <c r="Q609" s="128">
        <f>IF(SP_SUL!O611="","*",SP_SUL!O611)</f>
        <v>0.375</v>
      </c>
      <c r="R609" s="128">
        <f>IF(SP_SUL!P611="","*",SP_SUL!P611)</f>
        <v>8.3333333333333329E-2</v>
      </c>
      <c r="S609" s="110" t="str">
        <f>IF(SP_SUL!Q611="","*",CONCATENATE(SP_SUL!Q611," ",SP_SUL!R611))</f>
        <v>480 M</v>
      </c>
      <c r="T609" s="110" t="str">
        <f>IF(SP_SUL!V611="","*",SP_SUL!V611)</f>
        <v>Saulo</v>
      </c>
      <c r="U609" s="110" t="str">
        <f>IF(SP_SUL!W611="","*",SP_SUL!W611)</f>
        <v>Serviços de socaria mecanizada</v>
      </c>
      <c r="V609" s="112">
        <f ca="1">_xlfn.XLOOKUP(G609&amp;$V$2,BS_CONTROLE[CHAVE],BS_CONTROLE[Quantidade_11],"-")</f>
        <v>0</v>
      </c>
      <c r="W609" s="112">
        <f ca="1">_xlfn.XLOOKUP(G609&amp;$W$2,BS_CONTROLE[CHAVE],BS_CONTROLE[Quantidade_11],"-")</f>
        <v>0</v>
      </c>
      <c r="X609" s="112">
        <f ca="1">_xlfn.XLOOKUP(G609&amp;$X$2,BS_CONTROLE[CHAVE],BS_CONTROLE[Quantidade_11],"-")</f>
        <v>0</v>
      </c>
    </row>
    <row r="610" spans="1:24" s="113" customFormat="1">
      <c r="A610" s="109" t="str">
        <f>IF(SP_SUL!Y612="","*",SP_SUL!Y612)</f>
        <v>OPORTUNIDADE</v>
      </c>
      <c r="B610" s="109" t="str">
        <f>IF(SP_SUL!X612="","*",SP_SUL!X612)</f>
        <v>Oportunidade</v>
      </c>
      <c r="C610" s="109" t="str">
        <f>IF(SP_SUL!Z612="","*",SP_SUL!Z612)</f>
        <v>*</v>
      </c>
      <c r="D610" s="110" t="str">
        <f>IF(SP_SUL!S612="","*",SP_SUL!S612)</f>
        <v>SP SUL</v>
      </c>
      <c r="E610" s="110" t="str">
        <f>IF(SP_SUL!T612="","*",SP_SUL!T612)</f>
        <v>ZPT-ZPG</v>
      </c>
      <c r="F610" s="110">
        <f>IF(SP_SUL!B612="","*",SP_SUL!B612)</f>
        <v>46019</v>
      </c>
      <c r="G610" s="110" t="str">
        <f>IF(SP_SUL!D612="","*",SP_SUL!D612)</f>
        <v>E48</v>
      </c>
      <c r="H610" s="110" t="str">
        <f>IF(SP_SUL!F612="","*",SP_SUL!F612)</f>
        <v>DESLOCAMENTO</v>
      </c>
      <c r="I610" s="110" t="str">
        <f>IF(SP_SUL!H612="","*",SP_SUL!H612)</f>
        <v>ZPT2</v>
      </c>
      <c r="J610" s="110" t="str">
        <f>IF(SP_SUL!I612="","*",SP_SUL!I612)</f>
        <v>IBA</v>
      </c>
      <c r="K610" s="110" t="str">
        <f>IF(SP_SUL!M612="","*",SP_SUL!M612)</f>
        <v>ZPT-IBA</v>
      </c>
      <c r="L610" s="317" t="str">
        <f>IF(SP_SUL!N612="","*",SP_SUL!N612)</f>
        <v>ZPTIBA</v>
      </c>
      <c r="M610" s="111">
        <f>IF(SP_SUL!J612="","*",SP_SUL!J612)</f>
        <v>53</v>
      </c>
      <c r="N610" s="256">
        <f>IF(SP_SUL!K612="","*",SP_SUL!K612)</f>
        <v>125</v>
      </c>
      <c r="O610" s="256" t="str">
        <f>IF(SP_SUL!L612="","*",SP_SUL!L612)</f>
        <v>-</v>
      </c>
      <c r="P610" s="111"/>
      <c r="Q610" s="128">
        <f>IF(SP_SUL!O612="","*",SP_SUL!O612)</f>
        <v>0</v>
      </c>
      <c r="R610" s="128">
        <f>IF(SP_SUL!P612="","*",SP_SUL!P612)</f>
        <v>4.1666666666666664E-2</v>
      </c>
      <c r="S610" s="110" t="str">
        <f>IF(SP_SUL!Q612="","*",CONCATENATE(SP_SUL!Q612," ",SP_SUL!R612))</f>
        <v>1 BINÁRIO</v>
      </c>
      <c r="T610" s="110" t="str">
        <f>IF(SP_SUL!V612="","*",SP_SUL!V612)</f>
        <v>PCM</v>
      </c>
      <c r="U610" s="110" t="str">
        <f>IF(SP_SUL!W612="","*",SP_SUL!W612)</f>
        <v xml:space="preserve">Deslocamento trilheiro vazio 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>
        <f ca="1">_xlfn.XLOOKUP(G610&amp;$X$2,BS_CONTROLE[CHAVE],BS_CONTROLE[Quantidade_11],"-")</f>
        <v>1</v>
      </c>
    </row>
    <row r="611" spans="1:24" s="113" customFormat="1">
      <c r="A611" s="109" t="str">
        <f>IF(SP_SUL!Y613="","*",SP_SUL!Y613)</f>
        <v>*</v>
      </c>
      <c r="B611" s="109" t="str">
        <f>IF(SP_SUL!X613="","*",SP_SUL!X613)</f>
        <v>Contrato</v>
      </c>
      <c r="C611" s="109" t="str">
        <f>IF(SP_SUL!Z613="","*",SP_SUL!Z613)</f>
        <v>*</v>
      </c>
      <c r="D611" s="110" t="str">
        <f>IF(SP_SUL!S613="","*",SP_SUL!S613)</f>
        <v>SP SUL</v>
      </c>
      <c r="E611" s="110" t="str">
        <f>IF(SP_SUL!T613="","*",SP_SUL!T613)</f>
        <v>ZBV-ZKE</v>
      </c>
      <c r="F611" s="110">
        <f>IF(SP_SUL!B613="","*",SP_SUL!B613)</f>
        <v>46020</v>
      </c>
      <c r="G611" s="110" t="str">
        <f>IF(SP_SUL!D613="","*",SP_SUL!D613)</f>
        <v>V93</v>
      </c>
      <c r="H611" s="110" t="str">
        <f>IF(SP_SUL!F613="","*",SP_SUL!F613)</f>
        <v>MECANIZAÇÃO - SOCADORA</v>
      </c>
      <c r="I611" s="110" t="str">
        <f>IF(SP_SUL!H613="","*",SP_SUL!H613)</f>
        <v>ZYU1</v>
      </c>
      <c r="J611" s="110" t="str">
        <f>IF(SP_SUL!I613="","*",SP_SUL!I613)</f>
        <v>ZYU1</v>
      </c>
      <c r="K611" s="110" t="str">
        <f>IF(SP_SUL!M613="","*",SP_SUL!M613)</f>
        <v>ZST-ZXI</v>
      </c>
      <c r="L611" s="317" t="str">
        <f>IF(SP_SUL!N613="","*",SP_SUL!N613)</f>
        <v>ZST2162</v>
      </c>
      <c r="M611" s="111">
        <f>IF(SP_SUL!J613="","*",SP_SUL!J613)</f>
        <v>56</v>
      </c>
      <c r="N611" s="256">
        <f>IF(SP_SUL!K613="","*",SP_SUL!K613)</f>
        <v>215</v>
      </c>
      <c r="O611" s="256">
        <f>IF(SP_SUL!L613="","*",SP_SUL!L613)</f>
        <v>218.75</v>
      </c>
      <c r="P611" s="111"/>
      <c r="Q611" s="128">
        <f>IF(SP_SUL!O613="","*",SP_SUL!O613)</f>
        <v>0.375</v>
      </c>
      <c r="R611" s="128">
        <f>IF(SP_SUL!P613="","*",SP_SUL!P613)</f>
        <v>0.16666666666666666</v>
      </c>
      <c r="S611" s="110" t="str">
        <f>IF(SP_SUL!Q613="","*",CONCATENATE(SP_SUL!Q613," ",SP_SUL!R613))</f>
        <v>600 M</v>
      </c>
      <c r="T611" s="110" t="str">
        <f>IF(SP_SUL!V613="","*",SP_SUL!V613)</f>
        <v>Saulo</v>
      </c>
      <c r="U611" s="110" t="str">
        <f>IF(SP_SUL!W613="","*",SP_SUL!W613)</f>
        <v>Serviços de socaria mecanizada</v>
      </c>
      <c r="V611" s="112">
        <f ca="1">_xlfn.XLOOKUP(G611&amp;$V$2,BS_CONTROLE[CHAVE],BS_CONTROLE[Quantidade_11],"-")</f>
        <v>0</v>
      </c>
      <c r="W611" s="112">
        <f ca="1">_xlfn.XLOOKUP(G611&amp;$W$2,BS_CONTROLE[CHAVE],BS_CONTROLE[Quantidade_11],"-")</f>
        <v>0</v>
      </c>
      <c r="X611" s="112">
        <f ca="1">_xlfn.XLOOKUP(G611&amp;$X$2,BS_CONTROLE[CHAVE],BS_CONTROLE[Quantidade_11],"-")</f>
        <v>0</v>
      </c>
    </row>
    <row r="612" spans="1:24" s="113" customFormat="1">
      <c r="A612" s="109" t="str">
        <f>IF(SP_SUL!Y614="","*",SP_SUL!Y614)</f>
        <v>*</v>
      </c>
      <c r="B612" s="109" t="str">
        <f>IF(SP_SUL!X614="","*",SP_SUL!X614)</f>
        <v>Oportunidade</v>
      </c>
      <c r="C612" s="109" t="str">
        <f>IF(SP_SUL!Z614="","*",SP_SUL!Z614)</f>
        <v>*</v>
      </c>
      <c r="D612" s="110" t="str">
        <f>IF(SP_SUL!S614="","*",SP_SUL!S614)</f>
        <v>SP SUL</v>
      </c>
      <c r="E612" s="110" t="str">
        <f>IF(SP_SUL!T614="","*",SP_SUL!T614)</f>
        <v>ZBV-ZKE</v>
      </c>
      <c r="F612" s="110">
        <f>IF(SP_SUL!B614="","*",SP_SUL!B614)</f>
        <v>46020</v>
      </c>
      <c r="G612" s="110" t="str">
        <f>IF(SP_SUL!D614="","*",SP_SUL!D614)</f>
        <v>W59</v>
      </c>
      <c r="H612" s="110" t="str">
        <f>IF(SP_SUL!F614="","*",SP_SUL!F614)</f>
        <v>PDM - DESCARGA - DORMENTE</v>
      </c>
      <c r="I612" s="110" t="str">
        <f>IF(SP_SUL!H614="","*",SP_SUL!H614)</f>
        <v>ZYU1</v>
      </c>
      <c r="J612" s="110" t="str">
        <f>IF(SP_SUL!I614="","*",SP_SUL!I614)</f>
        <v>ZYU1</v>
      </c>
      <c r="K612" s="110" t="str">
        <f>IF(SP_SUL!M614="","*",SP_SUL!M614)</f>
        <v>ZST-ZXI</v>
      </c>
      <c r="L612" s="317" t="str">
        <f>IF(SP_SUL!N614="","*",SP_SUL!N614)</f>
        <v>ZST2161</v>
      </c>
      <c r="M612" s="111">
        <f>IF(SP_SUL!J614="","*",SP_SUL!J614)</f>
        <v>49</v>
      </c>
      <c r="N612" s="256">
        <f>IF(SP_SUL!K614="","*",SP_SUL!K614)</f>
        <v>213</v>
      </c>
      <c r="O612" s="256">
        <f>IF(SP_SUL!L614="","*",SP_SUL!L614)</f>
        <v>232.8</v>
      </c>
      <c r="P612" s="111"/>
      <c r="Q612" s="128">
        <f>IF(SP_SUL!O614="","*",SP_SUL!O614)</f>
        <v>0.35416666666666669</v>
      </c>
      <c r="R612" s="128">
        <f>IF(SP_SUL!P614="","*",SP_SUL!P614)</f>
        <v>6.25E-2</v>
      </c>
      <c r="S612" s="110" t="str">
        <f>IF(SP_SUL!Q614="","*",CONCATENATE(SP_SUL!Q614," ",SP_SUL!R614))</f>
        <v>360 Nº DE DORMENTES</v>
      </c>
      <c r="T612" s="110" t="str">
        <f>IF(SP_SUL!V614="","*",SP_SUL!V614)</f>
        <v>Jonas</v>
      </c>
      <c r="U612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2" s="112">
        <f ca="1">_xlfn.XLOOKUP(G612&amp;$V$2,BS_CONTROLE[CHAVE],BS_CONTROLE[Quantidade_11],"-")</f>
        <v>0</v>
      </c>
      <c r="W612" s="112">
        <f ca="1">_xlfn.XLOOKUP(G612&amp;$W$2,BS_CONTROLE[CHAVE],BS_CONTROLE[Quantidade_11],"-")</f>
        <v>0</v>
      </c>
      <c r="X612" s="112" t="str">
        <f ca="1">_xlfn.XLOOKUP(G612&amp;$X$2,BS_CONTROLE[CHAVE],BS_CONTROLE[Quantidade_11],"-")</f>
        <v>-</v>
      </c>
    </row>
    <row r="613" spans="1:24" s="113" customFormat="1">
      <c r="A613" s="109" t="str">
        <f>IF(SP_SUL!Y615="","*",SP_SUL!Y615)</f>
        <v>*</v>
      </c>
      <c r="B613" s="109" t="str">
        <f>IF(SP_SUL!X615="","*",SP_SUL!X615)</f>
        <v>Oportunidade</v>
      </c>
      <c r="C613" s="109" t="str">
        <f>IF(SP_SUL!Z615="","*",SP_SUL!Z615)</f>
        <v>*</v>
      </c>
      <c r="D613" s="110" t="str">
        <f>IF(SP_SUL!S615="","*",SP_SUL!S615)</f>
        <v>SP SUL</v>
      </c>
      <c r="E613" s="110" t="str">
        <f>IF(SP_SUL!T615="","*",SP_SUL!T615)</f>
        <v>ZBV-ZKE</v>
      </c>
      <c r="F613" s="110">
        <f>IF(SP_SUL!B615="","*",SP_SUL!B615)</f>
        <v>46020</v>
      </c>
      <c r="G613" s="110" t="str">
        <f>IF(SP_SUL!D615="","*",SP_SUL!D615)</f>
        <v>JOSÉ  (TF-521)</v>
      </c>
      <c r="H613" s="110" t="str">
        <f>IF(SP_SUL!F615="","*",SP_SUL!F615)</f>
        <v>PDM - SUBSTITUIÇÃO - DORMENTE</v>
      </c>
      <c r="I613" s="110" t="str">
        <f>IF(SP_SUL!H615="","*",SP_SUL!H615)</f>
        <v>-</v>
      </c>
      <c r="J613" s="110" t="str">
        <f>IF(SP_SUL!I615="","*",SP_SUL!I615)</f>
        <v>-</v>
      </c>
      <c r="K613" s="110" t="str">
        <f>IF(SP_SUL!M615="","*",SP_SUL!M615)</f>
        <v>ZER-170</v>
      </c>
      <c r="L613" s="317" t="str">
        <f>IF(SP_SUL!N615="","*",SP_SUL!N615)</f>
        <v>ZER169</v>
      </c>
      <c r="M613" s="111">
        <f>IF(SP_SUL!J615="","*",SP_SUL!J615)</f>
        <v>56</v>
      </c>
      <c r="N613" s="256">
        <f>IF(SP_SUL!K615="","*",SP_SUL!K615)</f>
        <v>168</v>
      </c>
      <c r="O613" s="256" t="str">
        <f>IF(SP_SUL!L615="","*",SP_SUL!L615)</f>
        <v>-</v>
      </c>
      <c r="P613" s="111"/>
      <c r="Q613" s="128">
        <f>IF(SP_SUL!O615="","*",SP_SUL!O615)</f>
        <v>0.41666666666666669</v>
      </c>
      <c r="R613" s="128">
        <f>IF(SP_SUL!P615="","*",SP_SUL!P615)</f>
        <v>6.25E-2</v>
      </c>
      <c r="S613" s="110" t="str">
        <f>IF(SP_SUL!Q615="","*",CONCATENATE(SP_SUL!Q615," ",SP_SUL!R615))</f>
        <v>15 Nº DE DORMENTES</v>
      </c>
      <c r="T613" s="110" t="str">
        <f>IF(SP_SUL!V615="","*",SP_SUL!V615)</f>
        <v>Jonas</v>
      </c>
      <c r="U613" s="110" t="str">
        <f>IF(SP_SUL!W615="","*",SP_SUL!W615)</f>
        <v>Substituição de dormentes</v>
      </c>
      <c r="V613" s="112">
        <f ca="1">_xlfn.XLOOKUP(G613&amp;$V$2,BS_CONTROLE[CHAVE],BS_CONTROLE[Quantidade_11],"-")</f>
        <v>21</v>
      </c>
      <c r="W613" s="112">
        <f ca="1">_xlfn.XLOOKUP(G613&amp;$W$2,BS_CONTROLE[CHAVE],BS_CONTROLE[Quantidade_11],"-")</f>
        <v>13</v>
      </c>
      <c r="X613" s="112" t="str">
        <f ca="1">_xlfn.XLOOKUP(G613&amp;$X$2,BS_CONTROLE[CHAVE],BS_CONTROLE[Quantidade_11],"-")</f>
        <v>-</v>
      </c>
    </row>
    <row r="614" spans="1:24" s="113" customFormat="1">
      <c r="A614" s="109" t="str">
        <f>IF(SP_SUL!Y616="","*",SP_SUL!Y616)</f>
        <v>*</v>
      </c>
      <c r="B614" s="109" t="str">
        <f>IF(SP_SUL!X616="","*",SP_SUL!X616)</f>
        <v>Contrato</v>
      </c>
      <c r="C614" s="109" t="str">
        <f>IF(SP_SUL!Z616="","*",SP_SUL!Z616)</f>
        <v>*</v>
      </c>
      <c r="D614" s="110" t="str">
        <f>IF(SP_SUL!S616="","*",SP_SUL!S616)</f>
        <v>SP SUL</v>
      </c>
      <c r="E614" s="110" t="str">
        <f>IF(SP_SUL!T616="","*",SP_SUL!T616)</f>
        <v>ZKE-ZEV</v>
      </c>
      <c r="F614" s="110">
        <f>IF(SP_SUL!B616="","*",SP_SUL!B616)</f>
        <v>46020</v>
      </c>
      <c r="G614" s="110" t="str">
        <f>IF(SP_SUL!D616="","*",SP_SUL!D616)</f>
        <v>A84</v>
      </c>
      <c r="H614" s="110" t="str">
        <f>IF(SP_SUL!F616="","*",SP_SUL!F616)</f>
        <v>DETECÇÃO - RONDA 7 DIAS</v>
      </c>
      <c r="I614" s="110" t="str">
        <f>IF(SP_SUL!H616="","*",SP_SUL!H616)</f>
        <v>ZKW1021</v>
      </c>
      <c r="J614" s="110" t="str">
        <f>IF(SP_SUL!I616="","*",SP_SUL!I616)</f>
        <v>ZKW1022</v>
      </c>
      <c r="K614" s="110" t="str">
        <f>IF(SP_SUL!M616="","*",SP_SUL!M616)</f>
        <v>ZKW-ZKE</v>
      </c>
      <c r="L614" s="317" t="str">
        <f>IF(SP_SUL!N616="","*",SP_SUL!N616)</f>
        <v>ZKWZKE</v>
      </c>
      <c r="M614" s="111">
        <f>IF(SP_SUL!J616="","*",SP_SUL!J616)</f>
        <v>48</v>
      </c>
      <c r="N614" s="256">
        <f>IF(SP_SUL!K616="","*",SP_SUL!K616)</f>
        <v>100</v>
      </c>
      <c r="O614" s="256" t="str">
        <f>IF(SP_SUL!L616="","*",SP_SUL!L616)</f>
        <v>-</v>
      </c>
      <c r="P614" s="111"/>
      <c r="Q614" s="128">
        <f>IF(SP_SUL!O616="","*",SP_SUL!O616)</f>
        <v>0.29166666666666669</v>
      </c>
      <c r="R614" s="128">
        <f>IF(SP_SUL!P616="","*",SP_SUL!P616)</f>
        <v>4.1666666666666664E-2</v>
      </c>
      <c r="S614" s="110" t="str">
        <f>IF(SP_SUL!Q616="","*",CONCATENATE(SP_SUL!Q616," ",SP_SUL!R616))</f>
        <v>48 KM</v>
      </c>
      <c r="T614" s="110" t="str">
        <f>IF(SP_SUL!V616="","*",SP_SUL!V616)</f>
        <v>John</v>
      </c>
      <c r="U614" s="110" t="str">
        <f>IF(SP_SUL!W616="","*",SP_SUL!W616)</f>
        <v>Ronda 7 dias de ZKW-ZKE-ZKW</v>
      </c>
      <c r="V614" s="112">
        <f ca="1">_xlfn.XLOOKUP(G614&amp;$V$2,BS_CONTROLE[CHAVE],BS_CONTROLE[Quantidade_11],"-")</f>
        <v>36</v>
      </c>
      <c r="W614" s="112">
        <f ca="1">_xlfn.XLOOKUP(G614&amp;$W$2,BS_CONTROLE[CHAVE],BS_CONTROLE[Quantidade_11],"-")</f>
        <v>48</v>
      </c>
      <c r="X614" s="112" t="str">
        <f ca="1">_xlfn.XLOOKUP(G614&amp;$X$2,BS_CONTROLE[CHAVE],BS_CONTROLE[Quantidade_11],"-")</f>
        <v>-</v>
      </c>
    </row>
    <row r="615" spans="1:24" s="113" customFormat="1">
      <c r="A615" s="109" t="str">
        <f>IF(SP_SUL!Y617="","*",SP_SUL!Y617)</f>
        <v>*</v>
      </c>
      <c r="B615" s="109" t="str">
        <f>IF(SP_SUL!X617="","*",SP_SUL!X617)</f>
        <v>Contrato</v>
      </c>
      <c r="C615" s="109" t="str">
        <f>IF(SP_SUL!Z617="","*",SP_SUL!Z617)</f>
        <v>*</v>
      </c>
      <c r="D615" s="110" t="str">
        <f>IF(SP_SUL!S617="","*",SP_SUL!S617)</f>
        <v>SP SUL</v>
      </c>
      <c r="E615" s="110" t="str">
        <f>IF(SP_SUL!T617="","*",SP_SUL!T617)</f>
        <v>ZKE-ZEV</v>
      </c>
      <c r="F615" s="110">
        <f>IF(SP_SUL!B617="","*",SP_SUL!B617)</f>
        <v>46020</v>
      </c>
      <c r="G615" s="110" t="str">
        <f>IF(SP_SUL!D617="","*",SP_SUL!D617)</f>
        <v>ISMAEL(TP-726)</v>
      </c>
      <c r="H615" s="110" t="str">
        <f>IF(SP_SUL!F617="","*",SP_SUL!F617)</f>
        <v>PDM - SOLDA</v>
      </c>
      <c r="I615" s="110" t="str">
        <f>IF(SP_SUL!H617="","*",SP_SUL!H617)</f>
        <v>-</v>
      </c>
      <c r="J615" s="110" t="str">
        <f>IF(SP_SUL!I617="","*",SP_SUL!I617)</f>
        <v>-</v>
      </c>
      <c r="K615" s="110" t="str">
        <f>IF(SP_SUL!M617="","*",SP_SUL!M617)</f>
        <v>ZLU</v>
      </c>
      <c r="L615" s="317" t="str">
        <f>IF(SP_SUL!N617="","*",SP_SUL!N617)</f>
        <v>ZLU1052</v>
      </c>
      <c r="M615" s="111">
        <f>IF(SP_SUL!J617="","*",SP_SUL!J617)</f>
        <v>55</v>
      </c>
      <c r="N615" s="256">
        <f>IF(SP_SUL!K617="","*",SP_SUL!K617)</f>
        <v>108</v>
      </c>
      <c r="O615" s="256">
        <f>IF(SP_SUL!L617="","*",SP_SUL!L617)</f>
        <v>108.2</v>
      </c>
      <c r="P615" s="111"/>
      <c r="Q615" s="128">
        <f>IF(SP_SUL!O617="","*",SP_SUL!O617)</f>
        <v>0.33333333333333331</v>
      </c>
      <c r="R615" s="128">
        <f>IF(SP_SUL!P617="","*",SP_SUL!P617)</f>
        <v>0.16666666666666666</v>
      </c>
      <c r="S615" s="110" t="str">
        <f>IF(SP_SUL!Q617="","*",CONCATENATE(SP_SUL!Q617," ",SP_SUL!R617))</f>
        <v>2 Nº DE SOLDA</v>
      </c>
      <c r="T615" s="110" t="str">
        <f>IF(SP_SUL!V617="","*",SP_SUL!V617)</f>
        <v>Felipe</v>
      </c>
      <c r="U615" s="110" t="str">
        <f>IF(SP_SUL!W617="","*",SP_SUL!W617)</f>
        <v>Execução de soldas - Condicionado à temperatura</v>
      </c>
      <c r="V615" s="112">
        <f ca="1">_xlfn.XLOOKUP(G615&amp;$V$2,BS_CONTROLE[CHAVE],BS_CONTROLE[Quantidade_11],"-")</f>
        <v>0</v>
      </c>
      <c r="W615" s="112">
        <f ca="1">_xlfn.XLOOKUP(G615&amp;$W$2,BS_CONTROLE[CHAVE],BS_CONTROLE[Quantidade_11],"-")</f>
        <v>0</v>
      </c>
      <c r="X615" s="112" t="str">
        <f ca="1">_xlfn.XLOOKUP(G615&amp;$X$2,BS_CONTROLE[CHAVE],BS_CONTROLE[Quantidade_11],"-")</f>
        <v>-</v>
      </c>
    </row>
    <row r="616" spans="1:24" s="113" customFormat="1">
      <c r="A616" s="109" t="str">
        <f>IF(SP_SUL!Y618="","*",SP_SUL!Y618)</f>
        <v>*</v>
      </c>
      <c r="B616" s="109" t="str">
        <f>IF(SP_SUL!X618="","*",SP_SUL!X618)</f>
        <v>Oportunidade</v>
      </c>
      <c r="C616" s="109" t="str">
        <f>IF(SP_SUL!Z618="","*",SP_SUL!Z618)</f>
        <v>*</v>
      </c>
      <c r="D616" s="110" t="str">
        <f>IF(SP_SUL!S618="","*",SP_SUL!S618)</f>
        <v>SP SUL</v>
      </c>
      <c r="E616" s="110" t="str">
        <f>IF(SP_SUL!T618="","*",SP_SUL!T618)</f>
        <v>ZKE-ZEV</v>
      </c>
      <c r="F616" s="110">
        <f>IF(SP_SUL!B618="","*",SP_SUL!B618)</f>
        <v>46020</v>
      </c>
      <c r="G616" s="110" t="str">
        <f>IF(SP_SUL!D618="","*",SP_SUL!D618)</f>
        <v>W60</v>
      </c>
      <c r="H616" s="110" t="str">
        <f>IF(SP_SUL!F618="","*",SP_SUL!F618)</f>
        <v>DESCARGA DE MATERIAL</v>
      </c>
      <c r="I616" s="110" t="str">
        <f>IF(SP_SUL!H618="","*",SP_SUL!H618)</f>
        <v>ZEM1301</v>
      </c>
      <c r="J616" s="110" t="str">
        <f>IF(SP_SUL!I618="","*",SP_SUL!I618)</f>
        <v>ZEM1301</v>
      </c>
      <c r="K616" s="110" t="str">
        <f>IF(SP_SUL!M618="","*",SP_SUL!M618)</f>
        <v>ZLU-ZWI</v>
      </c>
      <c r="L616" s="317" t="str">
        <f>IF(SP_SUL!N618="","*",SP_SUL!N618)</f>
        <v>ZWI1132</v>
      </c>
      <c r="M616" s="111">
        <f>IF(SP_SUL!J618="","*",SP_SUL!J618)</f>
        <v>55</v>
      </c>
      <c r="N616" s="256">
        <f>IF(SP_SUL!K618="","*",SP_SUL!K618)</f>
        <v>118.16</v>
      </c>
      <c r="O616" s="256" t="str">
        <f>IF(SP_SUL!L618="","*",SP_SUL!L618)</f>
        <v>-</v>
      </c>
      <c r="P616" s="111"/>
      <c r="Q616" s="128">
        <f>IF(SP_SUL!O618="","*",SP_SUL!O618)</f>
        <v>0.35416666666666669</v>
      </c>
      <c r="R616" s="128">
        <f>IF(SP_SUL!P618="","*",SP_SUL!P618)</f>
        <v>6.25E-2</v>
      </c>
      <c r="S616" s="110" t="str">
        <f>IF(SP_SUL!Q618="","*",CONCATENATE(SP_SUL!Q618," ",SP_SUL!R618))</f>
        <v>1 BINÁRIO</v>
      </c>
      <c r="T616" s="110" t="str">
        <f>IF(SP_SUL!V618="","*",SP_SUL!V618)</f>
        <v>Felipe</v>
      </c>
      <c r="U616" s="110" t="str">
        <f>IF(SP_SUL!W618="","*",SP_SUL!W618)</f>
        <v>Descarregar peça de amv e dormentes km 118.160 via 2</v>
      </c>
      <c r="V616" s="112" t="str">
        <f ca="1">_xlfn.XLOOKUP(G616&amp;$V$2,BS_CONTROLE[CHAVE],BS_CONTROLE[Quantidade_11],"-")</f>
        <v>-</v>
      </c>
      <c r="W616" s="112">
        <f ca="1">_xlfn.XLOOKUP(G616&amp;$W$2,BS_CONTROLE[CHAVE],BS_CONTROLE[Quantidade_11],"-")</f>
        <v>1</v>
      </c>
      <c r="X616" s="112" t="str">
        <f ca="1">_xlfn.XLOOKUP(G616&amp;$X$2,BS_CONTROLE[CHAVE],BS_CONTROLE[Quantidade_11],"-")</f>
        <v>-</v>
      </c>
    </row>
    <row r="617" spans="1:24" s="113" customFormat="1">
      <c r="A617" s="109" t="str">
        <f>IF(SP_SUL!Y619="","*",SP_SUL!Y619)</f>
        <v>*</v>
      </c>
      <c r="B617" s="109" t="str">
        <f>IF(SP_SUL!X619="","*",SP_SUL!X619)</f>
        <v>Contrato</v>
      </c>
      <c r="C617" s="109" t="str">
        <f>IF(SP_SUL!Z619="","*",SP_SUL!Z619)</f>
        <v>*</v>
      </c>
      <c r="D617" s="110" t="str">
        <f>IF(SP_SUL!S619="","*",SP_SUL!S619)</f>
        <v>SP SUL</v>
      </c>
      <c r="E617" s="110" t="str">
        <f>IF(SP_SUL!T619="","*",SP_SUL!T619)</f>
        <v>ZKE-ZEV</v>
      </c>
      <c r="F617" s="110">
        <f>IF(SP_SUL!B619="","*",SP_SUL!B619)</f>
        <v>46020</v>
      </c>
      <c r="G617" s="110" t="str">
        <f>IF(SP_SUL!D619="","*",SP_SUL!D619)</f>
        <v>V89</v>
      </c>
      <c r="H617" s="110" t="str">
        <f>IF(SP_SUL!F619="","*",SP_SUL!F619)</f>
        <v>MECANIZAÇÃO - SOCADORA</v>
      </c>
      <c r="I617" s="110" t="str">
        <f>IF(SP_SUL!H619="","*",SP_SUL!H619)</f>
        <v>ZEM1302</v>
      </c>
      <c r="J617" s="110" t="str">
        <f>IF(SP_SUL!I619="","*",SP_SUL!I619)</f>
        <v>ZEM1302</v>
      </c>
      <c r="K617" s="110" t="str">
        <f>IF(SP_SUL!M619="","*",SP_SUL!M619)</f>
        <v>ZYQ-ZEM</v>
      </c>
      <c r="L617" s="317" t="str">
        <f>IF(SP_SUL!N619="","*",SP_SUL!N619)</f>
        <v>ZEM2</v>
      </c>
      <c r="M617" s="111">
        <f>IF(SP_SUL!J619="","*",SP_SUL!J619)</f>
        <v>55</v>
      </c>
      <c r="N617" s="256">
        <f>IF(SP_SUL!K619="","*",SP_SUL!K619)</f>
        <v>134.4</v>
      </c>
      <c r="O617" s="256">
        <f>IF(SP_SUL!L619="","*",SP_SUL!L619)</f>
        <v>135.19999999999999</v>
      </c>
      <c r="P617" s="111"/>
      <c r="Q617" s="128">
        <f>IF(SP_SUL!O619="","*",SP_SUL!O619)</f>
        <v>0.41666666666666669</v>
      </c>
      <c r="R617" s="128">
        <f>IF(SP_SUL!P619="","*",SP_SUL!P619)</f>
        <v>0.16666666666666666</v>
      </c>
      <c r="S617" s="110" t="str">
        <f>IF(SP_SUL!Q619="","*",CONCATENATE(SP_SUL!Q619," ",SP_SUL!R619))</f>
        <v>960 M</v>
      </c>
      <c r="T617" s="110" t="str">
        <f>IF(SP_SUL!V619="","*",SP_SUL!V619)</f>
        <v>Antonioni</v>
      </c>
      <c r="U617" s="110" t="str">
        <f>IF(SP_SUL!W619="","*",SP_SUL!W619)</f>
        <v>Serviços de socaria mecanizada</v>
      </c>
      <c r="V617" s="112">
        <f ca="1">_xlfn.XLOOKUP(G617&amp;$V$2,BS_CONTROLE[CHAVE],BS_CONTROLE[Quantidade_11],"-")</f>
        <v>1530</v>
      </c>
      <c r="W617" s="112">
        <f ca="1">_xlfn.XLOOKUP(G617&amp;$W$2,BS_CONTROLE[CHAVE],BS_CONTROLE[Quantidade_11],"-")</f>
        <v>1015</v>
      </c>
      <c r="X617" s="112" t="str">
        <f ca="1">_xlfn.XLOOKUP(G617&amp;$X$2,BS_CONTROLE[CHAVE],BS_CONTROLE[Quantidade_11],"-")</f>
        <v>-</v>
      </c>
    </row>
    <row r="618" spans="1:24" s="113" customFormat="1">
      <c r="A618" s="109" t="str">
        <f>IF(SP_SUL!Y620="","*",SP_SUL!Y620)</f>
        <v>*</v>
      </c>
      <c r="B618" s="109" t="str">
        <f>IF(SP_SUL!X620="","*",SP_SUL!X620)</f>
        <v>Oportunidade</v>
      </c>
      <c r="C618" s="109" t="str">
        <f>IF(SP_SUL!Z620="","*",SP_SUL!Z620)</f>
        <v>*</v>
      </c>
      <c r="D618" s="110" t="str">
        <f>IF(SP_SUL!S620="","*",SP_SUL!S620)</f>
        <v>SP SUL</v>
      </c>
      <c r="E618" s="110" t="str">
        <f>IF(SP_SUL!T620="","*",SP_SUL!T620)</f>
        <v>ZKE-ZEV</v>
      </c>
      <c r="F618" s="110">
        <f>IF(SP_SUL!B620="","*",SP_SUL!B620)</f>
        <v>46020</v>
      </c>
      <c r="G618" s="110" t="str">
        <f>IF(SP_SUL!D620="","*",SP_SUL!D620)</f>
        <v>EDSON (TP-780)</v>
      </c>
      <c r="H618" s="110" t="str">
        <f>IF(SP_SUL!F620="","*",SP_SUL!F620)</f>
        <v>PDM - ALÍVIO DE TENSÃO</v>
      </c>
      <c r="I618" s="110" t="str">
        <f>IF(SP_SUL!H620="","*",SP_SUL!H620)</f>
        <v>-</v>
      </c>
      <c r="J618" s="110" t="str">
        <f>IF(SP_SUL!I620="","*",SP_SUL!I620)</f>
        <v>-</v>
      </c>
      <c r="K618" s="110" t="str">
        <f>IF(SP_SUL!M620="","*",SP_SUL!M620)</f>
        <v>ZEM-ZEJ</v>
      </c>
      <c r="L618" s="317" t="str">
        <f>IF(SP_SUL!N620="","*",SP_SUL!N620)</f>
        <v>144ZMS1</v>
      </c>
      <c r="M618" s="111">
        <f>IF(SP_SUL!J620="","*",SP_SUL!J620)</f>
        <v>48</v>
      </c>
      <c r="N618" s="256">
        <f>IF(SP_SUL!K620="","*",SP_SUL!K620)</f>
        <v>142.08000000000001</v>
      </c>
      <c r="O618" s="256">
        <f>IF(SP_SUL!L620="","*",SP_SUL!L620)</f>
        <v>142.35</v>
      </c>
      <c r="P618" s="111"/>
      <c r="Q618" s="128">
        <f>IF(SP_SUL!O620="","*",SP_SUL!O620)</f>
        <v>0.41666666666666669</v>
      </c>
      <c r="R618" s="128">
        <f>IF(SP_SUL!P620="","*",SP_SUL!P620)</f>
        <v>8.3333333333333329E-2</v>
      </c>
      <c r="S618" s="110" t="str">
        <f>IF(SP_SUL!Q620="","*",CONCATENATE(SP_SUL!Q620," ",SP_SUL!R620))</f>
        <v>624 M</v>
      </c>
      <c r="T618" s="110" t="str">
        <f>IF(SP_SUL!V620="","*",SP_SUL!V620)</f>
        <v>Felipe</v>
      </c>
      <c r="U618" s="110" t="str">
        <f>IF(SP_SUL!W620="","*",SP_SUL!W620)</f>
        <v>Alívio de tensão - Condicionado à temperatura</v>
      </c>
      <c r="V618" s="112">
        <f ca="1">_xlfn.XLOOKUP(G618&amp;$V$2,BS_CONTROLE[CHAVE],BS_CONTROLE[Quantidade_11],"-")</f>
        <v>856</v>
      </c>
      <c r="W618" s="112">
        <f ca="1">_xlfn.XLOOKUP(G618&amp;$W$2,BS_CONTROLE[CHAVE],BS_CONTROLE[Quantidade_11],"-")</f>
        <v>0</v>
      </c>
      <c r="X618" s="112" t="str">
        <f ca="1">_xlfn.XLOOKUP(G618&amp;$X$2,BS_CONTROLE[CHAVE],BS_CONTROLE[Quantidade_11],"-")</f>
        <v>-</v>
      </c>
    </row>
    <row r="619" spans="1:24" s="113" customFormat="1">
      <c r="A619" s="109" t="str">
        <f>IF(SP_SUL!Y621="","*",SP_SUL!Y621)</f>
        <v>*</v>
      </c>
      <c r="B619" s="109" t="str">
        <f>IF(SP_SUL!X621="","*",SP_SUL!X621)</f>
        <v>Oportunidade</v>
      </c>
      <c r="C619" s="109" t="str">
        <f>IF(SP_SUL!Z621="","*",SP_SUL!Z621)</f>
        <v>*</v>
      </c>
      <c r="D619" s="110" t="str">
        <f>IF(SP_SUL!S621="","*",SP_SUL!S621)</f>
        <v>SP SUL</v>
      </c>
      <c r="E619" s="110" t="str">
        <f>IF(SP_SUL!T621="","*",SP_SUL!T621)</f>
        <v>ZKE-ZEV</v>
      </c>
      <c r="F619" s="110">
        <f>IF(SP_SUL!B621="","*",SP_SUL!B621)</f>
        <v>46020</v>
      </c>
      <c r="G619" s="110" t="str">
        <f>IF(SP_SUL!D621="","*",SP_SUL!D621)</f>
        <v>DIEGO (TP-681)</v>
      </c>
      <c r="H619" s="110" t="str">
        <f>IF(SP_SUL!F621="","*",SP_SUL!F621)</f>
        <v>PDM - SUBSTITUIÇÃO - TRILHO</v>
      </c>
      <c r="I619" s="110" t="str">
        <f>IF(SP_SUL!H621="","*",SP_SUL!H621)</f>
        <v>-</v>
      </c>
      <c r="J619" s="110" t="str">
        <f>IF(SP_SUL!I621="","*",SP_SUL!I621)</f>
        <v>-</v>
      </c>
      <c r="K619" s="110" t="str">
        <f>IF(SP_SUL!M621="","*",SP_SUL!M621)</f>
        <v>ZEJ-ZEV</v>
      </c>
      <c r="L619" s="317">
        <f>IF(SP_SUL!N621="","*",SP_SUL!N621)</f>
        <v>1491482</v>
      </c>
      <c r="M619" s="111">
        <f>IF(SP_SUL!J621="","*",SP_SUL!J621)</f>
        <v>55</v>
      </c>
      <c r="N619" s="256">
        <f>IF(SP_SUL!K621="","*",SP_SUL!K621)</f>
        <v>149</v>
      </c>
      <c r="O619" s="256" t="str">
        <f>IF(SP_SUL!L621="","*",SP_SUL!L621)</f>
        <v>-</v>
      </c>
      <c r="P619" s="111"/>
      <c r="Q619" s="128">
        <f>IF(SP_SUL!O621="","*",SP_SUL!O621)</f>
        <v>0.41666666666666669</v>
      </c>
      <c r="R619" s="128">
        <f>IF(SP_SUL!P621="","*",SP_SUL!P621)</f>
        <v>8.3333333333333329E-2</v>
      </c>
      <c r="S619" s="110" t="str">
        <f>IF(SP_SUL!Q621="","*",CONCATENATE(SP_SUL!Q621," ",SP_SUL!R621))</f>
        <v>50 M</v>
      </c>
      <c r="T619" s="110" t="str">
        <f>IF(SP_SUL!V621="","*",SP_SUL!V621)</f>
        <v>Felipe</v>
      </c>
      <c r="U619" s="110" t="str">
        <f>IF(SP_SUL!W621="","*",SP_SUL!W621)</f>
        <v>Substituição de trilho</v>
      </c>
      <c r="V619" s="112" t="str">
        <f ca="1">_xlfn.XLOOKUP(G619&amp;$V$2,BS_CONTROLE[CHAVE],BS_CONTROLE[Quantidade_11],"-")</f>
        <v>-</v>
      </c>
      <c r="W619" s="112">
        <f ca="1">_xlfn.XLOOKUP(G619&amp;$W$2,BS_CONTROLE[CHAVE],BS_CONTROLE[Quantidade_11],"-")</f>
        <v>0</v>
      </c>
      <c r="X619" s="112" t="str">
        <f ca="1">_xlfn.XLOOKUP(G619&amp;$X$2,BS_CONTROLE[CHAVE],BS_CONTROLE[Quantidade_11],"-")</f>
        <v>-</v>
      </c>
    </row>
    <row r="620" spans="1:24" s="113" customFormat="1">
      <c r="A620" s="109" t="str">
        <f>IF(SP_SUL!Y622="","*",SP_SUL!Y622)</f>
        <v>*</v>
      </c>
      <c r="B620" s="109" t="str">
        <f>IF(SP_SUL!X622="","*",SP_SUL!X622)</f>
        <v>Contrato</v>
      </c>
      <c r="C620" s="109" t="str">
        <f>IF(SP_SUL!Z622="","*",SP_SUL!Z622)</f>
        <v>*</v>
      </c>
      <c r="D620" s="110" t="str">
        <f>IF(SP_SUL!S622="","*",SP_SUL!S622)</f>
        <v>SP SUL</v>
      </c>
      <c r="E620" s="110" t="str">
        <f>IF(SP_SUL!T622="","*",SP_SUL!T622)</f>
        <v>ZKE-ZEV</v>
      </c>
      <c r="F620" s="110">
        <f>IF(SP_SUL!B622="","*",SP_SUL!B622)</f>
        <v>46020</v>
      </c>
      <c r="G620" s="110" t="str">
        <f>IF(SP_SUL!D622="","*",SP_SUL!D622)</f>
        <v>MOD ZRB</v>
      </c>
      <c r="H620" s="110" t="str">
        <f>IF(SP_SUL!F622="","*",SP_SUL!F622)</f>
        <v>BLOCO</v>
      </c>
      <c r="I620" s="110" t="str">
        <f>IF(SP_SUL!H622="","*",SP_SUL!H622)</f>
        <v>-</v>
      </c>
      <c r="J620" s="110" t="str">
        <f>IF(SP_SUL!I622="","*",SP_SUL!I622)</f>
        <v>-</v>
      </c>
      <c r="K620" s="110" t="str">
        <f>IF(SP_SUL!M622="","*",SP_SUL!M622)</f>
        <v>ZRB-ZEV</v>
      </c>
      <c r="L620" s="317" t="str">
        <f>IF(SP_SUL!N622="","*",SP_SUL!N622)</f>
        <v>ZRBZEV</v>
      </c>
      <c r="M620" s="111">
        <f>IF(SP_SUL!J622="","*",SP_SUL!J622)</f>
        <v>48</v>
      </c>
      <c r="N620" s="256">
        <f>IF(SP_SUL!K622="","*",SP_SUL!K622)</f>
        <v>152.04599999999999</v>
      </c>
      <c r="O620" s="256">
        <f>IF(SP_SUL!L622="","*",SP_SUL!L622)</f>
        <v>158.9</v>
      </c>
      <c r="P620" s="111"/>
      <c r="Q620" s="128">
        <f>IF(SP_SUL!O622="","*",SP_SUL!O622)</f>
        <v>0.29166666666666669</v>
      </c>
      <c r="R620" s="128">
        <f>IF(SP_SUL!P622="","*",SP_SUL!P622)</f>
        <v>0.20833333333333334</v>
      </c>
      <c r="S620" s="110" t="str">
        <f>IF(SP_SUL!Q622="","*",CONCATENATE(SP_SUL!Q622," ",SP_SUL!R622))</f>
        <v>1 BINÁRIO</v>
      </c>
      <c r="T620" s="110" t="str">
        <f>IF(SP_SUL!V622="","*",SP_SUL!V622)</f>
        <v xml:space="preserve">Alisson </v>
      </c>
      <c r="U620" s="110" t="str">
        <f>IF(SP_SUL!W622="","*",SP_SUL!W622)</f>
        <v>Bloco Modernização</v>
      </c>
      <c r="V620" s="112">
        <f ca="1">_xlfn.XLOOKUP(G620&amp;$V$2,BS_CONTROLE[CHAVE],BS_CONTROLE[Quantidade_11],"-")</f>
        <v>1</v>
      </c>
      <c r="W620" s="112">
        <f ca="1">_xlfn.XLOOKUP(G620&amp;$W$2,BS_CONTROLE[CHAVE],BS_CONTROLE[Quantidade_11],"-")</f>
        <v>1</v>
      </c>
      <c r="X620" s="112" t="str">
        <f ca="1">_xlfn.XLOOKUP(G620&amp;$X$2,BS_CONTROLE[CHAVE],BS_CONTROLE[Quantidade_11],"-")</f>
        <v>-</v>
      </c>
    </row>
    <row r="621" spans="1:24" s="113" customFormat="1">
      <c r="A621" s="109" t="str">
        <f>IF(SP_SUL!Y623="","*",SP_SUL!Y623)</f>
        <v>*</v>
      </c>
      <c r="B621" s="109" t="str">
        <f>IF(SP_SUL!X623="","*",SP_SUL!X623)</f>
        <v>Contrato</v>
      </c>
      <c r="C621" s="109" t="str">
        <f>IF(SP_SUL!Z623="","*",SP_SUL!Z623)</f>
        <v>*</v>
      </c>
      <c r="D621" s="110" t="str">
        <f>IF(SP_SUL!S623="","*",SP_SUL!S623)</f>
        <v>SP SUL</v>
      </c>
      <c r="E621" s="110" t="str">
        <f>IF(SP_SUL!T623="","*",SP_SUL!T623)</f>
        <v>ZKE-ZEV</v>
      </c>
      <c r="F621" s="110">
        <f>IF(SP_SUL!B623="","*",SP_SUL!B623)</f>
        <v>46020</v>
      </c>
      <c r="G621" s="110" t="str">
        <f>IF(SP_SUL!D623="","*",SP_SUL!D623)</f>
        <v>W96</v>
      </c>
      <c r="H621" s="110" t="str">
        <f>IF(SP_SUL!F623="","*",SP_SUL!F623)</f>
        <v>MODERNIZAÇÃO - RECOLHIMENTO DE DORMENTE</v>
      </c>
      <c r="I621" s="110" t="str">
        <f>IF(SP_SUL!H623="","*",SP_SUL!H623)</f>
        <v>ZEVZEV</v>
      </c>
      <c r="J621" s="110" t="str">
        <f>IF(SP_SUL!I623="","*",SP_SUL!I623)</f>
        <v>ZEM1</v>
      </c>
      <c r="K621" s="110" t="str">
        <f>IF(SP_SUL!M623="","*",SP_SUL!M623)</f>
        <v>ZRB-ZEV</v>
      </c>
      <c r="L621" s="317" t="str">
        <f>IF(SP_SUL!N623="","*",SP_SUL!N623)</f>
        <v>ZRBZEV</v>
      </c>
      <c r="M621" s="111">
        <f>IF(SP_SUL!J623="","*",SP_SUL!J623)</f>
        <v>48</v>
      </c>
      <c r="N621" s="256">
        <f>IF(SP_SUL!K623="","*",SP_SUL!K623)</f>
        <v>152.04599999999999</v>
      </c>
      <c r="O621" s="256">
        <f>IF(SP_SUL!L623="","*",SP_SUL!L623)</f>
        <v>159</v>
      </c>
      <c r="P621" s="111"/>
      <c r="Q621" s="128">
        <f>IF(SP_SUL!O623="","*",SP_SUL!O623)</f>
        <v>0.29166666666666669</v>
      </c>
      <c r="R621" s="128">
        <f>IF(SP_SUL!P623="","*",SP_SUL!P623)</f>
        <v>0.20833333333333334</v>
      </c>
      <c r="S621" s="110" t="str">
        <f>IF(SP_SUL!Q623="","*",CONCATENATE(SP_SUL!Q623," ",SP_SUL!R623))</f>
        <v>1 Nº DE DORMENTES</v>
      </c>
      <c r="T621" s="110" t="str">
        <f>IF(SP_SUL!V623="","*",SP_SUL!V623)</f>
        <v>Alisson</v>
      </c>
      <c r="U621" s="110" t="str">
        <f>IF(SP_SUL!W623="","*",SP_SUL!W623)</f>
        <v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v>
      </c>
      <c r="V621" s="112">
        <f ca="1">_xlfn.XLOOKUP(G621&amp;$V$2,BS_CONTROLE[CHAVE],BS_CONTROLE[Quantidade_11],"-")</f>
        <v>400</v>
      </c>
      <c r="W621" s="112">
        <f ca="1">_xlfn.XLOOKUP(G621&amp;$W$2,BS_CONTROLE[CHAVE],BS_CONTROLE[Quantidade_11],"-")</f>
        <v>0</v>
      </c>
      <c r="X621" s="112" t="str">
        <f ca="1">_xlfn.XLOOKUP(G621&amp;$X$2,BS_CONTROLE[CHAVE],BS_CONTROLE[Quantidade_11],"-")</f>
        <v>-</v>
      </c>
    </row>
    <row r="622" spans="1:24" s="113" customFormat="1">
      <c r="A622" s="109" t="str">
        <f>IF(SP_SUL!Y624="","*",SP_SUL!Y624)</f>
        <v>*</v>
      </c>
      <c r="B622" s="109" t="str">
        <f>IF(SP_SUL!X624="","*",SP_SUL!X624)</f>
        <v>Contrato</v>
      </c>
      <c r="C622" s="109" t="str">
        <f>IF(SP_SUL!Z624="","*",SP_SUL!Z624)</f>
        <v>*</v>
      </c>
      <c r="D622" s="110" t="str">
        <f>IF(SP_SUL!S624="","*",SP_SUL!S624)</f>
        <v>SP SUL</v>
      </c>
      <c r="E622" s="110" t="str">
        <f>IF(SP_SUL!T624="","*",SP_SUL!T624)</f>
        <v>ZKE-ZEV</v>
      </c>
      <c r="F622" s="110">
        <f>IF(SP_SUL!B624="","*",SP_SUL!B624)</f>
        <v>46020</v>
      </c>
      <c r="G622" s="110" t="str">
        <f>IF(SP_SUL!D624="","*",SP_SUL!D624)</f>
        <v>DANILO (TP-837)</v>
      </c>
      <c r="H622" s="110" t="str">
        <f>IF(SP_SUL!F624="","*",SP_SUL!F624)</f>
        <v>MODERNIZAÇÃO - SOLDA</v>
      </c>
      <c r="I622" s="110" t="str">
        <f>IF(SP_SUL!H624="","*",SP_SUL!H624)</f>
        <v>-</v>
      </c>
      <c r="J622" s="110" t="str">
        <f>IF(SP_SUL!I624="","*",SP_SUL!I624)</f>
        <v>-</v>
      </c>
      <c r="K622" s="110" t="str">
        <f>IF(SP_SUL!M624="","*",SP_SUL!M624)</f>
        <v>ZEJ-ZEV</v>
      </c>
      <c r="L622" s="317">
        <f>IF(SP_SUL!N624="","*",SP_SUL!N624)</f>
        <v>1571561</v>
      </c>
      <c r="M622" s="111">
        <f>IF(SP_SUL!J624="","*",SP_SUL!J624)</f>
        <v>48</v>
      </c>
      <c r="N622" s="256">
        <f>IF(SP_SUL!K624="","*",SP_SUL!K624)</f>
        <v>156.20400000000001</v>
      </c>
      <c r="O622" s="256">
        <f>IF(SP_SUL!L624="","*",SP_SUL!L624)</f>
        <v>156.22999999999999</v>
      </c>
      <c r="P622" s="111"/>
      <c r="Q622" s="128">
        <f>IF(SP_SUL!O624="","*",SP_SUL!O624)</f>
        <v>0.33333333333333331</v>
      </c>
      <c r="R622" s="128">
        <f>IF(SP_SUL!P624="","*",SP_SUL!P624)</f>
        <v>0.20833333333333334</v>
      </c>
      <c r="S622" s="110" t="str">
        <f>IF(SP_SUL!Q624="","*",CONCATENATE(SP_SUL!Q624," ",SP_SUL!R624))</f>
        <v>2 Nº DE SOLDA</v>
      </c>
      <c r="T622" s="110" t="str">
        <f>IF(SP_SUL!V624="","*",SP_SUL!V624)</f>
        <v>Alisson</v>
      </c>
      <c r="U622" s="110" t="str">
        <f>IF(SP_SUL!W624="","*",SP_SUL!W624)</f>
        <v xml:space="preserve">Execução de soldas - Condicionado à temperatura </v>
      </c>
      <c r="V622" s="112">
        <f ca="1">_xlfn.XLOOKUP(G622&amp;$V$2,BS_CONTROLE[CHAVE],BS_CONTROLE[Quantidade_11],"-")</f>
        <v>0</v>
      </c>
      <c r="W622" s="112">
        <f ca="1">_xlfn.XLOOKUP(G622&amp;$W$2,BS_CONTROLE[CHAVE],BS_CONTROLE[Quantidade_11],"-")</f>
        <v>2</v>
      </c>
      <c r="X622" s="112" t="str">
        <f ca="1">_xlfn.XLOOKUP(G622&amp;$X$2,BS_CONTROLE[CHAVE],BS_CONTROLE[Quantidade_11],"-")</f>
        <v>-</v>
      </c>
    </row>
    <row r="623" spans="1:24" s="113" customFormat="1">
      <c r="A623" s="109" t="str">
        <f>IF(SP_SUL!Y625="","*",SP_SUL!Y625)</f>
        <v>*</v>
      </c>
      <c r="B623" s="109" t="str">
        <f>IF(SP_SUL!X625="","*",SP_SUL!X625)</f>
        <v>Contrato</v>
      </c>
      <c r="C623" s="109" t="str">
        <f>IF(SP_SUL!Z625="","*",SP_SUL!Z625)</f>
        <v>*</v>
      </c>
      <c r="D623" s="110" t="str">
        <f>IF(SP_SUL!S625="","*",SP_SUL!S625)</f>
        <v>SP SUL</v>
      </c>
      <c r="E623" s="110" t="str">
        <f>IF(SP_SUL!T625="","*",SP_SUL!T625)</f>
        <v>ZKE-ZEV</v>
      </c>
      <c r="F623" s="110">
        <f>IF(SP_SUL!B625="","*",SP_SUL!B625)</f>
        <v>46020</v>
      </c>
      <c r="G623" s="110" t="str">
        <f>IF(SP_SUL!D625="","*",SP_SUL!D625)</f>
        <v>WALTER (TP-810)</v>
      </c>
      <c r="H623" s="110" t="str">
        <f>IF(SP_SUL!F625="","*",SP_SUL!F625)</f>
        <v>MODERNIZAÇÃO - SOLDA</v>
      </c>
      <c r="I623" s="110" t="str">
        <f>IF(SP_SUL!H625="","*",SP_SUL!H625)</f>
        <v>-</v>
      </c>
      <c r="J623" s="110" t="str">
        <f>IF(SP_SUL!I625="","*",SP_SUL!I625)</f>
        <v>-</v>
      </c>
      <c r="K623" s="110" t="str">
        <f>IF(SP_SUL!M625="","*",SP_SUL!M625)</f>
        <v>ZEJ-ZEV</v>
      </c>
      <c r="L623" s="317">
        <f>IF(SP_SUL!N625="","*",SP_SUL!N625)</f>
        <v>1571561</v>
      </c>
      <c r="M623" s="111">
        <f>IF(SP_SUL!J625="","*",SP_SUL!J625)</f>
        <v>48</v>
      </c>
      <c r="N623" s="256">
        <f>IF(SP_SUL!K625="","*",SP_SUL!K625)</f>
        <v>156.90899999999999</v>
      </c>
      <c r="O623" s="256">
        <f>IF(SP_SUL!L625="","*",SP_SUL!L625)</f>
        <v>156.916</v>
      </c>
      <c r="P623" s="111"/>
      <c r="Q623" s="128">
        <f>IF(SP_SUL!O625="","*",SP_SUL!O625)</f>
        <v>0.33333333333333331</v>
      </c>
      <c r="R623" s="128">
        <f>IF(SP_SUL!P625="","*",SP_SUL!P625)</f>
        <v>0.20833333333333334</v>
      </c>
      <c r="S623" s="110" t="str">
        <f>IF(SP_SUL!Q625="","*",CONCATENATE(SP_SUL!Q625," ",SP_SUL!R625))</f>
        <v>2 Nº DE SOLDA</v>
      </c>
      <c r="T623" s="110" t="str">
        <f>IF(SP_SUL!V625="","*",SP_SUL!V625)</f>
        <v>Alisson</v>
      </c>
      <c r="U623" s="110" t="str">
        <f>IF(SP_SUL!W625="","*",SP_SUL!W625)</f>
        <v xml:space="preserve">Execução de soldas - Condicionado à temperatura </v>
      </c>
      <c r="V623" s="112" t="str">
        <f ca="1">_xlfn.XLOOKUP(G623&amp;$V$2,BS_CONTROLE[CHAVE],BS_CONTROLE[Quantidade_11],"-")</f>
        <v>-</v>
      </c>
      <c r="W623" s="112">
        <f ca="1">_xlfn.XLOOKUP(G623&amp;$W$2,BS_CONTROLE[CHAVE],BS_CONTROLE[Quantidade_11],"-")</f>
        <v>2</v>
      </c>
      <c r="X623" s="112" t="str">
        <f ca="1">_xlfn.XLOOKUP(G623&amp;$X$2,BS_CONTROLE[CHAVE],BS_CONTROLE[Quantidade_11],"-")</f>
        <v>-</v>
      </c>
    </row>
    <row r="624" spans="1:24" s="113" customFormat="1">
      <c r="A624" s="109" t="str">
        <f>IF(SP_SUL!Y626="","*",SP_SUL!Y626)</f>
        <v>*</v>
      </c>
      <c r="B624" s="109" t="str">
        <f>IF(SP_SUL!X626="","*",SP_SUL!X626)</f>
        <v>Contrato</v>
      </c>
      <c r="C624" s="109" t="str">
        <f>IF(SP_SUL!Z626="","*",SP_SUL!Z626)</f>
        <v>*</v>
      </c>
      <c r="D624" s="110" t="str">
        <f>IF(SP_SUL!S626="","*",SP_SUL!S626)</f>
        <v>SP SUL</v>
      </c>
      <c r="E624" s="110" t="str">
        <f>IF(SP_SUL!T626="","*",SP_SUL!T626)</f>
        <v>ZKE-ZEV</v>
      </c>
      <c r="F624" s="110">
        <f>IF(SP_SUL!B626="","*",SP_SUL!B626)</f>
        <v>46020</v>
      </c>
      <c r="G624" s="110" t="str">
        <f>IF(SP_SUL!D626="","*",SP_SUL!D626)</f>
        <v>CAIQUE (TP-869)</v>
      </c>
      <c r="H624" s="110" t="str">
        <f>IF(SP_SUL!F626="","*",SP_SUL!F626)</f>
        <v>MODERNIZAÇÃO - SOLDA</v>
      </c>
      <c r="I624" s="110" t="str">
        <f>IF(SP_SUL!H626="","*",SP_SUL!H626)</f>
        <v>-</v>
      </c>
      <c r="J624" s="110" t="str">
        <f>IF(SP_SUL!I626="","*",SP_SUL!I626)</f>
        <v>*</v>
      </c>
      <c r="K624" s="110" t="str">
        <f>IF(SP_SUL!M626="","*",SP_SUL!M626)</f>
        <v>ZEJ-ZEV</v>
      </c>
      <c r="L624" s="317">
        <f>IF(SP_SUL!N626="","*",SP_SUL!N626)</f>
        <v>1571561</v>
      </c>
      <c r="M624" s="111">
        <f>IF(SP_SUL!J626="","*",SP_SUL!J626)</f>
        <v>48</v>
      </c>
      <c r="N624" s="256">
        <f>IF(SP_SUL!K626="","*",SP_SUL!K626)</f>
        <v>156.93</v>
      </c>
      <c r="O624" s="256">
        <f>IF(SP_SUL!L626="","*",SP_SUL!L626)</f>
        <v>156.97999999999999</v>
      </c>
      <c r="P624" s="111"/>
      <c r="Q624" s="128">
        <f>IF(SP_SUL!O626="","*",SP_SUL!O626)</f>
        <v>0.33333333333333331</v>
      </c>
      <c r="R624" s="128">
        <f>IF(SP_SUL!P626="","*",SP_SUL!P626)</f>
        <v>0.20833333333333334</v>
      </c>
      <c r="S624" s="110" t="str">
        <f>IF(SP_SUL!Q626="","*",CONCATENATE(SP_SUL!Q626," ",SP_SUL!R626))</f>
        <v>2 Nº DE SOLDA</v>
      </c>
      <c r="T624" s="110" t="str">
        <f>IF(SP_SUL!V626="","*",SP_SUL!V626)</f>
        <v>Alisson</v>
      </c>
      <c r="U624" s="110" t="str">
        <f>IF(SP_SUL!W626="","*",SP_SUL!W626)</f>
        <v xml:space="preserve">Execução de soldas - Condicionado à temperatura </v>
      </c>
      <c r="V624" s="112">
        <f ca="1">_xlfn.XLOOKUP(G624&amp;$V$2,BS_CONTROLE[CHAVE],BS_CONTROLE[Quantidade_11],"-")</f>
        <v>3</v>
      </c>
      <c r="W624" s="112">
        <f ca="1">_xlfn.XLOOKUP(G624&amp;$W$2,BS_CONTROLE[CHAVE],BS_CONTROLE[Quantidade_11],"-")</f>
        <v>2</v>
      </c>
      <c r="X624" s="112" t="str">
        <f ca="1">_xlfn.XLOOKUP(G624&amp;$X$2,BS_CONTROLE[CHAVE],BS_CONTROLE[Quantidade_11],"-")</f>
        <v>-</v>
      </c>
    </row>
    <row r="625" spans="1:24" s="113" customFormat="1">
      <c r="A625" s="109" t="str">
        <f>IF(SP_SUL!Y627="","*",SP_SUL!Y627)</f>
        <v>*</v>
      </c>
      <c r="B625" s="109" t="str">
        <f>IF(SP_SUL!X627="","*",SP_SUL!X627)</f>
        <v>*</v>
      </c>
      <c r="C625" s="109" t="str">
        <f>IF(SP_SUL!Z627="","*",SP_SUL!Z627)</f>
        <v>*</v>
      </c>
      <c r="D625" s="110" t="str">
        <f>IF(SP_SUL!S627="","*",SP_SUL!S627)</f>
        <v>-</v>
      </c>
      <c r="E625" s="110" t="str">
        <f>IF(SP_SUL!T627="","*",SP_SUL!T627)</f>
        <v>-</v>
      </c>
      <c r="F625" s="110" t="str">
        <f>IF(SP_SUL!B627="","*",SP_SUL!B627)</f>
        <v>*</v>
      </c>
      <c r="G625" s="110" t="str">
        <f>IF(SP_SUL!D627="","*",SP_SUL!D627)</f>
        <v>*</v>
      </c>
      <c r="H625" s="110" t="str">
        <f>IF(SP_SUL!F627="","*",SP_SUL!F627)</f>
        <v>*</v>
      </c>
      <c r="I625" s="110" t="str">
        <f>IF(SP_SUL!H627="","*",SP_SUL!H627)</f>
        <v>*</v>
      </c>
      <c r="J625" s="110" t="str">
        <f>IF(SP_SUL!I627="","*",SP_SUL!I627)</f>
        <v>*</v>
      </c>
      <c r="K625" s="110" t="str">
        <f>IF(SP_SUL!M627="","*",SP_SUL!M627)</f>
        <v>-</v>
      </c>
      <c r="L625" s="317" t="str">
        <f>IF(SP_SUL!N627="","*",SP_SUL!N627)</f>
        <v>-</v>
      </c>
      <c r="M625" s="111" t="str">
        <f>IF(SP_SUL!J627="","*",SP_SUL!J627)</f>
        <v>*</v>
      </c>
      <c r="N625" s="256" t="str">
        <f>IF(SP_SUL!K627="","*",SP_SUL!K627)</f>
        <v>*</v>
      </c>
      <c r="O625" s="256" t="str">
        <f>IF(SP_SUL!L627="","*",SP_SUL!L627)</f>
        <v>*</v>
      </c>
      <c r="P625" s="111"/>
      <c r="Q625" s="128" t="str">
        <f>IF(SP_SUL!O627="","*",SP_SUL!O627)</f>
        <v>*</v>
      </c>
      <c r="R625" s="128" t="str">
        <f>IF(SP_SUL!P627="","*",SP_SUL!P627)</f>
        <v>*</v>
      </c>
      <c r="S625" s="110" t="str">
        <f>IF(SP_SUL!Q627="","*",CONCATENATE(SP_SUL!Q627," ",SP_SUL!R627))</f>
        <v>*</v>
      </c>
      <c r="T625" s="110" t="str">
        <f>IF(SP_SUL!V627="","*",SP_SUL!V627)</f>
        <v>*</v>
      </c>
      <c r="U625" s="110" t="str">
        <f>IF(SP_SUL!W627="","*",SP_SUL!W627)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>
      <c r="A626" s="109" t="str">
        <f>IF(SP_SUL!Y628="","*",SP_SUL!Y628)</f>
        <v>*</v>
      </c>
      <c r="B626" s="109" t="str">
        <f>IF(SP_SUL!X628="","*",SP_SUL!X628)</f>
        <v>Contrato</v>
      </c>
      <c r="C626" s="109" t="str">
        <f>IF(SP_SUL!Z628="","*",SP_SUL!Z628)</f>
        <v>*</v>
      </c>
      <c r="D626" s="110" t="str">
        <f>IF(SP_SUL!S628="","*",SP_SUL!S628)</f>
        <v>SP SUL</v>
      </c>
      <c r="E626" s="110" t="str">
        <f>IF(SP_SUL!T628="","*",SP_SUL!T628)</f>
        <v>ZEV-ZPT</v>
      </c>
      <c r="F626" s="110">
        <f>IF(SP_SUL!B628="","*",SP_SUL!B628)</f>
        <v>46020</v>
      </c>
      <c r="G626" s="110" t="str">
        <f>IF(SP_SUL!D628="","*",SP_SUL!D628)</f>
        <v>MOD ZEZ</v>
      </c>
      <c r="H626" s="110" t="str">
        <f>IF(SP_SUL!F628="","*",SP_SUL!F628)</f>
        <v>BLOCO</v>
      </c>
      <c r="I626" s="110" t="str">
        <f>IF(SP_SUL!H628="","*",SP_SUL!H628)</f>
        <v>K67ZEV1</v>
      </c>
      <c r="J626" s="110" t="str">
        <f>IF(SP_SUL!I628="","*",SP_SUL!I628)</f>
        <v>K67ZEV1</v>
      </c>
      <c r="K626" s="110" t="str">
        <f>IF(SP_SUL!M628="","*",SP_SUL!M628)</f>
        <v>ZXW-ZEZ</v>
      </c>
      <c r="L626" s="317" t="str">
        <f>IF(SP_SUL!N628="","*",SP_SUL!N628)</f>
        <v>K79ZEZ2</v>
      </c>
      <c r="M626" s="111">
        <f>IF(SP_SUL!J628="","*",SP_SUL!J628)</f>
        <v>92</v>
      </c>
      <c r="N626" s="256">
        <f>IF(SP_SUL!K628="","*",SP_SUL!K628)</f>
        <v>75.183999999999997</v>
      </c>
      <c r="O626" s="256">
        <f>IF(SP_SUL!L628="","*",SP_SUL!L628)</f>
        <v>81.828000000000003</v>
      </c>
      <c r="P626" s="111"/>
      <c r="Q626" s="128">
        <f>IF(SP_SUL!O628="","*",SP_SUL!O628)</f>
        <v>0.33333333333333331</v>
      </c>
      <c r="R626" s="128">
        <f>IF(SP_SUL!P628="","*",SP_SUL!P628)</f>
        <v>0.99930555555555556</v>
      </c>
      <c r="S626" s="110" t="str">
        <f>IF(SP_SUL!Q628="","*",CONCATENATE(SP_SUL!Q628," ",SP_SUL!R628))</f>
        <v>1 BINÁRIO</v>
      </c>
      <c r="T626" s="110" t="str">
        <f>IF(SP_SUL!V628="","*",SP_SUL!V628)</f>
        <v>Augusto</v>
      </c>
      <c r="U626" s="110" t="str">
        <f>IF(SP_SUL!W628="","*",SP_SUL!W628)</f>
        <v>Bloco Modernização</v>
      </c>
      <c r="V626" s="112">
        <f ca="1">_xlfn.XLOOKUP(G626&amp;$V$2,BS_CONTROLE[CHAVE],BS_CONTROLE[Quantidade_11],"-")</f>
        <v>1</v>
      </c>
      <c r="W626" s="112">
        <f ca="1">_xlfn.XLOOKUP(G626&amp;$W$2,BS_CONTROLE[CHAVE],BS_CONTROLE[Quantidade_11],"-")</f>
        <v>1</v>
      </c>
      <c r="X626" s="112" t="str">
        <f ca="1">_xlfn.XLOOKUP(G626&amp;$X$2,BS_CONTROLE[CHAVE],BS_CONTROLE[Quantidade_11],"-")</f>
        <v>-</v>
      </c>
    </row>
    <row r="627" spans="1:24" s="113" customFormat="1">
      <c r="A627" s="109" t="str">
        <f>IF(SP_SUL!Y629="","*",SP_SUL!Y629)</f>
        <v>*</v>
      </c>
      <c r="B627" s="109" t="str">
        <f>IF(SP_SUL!X629="","*",SP_SUL!X629)</f>
        <v>Contrato</v>
      </c>
      <c r="C627" s="109" t="str">
        <f>IF(SP_SUL!Z629="","*",SP_SUL!Z629)</f>
        <v>*</v>
      </c>
      <c r="D627" s="110" t="str">
        <f>IF(SP_SUL!S629="","*",SP_SUL!S629)</f>
        <v>SP SUL</v>
      </c>
      <c r="E627" s="110" t="str">
        <f>IF(SP_SUL!T629="","*",SP_SUL!T629)</f>
        <v>ZEV-ZPT</v>
      </c>
      <c r="F627" s="110">
        <f>IF(SP_SUL!B629="","*",SP_SUL!B629)</f>
        <v>46020</v>
      </c>
      <c r="G627" s="110" t="str">
        <f>IF(SP_SUL!D629="","*",SP_SUL!D629)</f>
        <v>W61</v>
      </c>
      <c r="H627" s="110" t="str">
        <f>IF(SP_SUL!F629="","*",SP_SUL!F629)</f>
        <v>DESLOCAMENTO</v>
      </c>
      <c r="I627" s="110" t="str">
        <f>IF(SP_SUL!H629="","*",SP_SUL!H629)</f>
        <v>K67ZEV1</v>
      </c>
      <c r="J627" s="110" t="str">
        <f>IF(SP_SUL!I629="","*",SP_SUL!I629)</f>
        <v>K67ZEV1</v>
      </c>
      <c r="K627" s="110" t="str">
        <f>IF(SP_SUL!M629="","*",SP_SUL!M629)</f>
        <v>ZXW-ZEZ</v>
      </c>
      <c r="L627" s="317" t="str">
        <f>IF(SP_SUL!N629="","*",SP_SUL!N629)</f>
        <v>K79ZEZ2</v>
      </c>
      <c r="M627" s="111">
        <f>IF(SP_SUL!J629="","*",SP_SUL!J629)</f>
        <v>92</v>
      </c>
      <c r="N627" s="256">
        <f>IF(SP_SUL!K629="","*",SP_SUL!K629)</f>
        <v>75.183999999999997</v>
      </c>
      <c r="O627" s="256">
        <f>IF(SP_SUL!L629="","*",SP_SUL!L629)</f>
        <v>81.828000000000003</v>
      </c>
      <c r="P627" s="111"/>
      <c r="Q627" s="128">
        <f>IF(SP_SUL!O629="","*",SP_SUL!O629)</f>
        <v>0.33333333333333331</v>
      </c>
      <c r="R627" s="128">
        <f>IF(SP_SUL!P629="","*",SP_SUL!P629)</f>
        <v>6.9444444444444447E-4</v>
      </c>
      <c r="S627" s="110" t="str">
        <f>IF(SP_SUL!Q629="","*",CONCATENATE(SP_SUL!Q629," ",SP_SUL!R629))</f>
        <v>1 BINÁRIO</v>
      </c>
      <c r="T627" s="110" t="str">
        <f>IF(SP_SUL!V629="","*",SP_SUL!V629)</f>
        <v>Augusto</v>
      </c>
      <c r="U627" s="110" t="str">
        <f>IF(SP_SUL!W629="","*",SP_SUL!W629)</f>
        <v>Deslocamento até bloco - Descarga de Materiais, EGPs e time EPYA) / Fica estacionado nos 300m dentro do bloqueio que não foi demolido - Retorna até o final do dia para</v>
      </c>
      <c r="V627" s="112">
        <f ca="1">_xlfn.XLOOKUP(G627&amp;$V$2,BS_CONTROLE[CHAVE],BS_CONTROLE[Quantidade_11],"-")</f>
        <v>1</v>
      </c>
      <c r="W627" s="112">
        <f ca="1">_xlfn.XLOOKUP(G627&amp;$W$2,BS_CONTROLE[CHAVE],BS_CONTROLE[Quantidade_11],"-")</f>
        <v>1</v>
      </c>
      <c r="X627" s="112">
        <f ca="1">_xlfn.XLOOKUP(G627&amp;$X$2,BS_CONTROLE[CHAVE],BS_CONTROLE[Quantidade_11],"-")</f>
        <v>1</v>
      </c>
    </row>
    <row r="628" spans="1:24" s="113" customFormat="1">
      <c r="A628" s="109" t="str">
        <f>IF(SP_SUL!Y630="","*",SP_SUL!Y630)</f>
        <v>*</v>
      </c>
      <c r="B628" s="109" t="str">
        <f>IF(SP_SUL!X630="","*",SP_SUL!X630)</f>
        <v>Contrato</v>
      </c>
      <c r="C628" s="109" t="str">
        <f>IF(SP_SUL!Z630="","*",SP_SUL!Z630)</f>
        <v>*</v>
      </c>
      <c r="D628" s="110" t="str">
        <f>IF(SP_SUL!S630="","*",SP_SUL!S630)</f>
        <v>SP SUL</v>
      </c>
      <c r="E628" s="110" t="str">
        <f>IF(SP_SUL!T630="","*",SP_SUL!T630)</f>
        <v>ZEV-ZPT</v>
      </c>
      <c r="F628" s="110">
        <f>IF(SP_SUL!B630="","*",SP_SUL!B630)</f>
        <v>46020</v>
      </c>
      <c r="G628" s="110" t="str">
        <f>IF(SP_SUL!D630="","*",SP_SUL!D630)</f>
        <v>A85</v>
      </c>
      <c r="H628" s="110" t="str">
        <f>IF(SP_SUL!F630="","*",SP_SUL!F630)</f>
        <v>DESLOCAMENTO</v>
      </c>
      <c r="I628" s="110" t="str">
        <f>IF(SP_SUL!H630="","*",SP_SUL!H630)</f>
        <v>ZXW</v>
      </c>
      <c r="J628" s="110" t="str">
        <f>IF(SP_SUL!I630="","*",SP_SUL!I630)</f>
        <v>ZXW</v>
      </c>
      <c r="K628" s="110" t="str">
        <f>IF(SP_SUL!M630="","*",SP_SUL!M630)</f>
        <v>ZXW-ZEZ</v>
      </c>
      <c r="L628" s="317" t="str">
        <f>IF(SP_SUL!N630="","*",SP_SUL!N630)</f>
        <v>K79ZEZ2</v>
      </c>
      <c r="M628" s="111">
        <f>IF(SP_SUL!J630="","*",SP_SUL!J630)</f>
        <v>92</v>
      </c>
      <c r="N628" s="256">
        <f>IF(SP_SUL!K630="","*",SP_SUL!K630)</f>
        <v>75.183999999999997</v>
      </c>
      <c r="O628" s="256">
        <f>IF(SP_SUL!L630="","*",SP_SUL!L630)</f>
        <v>81.828000000000003</v>
      </c>
      <c r="P628" s="111"/>
      <c r="Q628" s="128">
        <f>IF(SP_SUL!O630="","*",SP_SUL!O630)</f>
        <v>0.33333333333333331</v>
      </c>
      <c r="R628" s="128">
        <f>IF(SP_SUL!P630="","*",SP_SUL!P630)</f>
        <v>6.9444444444444447E-4</v>
      </c>
      <c r="S628" s="110" t="str">
        <f>IF(SP_SUL!Q630="","*",CONCATENATE(SP_SUL!Q630," ",SP_SUL!R630))</f>
        <v>1 BINÁRIO</v>
      </c>
      <c r="T628" s="110" t="str">
        <f>IF(SP_SUL!V630="","*",SP_SUL!V630)</f>
        <v>Augusto</v>
      </c>
      <c r="U628" s="110" t="str">
        <f>IF(SP_SUL!W630="","*",SP_SUL!W630)</f>
        <v xml:space="preserve">Deslocamento do Auto de Linha A85 - Até Bloco Modernização / </v>
      </c>
      <c r="V628" s="112" t="str">
        <f ca="1">_xlfn.XLOOKUP(G628&amp;$V$2,BS_CONTROLE[CHAVE],BS_CONTROLE[Quantidade_11],"-")</f>
        <v>-</v>
      </c>
      <c r="W628" s="112">
        <f ca="1">_xlfn.XLOOKUP(G628&amp;$W$2,BS_CONTROLE[CHAVE],BS_CONTROLE[Quantidade_11],"-")</f>
        <v>1</v>
      </c>
      <c r="X628" s="112" t="str">
        <f ca="1">_xlfn.XLOOKUP(G628&amp;$X$2,BS_CONTROLE[CHAVE],BS_CONTROLE[Quantidade_11],"-")</f>
        <v>-</v>
      </c>
    </row>
    <row r="629" spans="1:24" s="113" customFormat="1">
      <c r="A629" s="109" t="str">
        <f>IF(SP_SUL!Y631="","*",SP_SUL!Y631)</f>
        <v>*</v>
      </c>
      <c r="B629" s="109" t="str">
        <f>IF(SP_SUL!X631="","*",SP_SUL!X631)</f>
        <v>Oportunidade</v>
      </c>
      <c r="C629" s="109" t="str">
        <f>IF(SP_SUL!Z631="","*",SP_SUL!Z631)</f>
        <v>*</v>
      </c>
      <c r="D629" s="110" t="str">
        <f>IF(SP_SUL!S631="","*",SP_SUL!S631)</f>
        <v>SP SUL</v>
      </c>
      <c r="E629" s="110" t="str">
        <f>IF(SP_SUL!T631="","*",SP_SUL!T631)</f>
        <v>ZEV-ZPT</v>
      </c>
      <c r="F629" s="110">
        <f>IF(SP_SUL!B631="","*",SP_SUL!B631)</f>
        <v>46020</v>
      </c>
      <c r="G629" s="110" t="str">
        <f>IF(SP_SUL!D631="","*",SP_SUL!D631)</f>
        <v>W62</v>
      </c>
      <c r="H629" s="110" t="str">
        <f>IF(SP_SUL!F631="","*",SP_SUL!F631)</f>
        <v>DESLOCAMENTO</v>
      </c>
      <c r="I629" s="110" t="str">
        <f>IF(SP_SUL!H631="","*",SP_SUL!H631)</f>
        <v>ZPT1051</v>
      </c>
      <c r="J629" s="110" t="str">
        <f>IF(SP_SUL!I631="","*",SP_SUL!I631)</f>
        <v>ZPTZDR</v>
      </c>
      <c r="K629" s="110" t="str">
        <f>IF(SP_SUL!M631="","*",SP_SUL!M631)</f>
        <v>ZPT-ZXW</v>
      </c>
      <c r="L629" s="317" t="str">
        <f>IF(SP_SUL!N631="","*",SP_SUL!N631)</f>
        <v>K84ZXW1</v>
      </c>
      <c r="M629" s="111">
        <f>IF(SP_SUL!J631="","*",SP_SUL!J631)</f>
        <v>54</v>
      </c>
      <c r="N629" s="256">
        <f>IF(SP_SUL!K631="","*",SP_SUL!K631)</f>
        <v>83.7</v>
      </c>
      <c r="O629" s="256" t="str">
        <f>IF(SP_SUL!L631="","*",SP_SUL!L631)</f>
        <v>-</v>
      </c>
      <c r="P629" s="111"/>
      <c r="Q629" s="128">
        <f>IF(SP_SUL!O631="","*",SP_SUL!O631)</f>
        <v>0.3125</v>
      </c>
      <c r="R629" s="128">
        <f>IF(SP_SUL!P631="","*",SP_SUL!P631)</f>
        <v>4.1666666666666664E-2</v>
      </c>
      <c r="S629" s="110" t="str">
        <f>IF(SP_SUL!Q631="","*",CONCATENATE(SP_SUL!Q631," ",SP_SUL!R631))</f>
        <v>1 BINÁRIO</v>
      </c>
      <c r="T629" s="110" t="str">
        <f>IF(SP_SUL!V631="","*",SP_SUL!V631)</f>
        <v>Moisés</v>
      </c>
      <c r="U629" s="110" t="str">
        <f>IF(SP_SUL!W631="","*",SP_SUL!W631)</f>
        <v>Deslocamento e recolhimento das TP's na serra</v>
      </c>
      <c r="V629" s="112">
        <f ca="1">_xlfn.XLOOKUP(G629&amp;$V$2,BS_CONTROLE[CHAVE],BS_CONTROLE[Quantidade_11],"-")</f>
        <v>1</v>
      </c>
      <c r="W629" s="112">
        <f ca="1">_xlfn.XLOOKUP(G629&amp;$W$2,BS_CONTROLE[CHAVE],BS_CONTROLE[Quantidade_11],"-")</f>
        <v>0</v>
      </c>
      <c r="X629" s="112" t="str">
        <f ca="1">_xlfn.XLOOKUP(G629&amp;$X$2,BS_CONTROLE[CHAVE],BS_CONTROLE[Quantidade_11],"-")</f>
        <v>-</v>
      </c>
    </row>
    <row r="630" spans="1:24" s="113" customFormat="1">
      <c r="A630" s="109" t="str">
        <f>IF(SP_SUL!Y632="","*",SP_SUL!Y632)</f>
        <v>*</v>
      </c>
      <c r="B630" s="109" t="str">
        <f>IF(SP_SUL!X632="","*",SP_SUL!X632)</f>
        <v>Oportunidade</v>
      </c>
      <c r="C630" s="109" t="str">
        <f>IF(SP_SUL!Z632="","*",SP_SUL!Z632)</f>
        <v>*</v>
      </c>
      <c r="D630" s="110" t="str">
        <f>IF(SP_SUL!S632="","*",SP_SUL!S632)</f>
        <v>SP SUL</v>
      </c>
      <c r="E630" s="110" t="str">
        <f>IF(SP_SUL!T632="","*",SP_SUL!T632)</f>
        <v>ZEV-ZPT</v>
      </c>
      <c r="F630" s="110">
        <f>IF(SP_SUL!B632="","*",SP_SUL!B632)</f>
        <v>46020</v>
      </c>
      <c r="G630" s="110" t="str">
        <f>IF(SP_SUL!D632="","*",SP_SUL!D632)</f>
        <v>V85</v>
      </c>
      <c r="H630" s="110" t="str">
        <f>IF(SP_SUL!F632="","*",SP_SUL!F632)</f>
        <v>MODERNIZAÇÃO - SOCADORA</v>
      </c>
      <c r="I630" s="110" t="str">
        <f>IF(SP_SUL!H632="","*",SP_SUL!H632)</f>
        <v>109ZPT2</v>
      </c>
      <c r="J630" s="110" t="str">
        <f>IF(SP_SUL!I632="","*",SP_SUL!I632)</f>
        <v>ZPTZDR</v>
      </c>
      <c r="K630" s="110" t="str">
        <f>IF(SP_SUL!M632="","*",SP_SUL!M632)</f>
        <v>ZGP-ZWU</v>
      </c>
      <c r="L630" s="317" t="str">
        <f>IF(SP_SUL!N632="","*",SP_SUL!N632)</f>
        <v>ZGP1001</v>
      </c>
      <c r="M630" s="111">
        <f>IF(SP_SUL!J632="","*",SP_SUL!J632)</f>
        <v>54</v>
      </c>
      <c r="N630" s="256">
        <f>IF(SP_SUL!K632="","*",SP_SUL!K632)</f>
        <v>100.13</v>
      </c>
      <c r="O630" s="256">
        <f>IF(SP_SUL!L632="","*",SP_SUL!L632)</f>
        <v>101.6</v>
      </c>
      <c r="P630" s="111"/>
      <c r="Q630" s="128">
        <f>IF(SP_SUL!O632="","*",SP_SUL!O632)</f>
        <v>0.375</v>
      </c>
      <c r="R630" s="128">
        <f>IF(SP_SUL!P632="","*",SP_SUL!P632)</f>
        <v>0.16666666666666666</v>
      </c>
      <c r="S630" s="110" t="str">
        <f>IF(SP_SUL!Q632="","*",CONCATENATE(SP_SUL!Q632," ",SP_SUL!R632))</f>
        <v>960 M</v>
      </c>
      <c r="T630" s="110" t="str">
        <f>IF(SP_SUL!V632="","*",SP_SUL!V632)</f>
        <v>Saulo</v>
      </c>
      <c r="U630" s="110" t="str">
        <f>IF(SP_SUL!W632="","*",SP_SUL!W632)</f>
        <v>Serviços de socaria mecanizada</v>
      </c>
      <c r="V630" s="112">
        <f ca="1">_xlfn.XLOOKUP(G630&amp;$V$2,BS_CONTROLE[CHAVE],BS_CONTROLE[Quantidade_11],"-")</f>
        <v>0</v>
      </c>
      <c r="W630" s="112">
        <f ca="1">_xlfn.XLOOKUP(G630&amp;$W$2,BS_CONTROLE[CHAVE],BS_CONTROLE[Quantidade_11],"-")</f>
        <v>0</v>
      </c>
      <c r="X630" s="112">
        <f ca="1">_xlfn.XLOOKUP(G630&amp;$X$2,BS_CONTROLE[CHAVE],BS_CONTROLE[Quantidade_11],"-")</f>
        <v>0</v>
      </c>
    </row>
    <row r="631" spans="1:24" s="113" customFormat="1">
      <c r="A631" s="109" t="str">
        <f>IF(SP_SUL!Y633="","*",SP_SUL!Y633)</f>
        <v>*</v>
      </c>
      <c r="B631" s="109" t="str">
        <f>IF(SP_SUL!X633="","*",SP_SUL!X633)</f>
        <v>Contrato</v>
      </c>
      <c r="C631" s="109" t="str">
        <f>IF(SP_SUL!Z633="","*",SP_SUL!Z633)</f>
        <v>*</v>
      </c>
      <c r="D631" s="110" t="str">
        <f>IF(SP_SUL!S633="","*",SP_SUL!S633)</f>
        <v>SP SUL</v>
      </c>
      <c r="E631" s="110" t="str">
        <f>IF(SP_SUL!T633="","*",SP_SUL!T633)</f>
        <v>ZPT-ZPG</v>
      </c>
      <c r="F631" s="110">
        <f>IF(SP_SUL!B633="","*",SP_SUL!B633)</f>
        <v>46020</v>
      </c>
      <c r="G631" s="110" t="str">
        <f>IF(SP_SUL!D633="","*",SP_SUL!D633)</f>
        <v>JACIANO (TF-674)</v>
      </c>
      <c r="H631" s="110" t="str">
        <f>IF(SP_SUL!F633="","*",SP_SUL!F633)</f>
        <v>PDM - SUBSTITUIÇÃO - DORMENTE</v>
      </c>
      <c r="I631" s="110" t="str">
        <f>IF(SP_SUL!H633="","*",SP_SUL!H633)</f>
        <v>-</v>
      </c>
      <c r="J631" s="110" t="str">
        <f>IF(SP_SUL!I633="","*",SP_SUL!I633)</f>
        <v>-</v>
      </c>
      <c r="K631" s="110" t="str">
        <f>IF(SP_SUL!M633="","*",SP_SUL!M633)</f>
        <v>PAT-ZGM</v>
      </c>
      <c r="L631" s="317" t="str">
        <f>IF(SP_SUL!N633="","*",SP_SUL!N633)</f>
        <v>PAT1102</v>
      </c>
      <c r="M631" s="111">
        <f>IF(SP_SUL!J633="","*",SP_SUL!J633)</f>
        <v>53</v>
      </c>
      <c r="N631" s="256">
        <f>IF(SP_SUL!K633="","*",SP_SUL!K633)</f>
        <v>109.3</v>
      </c>
      <c r="O631" s="256" t="str">
        <f>IF(SP_SUL!L633="","*",SP_SUL!L633)</f>
        <v>-</v>
      </c>
      <c r="P631" s="111"/>
      <c r="Q631" s="128">
        <f>IF(SP_SUL!O633="","*",SP_SUL!O633)</f>
        <v>0.45833333333333331</v>
      </c>
      <c r="R631" s="128">
        <f>IF(SP_SUL!P633="","*",SP_SUL!P633)</f>
        <v>8.3333333333333329E-2</v>
      </c>
      <c r="S631" s="110" t="str">
        <f>IF(SP_SUL!Q633="","*",CONCATENATE(SP_SUL!Q633," ",SP_SUL!R633))</f>
        <v>20 Nº DE DORMENTES</v>
      </c>
      <c r="T631" s="110" t="str">
        <f>IF(SP_SUL!V633="","*",SP_SUL!V633)</f>
        <v>Moises</v>
      </c>
      <c r="U631" s="110" t="str">
        <f>IF(SP_SUL!W633="","*",SP_SUL!W633)</f>
        <v>Substituição de dormentes</v>
      </c>
      <c r="V631" s="112">
        <f ca="1">_xlfn.XLOOKUP(G631&amp;$V$2,BS_CONTROLE[CHAVE],BS_CONTROLE[Quantidade_11],"-")</f>
        <v>0</v>
      </c>
      <c r="W631" s="112">
        <f ca="1">_xlfn.XLOOKUP(G631&amp;$W$2,BS_CONTROLE[CHAVE],BS_CONTROLE[Quantidade_11],"-")</f>
        <v>0</v>
      </c>
      <c r="X631" s="112" t="str">
        <f ca="1">_xlfn.XLOOKUP(G631&amp;$X$2,BS_CONTROLE[CHAVE],BS_CONTROLE[Quantidade_11],"-")</f>
        <v>-</v>
      </c>
    </row>
    <row r="632" spans="1:24" s="113" customFormat="1">
      <c r="A632" s="109" t="str">
        <f>IF(SP_SUL!Y634="","*",SP_SUL!Y634)</f>
        <v>*</v>
      </c>
      <c r="B632" s="109" t="str">
        <f>IF(SP_SUL!X634="","*",SP_SUL!X634)</f>
        <v>Oportunidade</v>
      </c>
      <c r="C632" s="109" t="str">
        <f>IF(SP_SUL!Z634="","*",SP_SUL!Z634)</f>
        <v>*</v>
      </c>
      <c r="D632" s="110" t="str">
        <f>IF(SP_SUL!S634="","*",SP_SUL!S634)</f>
        <v>SP SUL</v>
      </c>
      <c r="E632" s="110" t="str">
        <f>IF(SP_SUL!T634="","*",SP_SUL!T634)</f>
        <v>ZPT-ZPG</v>
      </c>
      <c r="F632" s="110">
        <f>IF(SP_SUL!B634="","*",SP_SUL!B634)</f>
        <v>46020</v>
      </c>
      <c r="G632" s="110" t="str">
        <f>IF(SP_SUL!D634="","*",SP_SUL!D634)</f>
        <v>E41</v>
      </c>
      <c r="H632" s="110" t="str">
        <f>IF(SP_SUL!F634="","*",SP_SUL!F634)</f>
        <v>DESLOCAMENTO</v>
      </c>
      <c r="I632" s="110" t="str">
        <f>IF(SP_SUL!H634="","*",SP_SUL!H634)</f>
        <v>IBA</v>
      </c>
      <c r="J632" s="110" t="str">
        <f>IF(SP_SUL!I634="","*",SP_SUL!I634)</f>
        <v>ZTP</v>
      </c>
      <c r="K632" s="110" t="str">
        <f>IF(SP_SUL!M634="","*",SP_SUL!M634)</f>
        <v>IBA-ZTP</v>
      </c>
      <c r="L632" s="317" t="str">
        <f>IF(SP_SUL!N634="","*",SP_SUL!N634)</f>
        <v>IBAZTP</v>
      </c>
      <c r="M632" s="111">
        <f>IF(SP_SUL!J634="","*",SP_SUL!J634)</f>
        <v>53</v>
      </c>
      <c r="N632" s="256">
        <f>IF(SP_SUL!K634="","*",SP_SUL!K634)</f>
        <v>126</v>
      </c>
      <c r="O632" s="256" t="str">
        <f>IF(SP_SUL!L634="","*",SP_SUL!L634)</f>
        <v>-</v>
      </c>
      <c r="P632" s="111"/>
      <c r="Q632" s="128">
        <f>IF(SP_SUL!O634="","*",SP_SUL!O634)</f>
        <v>0.83333333333333337</v>
      </c>
      <c r="R632" s="128">
        <f>IF(SP_SUL!P634="","*",SP_SUL!P634)</f>
        <v>4.1666666666666664E-2</v>
      </c>
      <c r="S632" s="110" t="str">
        <f>IF(SP_SUL!Q634="","*",CONCATENATE(SP_SUL!Q634," ",SP_SUL!R634))</f>
        <v>1 BINÁRIO</v>
      </c>
      <c r="T632" s="110" t="str">
        <f>IF(SP_SUL!V634="","*",SP_SUL!V634)</f>
        <v>PCM</v>
      </c>
      <c r="U632" s="110" t="str">
        <f>IF(SP_SUL!W634="","*",SP_SUL!W634)</f>
        <v>Deslocamento para ZTP</v>
      </c>
      <c r="V632" s="112">
        <f ca="1">_xlfn.XLOOKUP(G632&amp;$V$2,BS_CONTROLE[CHAVE],BS_CONTROLE[Quantidade_11],"-")</f>
        <v>1</v>
      </c>
      <c r="W632" s="112">
        <f ca="1">_xlfn.XLOOKUP(G632&amp;$W$2,BS_CONTROLE[CHAVE],BS_CONTROLE[Quantidade_11],"-")</f>
        <v>0</v>
      </c>
      <c r="X632" s="112" t="str">
        <f ca="1">_xlfn.XLOOKUP(G632&amp;$X$2,BS_CONTROLE[CHAVE],BS_CONTROLE[Quantidade_11],"-")</f>
        <v>-</v>
      </c>
    </row>
    <row r="633" spans="1:24" s="113" customFormat="1">
      <c r="A633" s="109" t="str">
        <f>IF(SP_SUL!Y635="","*",SP_SUL!Y635)</f>
        <v>*</v>
      </c>
      <c r="B633" s="109" t="str">
        <f>IF(SP_SUL!X635="","*",SP_SUL!X635)</f>
        <v>Extra</v>
      </c>
      <c r="C633" s="109" t="str">
        <f>IF(SP_SUL!Z635="","*",SP_SUL!Z635)</f>
        <v>*</v>
      </c>
      <c r="D633" s="110" t="str">
        <f>IF(SP_SUL!S635="","*",SP_SUL!S635)</f>
        <v>SP SUL</v>
      </c>
      <c r="E633" s="110" t="str">
        <f>IF(SP_SUL!T635="","*",SP_SUL!T635)</f>
        <v>ZBV-ZKE</v>
      </c>
      <c r="F633" s="110">
        <f>IF(SP_SUL!B635="","*",SP_SUL!B635)</f>
        <v>46020</v>
      </c>
      <c r="G633" s="110" t="str">
        <f>IF(SP_SUL!D635="","*",SP_SUL!D635)</f>
        <v xml:space="preserve">TURMA FIXA VIA </v>
      </c>
      <c r="H633" s="110" t="str">
        <f>IF(SP_SUL!F635="","*",SP_SUL!F635)</f>
        <v>PREPARAÇÃO DE BARRA</v>
      </c>
      <c r="I633" s="110" t="str">
        <f>IF(SP_SUL!H635="","*",SP_SUL!H635)</f>
        <v>-</v>
      </c>
      <c r="J633" s="110" t="str">
        <f>IF(SP_SUL!I635="","*",SP_SUL!I635)</f>
        <v>-</v>
      </c>
      <c r="K633" s="110" t="str">
        <f>IF(SP_SUL!M635="","*",SP_SUL!M635)</f>
        <v>ZDS-ZQB</v>
      </c>
      <c r="L633" s="317" t="str">
        <f>IF(SP_SUL!N635="","*",SP_SUL!N635)</f>
        <v>ZDS2481</v>
      </c>
      <c r="M633" s="111">
        <f>IF(SP_SUL!J635="","*",SP_SUL!J635)</f>
        <v>49</v>
      </c>
      <c r="N633" s="256">
        <f>IF(SP_SUL!K635="","*",SP_SUL!K635)</f>
        <v>245.05</v>
      </c>
      <c r="O633" s="256" t="str">
        <f>IF(SP_SUL!L635="","*",SP_SUL!L635)</f>
        <v>*</v>
      </c>
      <c r="P633" s="111"/>
      <c r="Q633" s="128">
        <f>IF(SP_SUL!O635="","*",SP_SUL!O635)</f>
        <v>0.375</v>
      </c>
      <c r="R633" s="128">
        <f>IF(SP_SUL!P635="","*",SP_SUL!P635)</f>
        <v>6.25E-2</v>
      </c>
      <c r="S633" s="110" t="str">
        <f>IF(SP_SUL!Q635="","*",CONCATENATE(SP_SUL!Q635," ",SP_SUL!R635))</f>
        <v>1 BINÁRIO</v>
      </c>
      <c r="T633" s="110" t="str">
        <f>IF(SP_SUL!V635="","*",SP_SUL!V635)</f>
        <v>Henrique</v>
      </c>
      <c r="U633" s="110" t="str">
        <f>IF(SP_SUL!W635="","*",SP_SUL!W635)</f>
        <v>Preparação barra</v>
      </c>
      <c r="V633" s="112" t="str">
        <f ca="1">_xlfn.XLOOKUP(G633&amp;$V$2,BS_CONTROLE[CHAVE],BS_CONTROLE[Quantidade_11],"-")</f>
        <v>-</v>
      </c>
      <c r="W633" s="112">
        <f ca="1">_xlfn.XLOOKUP(G633&amp;$W$2,BS_CONTROLE[CHAVE],BS_CONTROLE[Quantidade_11],"-")</f>
        <v>1</v>
      </c>
      <c r="X633" s="112" t="str">
        <f ca="1">_xlfn.XLOOKUP(G633&amp;$X$2,BS_CONTROLE[CHAVE],BS_CONTROLE[Quantidade_11],"-")</f>
        <v>-</v>
      </c>
    </row>
    <row r="634" spans="1:24" s="113" customFormat="1">
      <c r="A634" s="109" t="str">
        <f>IF(SP_SUL!Y636="","*",SP_SUL!Y636)</f>
        <v>*</v>
      </c>
      <c r="B634" s="109" t="str">
        <f>IF(SP_SUL!X636="","*",SP_SUL!X636)</f>
        <v>Oportunidade</v>
      </c>
      <c r="C634" s="109" t="str">
        <f>IF(SP_SUL!Z636="","*",SP_SUL!Z636)</f>
        <v>*</v>
      </c>
      <c r="D634" s="110" t="str">
        <f>IF(SP_SUL!S636="","*",SP_SUL!S636)</f>
        <v>-</v>
      </c>
      <c r="E634" s="110" t="str">
        <f>IF(SP_SUL!T636="","*",SP_SUL!T636)</f>
        <v>-</v>
      </c>
      <c r="F634" s="110" t="str">
        <f>IF(SP_SUL!B636="","*",SP_SUL!B636)</f>
        <v>*</v>
      </c>
      <c r="G634" s="110" t="str">
        <f>IF(SP_SUL!D636="","*",SP_SUL!D636)</f>
        <v>*</v>
      </c>
      <c r="H634" s="110" t="str">
        <f>IF(SP_SUL!F636="","*",SP_SUL!F636)</f>
        <v>*</v>
      </c>
      <c r="I634" s="110" t="str">
        <f>IF(SP_SUL!H636="","*",SP_SUL!H636)</f>
        <v>*</v>
      </c>
      <c r="J634" s="110" t="str">
        <f>IF(SP_SUL!I636="","*",SP_SUL!I636)</f>
        <v>*</v>
      </c>
      <c r="K634" s="110" t="str">
        <f>IF(SP_SUL!M636="","*",SP_SUL!M636)</f>
        <v>-</v>
      </c>
      <c r="L634" s="317" t="str">
        <f>IF(SP_SUL!N636="","*",SP_SUL!N636)</f>
        <v>-</v>
      </c>
      <c r="M634" s="111" t="str">
        <f>IF(SP_SUL!J636="","*",SP_SUL!J636)</f>
        <v>*</v>
      </c>
      <c r="N634" s="256" t="str">
        <f>IF(SP_SUL!K636="","*",SP_SUL!K636)</f>
        <v>*</v>
      </c>
      <c r="O634" s="256" t="str">
        <f>IF(SP_SUL!L636="","*",SP_SUL!L636)</f>
        <v>*</v>
      </c>
      <c r="P634" s="111"/>
      <c r="Q634" s="128" t="str">
        <f>IF(SP_SUL!O636="","*",SP_SUL!O636)</f>
        <v>*</v>
      </c>
      <c r="R634" s="128" t="str">
        <f>IF(SP_SUL!P636="","*",SP_SUL!P636)</f>
        <v>*</v>
      </c>
      <c r="S634" s="110" t="str">
        <f>IF(SP_SUL!Q636="","*",CONCATENATE(SP_SUL!Q636," ",SP_SUL!R636))</f>
        <v>*</v>
      </c>
      <c r="T634" s="110" t="str">
        <f>IF(SP_SUL!V636="","*",SP_SUL!V636)</f>
        <v>*</v>
      </c>
      <c r="U634" s="110" t="str">
        <f>IF(SP_SUL!W636="","*",SP_SUL!W636)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>
      <c r="A635" s="109" t="str">
        <f>IF(SP_SUL!Y637="","*",SP_SUL!Y637)</f>
        <v>SIM</v>
      </c>
      <c r="B635" s="109" t="str">
        <f>IF(SP_SUL!X637="","*",SP_SUL!X637)</f>
        <v>Contrato</v>
      </c>
      <c r="C635" s="109" t="str">
        <f>IF(SP_SUL!Z637="","*",SP_SUL!Z637)</f>
        <v>*</v>
      </c>
      <c r="D635" s="110" t="str">
        <f>IF(SP_SUL!S637="","*",SP_SUL!S637)</f>
        <v>SP SUL</v>
      </c>
      <c r="E635" s="110" t="str">
        <f>IF(SP_SUL!T637="","*",SP_SUL!T637)</f>
        <v>ZBV-ZKE</v>
      </c>
      <c r="F635" s="110">
        <f>IF(SP_SUL!B637="","*",SP_SUL!B637)</f>
        <v>46021</v>
      </c>
      <c r="G635" s="110" t="str">
        <f>IF(SP_SUL!D637="","*",SP_SUL!D637)</f>
        <v>V93</v>
      </c>
      <c r="H635" s="110" t="str">
        <f>IF(SP_SUL!F637="","*",SP_SUL!F637)</f>
        <v>MECANIZAÇÃO - SOCADORA</v>
      </c>
      <c r="I635" s="110" t="str">
        <f>IF(SP_SUL!H637="","*",SP_SUL!H637)</f>
        <v>ZYU1</v>
      </c>
      <c r="J635" s="110" t="str">
        <f>IF(SP_SUL!I637="","*",SP_SUL!I637)</f>
        <v>ZYU1</v>
      </c>
      <c r="K635" s="110" t="str">
        <f>IF(SP_SUL!M637="","*",SP_SUL!M637)</f>
        <v>ZST-ZXI</v>
      </c>
      <c r="L635" s="317" t="str">
        <f>IF(SP_SUL!N637="","*",SP_SUL!N637)</f>
        <v>ZXI2/216ZXI2/ZST2162</v>
      </c>
      <c r="M635" s="111">
        <f>IF(SP_SUL!J637="","*",SP_SUL!J637)</f>
        <v>56</v>
      </c>
      <c r="N635" s="256">
        <f>IF(SP_SUL!K637="","*",SP_SUL!K637)</f>
        <v>218.75</v>
      </c>
      <c r="O635" s="256">
        <f>IF(SP_SUL!L637="","*",SP_SUL!L637)</f>
        <v>211</v>
      </c>
      <c r="P635" s="111"/>
      <c r="Q635" s="128">
        <f>IF(SP_SUL!O637="","*",SP_SUL!O637)</f>
        <v>0.29166666666666669</v>
      </c>
      <c r="R635" s="128">
        <f>IF(SP_SUL!P637="","*",SP_SUL!P637)</f>
        <v>0.16666666666666666</v>
      </c>
      <c r="S635" s="110" t="str">
        <f>IF(SP_SUL!Q637="","*",CONCATENATE(SP_SUL!Q637," ",SP_SUL!R637))</f>
        <v>2040 M</v>
      </c>
      <c r="T635" s="110" t="str">
        <f>IF(SP_SUL!V637="","*",SP_SUL!V637)</f>
        <v>Antonioni</v>
      </c>
      <c r="U635" s="110" t="str">
        <f>IF(SP_SUL!W637="","*",SP_SUL!W637)</f>
        <v>Socaria mecanizada</v>
      </c>
      <c r="V635" s="112">
        <f ca="1">_xlfn.XLOOKUP(G635&amp;$V$2,BS_CONTROLE[CHAVE],BS_CONTROLE[Quantidade_11],"-")</f>
        <v>0</v>
      </c>
      <c r="W635" s="112">
        <f ca="1">_xlfn.XLOOKUP(G635&amp;$W$2,BS_CONTROLE[CHAVE],BS_CONTROLE[Quantidade_11],"-")</f>
        <v>0</v>
      </c>
      <c r="X635" s="112">
        <f ca="1">_xlfn.XLOOKUP(G635&amp;$X$2,BS_CONTROLE[CHAVE],BS_CONTROLE[Quantidade_11],"-")</f>
        <v>0</v>
      </c>
    </row>
    <row r="636" spans="1:24" s="113" customFormat="1">
      <c r="A636" s="109" t="str">
        <f>IF(SP_SUL!Y638="","*",SP_SUL!Y638)</f>
        <v>SIM</v>
      </c>
      <c r="B636" s="109" t="str">
        <f>IF(SP_SUL!X638="","*",SP_SUL!X638)</f>
        <v>Oportunidade</v>
      </c>
      <c r="C636" s="109" t="str">
        <f>IF(SP_SUL!Z638="","*",SP_SUL!Z638)</f>
        <v>*</v>
      </c>
      <c r="D636" s="110" t="str">
        <f>IF(SP_SUL!S638="","*",SP_SUL!S638)</f>
        <v>SP SUL</v>
      </c>
      <c r="E636" s="110" t="str">
        <f>IF(SP_SUL!T638="","*",SP_SUL!T638)</f>
        <v>ZBV-ZKE</v>
      </c>
      <c r="F636" s="110">
        <f>IF(SP_SUL!B638="","*",SP_SUL!B638)</f>
        <v>46021</v>
      </c>
      <c r="G636" s="110" t="str">
        <f>IF(SP_SUL!D638="","*",SP_SUL!D638)</f>
        <v>W59</v>
      </c>
      <c r="H636" s="110" t="str">
        <f>IF(SP_SUL!F638="","*",SP_SUL!F638)</f>
        <v>PDM - DESCARGA - DORMENTE</v>
      </c>
      <c r="I636" s="110" t="str">
        <f>IF(SP_SUL!H638="","*",SP_SUL!H638)</f>
        <v>ZYU1</v>
      </c>
      <c r="J636" s="110" t="str">
        <f>IF(SP_SUL!I638="","*",SP_SUL!I638)</f>
        <v>ZYU1</v>
      </c>
      <c r="K636" s="110" t="str">
        <f>IF(SP_SUL!M638="","*",SP_SUL!M638)</f>
        <v>ZER-170</v>
      </c>
      <c r="L636" s="317" t="str">
        <f>IF(SP_SUL!N638="","*",SP_SUL!N638)</f>
        <v>ZER169</v>
      </c>
      <c r="M636" s="111">
        <f>IF(SP_SUL!J638="","*",SP_SUL!J638)</f>
        <v>56</v>
      </c>
      <c r="N636" s="256">
        <f>IF(SP_SUL!K638="","*",SP_SUL!K638)</f>
        <v>168</v>
      </c>
      <c r="O636" s="256" t="str">
        <f>IF(SP_SUL!L638="","*",SP_SUL!L638)</f>
        <v>-</v>
      </c>
      <c r="P636" s="111"/>
      <c r="Q636" s="128">
        <f>IF(SP_SUL!O638="","*",SP_SUL!O638)</f>
        <v>0.35416666666666669</v>
      </c>
      <c r="R636" s="128">
        <f>IF(SP_SUL!P638="","*",SP_SUL!P638)</f>
        <v>4.1666666666666664E-2</v>
      </c>
      <c r="S636" s="110" t="str">
        <f>IF(SP_SUL!Q638="","*",CONCATENATE(SP_SUL!Q638," ",SP_SUL!R638))</f>
        <v>100 Nº DE DORMENTES</v>
      </c>
      <c r="T636" s="110" t="str">
        <f>IF(SP_SUL!V638="","*",SP_SUL!V638)</f>
        <v>Jonas</v>
      </c>
      <c r="U636" s="110" t="str">
        <f>IF(SP_SUL!W638="","*",SP_SUL!W638)</f>
        <v xml:space="preserve">Descarga de dormentes </v>
      </c>
      <c r="V636" s="112">
        <f ca="1">_xlfn.XLOOKUP(G636&amp;$V$2,BS_CONTROLE[CHAVE],BS_CONTROLE[Quantidade_11],"-")</f>
        <v>0</v>
      </c>
      <c r="W636" s="112">
        <f ca="1">_xlfn.XLOOKUP(G636&amp;$W$2,BS_CONTROLE[CHAVE],BS_CONTROLE[Quantidade_11],"-")</f>
        <v>0</v>
      </c>
      <c r="X636" s="112" t="str">
        <f ca="1">_xlfn.XLOOKUP(G636&amp;$X$2,BS_CONTROLE[CHAVE],BS_CONTROLE[Quantidade_11],"-")</f>
        <v>-</v>
      </c>
    </row>
    <row r="637" spans="1:24" s="113" customFormat="1">
      <c r="A637" s="109" t="str">
        <f>IF(SP_SUL!Y639="","*",SP_SUL!Y639)</f>
        <v>SIM</v>
      </c>
      <c r="B637" s="109" t="str">
        <f>IF(SP_SUL!X639="","*",SP_SUL!X639)</f>
        <v>Oportunidade</v>
      </c>
      <c r="C637" s="109" t="str">
        <f>IF(SP_SUL!Z639="","*",SP_SUL!Z639)</f>
        <v>*</v>
      </c>
      <c r="D637" s="110" t="str">
        <f>IF(SP_SUL!S639="","*",SP_SUL!S639)</f>
        <v>SP SUL</v>
      </c>
      <c r="E637" s="110" t="str">
        <f>IF(SP_SUL!T639="","*",SP_SUL!T639)</f>
        <v>ZBV-ZKE</v>
      </c>
      <c r="F637" s="110">
        <f>IF(SP_SUL!B639="","*",SP_SUL!B639)</f>
        <v>46021</v>
      </c>
      <c r="G637" s="110" t="str">
        <f>IF(SP_SUL!D639="","*",SP_SUL!D639)</f>
        <v>JOSÉ  (TF-521)</v>
      </c>
      <c r="H637" s="110" t="str">
        <f>IF(SP_SUL!F639="","*",SP_SUL!F639)</f>
        <v>PDM - SUBSTITUIÇÃO - DORMENTE</v>
      </c>
      <c r="I637" s="110" t="str">
        <f>IF(SP_SUL!H639="","*",SP_SUL!H639)</f>
        <v>-</v>
      </c>
      <c r="J637" s="110" t="str">
        <f>IF(SP_SUL!I639="","*",SP_SUL!I639)</f>
        <v>-</v>
      </c>
      <c r="K637" s="110" t="str">
        <f>IF(SP_SUL!M639="","*",SP_SUL!M639)</f>
        <v>ZER-170</v>
      </c>
      <c r="L637" s="317" t="str">
        <f>IF(SP_SUL!N639="","*",SP_SUL!N639)</f>
        <v>ZER169</v>
      </c>
      <c r="M637" s="111">
        <f>IF(SP_SUL!J639="","*",SP_SUL!J639)</f>
        <v>56</v>
      </c>
      <c r="N637" s="256">
        <f>IF(SP_SUL!K639="","*",SP_SUL!K639)</f>
        <v>167.5</v>
      </c>
      <c r="O637" s="256" t="str">
        <f>IF(SP_SUL!L639="","*",SP_SUL!L639)</f>
        <v>-</v>
      </c>
      <c r="P637" s="111"/>
      <c r="Q637" s="128">
        <f>IF(SP_SUL!O639="","*",SP_SUL!O639)</f>
        <v>0.41666666666666669</v>
      </c>
      <c r="R637" s="128">
        <f>IF(SP_SUL!P639="","*",SP_SUL!P639)</f>
        <v>6.25E-2</v>
      </c>
      <c r="S637" s="110" t="str">
        <f>IF(SP_SUL!Q639="","*",CONCATENATE(SP_SUL!Q639," ",SP_SUL!R639))</f>
        <v>15 Nº DE DORMENTES</v>
      </c>
      <c r="T637" s="110" t="str">
        <f>IF(SP_SUL!V639="","*",SP_SUL!V639)</f>
        <v>José</v>
      </c>
      <c r="U637" s="110" t="str">
        <f>IF(SP_SUL!W639="","*",SP_SUL!W639)</f>
        <v>Substituição de dormentes em ponte</v>
      </c>
      <c r="V637" s="112">
        <f ca="1">_xlfn.XLOOKUP(G637&amp;$V$2,BS_CONTROLE[CHAVE],BS_CONTROLE[Quantidade_11],"-")</f>
        <v>21</v>
      </c>
      <c r="W637" s="112">
        <f ca="1">_xlfn.XLOOKUP(G637&amp;$W$2,BS_CONTROLE[CHAVE],BS_CONTROLE[Quantidade_11],"-")</f>
        <v>13</v>
      </c>
      <c r="X637" s="112" t="str">
        <f ca="1">_xlfn.XLOOKUP(G637&amp;$X$2,BS_CONTROLE[CHAVE],BS_CONTROLE[Quantidade_11],"-")</f>
        <v>-</v>
      </c>
    </row>
    <row r="638" spans="1:24" s="113" customFormat="1">
      <c r="A638" s="109" t="str">
        <f>IF(SP_SUL!Y640="","*",SP_SUL!Y640)</f>
        <v>SIM</v>
      </c>
      <c r="B638" s="109" t="str">
        <f>IF(SP_SUL!X640="","*",SP_SUL!X640)</f>
        <v>*</v>
      </c>
      <c r="C638" s="109" t="str">
        <f>IF(SP_SUL!Z640="","*",SP_SUL!Z640)</f>
        <v>*</v>
      </c>
      <c r="D638" s="110" t="str">
        <f>IF(SP_SUL!S640="","*",SP_SUL!S640)</f>
        <v>-</v>
      </c>
      <c r="E638" s="110" t="str">
        <f>IF(SP_SUL!T640="","*",SP_SUL!T640)</f>
        <v>-</v>
      </c>
      <c r="F638" s="110" t="str">
        <f>IF(SP_SUL!B640="","*",SP_SUL!B640)</f>
        <v>*</v>
      </c>
      <c r="G638" s="110" t="str">
        <f>IF(SP_SUL!D640="","*",SP_SUL!D640)</f>
        <v>*</v>
      </c>
      <c r="H638" s="110" t="str">
        <f>IF(SP_SUL!F640="","*",SP_SUL!F640)</f>
        <v>*</v>
      </c>
      <c r="I638" s="110" t="str">
        <f>IF(SP_SUL!H640="","*",SP_SUL!H640)</f>
        <v>*</v>
      </c>
      <c r="J638" s="110" t="str">
        <f>IF(SP_SUL!I640="","*",SP_SUL!I640)</f>
        <v>*</v>
      </c>
      <c r="K638" s="110" t="str">
        <f>IF(SP_SUL!M640="","*",SP_SUL!M640)</f>
        <v>-</v>
      </c>
      <c r="L638" s="317" t="str">
        <f>IF(SP_SUL!N640="","*",SP_SUL!N640)</f>
        <v>-</v>
      </c>
      <c r="M638" s="111" t="str">
        <f>IF(SP_SUL!J640="","*",SP_SUL!J640)</f>
        <v>*</v>
      </c>
      <c r="N638" s="256" t="str">
        <f>IF(SP_SUL!K640="","*",SP_SUL!K640)</f>
        <v>*</v>
      </c>
      <c r="O638" s="256" t="str">
        <f>IF(SP_SUL!L640="","*",SP_SUL!L640)</f>
        <v>*</v>
      </c>
      <c r="P638" s="111"/>
      <c r="Q638" s="128" t="str">
        <f>IF(SP_SUL!O640="","*",SP_SUL!O640)</f>
        <v>*</v>
      </c>
      <c r="R638" s="128" t="str">
        <f>IF(SP_SUL!P640="","*",SP_SUL!P640)</f>
        <v>*</v>
      </c>
      <c r="S638" s="110" t="str">
        <f>IF(SP_SUL!Q640="","*",CONCATENATE(SP_SUL!Q640," ",SP_SUL!R640))</f>
        <v>*</v>
      </c>
      <c r="T638" s="110" t="str">
        <f>IF(SP_SUL!V640="","*",SP_SUL!V640)</f>
        <v>*</v>
      </c>
      <c r="U638" s="110" t="str">
        <f>IF(SP_SUL!W640="","*",SP_SUL!W640)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>
      <c r="A639" s="109" t="str">
        <f>IF(SP_SUL!Y641="","*",SP_SUL!Y641)</f>
        <v>OPORTUNIDADE</v>
      </c>
      <c r="B639" s="109" t="str">
        <f>IF(SP_SUL!X641="","*",SP_SUL!X641)</f>
        <v>Contrato</v>
      </c>
      <c r="C639" s="109" t="str">
        <f>IF(SP_SUL!Z641="","*",SP_SUL!Z641)</f>
        <v>*</v>
      </c>
      <c r="D639" s="110" t="str">
        <f>IF(SP_SUL!S641="","*",SP_SUL!S641)</f>
        <v>SP SUL</v>
      </c>
      <c r="E639" s="110" t="str">
        <f>IF(SP_SUL!T641="","*",SP_SUL!T641)</f>
        <v>ZKE-ZEV</v>
      </c>
      <c r="F639" s="110">
        <f>IF(SP_SUL!B641="","*",SP_SUL!B641)</f>
        <v>46021</v>
      </c>
      <c r="G639" s="110" t="str">
        <f>IF(SP_SUL!D641="","*",SP_SUL!D641)</f>
        <v>A84</v>
      </c>
      <c r="H639" s="110" t="str">
        <f>IF(SP_SUL!F641="","*",SP_SUL!F641)</f>
        <v>DETECÇÃO - RONDA 7 DIAS</v>
      </c>
      <c r="I639" s="110" t="str">
        <f>IF(SP_SUL!H641="","*",SP_SUL!H641)</f>
        <v>ZEM1</v>
      </c>
      <c r="J639" s="110" t="str">
        <f>IF(SP_SUL!I641="","*",SP_SUL!I641)</f>
        <v>ZEM2</v>
      </c>
      <c r="K639" s="110" t="str">
        <f>IF(SP_SUL!M641="","*",SP_SUL!M641)</f>
        <v>ZEM-ZKW</v>
      </c>
      <c r="L639" s="317" t="str">
        <f>IF(SP_SUL!N641="","*",SP_SUL!N641)</f>
        <v>ZEMZKW</v>
      </c>
      <c r="M639" s="111">
        <f>IF(SP_SUL!J641="","*",SP_SUL!J641)</f>
        <v>48</v>
      </c>
      <c r="N639" s="256">
        <f>IF(SP_SUL!K641="","*",SP_SUL!K641)</f>
        <v>136</v>
      </c>
      <c r="O639" s="256" t="str">
        <f>IF(SP_SUL!L641="","*",SP_SUL!L641)</f>
        <v>-</v>
      </c>
      <c r="P639" s="111"/>
      <c r="Q639" s="128">
        <f>IF(SP_SUL!O641="","*",SP_SUL!O641)</f>
        <v>0.29166666666666669</v>
      </c>
      <c r="R639" s="128">
        <f>IF(SP_SUL!P641="","*",SP_SUL!P641)</f>
        <v>4.1666666666666664E-2</v>
      </c>
      <c r="S639" s="110" t="str">
        <f>IF(SP_SUL!Q641="","*",CONCATENATE(SP_SUL!Q641," ",SP_SUL!R641))</f>
        <v>36 KM</v>
      </c>
      <c r="T639" s="110" t="str">
        <f>IF(SP_SUL!V641="","*",SP_SUL!V641)</f>
        <v>Daniel</v>
      </c>
      <c r="U639" s="110" t="str">
        <f>IF(SP_SUL!W641="","*",SP_SUL!W641)</f>
        <v>Ronda 7 dias de ZEM-ZKW oportunidade voltar a ZEM</v>
      </c>
      <c r="V639" s="112">
        <f ca="1">_xlfn.XLOOKUP(G639&amp;$V$2,BS_CONTROLE[CHAVE],BS_CONTROLE[Quantidade_11],"-")</f>
        <v>36</v>
      </c>
      <c r="W639" s="112">
        <f ca="1">_xlfn.XLOOKUP(G639&amp;$W$2,BS_CONTROLE[CHAVE],BS_CONTROLE[Quantidade_11],"-")</f>
        <v>48</v>
      </c>
      <c r="X639" s="112" t="str">
        <f ca="1">_xlfn.XLOOKUP(G639&amp;$X$2,BS_CONTROLE[CHAVE],BS_CONTROLE[Quantidade_11],"-")</f>
        <v>-</v>
      </c>
    </row>
    <row r="640" spans="1:24" s="113" customFormat="1">
      <c r="A640" s="109" t="str">
        <f>IF(SP_SUL!Y642="","*",SP_SUL!Y642)</f>
        <v>SIM</v>
      </c>
      <c r="B640" s="109" t="str">
        <f>IF(SP_SUL!X642="","*",SP_SUL!X642)</f>
        <v>Contrato</v>
      </c>
      <c r="C640" s="109" t="str">
        <f>IF(SP_SUL!Z642="","*",SP_SUL!Z642)</f>
        <v>*</v>
      </c>
      <c r="D640" s="110" t="str">
        <f>IF(SP_SUL!S642="","*",SP_SUL!S642)</f>
        <v>SP SUL</v>
      </c>
      <c r="E640" s="110" t="str">
        <f>IF(SP_SUL!T642="","*",SP_SUL!T642)</f>
        <v>ZKE-ZEV</v>
      </c>
      <c r="F640" s="110">
        <f>IF(SP_SUL!B642="","*",SP_SUL!B642)</f>
        <v>46021</v>
      </c>
      <c r="G640" s="110" t="str">
        <f>IF(SP_SUL!D642="","*",SP_SUL!D642)</f>
        <v>EDSON (TP-780)</v>
      </c>
      <c r="H640" s="110" t="str">
        <f>IF(SP_SUL!F642="","*",SP_SUL!F642)</f>
        <v>PDM - ALÍVIO DE TENSÃO</v>
      </c>
      <c r="I640" s="110" t="str">
        <f>IF(SP_SUL!H642="","*",SP_SUL!H642)</f>
        <v>-</v>
      </c>
      <c r="J640" s="110" t="str">
        <f>IF(SP_SUL!I642="","*",SP_SUL!I642)</f>
        <v>-</v>
      </c>
      <c r="K640" s="110" t="str">
        <f>IF(SP_SUL!M642="","*",SP_SUL!M642)</f>
        <v>ZWI-ZYQ</v>
      </c>
      <c r="L640" s="317">
        <f>IF(SP_SUL!N642="","*",SP_SUL!N642)</f>
        <v>1231212</v>
      </c>
      <c r="M640" s="111">
        <f>IF(SP_SUL!J642="","*",SP_SUL!J642)</f>
        <v>55</v>
      </c>
      <c r="N640" s="256">
        <f>IF(SP_SUL!K642="","*",SP_SUL!K642)</f>
        <v>121.98</v>
      </c>
      <c r="O640" s="256">
        <f>IF(SP_SUL!L642="","*",SP_SUL!L642)</f>
        <v>122.2</v>
      </c>
      <c r="P640" s="111"/>
      <c r="Q640" s="128">
        <f>IF(SP_SUL!O642="","*",SP_SUL!O642)</f>
        <v>0.33333333333333331</v>
      </c>
      <c r="R640" s="128">
        <f>IF(SP_SUL!P642="","*",SP_SUL!P642)</f>
        <v>8.3333333333333329E-2</v>
      </c>
      <c r="S640" s="110" t="str">
        <f>IF(SP_SUL!Q642="","*",CONCATENATE(SP_SUL!Q642," ",SP_SUL!R642))</f>
        <v>312 M</v>
      </c>
      <c r="T640" s="110" t="str">
        <f>IF(SP_SUL!V642="","*",SP_SUL!V642)</f>
        <v xml:space="preserve">Edson </v>
      </c>
      <c r="U640" s="110" t="str">
        <f>IF(SP_SUL!W642="","*",SP_SUL!W642)</f>
        <v>Alívio de tensão</v>
      </c>
      <c r="V640" s="112">
        <f ca="1">_xlfn.XLOOKUP(G640&amp;$V$2,BS_CONTROLE[CHAVE],BS_CONTROLE[Quantidade_11],"-")</f>
        <v>856</v>
      </c>
      <c r="W640" s="112">
        <f ca="1">_xlfn.XLOOKUP(G640&amp;$W$2,BS_CONTROLE[CHAVE],BS_CONTROLE[Quantidade_11],"-")</f>
        <v>0</v>
      </c>
      <c r="X640" s="112" t="str">
        <f ca="1">_xlfn.XLOOKUP(G640&amp;$X$2,BS_CONTROLE[CHAVE],BS_CONTROLE[Quantidade_11],"-")</f>
        <v>-</v>
      </c>
    </row>
    <row r="641" spans="1:24" s="113" customFormat="1">
      <c r="A641" s="109" t="str">
        <f>IF(SP_SUL!Y643="","*",SP_SUL!Y643)</f>
        <v>SIM</v>
      </c>
      <c r="B641" s="109" t="str">
        <f>IF(SP_SUL!X643="","*",SP_SUL!X643)</f>
        <v>Contrato</v>
      </c>
      <c r="C641" s="109" t="str">
        <f>IF(SP_SUL!Z643="","*",SP_SUL!Z643)</f>
        <v>*</v>
      </c>
      <c r="D641" s="110" t="str">
        <f>IF(SP_SUL!S643="","*",SP_SUL!S643)</f>
        <v>SP SUL</v>
      </c>
      <c r="E641" s="110" t="str">
        <f>IF(SP_SUL!T643="","*",SP_SUL!T643)</f>
        <v>ZKE-ZEV</v>
      </c>
      <c r="F641" s="110">
        <f>IF(SP_SUL!B643="","*",SP_SUL!B643)</f>
        <v>46021</v>
      </c>
      <c r="G641" s="110" t="str">
        <f>IF(SP_SUL!D643="","*",SP_SUL!D643)</f>
        <v>V89</v>
      </c>
      <c r="H641" s="110" t="str">
        <f>IF(SP_SUL!F643="","*",SP_SUL!F643)</f>
        <v>MECANIZAÇÃO - SOCADORA</v>
      </c>
      <c r="I641" s="110" t="str">
        <f>IF(SP_SUL!H643="","*",SP_SUL!H643)</f>
        <v>ZEM1302</v>
      </c>
      <c r="J641" s="110" t="str">
        <f>IF(SP_SUL!I643="","*",SP_SUL!I643)</f>
        <v>ZEM1302</v>
      </c>
      <c r="K641" s="110" t="str">
        <f>IF(SP_SUL!M643="","*",SP_SUL!M643)</f>
        <v>ZYQ-ZEM</v>
      </c>
      <c r="L641" s="317" t="str">
        <f>IF(SP_SUL!N643="","*",SP_SUL!N643)</f>
        <v>ZEM1302</v>
      </c>
      <c r="M641" s="111">
        <f>IF(SP_SUL!J643="","*",SP_SUL!J643)</f>
        <v>55</v>
      </c>
      <c r="N641" s="256">
        <f>IF(SP_SUL!K643="","*",SP_SUL!K643)</f>
        <v>131.9</v>
      </c>
      <c r="O641" s="256">
        <f>IF(SP_SUL!L643="","*",SP_SUL!L643)</f>
        <v>132.5</v>
      </c>
      <c r="P641" s="111"/>
      <c r="Q641" s="128">
        <f>IF(SP_SUL!O643="","*",SP_SUL!O643)</f>
        <v>0.29166666666666669</v>
      </c>
      <c r="R641" s="128">
        <f>IF(SP_SUL!P643="","*",SP_SUL!P643)</f>
        <v>0.16666666666666666</v>
      </c>
      <c r="S641" s="110" t="str">
        <f>IF(SP_SUL!Q643="","*",CONCATENATE(SP_SUL!Q643," ",SP_SUL!R643))</f>
        <v>960 M</v>
      </c>
      <c r="T641" s="110" t="str">
        <f>IF(SP_SUL!V643="","*",SP_SUL!V643)</f>
        <v>Antonioni</v>
      </c>
      <c r="U641" s="110" t="str">
        <f>IF(SP_SUL!W643="","*",SP_SUL!W643)</f>
        <v>Socaria mecanizada</v>
      </c>
      <c r="V641" s="112">
        <f ca="1">_xlfn.XLOOKUP(G641&amp;$V$2,BS_CONTROLE[CHAVE],BS_CONTROLE[Quantidade_11],"-")</f>
        <v>1530</v>
      </c>
      <c r="W641" s="112">
        <f ca="1">_xlfn.XLOOKUP(G641&amp;$W$2,BS_CONTROLE[CHAVE],BS_CONTROLE[Quantidade_11],"-")</f>
        <v>1015</v>
      </c>
      <c r="X641" s="112" t="str">
        <f ca="1">_xlfn.XLOOKUP(G641&amp;$X$2,BS_CONTROLE[CHAVE],BS_CONTROLE[Quantidade_11],"-")</f>
        <v>-</v>
      </c>
    </row>
    <row r="642" spans="1:24" s="113" customFormat="1">
      <c r="A642" s="109" t="str">
        <f>IF(SP_SUL!Y644="","*",SP_SUL!Y644)</f>
        <v>SIM</v>
      </c>
      <c r="B642" s="109" t="str">
        <f>IF(SP_SUL!X644="","*",SP_SUL!X644)</f>
        <v>Contrato</v>
      </c>
      <c r="C642" s="109" t="str">
        <f>IF(SP_SUL!Z644="","*",SP_SUL!Z644)</f>
        <v>*</v>
      </c>
      <c r="D642" s="110" t="str">
        <f>IF(SP_SUL!S644="","*",SP_SUL!S644)</f>
        <v>SP SUL</v>
      </c>
      <c r="E642" s="110" t="str">
        <f>IF(SP_SUL!T644="","*",SP_SUL!T644)</f>
        <v>ZKE-ZEV</v>
      </c>
      <c r="F642" s="110">
        <f>IF(SP_SUL!B644="","*",SP_SUL!B644)</f>
        <v>46021</v>
      </c>
      <c r="G642" s="110" t="str">
        <f>IF(SP_SUL!D644="","*",SP_SUL!D644)</f>
        <v>MOD ZRB</v>
      </c>
      <c r="H642" s="110" t="str">
        <f>IF(SP_SUL!F644="","*",SP_SUL!F644)</f>
        <v>BLOCO</v>
      </c>
      <c r="I642" s="110" t="str">
        <f>IF(SP_SUL!H644="","*",SP_SUL!H644)</f>
        <v>-</v>
      </c>
      <c r="J642" s="110" t="str">
        <f>IF(SP_SUL!I644="","*",SP_SUL!I644)</f>
        <v>-</v>
      </c>
      <c r="K642" s="110" t="str">
        <f>IF(SP_SUL!M644="","*",SP_SUL!M644)</f>
        <v>ZRB-ZEV</v>
      </c>
      <c r="L642" s="317" t="str">
        <f>IF(SP_SUL!N644="","*",SP_SUL!N644)</f>
        <v>ZRBZEV</v>
      </c>
      <c r="M642" s="111">
        <f>IF(SP_SUL!J644="","*",SP_SUL!J644)</f>
        <v>48</v>
      </c>
      <c r="N642" s="256">
        <f>IF(SP_SUL!K644="","*",SP_SUL!K644)</f>
        <v>152.1</v>
      </c>
      <c r="O642" s="256">
        <f>IF(SP_SUL!L644="","*",SP_SUL!L644)</f>
        <v>159</v>
      </c>
      <c r="P642" s="111"/>
      <c r="Q642" s="128">
        <f>IF(SP_SUL!O644="","*",SP_SUL!O644)</f>
        <v>0.29166666666666669</v>
      </c>
      <c r="R642" s="128">
        <f>IF(SP_SUL!P644="","*",SP_SUL!P644)</f>
        <v>0.20833333333333334</v>
      </c>
      <c r="S642" s="110" t="str">
        <f>IF(SP_SUL!Q644="","*",CONCATENATE(SP_SUL!Q644," ",SP_SUL!R644))</f>
        <v>1 BINÁRIO</v>
      </c>
      <c r="T642" s="110" t="str">
        <f>IF(SP_SUL!V644="","*",SP_SUL!V644)</f>
        <v xml:space="preserve">Alisson </v>
      </c>
      <c r="U642" s="110" t="str">
        <f>IF(SP_SUL!W644="","*",SP_SUL!W644)</f>
        <v>Bloco modernização</v>
      </c>
      <c r="V642" s="112">
        <f ca="1">_xlfn.XLOOKUP(G642&amp;$V$2,BS_CONTROLE[CHAVE],BS_CONTROLE[Quantidade_11],"-")</f>
        <v>1</v>
      </c>
      <c r="W642" s="112">
        <f ca="1">_xlfn.XLOOKUP(G642&amp;$W$2,BS_CONTROLE[CHAVE],BS_CONTROLE[Quantidade_11],"-")</f>
        <v>1</v>
      </c>
      <c r="X642" s="112" t="str">
        <f ca="1">_xlfn.XLOOKUP(G642&amp;$X$2,BS_CONTROLE[CHAVE],BS_CONTROLE[Quantidade_11],"-")</f>
        <v>-</v>
      </c>
    </row>
    <row r="643" spans="1:24" s="113" customFormat="1">
      <c r="A643" s="109" t="str">
        <f>IF(SP_SUL!Y645="","*",SP_SUL!Y645)</f>
        <v>SIM</v>
      </c>
      <c r="B643" s="109" t="str">
        <f>IF(SP_SUL!X645="","*",SP_SUL!X645)</f>
        <v>Contrato</v>
      </c>
      <c r="C643" s="109" t="str">
        <f>IF(SP_SUL!Z645="","*",SP_SUL!Z645)</f>
        <v>*</v>
      </c>
      <c r="D643" s="110" t="str">
        <f>IF(SP_SUL!S645="","*",SP_SUL!S645)</f>
        <v>SP SUL</v>
      </c>
      <c r="E643" s="110" t="str">
        <f>IF(SP_SUL!T645="","*",SP_SUL!T645)</f>
        <v>ZKE-ZEV</v>
      </c>
      <c r="F643" s="110">
        <f>IF(SP_SUL!B645="","*",SP_SUL!B645)</f>
        <v>46021</v>
      </c>
      <c r="G643" s="110" t="str">
        <f>IF(SP_SUL!D645="","*",SP_SUL!D645)</f>
        <v>V96</v>
      </c>
      <c r="H643" s="110" t="str">
        <f>IF(SP_SUL!F645="","*",SP_SUL!F645)</f>
        <v>MODERNIZAÇÃO - SOCADORA</v>
      </c>
      <c r="I643" s="110" t="str">
        <f>IF(SP_SUL!H645="","*",SP_SUL!H645)</f>
        <v>ZEM1</v>
      </c>
      <c r="J643" s="110" t="str">
        <f>IF(SP_SUL!I645="","*",SP_SUL!I645)</f>
        <v>ZEM1</v>
      </c>
      <c r="K643" s="110" t="str">
        <f>IF(SP_SUL!M645="","*",SP_SUL!M645)</f>
        <v>ZEJ-ZEV</v>
      </c>
      <c r="L643" s="317">
        <f>IF(SP_SUL!N645="","*",SP_SUL!N645)</f>
        <v>1571561</v>
      </c>
      <c r="M643" s="111">
        <f>IF(SP_SUL!J645="","*",SP_SUL!J645)</f>
        <v>48</v>
      </c>
      <c r="N643" s="256">
        <f>IF(SP_SUL!K645="","*",SP_SUL!K645)</f>
        <v>156.22999999999999</v>
      </c>
      <c r="O643" s="256" t="str">
        <f>IF(SP_SUL!L645="","*",SP_SUL!L645)</f>
        <v>-</v>
      </c>
      <c r="P643" s="111"/>
      <c r="Q643" s="128" t="str">
        <f>IF(SP_SUL!O645="","*",SP_SUL!O645)</f>
        <v>-</v>
      </c>
      <c r="R643" s="128">
        <f>IF(SP_SUL!P645="","*",SP_SUL!P645)</f>
        <v>6.9444444444444447E-4</v>
      </c>
      <c r="S643" s="110" t="str">
        <f>IF(SP_SUL!Q645="","*",CONCATENATE(SP_SUL!Q645," ",SP_SUL!R645))</f>
        <v>500 M</v>
      </c>
      <c r="T643" s="110" t="str">
        <f>IF(SP_SUL!V645="","*",SP_SUL!V645)</f>
        <v xml:space="preserve">Alisson </v>
      </c>
      <c r="U643" s="110" t="str">
        <f>IF(SP_SUL!W645="","*",SP_SUL!W645)</f>
        <v>Socaria mecanizada</v>
      </c>
      <c r="V643" s="112">
        <f ca="1">_xlfn.XLOOKUP(G643&amp;$V$2,BS_CONTROLE[CHAVE],BS_CONTROLE[Quantidade_11],"-")</f>
        <v>870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>
      <c r="A644" s="109" t="str">
        <f>IF(SP_SUL!Y646="","*",SP_SUL!Y646)</f>
        <v>SIM</v>
      </c>
      <c r="B644" s="109" t="str">
        <f>IF(SP_SUL!X646="","*",SP_SUL!X646)</f>
        <v>Contrato</v>
      </c>
      <c r="C644" s="109" t="str">
        <f>IF(SP_SUL!Z646="","*",SP_SUL!Z646)</f>
        <v>*</v>
      </c>
      <c r="D644" s="110" t="str">
        <f>IF(SP_SUL!S646="","*",SP_SUL!S646)</f>
        <v>SP SUL</v>
      </c>
      <c r="E644" s="110" t="str">
        <f>IF(SP_SUL!T646="","*",SP_SUL!T646)</f>
        <v>ZKE-ZEV</v>
      </c>
      <c r="F644" s="110">
        <f>IF(SP_SUL!B646="","*",SP_SUL!B646)</f>
        <v>46021</v>
      </c>
      <c r="G644" s="110" t="str">
        <f>IF(SP_SUL!D646="","*",SP_SUL!D646)</f>
        <v>CAIQUE (TP-869)</v>
      </c>
      <c r="H644" s="110" t="str">
        <f>IF(SP_SUL!F646="","*",SP_SUL!F646)</f>
        <v>MODERNIZAÇÃO - SOLDA</v>
      </c>
      <c r="I644" s="110" t="str">
        <f>IF(SP_SUL!H646="","*",SP_SUL!H646)</f>
        <v>-</v>
      </c>
      <c r="J644" s="110" t="str">
        <f>IF(SP_SUL!I646="","*",SP_SUL!I646)</f>
        <v>-</v>
      </c>
      <c r="K644" s="110" t="str">
        <f>IF(SP_SUL!M646="","*",SP_SUL!M646)</f>
        <v>ZEJ-ZEV</v>
      </c>
      <c r="L644" s="317">
        <f>IF(SP_SUL!N646="","*",SP_SUL!N646)</f>
        <v>1571561</v>
      </c>
      <c r="M644" s="111">
        <f>IF(SP_SUL!J646="","*",SP_SUL!J646)</f>
        <v>48</v>
      </c>
      <c r="N644" s="256">
        <f>IF(SP_SUL!K646="","*",SP_SUL!K646)</f>
        <v>156.9</v>
      </c>
      <c r="O644" s="256" t="str">
        <f>IF(SP_SUL!L646="","*",SP_SUL!L646)</f>
        <v>-</v>
      </c>
      <c r="P644" s="111"/>
      <c r="Q644" s="128" t="str">
        <f>IF(SP_SUL!O646="","*",SP_SUL!O646)</f>
        <v>-</v>
      </c>
      <c r="R644" s="128">
        <f>IF(SP_SUL!P646="","*",SP_SUL!P646)</f>
        <v>6.9444444444444447E-4</v>
      </c>
      <c r="S644" s="110" t="str">
        <f>IF(SP_SUL!Q646="","*",CONCATENATE(SP_SUL!Q646," ",SP_SUL!R646))</f>
        <v>3 Nº DE SOLDA</v>
      </c>
      <c r="T644" s="110" t="str">
        <f>IF(SP_SUL!V646="","*",SP_SUL!V646)</f>
        <v>Caique</v>
      </c>
      <c r="U644" s="110" t="str">
        <f>IF(SP_SUL!W646="","*",SP_SUL!W646)</f>
        <v>Execução de solda -  condicionado a temperatura</v>
      </c>
      <c r="V644" s="112">
        <f ca="1">_xlfn.XLOOKUP(G644&amp;$V$2,BS_CONTROLE[CHAVE],BS_CONTROLE[Quantidade_11],"-")</f>
        <v>3</v>
      </c>
      <c r="W644" s="112">
        <f ca="1">_xlfn.XLOOKUP(G644&amp;$W$2,BS_CONTROLE[CHAVE],BS_CONTROLE[Quantidade_11],"-")</f>
        <v>2</v>
      </c>
      <c r="X644" s="112" t="str">
        <f ca="1">_xlfn.XLOOKUP(G644&amp;$X$2,BS_CONTROLE[CHAVE],BS_CONTROLE[Quantidade_11],"-")</f>
        <v>-</v>
      </c>
    </row>
    <row r="645" spans="1:24" s="113" customFormat="1">
      <c r="A645" s="109" t="str">
        <f>IF(SP_SUL!Y647="","*",SP_SUL!Y647)</f>
        <v>SIM</v>
      </c>
      <c r="B645" s="109" t="str">
        <f>IF(SP_SUL!X647="","*",SP_SUL!X647)</f>
        <v>Contrato</v>
      </c>
      <c r="C645" s="109" t="str">
        <f>IF(SP_SUL!Z647="","*",SP_SUL!Z647)</f>
        <v>*</v>
      </c>
      <c r="D645" s="110" t="str">
        <f>IF(SP_SUL!S647="","*",SP_SUL!S647)</f>
        <v>SP SUL</v>
      </c>
      <c r="E645" s="110" t="str">
        <f>IF(SP_SUL!T647="","*",SP_SUL!T647)</f>
        <v>ZKE-ZEV</v>
      </c>
      <c r="F645" s="110">
        <f>IF(SP_SUL!B647="","*",SP_SUL!B647)</f>
        <v>46021</v>
      </c>
      <c r="G645" s="110" t="str">
        <f>IF(SP_SUL!D647="","*",SP_SUL!D647)</f>
        <v>ADENISON (TP-810)</v>
      </c>
      <c r="H645" s="110" t="str">
        <f>IF(SP_SUL!F647="","*",SP_SUL!F647)</f>
        <v>MODERNIZAÇÃO - SOLDA</v>
      </c>
      <c r="I645" s="110" t="str">
        <f>IF(SP_SUL!H647="","*",SP_SUL!H647)</f>
        <v>-</v>
      </c>
      <c r="J645" s="110" t="str">
        <f>IF(SP_SUL!I647="","*",SP_SUL!I647)</f>
        <v>-</v>
      </c>
      <c r="K645" s="110" t="str">
        <f>IF(SP_SUL!M647="","*",SP_SUL!M647)</f>
        <v>ZEJ-ZEV</v>
      </c>
      <c r="L645" s="317">
        <f>IF(SP_SUL!N647="","*",SP_SUL!N647)</f>
        <v>1571561</v>
      </c>
      <c r="M645" s="111">
        <f>IF(SP_SUL!J647="","*",SP_SUL!J647)</f>
        <v>48</v>
      </c>
      <c r="N645" s="256">
        <f>IF(SP_SUL!K647="","*",SP_SUL!K647)</f>
        <v>156.9</v>
      </c>
      <c r="O645" s="256" t="str">
        <f>IF(SP_SUL!L647="","*",SP_SUL!L647)</f>
        <v>-</v>
      </c>
      <c r="P645" s="111"/>
      <c r="Q645" s="128" t="str">
        <f>IF(SP_SUL!O647="","*",SP_SUL!O647)</f>
        <v>-</v>
      </c>
      <c r="R645" s="128">
        <f>IF(SP_SUL!P647="","*",SP_SUL!P647)</f>
        <v>6.9444444444444447E-4</v>
      </c>
      <c r="S645" s="110" t="str">
        <f>IF(SP_SUL!Q647="","*",CONCATENATE(SP_SUL!Q647," ",SP_SUL!R647))</f>
        <v>3 Nº DE SOLDA</v>
      </c>
      <c r="T645" s="110" t="str">
        <f>IF(SP_SUL!V647="","*",SP_SUL!V647)</f>
        <v>Adenilson</v>
      </c>
      <c r="U645" s="110" t="str">
        <f>IF(SP_SUL!W647="","*",SP_SUL!W647)</f>
        <v>Execução de solda -  condicionado a temperatura</v>
      </c>
      <c r="V645" s="112">
        <f ca="1">_xlfn.XLOOKUP(G645&amp;$V$2,BS_CONTROLE[CHAVE],BS_CONTROLE[Quantidade_11],"-")</f>
        <v>3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>
      <c r="A646" s="109" t="str">
        <f>IF(SP_SUL!Y648="","*",SP_SUL!Y648)</f>
        <v>SIM</v>
      </c>
      <c r="B646" s="109" t="str">
        <f>IF(SP_SUL!X648="","*",SP_SUL!X648)</f>
        <v>Contrato</v>
      </c>
      <c r="C646" s="109" t="str">
        <f>IF(SP_SUL!Z648="","*",SP_SUL!Z648)</f>
        <v>*</v>
      </c>
      <c r="D646" s="110" t="str">
        <f>IF(SP_SUL!S648="","*",SP_SUL!S648)</f>
        <v>SP SUL</v>
      </c>
      <c r="E646" s="110" t="str">
        <f>IF(SP_SUL!T648="","*",SP_SUL!T648)</f>
        <v>ZKE-ZEV</v>
      </c>
      <c r="F646" s="110">
        <f>IF(SP_SUL!B648="","*",SP_SUL!B648)</f>
        <v>46021</v>
      </c>
      <c r="G646" s="110" t="str">
        <f>IF(SP_SUL!D648="","*",SP_SUL!D648)</f>
        <v>DANILO (TP-837)</v>
      </c>
      <c r="H646" s="110" t="str">
        <f>IF(SP_SUL!F648="","*",SP_SUL!F648)</f>
        <v>MODERNIZAÇÃO - SOLDA</v>
      </c>
      <c r="I646" s="110" t="str">
        <f>IF(SP_SUL!H648="","*",SP_SUL!H648)</f>
        <v>-</v>
      </c>
      <c r="J646" s="110" t="str">
        <f>IF(SP_SUL!I648="","*",SP_SUL!I648)</f>
        <v>-</v>
      </c>
      <c r="K646" s="110" t="str">
        <f>IF(SP_SUL!M648="","*",SP_SUL!M648)</f>
        <v>ZEJ-ZEV</v>
      </c>
      <c r="L646" s="317" t="str">
        <f>IF(SP_SUL!N648="","*",SP_SUL!N648)</f>
        <v>ZEV1571</v>
      </c>
      <c r="M646" s="111">
        <f>IF(SP_SUL!J648="","*",SP_SUL!J648)</f>
        <v>48</v>
      </c>
      <c r="N646" s="256">
        <f>IF(SP_SUL!K648="","*",SP_SUL!K648)</f>
        <v>157.06399999999999</v>
      </c>
      <c r="O646" s="256" t="str">
        <f>IF(SP_SUL!L648="","*",SP_SUL!L648)</f>
        <v>-</v>
      </c>
      <c r="P646" s="111"/>
      <c r="Q646" s="128" t="str">
        <f>IF(SP_SUL!O648="","*",SP_SUL!O648)</f>
        <v>-</v>
      </c>
      <c r="R646" s="128">
        <f>IF(SP_SUL!P648="","*",SP_SUL!P648)</f>
        <v>6.9444444444444447E-4</v>
      </c>
      <c r="S646" s="110" t="str">
        <f>IF(SP_SUL!Q648="","*",CONCATENATE(SP_SUL!Q648," ",SP_SUL!R648))</f>
        <v>3 Nº DE SOLDA</v>
      </c>
      <c r="T646" s="110" t="str">
        <f>IF(SP_SUL!V648="","*",SP_SUL!V648)</f>
        <v>Danilo</v>
      </c>
      <c r="U646" s="110" t="str">
        <f>IF(SP_SUL!W648="","*",SP_SUL!W648)</f>
        <v>Execução de solda -  condicionado a temperatura</v>
      </c>
      <c r="V646" s="112">
        <f ca="1">_xlfn.XLOOKUP(G646&amp;$V$2,BS_CONTROLE[CHAVE],BS_CONTROLE[Quantidade_11],"-")</f>
        <v>0</v>
      </c>
      <c r="W646" s="112">
        <f ca="1">_xlfn.XLOOKUP(G646&amp;$W$2,BS_CONTROLE[CHAVE],BS_CONTROLE[Quantidade_11],"-")</f>
        <v>2</v>
      </c>
      <c r="X646" s="112" t="str">
        <f ca="1">_xlfn.XLOOKUP(G646&amp;$X$2,BS_CONTROLE[CHAVE],BS_CONTROLE[Quantidade_11],"-")</f>
        <v>-</v>
      </c>
    </row>
    <row r="647" spans="1:24" s="113" customFormat="1">
      <c r="A647" s="109" t="str">
        <f>IF(SP_SUL!Y649="","*",SP_SUL!Y649)</f>
        <v>SIM</v>
      </c>
      <c r="B647" s="109" t="str">
        <f>IF(SP_SUL!X649="","*",SP_SUL!X649)</f>
        <v>Contrato</v>
      </c>
      <c r="C647" s="109" t="str">
        <f>IF(SP_SUL!Z649="","*",SP_SUL!Z649)</f>
        <v>*</v>
      </c>
      <c r="D647" s="110" t="str">
        <f>IF(SP_SUL!S649="","*",SP_SUL!S649)</f>
        <v>SP SUL</v>
      </c>
      <c r="E647" s="110" t="str">
        <f>IF(SP_SUL!T649="","*",SP_SUL!T649)</f>
        <v>ZKE-ZEV</v>
      </c>
      <c r="F647" s="110">
        <f>IF(SP_SUL!B649="","*",SP_SUL!B649)</f>
        <v>46021</v>
      </c>
      <c r="G647" s="110" t="str">
        <f>IF(SP_SUL!D649="","*",SP_SUL!D649)</f>
        <v>ISMAEL(TP-726)</v>
      </c>
      <c r="H647" s="110" t="str">
        <f>IF(SP_SUL!F649="","*",SP_SUL!F649)</f>
        <v>MODERNIZAÇÃO - SOLDA</v>
      </c>
      <c r="I647" s="110" t="str">
        <f>IF(SP_SUL!H649="","*",SP_SUL!H649)</f>
        <v>-</v>
      </c>
      <c r="J647" s="110" t="str">
        <f>IF(SP_SUL!I649="","*",SP_SUL!I649)</f>
        <v>-</v>
      </c>
      <c r="K647" s="110" t="str">
        <f>IF(SP_SUL!M649="","*",SP_SUL!M649)</f>
        <v>ZEJ-ZEV</v>
      </c>
      <c r="L647" s="317">
        <f>IF(SP_SUL!N649="","*",SP_SUL!N649)</f>
        <v>1571561</v>
      </c>
      <c r="M647" s="111">
        <f>IF(SP_SUL!J649="","*",SP_SUL!J649)</f>
        <v>48</v>
      </c>
      <c r="N647" s="256">
        <f>IF(SP_SUL!K649="","*",SP_SUL!K649)</f>
        <v>156.33199999999999</v>
      </c>
      <c r="O647" s="256" t="str">
        <f>IF(SP_SUL!L649="","*",SP_SUL!L649)</f>
        <v>-</v>
      </c>
      <c r="P647" s="111"/>
      <c r="Q647" s="128" t="str">
        <f>IF(SP_SUL!O649="","*",SP_SUL!O649)</f>
        <v>-</v>
      </c>
      <c r="R647" s="128">
        <f>IF(SP_SUL!P649="","*",SP_SUL!P649)</f>
        <v>6.9444444444444447E-4</v>
      </c>
      <c r="S647" s="110" t="str">
        <f>IF(SP_SUL!Q649="","*",CONCATENATE(SP_SUL!Q649," ",SP_SUL!R649))</f>
        <v>3 Nº DE SOLDA</v>
      </c>
      <c r="T647" s="110" t="str">
        <f>IF(SP_SUL!V649="","*",SP_SUL!V649)</f>
        <v>Ismael</v>
      </c>
      <c r="U647" s="110" t="str">
        <f>IF(SP_SUL!W649="","*",SP_SUL!W649)</f>
        <v>Execução de solda -  condicionado a temperatura</v>
      </c>
      <c r="V647" s="112">
        <f ca="1">_xlfn.XLOOKUP(G647&amp;$V$2,BS_CONTROLE[CHAVE],BS_CONTROLE[Quantidade_11],"-")</f>
        <v>0</v>
      </c>
      <c r="W647" s="112">
        <f ca="1">_xlfn.XLOOKUP(G647&amp;$W$2,BS_CONTROLE[CHAVE],BS_CONTROLE[Quantidade_11],"-")</f>
        <v>0</v>
      </c>
      <c r="X647" s="112" t="str">
        <f ca="1">_xlfn.XLOOKUP(G647&amp;$X$2,BS_CONTROLE[CHAVE],BS_CONTROLE[Quantidade_11],"-")</f>
        <v>-</v>
      </c>
    </row>
    <row r="648" spans="1:24" s="113" customFormat="1">
      <c r="A648" s="109" t="str">
        <f>IF(SP_SUL!Y650="","*",SP_SUL!Y650)</f>
        <v>SIM</v>
      </c>
      <c r="B648" s="109" t="str">
        <f>IF(SP_SUL!X650="","*",SP_SUL!X650)</f>
        <v>Contrato</v>
      </c>
      <c r="C648" s="109" t="str">
        <f>IF(SP_SUL!Z650="","*",SP_SUL!Z650)</f>
        <v>*</v>
      </c>
      <c r="D648" s="110" t="str">
        <f>IF(SP_SUL!S650="","*",SP_SUL!S650)</f>
        <v>SP SUL</v>
      </c>
      <c r="E648" s="110" t="str">
        <f>IF(SP_SUL!T650="","*",SP_SUL!T650)</f>
        <v>ZKE-ZEV</v>
      </c>
      <c r="F648" s="110">
        <f>IF(SP_SUL!B650="","*",SP_SUL!B650)</f>
        <v>46021</v>
      </c>
      <c r="G648" s="110" t="str">
        <f>IF(SP_SUL!D650="","*",SP_SUL!D650)</f>
        <v>W96</v>
      </c>
      <c r="H648" s="110" t="str">
        <f>IF(SP_SUL!F650="","*",SP_SUL!F650)</f>
        <v>MODERNIZAÇÃO - RECOLHIMENTO DE DORMENTE</v>
      </c>
      <c r="I648" s="110" t="str">
        <f>IF(SP_SUL!H650="","*",SP_SUL!H650)</f>
        <v>Z3VZEV</v>
      </c>
      <c r="J648" s="110" t="str">
        <f>IF(SP_SUL!I650="","*",SP_SUL!I650)</f>
        <v>ZEM1</v>
      </c>
      <c r="K648" s="110" t="str">
        <f>IF(SP_SUL!M650="","*",SP_SUL!M650)</f>
        <v>ZEJ-ZEV</v>
      </c>
      <c r="L648" s="317" t="str">
        <f>IF(SP_SUL!N650="","*",SP_SUL!N650)</f>
        <v>ZEV1571</v>
      </c>
      <c r="M648" s="111">
        <f>IF(SP_SUL!J650="","*",SP_SUL!J650)</f>
        <v>48</v>
      </c>
      <c r="N648" s="256">
        <f>IF(SP_SUL!K650="","*",SP_SUL!K650)</f>
        <v>157.5</v>
      </c>
      <c r="O648" s="256" t="str">
        <f>IF(SP_SUL!L650="","*",SP_SUL!L650)</f>
        <v>-</v>
      </c>
      <c r="P648" s="111"/>
      <c r="Q648" s="128" t="str">
        <f>IF(SP_SUL!O650="","*",SP_SUL!O650)</f>
        <v>-</v>
      </c>
      <c r="R648" s="128">
        <f>IF(SP_SUL!P650="","*",SP_SUL!P650)</f>
        <v>6.9444444444444447E-4</v>
      </c>
      <c r="S648" s="110" t="str">
        <f>IF(SP_SUL!Q650="","*",CONCATENATE(SP_SUL!Q650," ",SP_SUL!R650))</f>
        <v>400 Nº DE DORMENTES</v>
      </c>
      <c r="T648" s="110" t="str">
        <f>IF(SP_SUL!V650="","*",SP_SUL!V650)</f>
        <v xml:space="preserve">Alisson </v>
      </c>
      <c r="U648" s="110" t="str">
        <f>IF(SP_SUL!W650="","*",SP_SUL!W650)</f>
        <v>Recolhimento de dormentes</v>
      </c>
      <c r="V648" s="112">
        <f ca="1">_xlfn.XLOOKUP(G648&amp;$V$2,BS_CONTROLE[CHAVE],BS_CONTROLE[Quantidade_11],"-")</f>
        <v>400</v>
      </c>
      <c r="W648" s="112">
        <f ca="1">_xlfn.XLOOKUP(G648&amp;$W$2,BS_CONTROLE[CHAVE],BS_CONTROLE[Quantidade_11],"-")</f>
        <v>0</v>
      </c>
      <c r="X648" s="112" t="str">
        <f ca="1">_xlfn.XLOOKUP(G648&amp;$X$2,BS_CONTROLE[CHAVE],BS_CONTROLE[Quantidade_11],"-")</f>
        <v>-</v>
      </c>
    </row>
    <row r="649" spans="1:24" s="113" customFormat="1">
      <c r="A649" s="109" t="str">
        <f>IF(SP_SUL!Y651="","*",SP_SUL!Y651)</f>
        <v>SIM</v>
      </c>
      <c r="B649" s="109" t="str">
        <f>IF(SP_SUL!X651="","*",SP_SUL!X651)</f>
        <v>*</v>
      </c>
      <c r="C649" s="109" t="str">
        <f>IF(SP_SUL!Z651="","*",SP_SUL!Z651)</f>
        <v>*</v>
      </c>
      <c r="D649" s="110" t="str">
        <f>IF(SP_SUL!S651="","*",SP_SUL!S651)</f>
        <v>-</v>
      </c>
      <c r="E649" s="110" t="str">
        <f>IF(SP_SUL!T651="","*",SP_SUL!T651)</f>
        <v>-</v>
      </c>
      <c r="F649" s="110" t="str">
        <f>IF(SP_SUL!B651="","*",SP_SUL!B651)</f>
        <v>*</v>
      </c>
      <c r="G649" s="110" t="str">
        <f>IF(SP_SUL!D651="","*",SP_SUL!D651)</f>
        <v>*</v>
      </c>
      <c r="H649" s="110" t="str">
        <f>IF(SP_SUL!F651="","*",SP_SUL!F651)</f>
        <v>*</v>
      </c>
      <c r="I649" s="110" t="str">
        <f>IF(SP_SUL!H651="","*",SP_SUL!H651)</f>
        <v>*</v>
      </c>
      <c r="J649" s="110" t="str">
        <f>IF(SP_SUL!I651="","*",SP_SUL!I651)</f>
        <v>*</v>
      </c>
      <c r="K649" s="110" t="str">
        <f>IF(SP_SUL!M651="","*",SP_SUL!M651)</f>
        <v>-</v>
      </c>
      <c r="L649" s="317" t="str">
        <f>IF(SP_SUL!N651="","*",SP_SUL!N651)</f>
        <v>-</v>
      </c>
      <c r="M649" s="111" t="str">
        <f>IF(SP_SUL!J651="","*",SP_SUL!J651)</f>
        <v>*</v>
      </c>
      <c r="N649" s="256" t="str">
        <f>IF(SP_SUL!K651="","*",SP_SUL!K651)</f>
        <v>*</v>
      </c>
      <c r="O649" s="256" t="str">
        <f>IF(SP_SUL!L651="","*",SP_SUL!L651)</f>
        <v>*</v>
      </c>
      <c r="P649" s="111"/>
      <c r="Q649" s="128" t="str">
        <f>IF(SP_SUL!O651="","*",SP_SUL!O651)</f>
        <v>*</v>
      </c>
      <c r="R649" s="128" t="str">
        <f>IF(SP_SUL!P651="","*",SP_SUL!P651)</f>
        <v>*</v>
      </c>
      <c r="S649" s="110" t="str">
        <f>IF(SP_SUL!Q651="","*",CONCATENATE(SP_SUL!Q651," ",SP_SUL!R651))</f>
        <v>*</v>
      </c>
      <c r="T649" s="110" t="str">
        <f>IF(SP_SUL!V651="","*",SP_SUL!V651)</f>
        <v>*</v>
      </c>
      <c r="U649" s="110" t="str">
        <f>IF(SP_SUL!W651="","*",SP_SUL!W651)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>
      <c r="A650" s="109" t="str">
        <f>IF(SP_SUL!Y652="","*",SP_SUL!Y652)</f>
        <v>SIM</v>
      </c>
      <c r="B650" s="109" t="str">
        <f>IF(SP_SUL!X652="","*",SP_SUL!X652)</f>
        <v>Contrato</v>
      </c>
      <c r="C650" s="109" t="str">
        <f>IF(SP_SUL!Z652="","*",SP_SUL!Z652)</f>
        <v>*</v>
      </c>
      <c r="D650" s="110" t="str">
        <f>IF(SP_SUL!S652="","*",SP_SUL!S652)</f>
        <v>SP SUL</v>
      </c>
      <c r="E650" s="110" t="str">
        <f>IF(SP_SUL!T652="","*",SP_SUL!T652)</f>
        <v>ZEV-ZPT</v>
      </c>
      <c r="F650" s="110">
        <f>IF(SP_SUL!B652="","*",SP_SUL!B652)</f>
        <v>46021</v>
      </c>
      <c r="G650" s="110" t="str">
        <f>IF(SP_SUL!D652="","*",SP_SUL!D652)</f>
        <v>W61</v>
      </c>
      <c r="H650" s="110" t="str">
        <f>IF(SP_SUL!F652="","*",SP_SUL!F652)</f>
        <v>DESLOCAMENTO</v>
      </c>
      <c r="I650" s="110" t="str">
        <f>IF(SP_SUL!H652="","*",SP_SUL!H652)</f>
        <v>K67ZEV2</v>
      </c>
      <c r="J650" s="110" t="str">
        <f>IF(SP_SUL!I652="","*",SP_SUL!I652)</f>
        <v>K67ZEV2</v>
      </c>
      <c r="K650" s="110" t="str">
        <f>IF(SP_SUL!M652="","*",SP_SUL!M652)</f>
        <v>ZXW-ZEZ</v>
      </c>
      <c r="L650" s="317" t="str">
        <f>IF(SP_SUL!N652="","*",SP_SUL!N652)</f>
        <v>K79ZEZ2</v>
      </c>
      <c r="M650" s="111">
        <f>IF(SP_SUL!J652="","*",SP_SUL!J652)</f>
        <v>92</v>
      </c>
      <c r="N650" s="256">
        <f>IF(SP_SUL!K652="","*",SP_SUL!K652)</f>
        <v>77</v>
      </c>
      <c r="O650" s="256" t="str">
        <f>IF(SP_SUL!L652="","*",SP_SUL!L652)</f>
        <v>-</v>
      </c>
      <c r="P650" s="111"/>
      <c r="Q650" s="128">
        <f>IF(SP_SUL!O652="","*",SP_SUL!O652)</f>
        <v>0.3125</v>
      </c>
      <c r="R650" s="128">
        <f>IF(SP_SUL!P652="","*",SP_SUL!P652)</f>
        <v>4.1666666666666664E-2</v>
      </c>
      <c r="S650" s="110" t="str">
        <f>IF(SP_SUL!Q652="","*",CONCATENATE(SP_SUL!Q652," ",SP_SUL!R652))</f>
        <v>1 BINÁRIO</v>
      </c>
      <c r="T650" s="110" t="str">
        <f>IF(SP_SUL!V652="","*",SP_SUL!V652)</f>
        <v>Augusto</v>
      </c>
      <c r="U650" s="110" t="str">
        <f>IF(SP_SUL!W652="","*",SP_SUL!W652)</f>
        <v>Deslocamento para blackout (necessario passar na singela e entrar lado sul)</v>
      </c>
      <c r="V650" s="112">
        <f ca="1">_xlfn.XLOOKUP(G650&amp;$V$2,BS_CONTROLE[CHAVE],BS_CONTROLE[Quantidade_11],"-")</f>
        <v>1</v>
      </c>
      <c r="W650" s="112">
        <f ca="1">_xlfn.XLOOKUP(G650&amp;$W$2,BS_CONTROLE[CHAVE],BS_CONTROLE[Quantidade_11],"-")</f>
        <v>1</v>
      </c>
      <c r="X650" s="112">
        <f ca="1">_xlfn.XLOOKUP(G650&amp;$X$2,BS_CONTROLE[CHAVE],BS_CONTROLE[Quantidade_11],"-")</f>
        <v>1</v>
      </c>
    </row>
    <row r="651" spans="1:24" s="113" customFormat="1">
      <c r="A651" s="109" t="str">
        <f>IF(SP_SUL!Y653="","*",SP_SUL!Y653)</f>
        <v>SIM</v>
      </c>
      <c r="B651" s="109" t="str">
        <f>IF(SP_SUL!X653="","*",SP_SUL!X653)</f>
        <v>Contrato</v>
      </c>
      <c r="C651" s="109" t="str">
        <f>IF(SP_SUL!Z653="","*",SP_SUL!Z653)</f>
        <v>*</v>
      </c>
      <c r="D651" s="110" t="str">
        <f>IF(SP_SUL!S653="","*",SP_SUL!S653)</f>
        <v>SP SUL</v>
      </c>
      <c r="E651" s="110" t="str">
        <f>IF(SP_SUL!T653="","*",SP_SUL!T653)</f>
        <v>ZEV-ZPT</v>
      </c>
      <c r="F651" s="110">
        <f>IF(SP_SUL!B653="","*",SP_SUL!B653)</f>
        <v>46021</v>
      </c>
      <c r="G651" s="110" t="str">
        <f>IF(SP_SUL!D653="","*",SP_SUL!D653)</f>
        <v>MOD ZEZ</v>
      </c>
      <c r="H651" s="110" t="str">
        <f>IF(SP_SUL!F653="","*",SP_SUL!F653)</f>
        <v>BLOCO</v>
      </c>
      <c r="I651" s="110" t="str">
        <f>IF(SP_SUL!H653="","*",SP_SUL!H653)</f>
        <v>-</v>
      </c>
      <c r="J651" s="110" t="str">
        <f>IF(SP_SUL!I653="","*",SP_SUL!I653)</f>
        <v>-</v>
      </c>
      <c r="K651" s="110" t="str">
        <f>IF(SP_SUL!M653="","*",SP_SUL!M653)</f>
        <v>ZXW-ZEZ</v>
      </c>
      <c r="L651" s="317" t="str">
        <f>IF(SP_SUL!N653="","*",SP_SUL!N653)</f>
        <v>K79ZEZ2</v>
      </c>
      <c r="M651" s="111">
        <f>IF(SP_SUL!J653="","*",SP_SUL!J653)</f>
        <v>92</v>
      </c>
      <c r="N651" s="256">
        <f>IF(SP_SUL!K653="","*",SP_SUL!K653)</f>
        <v>75.183999999999997</v>
      </c>
      <c r="O651" s="256">
        <f>IF(SP_SUL!L653="","*",SP_SUL!L653)</f>
        <v>81.828000000000003</v>
      </c>
      <c r="P651" s="111"/>
      <c r="Q651" s="128">
        <f>IF(SP_SUL!O653="","*",SP_SUL!O653)</f>
        <v>0</v>
      </c>
      <c r="R651" s="128">
        <f>IF(SP_SUL!P653="","*",SP_SUL!P653)</f>
        <v>0.99930555555555556</v>
      </c>
      <c r="S651" s="110" t="str">
        <f>IF(SP_SUL!Q653="","*",CONCATENATE(SP_SUL!Q653," ",SP_SUL!R653))</f>
        <v>1 BINÁRIO</v>
      </c>
      <c r="T651" s="110" t="str">
        <f>IF(SP_SUL!V653="","*",SP_SUL!V653)</f>
        <v>Augusto</v>
      </c>
      <c r="U651" s="110" t="str">
        <f>IF(SP_SUL!W653="","*",SP_SUL!W653)</f>
        <v>Balckout</v>
      </c>
      <c r="V651" s="112">
        <f ca="1">_xlfn.XLOOKUP(G651&amp;$V$2,BS_CONTROLE[CHAVE],BS_CONTROLE[Quantidade_11],"-")</f>
        <v>1</v>
      </c>
      <c r="W651" s="112">
        <f ca="1">_xlfn.XLOOKUP(G651&amp;$W$2,BS_CONTROLE[CHAVE],BS_CONTROLE[Quantidade_11],"-")</f>
        <v>1</v>
      </c>
      <c r="X651" s="112" t="str">
        <f ca="1">_xlfn.XLOOKUP(G651&amp;$X$2,BS_CONTROLE[CHAVE],BS_CONTROLE[Quantidade_11],"-")</f>
        <v>-</v>
      </c>
    </row>
    <row r="652" spans="1:24" s="113" customFormat="1">
      <c r="A652" s="109" t="str">
        <f>IF(SP_SUL!Y654="","*",SP_SUL!Y654)</f>
        <v>SIM</v>
      </c>
      <c r="B652" s="109" t="str">
        <f>IF(SP_SUL!X654="","*",SP_SUL!X654)</f>
        <v>Contrato</v>
      </c>
      <c r="C652" s="109" t="str">
        <f>IF(SP_SUL!Z654="","*",SP_SUL!Z654)</f>
        <v>*</v>
      </c>
      <c r="D652" s="110" t="str">
        <f>IF(SP_SUL!S654="","*",SP_SUL!S654)</f>
        <v>SP SUL</v>
      </c>
      <c r="E652" s="110" t="str">
        <f>IF(SP_SUL!T654="","*",SP_SUL!T654)</f>
        <v>ZEV-ZPT</v>
      </c>
      <c r="F652" s="110">
        <f>IF(SP_SUL!B654="","*",SP_SUL!B654)</f>
        <v>46021</v>
      </c>
      <c r="G652" s="110" t="str">
        <f>IF(SP_SUL!D654="","*",SP_SUL!D654)</f>
        <v>W62</v>
      </c>
      <c r="H652" s="110" t="str">
        <f>IF(SP_SUL!F654="","*",SP_SUL!F654)</f>
        <v>DESLOCAMENTO</v>
      </c>
      <c r="I652" s="110" t="str">
        <f>IF(SP_SUL!H654="","*",SP_SUL!H654)</f>
        <v>ZPT1051</v>
      </c>
      <c r="J652" s="110" t="str">
        <f>IF(SP_SUL!I654="","*",SP_SUL!I654)</f>
        <v>ZPTZDR</v>
      </c>
      <c r="K652" s="110" t="str">
        <f>IF(SP_SUL!M654="","*",SP_SUL!M654)</f>
        <v>ZXW</v>
      </c>
      <c r="L652" s="317" t="str">
        <f>IF(SP_SUL!N654="","*",SP_SUL!N654)</f>
        <v>K84ZXW2</v>
      </c>
      <c r="M652" s="111">
        <f>IF(SP_SUL!J654="","*",SP_SUL!J654)</f>
        <v>92</v>
      </c>
      <c r="N652" s="256">
        <f>IF(SP_SUL!K654="","*",SP_SUL!K654)</f>
        <v>83.7</v>
      </c>
      <c r="O652" s="256" t="str">
        <f>IF(SP_SUL!L654="","*",SP_SUL!L654)</f>
        <v>-</v>
      </c>
      <c r="P652" s="111"/>
      <c r="Q652" s="128">
        <f>IF(SP_SUL!O654="","*",SP_SUL!O654)</f>
        <v>0.3125</v>
      </c>
      <c r="R652" s="128">
        <f>IF(SP_SUL!P654="","*",SP_SUL!P654)</f>
        <v>4.1666666666666664E-2</v>
      </c>
      <c r="S652" s="110" t="str">
        <f>IF(SP_SUL!Q654="","*",CONCATENATE(SP_SUL!Q654," ",SP_SUL!R654))</f>
        <v>1 BINÁRIO</v>
      </c>
      <c r="T652" s="110" t="str">
        <f>IF(SP_SUL!V654="","*",SP_SUL!V654)</f>
        <v>Moises</v>
      </c>
      <c r="U652" s="110" t="str">
        <f>IF(SP_SUL!W654="","*",SP_SUL!W654)</f>
        <v xml:space="preserve">Deslocamento de turmas na serra </v>
      </c>
      <c r="V652" s="112">
        <f ca="1">_xlfn.XLOOKUP(G652&amp;$V$2,BS_CONTROLE[CHAVE],BS_CONTROLE[Quantidade_11],"-")</f>
        <v>1</v>
      </c>
      <c r="W652" s="112">
        <f ca="1">_xlfn.XLOOKUP(G652&amp;$W$2,BS_CONTROLE[CHAVE],BS_CONTROLE[Quantidade_11],"-")</f>
        <v>0</v>
      </c>
      <c r="X652" s="112" t="str">
        <f ca="1">_xlfn.XLOOKUP(G652&amp;$X$2,BS_CONTROLE[CHAVE],BS_CONTROLE[Quantidade_11],"-")</f>
        <v>-</v>
      </c>
    </row>
    <row r="653" spans="1:24" s="113" customFormat="1">
      <c r="A653" s="109" t="str">
        <f>IF(SP_SUL!Y655="","*",SP_SUL!Y655)</f>
        <v>OPORTUNIDADE</v>
      </c>
      <c r="B653" s="109" t="str">
        <f>IF(SP_SUL!X655="","*",SP_SUL!X655)</f>
        <v>Oportunidade</v>
      </c>
      <c r="C653" s="109" t="str">
        <f>IF(SP_SUL!Z655="","*",SP_SUL!Z655)</f>
        <v>*</v>
      </c>
      <c r="D653" s="110" t="str">
        <f>IF(SP_SUL!S655="","*",SP_SUL!S655)</f>
        <v>SP SUL</v>
      </c>
      <c r="E653" s="110" t="str">
        <f>IF(SP_SUL!T655="","*",SP_SUL!T655)</f>
        <v>ZEV-ZPT</v>
      </c>
      <c r="F653" s="110">
        <f>IF(SP_SUL!B655="","*",SP_SUL!B655)</f>
        <v>46021</v>
      </c>
      <c r="G653" s="110" t="str">
        <f>IF(SP_SUL!D655="","*",SP_SUL!D655)</f>
        <v>JACIANO (TF-674)</v>
      </c>
      <c r="H653" s="110" t="str">
        <f>IF(SP_SUL!F655="","*",SP_SUL!F655)</f>
        <v>PDM - SUBSTITUIÇÃO - DORMENTE</v>
      </c>
      <c r="I653" s="110" t="str">
        <f>IF(SP_SUL!H655="","*",SP_SUL!H655)</f>
        <v>-</v>
      </c>
      <c r="J653" s="110" t="str">
        <f>IF(SP_SUL!I655="","*",SP_SUL!I655)</f>
        <v>-</v>
      </c>
      <c r="K653" s="110" t="str">
        <f>IF(SP_SUL!M655="","*",SP_SUL!M655)</f>
        <v>ZPT</v>
      </c>
      <c r="L653" s="317" t="str">
        <f>IF(SP_SUL!N655="","*",SP_SUL!N655)</f>
        <v>ZPT1</v>
      </c>
      <c r="M653" s="111">
        <f>IF(SP_SUL!J655="","*",SP_SUL!J655)</f>
        <v>92</v>
      </c>
      <c r="N653" s="256">
        <f>IF(SP_SUL!K655="","*",SP_SUL!K655)</f>
        <v>106.7</v>
      </c>
      <c r="O653" s="256" t="str">
        <f>IF(SP_SUL!L655="","*",SP_SUL!L655)</f>
        <v>-</v>
      </c>
      <c r="P653" s="111"/>
      <c r="Q653" s="128">
        <f>IF(SP_SUL!O655="","*",SP_SUL!O655)</f>
        <v>0.375</v>
      </c>
      <c r="R653" s="128">
        <f>IF(SP_SUL!P655="","*",SP_SUL!P655)</f>
        <v>0.16666666666666666</v>
      </c>
      <c r="S653" s="110" t="str">
        <f>IF(SP_SUL!Q655="","*",CONCATENATE(SP_SUL!Q655," ",SP_SUL!R655))</f>
        <v>30 Nº DE DORMENTES</v>
      </c>
      <c r="T653" s="110" t="str">
        <f>IF(SP_SUL!V655="","*",SP_SUL!V655)</f>
        <v xml:space="preserve">Moises </v>
      </c>
      <c r="U653" s="110" t="str">
        <f>IF(SP_SUL!W655="","*",SP_SUL!W655)</f>
        <v>Substituição de dormentes</v>
      </c>
      <c r="V653" s="112">
        <f ca="1">_xlfn.XLOOKUP(G653&amp;$V$2,BS_CONTROLE[CHAVE],BS_CONTROLE[Quantidade_11],"-")</f>
        <v>0</v>
      </c>
      <c r="W653" s="112">
        <f ca="1">_xlfn.XLOOKUP(G653&amp;$W$2,BS_CONTROLE[CHAVE],BS_CONTROLE[Quantidade_11],"-")</f>
        <v>0</v>
      </c>
      <c r="X653" s="112" t="str">
        <f ca="1">_xlfn.XLOOKUP(G653&amp;$X$2,BS_CONTROLE[CHAVE],BS_CONTROLE[Quantidade_11],"-")</f>
        <v>-</v>
      </c>
    </row>
    <row r="654" spans="1:24" s="113" customFormat="1">
      <c r="A654" s="109" t="str">
        <f>IF(SP_SUL!Y656="","*",SP_SUL!Y656)</f>
        <v>SIM</v>
      </c>
      <c r="B654" s="109" t="str">
        <f>IF(SP_SUL!X656="","*",SP_SUL!X656)</f>
        <v>Contrato</v>
      </c>
      <c r="C654" s="109" t="str">
        <f>IF(SP_SUL!Z656="","*",SP_SUL!Z656)</f>
        <v>*</v>
      </c>
      <c r="D654" s="110" t="str">
        <f>IF(SP_SUL!S656="","*",SP_SUL!S656)</f>
        <v>SP SUL</v>
      </c>
      <c r="E654" s="110" t="str">
        <f>IF(SP_SUL!T656="","*",SP_SUL!T656)</f>
        <v>ZEV-ZPT</v>
      </c>
      <c r="F654" s="110">
        <f>IF(SP_SUL!B656="","*",SP_SUL!B656)</f>
        <v>46021</v>
      </c>
      <c r="G654" s="110" t="str">
        <f>IF(SP_SUL!D656="","*",SP_SUL!D656)</f>
        <v>V85</v>
      </c>
      <c r="H654" s="110" t="str">
        <f>IF(SP_SUL!F656="","*",SP_SUL!F656)</f>
        <v>MECANIZAÇÃO - SOCADORA</v>
      </c>
      <c r="I654" s="110" t="str">
        <f>IF(SP_SUL!H656="","*",SP_SUL!H656)</f>
        <v>ZPTZDR</v>
      </c>
      <c r="J654" s="110" t="str">
        <f>IF(SP_SUL!I656="","*",SP_SUL!I656)</f>
        <v>ZDR1</v>
      </c>
      <c r="K654" s="110" t="str">
        <f>IF(SP_SUL!M656="","*",SP_SUL!M656)</f>
        <v>ZGM1</v>
      </c>
      <c r="L654" s="317" t="str">
        <f>IF(SP_SUL!N656="","*",SP_SUL!N656)</f>
        <v>ZGM1/117ZGM1</v>
      </c>
      <c r="M654" s="111">
        <f>IF(SP_SUL!J656="","*",SP_SUL!J656)</f>
        <v>30</v>
      </c>
      <c r="N654" s="256">
        <f>IF(SP_SUL!K656="","*",SP_SUL!K656)</f>
        <v>114.3</v>
      </c>
      <c r="O654" s="256">
        <f>IF(SP_SUL!L656="","*",SP_SUL!L656)</f>
        <v>115</v>
      </c>
      <c r="P654" s="111"/>
      <c r="Q654" s="128">
        <f>IF(SP_SUL!O656="","*",SP_SUL!O656)</f>
        <v>0.3125</v>
      </c>
      <c r="R654" s="128">
        <f>IF(SP_SUL!P656="","*",SP_SUL!P656)</f>
        <v>0.16666666666666666</v>
      </c>
      <c r="S654" s="110" t="str">
        <f>IF(SP_SUL!Q656="","*",CONCATENATE(SP_SUL!Q656," ",SP_SUL!R656))</f>
        <v>960 M</v>
      </c>
      <c r="T654" s="110" t="str">
        <f>IF(SP_SUL!V656="","*",SP_SUL!V656)</f>
        <v>Antonioni</v>
      </c>
      <c r="U654" s="110" t="str">
        <f>IF(SP_SUL!W656="","*",SP_SUL!W656)</f>
        <v>Socaria mecanizada</v>
      </c>
      <c r="V654" s="112">
        <f ca="1">_xlfn.XLOOKUP(G654&amp;$V$2,BS_CONTROLE[CHAVE],BS_CONTROLE[Quantidade_11],"-")</f>
        <v>0</v>
      </c>
      <c r="W654" s="112">
        <f ca="1">_xlfn.XLOOKUP(G654&amp;$W$2,BS_CONTROLE[CHAVE],BS_CONTROLE[Quantidade_11],"-")</f>
        <v>0</v>
      </c>
      <c r="X654" s="112">
        <f ca="1">_xlfn.XLOOKUP(G654&amp;$X$2,BS_CONTROLE[CHAVE],BS_CONTROLE[Quantidade_11],"-")</f>
        <v>0</v>
      </c>
    </row>
    <row r="655" spans="1:24" s="113" customFormat="1">
      <c r="A655" s="109" t="str">
        <f>IF(SP_SUL!Y657="","*",SP_SUL!Y657)</f>
        <v>OPORTUNIDADE</v>
      </c>
      <c r="B655" s="109" t="str">
        <f>IF(SP_SUL!X657="","*",SP_SUL!X657)</f>
        <v>Oportunidade</v>
      </c>
      <c r="C655" s="109" t="str">
        <f>IF(SP_SUL!Z657="","*",SP_SUL!Z657)</f>
        <v>*</v>
      </c>
      <c r="D655" s="110" t="str">
        <f>IF(SP_SUL!S657="","*",SP_SUL!S657)</f>
        <v>SP SUL</v>
      </c>
      <c r="E655" s="110" t="str">
        <f>IF(SP_SUL!T657="","*",SP_SUL!T657)</f>
        <v>ZPT-ZPG</v>
      </c>
      <c r="F655" s="110">
        <f>IF(SP_SUL!B657="","*",SP_SUL!B657)</f>
        <v>46021</v>
      </c>
      <c r="G655" s="110" t="str">
        <f>IF(SP_SUL!D657="","*",SP_SUL!D657)</f>
        <v>E41</v>
      </c>
      <c r="H655" s="110" t="str">
        <f>IF(SP_SUL!F657="","*",SP_SUL!F657)</f>
        <v>DESLOCAMENTO</v>
      </c>
      <c r="I655" s="110" t="str">
        <f>IF(SP_SUL!H657="","*",SP_SUL!H657)</f>
        <v>IBA</v>
      </c>
      <c r="J655" s="110" t="str">
        <f>IF(SP_SUL!I657="","*",SP_SUL!I657)</f>
        <v>ZTP</v>
      </c>
      <c r="K655" s="110" t="str">
        <f>IF(SP_SUL!M657="","*",SP_SUL!M657)</f>
        <v>ZPG-ZTP</v>
      </c>
      <c r="L655" s="317" t="str">
        <f>IF(SP_SUL!N657="","*",SP_SUL!N657)</f>
        <v>ZPGZTP</v>
      </c>
      <c r="M655" s="111">
        <f>IF(SP_SUL!J657="","*",SP_SUL!J657)</f>
        <v>53</v>
      </c>
      <c r="N655" s="256">
        <f>IF(SP_SUL!K657="","*",SP_SUL!K657)</f>
        <v>126</v>
      </c>
      <c r="O655" s="256" t="str">
        <f>IF(SP_SUL!L657="","*",SP_SUL!L657)</f>
        <v>-</v>
      </c>
      <c r="P655" s="111"/>
      <c r="Q655" s="128">
        <f>IF(SP_SUL!O657="","*",SP_SUL!O657)</f>
        <v>0.66666666666666663</v>
      </c>
      <c r="R655" s="128">
        <f>IF(SP_SUL!P657="","*",SP_SUL!P657)</f>
        <v>4.1666666666666664E-2</v>
      </c>
      <c r="S655" s="110" t="str">
        <f>IF(SP_SUL!Q657="","*",CONCATENATE(SP_SUL!Q657," ",SP_SUL!R657))</f>
        <v>1 BINÁRIO</v>
      </c>
      <c r="T655" s="110" t="str">
        <f>IF(SP_SUL!V657="","*",SP_SUL!V657)</f>
        <v>PCM</v>
      </c>
      <c r="U655" s="110" t="str">
        <f>IF(SP_SUL!W657="","*",SP_SUL!W657)</f>
        <v>Deslocamento para ZTP</v>
      </c>
      <c r="V655" s="112">
        <f ca="1">_xlfn.XLOOKUP(G655&amp;$V$2,BS_CONTROLE[CHAVE],BS_CONTROLE[Quantidade_11],"-")</f>
        <v>1</v>
      </c>
      <c r="W655" s="112">
        <f ca="1">_xlfn.XLOOKUP(G655&amp;$W$2,BS_CONTROLE[CHAVE],BS_CONTROLE[Quantidade_11],"-")</f>
        <v>0</v>
      </c>
      <c r="X655" s="112" t="str">
        <f ca="1">_xlfn.XLOOKUP(G655&amp;$X$2,BS_CONTROLE[CHAVE],BS_CONTROLE[Quantidade_11],"-")</f>
        <v>-</v>
      </c>
    </row>
    <row r="656" spans="1:24" s="113" customFormat="1">
      <c r="A656" s="109" t="str">
        <f>IF(SP_SUL!Y658="","*",SP_SUL!Y658)</f>
        <v>*</v>
      </c>
      <c r="B656" s="109" t="str">
        <f>IF(SP_SUL!X658="","*",SP_SUL!X658)</f>
        <v>Oportunidade</v>
      </c>
      <c r="C656" s="109" t="str">
        <f>IF(SP_SUL!Z658="","*",SP_SUL!Z658)</f>
        <v>*</v>
      </c>
      <c r="D656" s="110" t="str">
        <f>IF(SP_SUL!S658="","*",SP_SUL!S658)</f>
        <v>-</v>
      </c>
      <c r="E656" s="110" t="str">
        <f>IF(SP_SUL!T658="","*",SP_SUL!T658)</f>
        <v>-</v>
      </c>
      <c r="F656" s="110" t="str">
        <f>IF(SP_SUL!B658="","*",SP_SUL!B658)</f>
        <v>*</v>
      </c>
      <c r="G656" s="110" t="str">
        <f>IF(SP_SUL!D658="","*",SP_SUL!D658)</f>
        <v>*</v>
      </c>
      <c r="H656" s="110" t="str">
        <f>IF(SP_SUL!F658="","*",SP_SUL!F658)</f>
        <v>*</v>
      </c>
      <c r="I656" s="110" t="str">
        <f>IF(SP_SUL!H658="","*",SP_SUL!H658)</f>
        <v>*</v>
      </c>
      <c r="J656" s="110" t="str">
        <f>IF(SP_SUL!I658="","*",SP_SUL!I658)</f>
        <v>*</v>
      </c>
      <c r="K656" s="110" t="str">
        <f>IF(SP_SUL!M658="","*",SP_SUL!M658)</f>
        <v>-</v>
      </c>
      <c r="L656" s="317" t="str">
        <f>IF(SP_SUL!N658="","*",SP_SUL!N658)</f>
        <v>-</v>
      </c>
      <c r="M656" s="111" t="str">
        <f>IF(SP_SUL!J658="","*",SP_SUL!J658)</f>
        <v>*</v>
      </c>
      <c r="N656" s="256" t="str">
        <f>IF(SP_SUL!K658="","*",SP_SUL!K658)</f>
        <v>*</v>
      </c>
      <c r="O656" s="256" t="str">
        <f>IF(SP_SUL!L658="","*",SP_SUL!L658)</f>
        <v>*</v>
      </c>
      <c r="P656" s="111"/>
      <c r="Q656" s="128" t="str">
        <f>IF(SP_SUL!O658="","*",SP_SUL!O658)</f>
        <v>*</v>
      </c>
      <c r="R656" s="128" t="str">
        <f>IF(SP_SUL!P658="","*",SP_SUL!P658)</f>
        <v>*</v>
      </c>
      <c r="S656" s="110" t="str">
        <f>IF(SP_SUL!Q658="","*",CONCATENATE(SP_SUL!Q658," ",SP_SUL!R658))</f>
        <v>*</v>
      </c>
      <c r="T656" s="110" t="str">
        <f>IF(SP_SUL!V658="","*",SP_SUL!V658)</f>
        <v>*</v>
      </c>
      <c r="U656" s="110" t="str">
        <f>IF(SP_SUL!W658="","*",SP_SUL!W658)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>
      <c r="A657" s="109" t="str">
        <f>IF(SP_SUL!Y659="","*",SP_SUL!Y659)</f>
        <v>*</v>
      </c>
      <c r="B657" s="109" t="str">
        <f>IF(SP_SUL!X659="","*",SP_SUL!X659)</f>
        <v>Oportunidade</v>
      </c>
      <c r="C657" s="109" t="str">
        <f>IF(SP_SUL!Z659="","*",SP_SUL!Z659)</f>
        <v>*</v>
      </c>
      <c r="D657" s="110" t="str">
        <f>IF(SP_SUL!S659="","*",SP_SUL!S659)</f>
        <v>-</v>
      </c>
      <c r="E657" s="110" t="str">
        <f>IF(SP_SUL!T659="","*",SP_SUL!T659)</f>
        <v>-</v>
      </c>
      <c r="F657" s="110" t="str">
        <f>IF(SP_SUL!B659="","*",SP_SUL!B659)</f>
        <v>*</v>
      </c>
      <c r="G657" s="110" t="str">
        <f>IF(SP_SUL!D659="","*",SP_SUL!D659)</f>
        <v>*</v>
      </c>
      <c r="H657" s="110" t="str">
        <f>IF(SP_SUL!F659="","*",SP_SUL!F659)</f>
        <v>*</v>
      </c>
      <c r="I657" s="110" t="str">
        <f>IF(SP_SUL!H659="","*",SP_SUL!H659)</f>
        <v>*</v>
      </c>
      <c r="J657" s="110" t="str">
        <f>IF(SP_SUL!I659="","*",SP_SUL!I659)</f>
        <v>*</v>
      </c>
      <c r="K657" s="110" t="str">
        <f>IF(SP_SUL!M659="","*",SP_SUL!M659)</f>
        <v>-</v>
      </c>
      <c r="L657" s="317" t="str">
        <f>IF(SP_SUL!N659="","*",SP_SUL!N659)</f>
        <v>-</v>
      </c>
      <c r="M657" s="111" t="str">
        <f>IF(SP_SUL!J659="","*",SP_SUL!J659)</f>
        <v>*</v>
      </c>
      <c r="N657" s="256" t="str">
        <f>IF(SP_SUL!K659="","*",SP_SUL!K659)</f>
        <v>*</v>
      </c>
      <c r="O657" s="256" t="str">
        <f>IF(SP_SUL!L659="","*",SP_SUL!L659)</f>
        <v>*</v>
      </c>
      <c r="P657" s="111"/>
      <c r="Q657" s="128" t="str">
        <f>IF(SP_SUL!O659="","*",SP_SUL!O659)</f>
        <v>*</v>
      </c>
      <c r="R657" s="128" t="str">
        <f>IF(SP_SUL!P659="","*",SP_SUL!P659)</f>
        <v>*</v>
      </c>
      <c r="S657" s="110" t="str">
        <f>IF(SP_SUL!Q659="","*",CONCATENATE(SP_SUL!Q659," ",SP_SUL!R659))</f>
        <v>*</v>
      </c>
      <c r="T657" s="110" t="str">
        <f>IF(SP_SUL!V659="","*",SP_SUL!V659)</f>
        <v>*</v>
      </c>
      <c r="U657" s="110" t="str">
        <f>IF(SP_SUL!W659="","*",SP_SUL!W659)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>
      <c r="A658" s="109" t="str">
        <f>IF(SP_SUL!Y660="","*",SP_SUL!Y660)</f>
        <v>SIM</v>
      </c>
      <c r="B658" s="109" t="str">
        <f>IF(SP_SUL!X660="","*",SP_SUL!X660)</f>
        <v>Contrato</v>
      </c>
      <c r="C658" s="109" t="str">
        <f>IF(SP_SUL!Z660="","*",SP_SUL!Z660)</f>
        <v>*</v>
      </c>
      <c r="D658" s="110" t="str">
        <f>IF(SP_SUL!S660="","*",SP_SUL!S660)</f>
        <v>SP SUL</v>
      </c>
      <c r="E658" s="110" t="str">
        <f>IF(SP_SUL!T660="","*",SP_SUL!T660)</f>
        <v>ZBV-ZKE</v>
      </c>
      <c r="F658" s="110">
        <f>IF(SP_SUL!B660="","*",SP_SUL!B660)</f>
        <v>46022</v>
      </c>
      <c r="G658" s="110" t="str">
        <f>IF(SP_SUL!D660="","*",SP_SUL!D660)</f>
        <v>V93</v>
      </c>
      <c r="H658" s="110" t="str">
        <f>IF(SP_SUL!F660="","*",SP_SUL!F660)</f>
        <v>MECANIZAÇÃO - SOCADORA</v>
      </c>
      <c r="I658" s="110" t="str">
        <f>IF(SP_SUL!H660="","*",SP_SUL!H660)</f>
        <v>ZYU1</v>
      </c>
      <c r="J658" s="110" t="str">
        <f>IF(SP_SUL!I660="","*",SP_SUL!I660)</f>
        <v>ZYU1</v>
      </c>
      <c r="K658" s="110" t="str">
        <f>IF(SP_SUL!M660="","*",SP_SUL!M660)</f>
        <v>ZST-ZXI</v>
      </c>
      <c r="L658" s="317" t="str">
        <f>IF(SP_SUL!N660="","*",SP_SUL!N660)</f>
        <v>ZXI2/216ZXI2/ZST2162</v>
      </c>
      <c r="M658" s="111">
        <f>IF(SP_SUL!J660="","*",SP_SUL!J660)</f>
        <v>56</v>
      </c>
      <c r="N658" s="256">
        <f>IF(SP_SUL!K660="","*",SP_SUL!K660)</f>
        <v>218.75</v>
      </c>
      <c r="O658" s="256">
        <f>IF(SP_SUL!L660="","*",SP_SUL!L660)</f>
        <v>211</v>
      </c>
      <c r="P658" s="111"/>
      <c r="Q658" s="128">
        <f>IF(SP_SUL!O660="","*",SP_SUL!O660)</f>
        <v>0.29166666666666669</v>
      </c>
      <c r="R658" s="128">
        <f>IF(SP_SUL!P660="","*",SP_SUL!P660)</f>
        <v>0.16666666666666666</v>
      </c>
      <c r="S658" s="110" t="str">
        <f>IF(SP_SUL!Q660="","*",CONCATENATE(SP_SUL!Q660," ",SP_SUL!R660))</f>
        <v>2040 M</v>
      </c>
      <c r="T658" s="110" t="str">
        <f>IF(SP_SUL!V660="","*",SP_SUL!V660)</f>
        <v>Antonioni</v>
      </c>
      <c r="U658" s="110" t="str">
        <f>IF(SP_SUL!W660="","*",SP_SUL!W660)</f>
        <v>Socaria mecanizada</v>
      </c>
      <c r="V658" s="112">
        <f ca="1">_xlfn.XLOOKUP(G658&amp;$V$2,BS_CONTROLE[CHAVE],BS_CONTROLE[Quantidade_11],"-")</f>
        <v>0</v>
      </c>
      <c r="W658" s="112">
        <f ca="1">_xlfn.XLOOKUP(G658&amp;$W$2,BS_CONTROLE[CHAVE],BS_CONTROLE[Quantidade_11],"-")</f>
        <v>0</v>
      </c>
      <c r="X658" s="112">
        <f ca="1">_xlfn.XLOOKUP(G658&amp;$X$2,BS_CONTROLE[CHAVE],BS_CONTROLE[Quantidade_11],"-")</f>
        <v>0</v>
      </c>
    </row>
    <row r="659" spans="1:24" s="113" customFormat="1">
      <c r="A659" s="109" t="str">
        <f>IF(SP_SUL!Y661="","*",SP_SUL!Y661)</f>
        <v>SIM</v>
      </c>
      <c r="B659" s="109" t="str">
        <f>IF(SP_SUL!X661="","*",SP_SUL!X661)</f>
        <v>Oportunidade</v>
      </c>
      <c r="C659" s="109" t="str">
        <f>IF(SP_SUL!Z661="","*",SP_SUL!Z661)</f>
        <v>*</v>
      </c>
      <c r="D659" s="110" t="str">
        <f>IF(SP_SUL!S661="","*",SP_SUL!S661)</f>
        <v>SP SUL</v>
      </c>
      <c r="E659" s="110" t="str">
        <f>IF(SP_SUL!T661="","*",SP_SUL!T661)</f>
        <v>ZBV-ZKE</v>
      </c>
      <c r="F659" s="110">
        <f>IF(SP_SUL!B661="","*",SP_SUL!B661)</f>
        <v>46022</v>
      </c>
      <c r="G659" s="110" t="str">
        <f>IF(SP_SUL!D661="","*",SP_SUL!D661)</f>
        <v>W59</v>
      </c>
      <c r="H659" s="110" t="str">
        <f>IF(SP_SUL!F661="","*",SP_SUL!F661)</f>
        <v>PDM - DESCARGA - DORMENTE</v>
      </c>
      <c r="I659" s="110" t="str">
        <f>IF(SP_SUL!H661="","*",SP_SUL!H661)</f>
        <v>ZYU1</v>
      </c>
      <c r="J659" s="110" t="str">
        <f>IF(SP_SUL!I661="","*",SP_SUL!I661)</f>
        <v>ZYU1</v>
      </c>
      <c r="K659" s="110" t="str">
        <f>IF(SP_SUL!M661="","*",SP_SUL!M661)</f>
        <v>ZER-170</v>
      </c>
      <c r="L659" s="317" t="str">
        <f>IF(SP_SUL!N661="","*",SP_SUL!N661)</f>
        <v>ZER169</v>
      </c>
      <c r="M659" s="111">
        <f>IF(SP_SUL!J661="","*",SP_SUL!J661)</f>
        <v>56</v>
      </c>
      <c r="N659" s="256">
        <f>IF(SP_SUL!K661="","*",SP_SUL!K661)</f>
        <v>168</v>
      </c>
      <c r="O659" s="256" t="str">
        <f>IF(SP_SUL!L661="","*",SP_SUL!L661)</f>
        <v>-</v>
      </c>
      <c r="P659" s="111"/>
      <c r="Q659" s="128">
        <f>IF(SP_SUL!O661="","*",SP_SUL!O661)</f>
        <v>0.35416666666666669</v>
      </c>
      <c r="R659" s="128">
        <f>IF(SP_SUL!P661="","*",SP_SUL!P661)</f>
        <v>4.1666666666666664E-2</v>
      </c>
      <c r="S659" s="110" t="str">
        <f>IF(SP_SUL!Q661="","*",CONCATENATE(SP_SUL!Q661," ",SP_SUL!R661))</f>
        <v>100 Nº DE DORMENTES</v>
      </c>
      <c r="T659" s="110" t="str">
        <f>IF(SP_SUL!V661="","*",SP_SUL!V661)</f>
        <v>Jonas</v>
      </c>
      <c r="U659" s="110" t="str">
        <f>IF(SP_SUL!W661="","*",SP_SUL!W661)</f>
        <v xml:space="preserve">Descarga de dormentes </v>
      </c>
      <c r="V659" s="112">
        <f ca="1">_xlfn.XLOOKUP(G659&amp;$V$2,BS_CONTROLE[CHAVE],BS_CONTROLE[Quantidade_11],"-")</f>
        <v>0</v>
      </c>
      <c r="W659" s="112">
        <f ca="1">_xlfn.XLOOKUP(G659&amp;$W$2,BS_CONTROLE[CHAVE],BS_CONTROLE[Quantidade_11],"-")</f>
        <v>0</v>
      </c>
      <c r="X659" s="112" t="str">
        <f ca="1">_xlfn.XLOOKUP(G659&amp;$X$2,BS_CONTROLE[CHAVE],BS_CONTROLE[Quantidade_11],"-")</f>
        <v>-</v>
      </c>
    </row>
    <row r="660" spans="1:24" s="113" customFormat="1">
      <c r="A660" s="109" t="str">
        <f>IF(SP_SUL!Y662="","*",SP_SUL!Y662)</f>
        <v>SIM</v>
      </c>
      <c r="B660" s="109" t="str">
        <f>IF(SP_SUL!X662="","*",SP_SUL!X662)</f>
        <v>Oportunidade</v>
      </c>
      <c r="C660" s="109" t="str">
        <f>IF(SP_SUL!Z662="","*",SP_SUL!Z662)</f>
        <v>*</v>
      </c>
      <c r="D660" s="110" t="str">
        <f>IF(SP_SUL!S662="","*",SP_SUL!S662)</f>
        <v>SP SUL</v>
      </c>
      <c r="E660" s="110" t="str">
        <f>IF(SP_SUL!T662="","*",SP_SUL!T662)</f>
        <v>ZBV-ZKE</v>
      </c>
      <c r="F660" s="110">
        <f>IF(SP_SUL!B662="","*",SP_SUL!B662)</f>
        <v>46022</v>
      </c>
      <c r="G660" s="110" t="str">
        <f>IF(SP_SUL!D662="","*",SP_SUL!D662)</f>
        <v>JOSÉ  (TF-521)</v>
      </c>
      <c r="H660" s="110" t="str">
        <f>IF(SP_SUL!F662="","*",SP_SUL!F662)</f>
        <v>PDM - SUBSTITUIÇÃO - DORMENTE</v>
      </c>
      <c r="I660" s="110" t="str">
        <f>IF(SP_SUL!H662="","*",SP_SUL!H662)</f>
        <v>-</v>
      </c>
      <c r="J660" s="110" t="str">
        <f>IF(SP_SUL!I662="","*",SP_SUL!I662)</f>
        <v>-</v>
      </c>
      <c r="K660" s="110" t="str">
        <f>IF(SP_SUL!M662="","*",SP_SUL!M662)</f>
        <v>ZER-170</v>
      </c>
      <c r="L660" s="317" t="str">
        <f>IF(SP_SUL!N662="","*",SP_SUL!N662)</f>
        <v>ZER169</v>
      </c>
      <c r="M660" s="111">
        <f>IF(SP_SUL!J662="","*",SP_SUL!J662)</f>
        <v>56</v>
      </c>
      <c r="N660" s="256">
        <f>IF(SP_SUL!K662="","*",SP_SUL!K662)</f>
        <v>167.5</v>
      </c>
      <c r="O660" s="256" t="str">
        <f>IF(SP_SUL!L662="","*",SP_SUL!L662)</f>
        <v>-</v>
      </c>
      <c r="P660" s="111"/>
      <c r="Q660" s="128">
        <f>IF(SP_SUL!O662="","*",SP_SUL!O662)</f>
        <v>0.41666666666666669</v>
      </c>
      <c r="R660" s="128">
        <f>IF(SP_SUL!P662="","*",SP_SUL!P662)</f>
        <v>6.25E-2</v>
      </c>
      <c r="S660" s="110" t="str">
        <f>IF(SP_SUL!Q662="","*",CONCATENATE(SP_SUL!Q662," ",SP_SUL!R662))</f>
        <v>15 Nº DE DORMENTES</v>
      </c>
      <c r="T660" s="110" t="str">
        <f>IF(SP_SUL!V662="","*",SP_SUL!V662)</f>
        <v>José</v>
      </c>
      <c r="U660" s="110" t="str">
        <f>IF(SP_SUL!W662="","*",SP_SUL!W662)</f>
        <v>Substituição de dormentes em ponte</v>
      </c>
      <c r="V660" s="112">
        <f ca="1">_xlfn.XLOOKUP(G660&amp;$V$2,BS_CONTROLE[CHAVE],BS_CONTROLE[Quantidade_11],"-")</f>
        <v>21</v>
      </c>
      <c r="W660" s="112">
        <f ca="1">_xlfn.XLOOKUP(G660&amp;$W$2,BS_CONTROLE[CHAVE],BS_CONTROLE[Quantidade_11],"-")</f>
        <v>13</v>
      </c>
      <c r="X660" s="112" t="str">
        <f ca="1">_xlfn.XLOOKUP(G660&amp;$X$2,BS_CONTROLE[CHAVE],BS_CONTROLE[Quantidade_11],"-")</f>
        <v>-</v>
      </c>
    </row>
    <row r="661" spans="1:24" s="113" customFormat="1">
      <c r="A661" s="109" t="str">
        <f>IF(SP_SUL!Y663="","*",SP_SUL!Y663)</f>
        <v>SIM</v>
      </c>
      <c r="B661" s="109" t="str">
        <f>IF(SP_SUL!X663="","*",SP_SUL!X663)</f>
        <v>Contrato</v>
      </c>
      <c r="C661" s="109" t="str">
        <f>IF(SP_SUL!Z663="","*",SP_SUL!Z663)</f>
        <v>*</v>
      </c>
      <c r="D661" s="110" t="str">
        <f>IF(SP_SUL!S663="","*",SP_SUL!S663)</f>
        <v>SP SUL</v>
      </c>
      <c r="E661" s="110" t="str">
        <f>IF(SP_SUL!T663="","*",SP_SUL!T663)</f>
        <v>ZKE-ZEV</v>
      </c>
      <c r="F661" s="110">
        <f>IF(SP_SUL!B663="","*",SP_SUL!B663)</f>
        <v>46022</v>
      </c>
      <c r="G661" s="110" t="str">
        <f>IF(SP_SUL!D663="","*",SP_SUL!D663)</f>
        <v>MOD ZYQ ZWI</v>
      </c>
      <c r="H661" s="110" t="str">
        <f>IF(SP_SUL!F663="","*",SP_SUL!F663)</f>
        <v>BLOCO</v>
      </c>
      <c r="I661" s="110" t="str">
        <f>IF(SP_SUL!H663="","*",SP_SUL!H663)</f>
        <v>-</v>
      </c>
      <c r="J661" s="110" t="str">
        <f>IF(SP_SUL!I663="","*",SP_SUL!I663)</f>
        <v>-</v>
      </c>
      <c r="K661" s="110" t="str">
        <f>IF(SP_SUL!M663="","*",SP_SUL!M663)</f>
        <v>ZLU-ZWI</v>
      </c>
      <c r="L661" s="317" t="str">
        <f>IF(SP_SUL!N663="","*",SP_SUL!N663)</f>
        <v>ZWI2/121ZWI2/1231212/1241232/1251242/ZYQ1262</v>
      </c>
      <c r="M661" s="111">
        <f>IF(SP_SUL!J663="","*",SP_SUL!J663)</f>
        <v>55</v>
      </c>
      <c r="N661" s="256">
        <f>IF(SP_SUL!K663="","*",SP_SUL!K663)</f>
        <v>118.3</v>
      </c>
      <c r="O661" s="256">
        <f>IF(SP_SUL!L663="","*",SP_SUL!L663)</f>
        <v>127</v>
      </c>
      <c r="P661" s="111"/>
      <c r="Q661" s="128">
        <f>IF(SP_SUL!O663="","*",SP_SUL!O663)</f>
        <v>0.33333333333333331</v>
      </c>
      <c r="R661" s="128">
        <f>IF(SP_SUL!P663="","*",SP_SUL!P663)</f>
        <v>0.20833333333333334</v>
      </c>
      <c r="S661" s="110" t="str">
        <f>IF(SP_SUL!Q663="","*",CONCATENATE(SP_SUL!Q663," ",SP_SUL!R663))</f>
        <v>1 BINÁRIO</v>
      </c>
      <c r="T661" s="110" t="str">
        <f>IF(SP_SUL!V663="","*",SP_SUL!V663)</f>
        <v xml:space="preserve">Alisson </v>
      </c>
      <c r="U661" s="110" t="str">
        <f>IF(SP_SUL!W663="","*",SP_SUL!W663)</f>
        <v xml:space="preserve">Intervalo modernização 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>
      <c r="A662" s="109" t="str">
        <f>IF(SP_SUL!Y664="","*",SP_SUL!Y664)</f>
        <v>SIM</v>
      </c>
      <c r="B662" s="109" t="str">
        <f>IF(SP_SUL!X664="","*",SP_SUL!X664)</f>
        <v>Contrato</v>
      </c>
      <c r="C662" s="109" t="str">
        <f>IF(SP_SUL!Z664="","*",SP_SUL!Z664)</f>
        <v>*</v>
      </c>
      <c r="D662" s="110" t="str">
        <f>IF(SP_SUL!S664="","*",SP_SUL!S664)</f>
        <v>SP SUL</v>
      </c>
      <c r="E662" s="110" t="str">
        <f>IF(SP_SUL!T664="","*",SP_SUL!T664)</f>
        <v>ZKE-ZEV</v>
      </c>
      <c r="F662" s="110">
        <f>IF(SP_SUL!B664="","*",SP_SUL!B664)</f>
        <v>46022</v>
      </c>
      <c r="G662" s="110" t="str">
        <f>IF(SP_SUL!D664="","*",SP_SUL!D664)</f>
        <v>CAIQUE (TP-869)</v>
      </c>
      <c r="H662" s="110" t="str">
        <f>IF(SP_SUL!F664="","*",SP_SUL!F664)</f>
        <v>MODERNIZAÇÃO - SOLDA</v>
      </c>
      <c r="I662" s="110" t="str">
        <f>IF(SP_SUL!H664="","*",SP_SUL!H664)</f>
        <v>-</v>
      </c>
      <c r="J662" s="110" t="str">
        <f>IF(SP_SUL!I664="","*",SP_SUL!I664)</f>
        <v>-</v>
      </c>
      <c r="K662" s="110" t="str">
        <f>IF(SP_SUL!M664="","*",SP_SUL!M664)</f>
        <v>ZWI-ZYQ</v>
      </c>
      <c r="L662" s="317">
        <f>IF(SP_SUL!N664="","*",SP_SUL!N664)</f>
        <v>1231212</v>
      </c>
      <c r="M662" s="111">
        <f>IF(SP_SUL!J664="","*",SP_SUL!J664)</f>
        <v>55</v>
      </c>
      <c r="N662" s="256">
        <f>IF(SP_SUL!K664="","*",SP_SUL!K664)</f>
        <v>121.63</v>
      </c>
      <c r="O662" s="256" t="str">
        <f>IF(SP_SUL!L664="","*",SP_SUL!L664)</f>
        <v>-</v>
      </c>
      <c r="P662" s="111"/>
      <c r="Q662" s="128">
        <f>IF(SP_SUL!O664="","*",SP_SUL!O664)</f>
        <v>0.33333333333333331</v>
      </c>
      <c r="R662" s="128">
        <f>IF(SP_SUL!P664="","*",SP_SUL!P664)</f>
        <v>6.9444444444444447E-4</v>
      </c>
      <c r="S662" s="110" t="str">
        <f>IF(SP_SUL!Q664="","*",CONCATENATE(SP_SUL!Q664," ",SP_SUL!R664))</f>
        <v>2 Nº DE SOLDA</v>
      </c>
      <c r="T662" s="110" t="str">
        <f>IF(SP_SUL!V664="","*",SP_SUL!V664)</f>
        <v>Caique</v>
      </c>
      <c r="U662" s="110" t="str">
        <f>IF(SP_SUL!W664="","*",SP_SUL!W664)</f>
        <v xml:space="preserve">Execução de solda - condicionado a temperatura </v>
      </c>
      <c r="V662" s="112">
        <f ca="1">_xlfn.XLOOKUP(G662&amp;$V$2,BS_CONTROLE[CHAVE],BS_CONTROLE[Quantidade_11],"-")</f>
        <v>3</v>
      </c>
      <c r="W662" s="112">
        <f ca="1">_xlfn.XLOOKUP(G662&amp;$W$2,BS_CONTROLE[CHAVE],BS_CONTROLE[Quantidade_11],"-")</f>
        <v>2</v>
      </c>
      <c r="X662" s="112" t="str">
        <f ca="1">_xlfn.XLOOKUP(G662&amp;$X$2,BS_CONTROLE[CHAVE],BS_CONTROLE[Quantidade_11],"-")</f>
        <v>-</v>
      </c>
    </row>
    <row r="663" spans="1:24" s="113" customFormat="1">
      <c r="A663" s="109" t="str">
        <f>IF(SP_SUL!Y665="","*",SP_SUL!Y665)</f>
        <v>SIM</v>
      </c>
      <c r="B663" s="109" t="str">
        <f>IF(SP_SUL!X665="","*",SP_SUL!X665)</f>
        <v>Contrato</v>
      </c>
      <c r="C663" s="109" t="str">
        <f>IF(SP_SUL!Z665="","*",SP_SUL!Z665)</f>
        <v>*</v>
      </c>
      <c r="D663" s="110" t="str">
        <f>IF(SP_SUL!S665="","*",SP_SUL!S665)</f>
        <v>SP SUL</v>
      </c>
      <c r="E663" s="110" t="str">
        <f>IF(SP_SUL!T665="","*",SP_SUL!T665)</f>
        <v>ZKE-ZEV</v>
      </c>
      <c r="F663" s="110">
        <f>IF(SP_SUL!B665="","*",SP_SUL!B665)</f>
        <v>46022</v>
      </c>
      <c r="G663" s="110" t="str">
        <f>IF(SP_SUL!D665="","*",SP_SUL!D665)</f>
        <v>ADENISON (TP-810)</v>
      </c>
      <c r="H663" s="110" t="str">
        <f>IF(SP_SUL!F665="","*",SP_SUL!F665)</f>
        <v>MODERNIZAÇÃO - SOLDA</v>
      </c>
      <c r="I663" s="110" t="str">
        <f>IF(SP_SUL!H665="","*",SP_SUL!H665)</f>
        <v>-</v>
      </c>
      <c r="J663" s="110" t="str">
        <f>IF(SP_SUL!I665="","*",SP_SUL!I665)</f>
        <v>-</v>
      </c>
      <c r="K663" s="110" t="str">
        <f>IF(SP_SUL!M665="","*",SP_SUL!M665)</f>
        <v>ZWI-ZYQ</v>
      </c>
      <c r="L663" s="317" t="str">
        <f>IF(SP_SUL!N665="","*",SP_SUL!N665)</f>
        <v>121ZWI2</v>
      </c>
      <c r="M663" s="111">
        <f>IF(SP_SUL!J665="","*",SP_SUL!J665)</f>
        <v>55</v>
      </c>
      <c r="N663" s="256">
        <f>IF(SP_SUL!K665="","*",SP_SUL!K665)</f>
        <v>120.521</v>
      </c>
      <c r="O663" s="256" t="str">
        <f>IF(SP_SUL!L665="","*",SP_SUL!L665)</f>
        <v>-</v>
      </c>
      <c r="P663" s="111"/>
      <c r="Q663" s="128">
        <f>IF(SP_SUL!O665="","*",SP_SUL!O665)</f>
        <v>0.33333333333333331</v>
      </c>
      <c r="R663" s="128">
        <f>IF(SP_SUL!P665="","*",SP_SUL!P665)</f>
        <v>6.9444444444444447E-4</v>
      </c>
      <c r="S663" s="110" t="str">
        <f>IF(SP_SUL!Q665="","*",CONCATENATE(SP_SUL!Q665," ",SP_SUL!R665))</f>
        <v>2 Nº DE SOLDA</v>
      </c>
      <c r="T663" s="110" t="str">
        <f>IF(SP_SUL!V665="","*",SP_SUL!V665)</f>
        <v>Adenilson</v>
      </c>
      <c r="U663" s="110" t="str">
        <f>IF(SP_SUL!W665="","*",SP_SUL!W665)</f>
        <v xml:space="preserve">Execução de solda - condicionado a temperatura </v>
      </c>
      <c r="V663" s="112">
        <f ca="1">_xlfn.XLOOKUP(G663&amp;$V$2,BS_CONTROLE[CHAVE],BS_CONTROLE[Quantidade_11],"-")</f>
        <v>3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>
      <c r="A664" s="109" t="str">
        <f>IF(SP_SUL!Y666="","*",SP_SUL!Y666)</f>
        <v>SIM</v>
      </c>
      <c r="B664" s="109" t="str">
        <f>IF(SP_SUL!X666="","*",SP_SUL!X666)</f>
        <v>Contrato</v>
      </c>
      <c r="C664" s="109" t="str">
        <f>IF(SP_SUL!Z666="","*",SP_SUL!Z666)</f>
        <v>*</v>
      </c>
      <c r="D664" s="110" t="str">
        <f>IF(SP_SUL!S666="","*",SP_SUL!S666)</f>
        <v>SP SUL</v>
      </c>
      <c r="E664" s="110" t="str">
        <f>IF(SP_SUL!T666="","*",SP_SUL!T666)</f>
        <v>ZKE-ZEV</v>
      </c>
      <c r="F664" s="110">
        <f>IF(SP_SUL!B666="","*",SP_SUL!B666)</f>
        <v>46022</v>
      </c>
      <c r="G664" s="110" t="str">
        <f>IF(SP_SUL!D666="","*",SP_SUL!D666)</f>
        <v>WILLIAN (TP-811)</v>
      </c>
      <c r="H664" s="110" t="str">
        <f>IF(SP_SUL!F666="","*",SP_SUL!F666)</f>
        <v>MODERNIZAÇÃO - SOLDA</v>
      </c>
      <c r="I664" s="110" t="str">
        <f>IF(SP_SUL!H666="","*",SP_SUL!H666)</f>
        <v>-</v>
      </c>
      <c r="J664" s="110" t="str">
        <f>IF(SP_SUL!I666="","*",SP_SUL!I666)</f>
        <v>-</v>
      </c>
      <c r="K664" s="110" t="str">
        <f>IF(SP_SUL!M666="","*",SP_SUL!M666)</f>
        <v>ZLU-ZWI</v>
      </c>
      <c r="L664" s="317" t="str">
        <f>IF(SP_SUL!N666="","*",SP_SUL!N666)</f>
        <v>ZWI2</v>
      </c>
      <c r="M664" s="111">
        <f>IF(SP_SUL!J666="","*",SP_SUL!J666)</f>
        <v>55</v>
      </c>
      <c r="N664" s="256">
        <f>IF(SP_SUL!K666="","*",SP_SUL!K666)</f>
        <v>118.617</v>
      </c>
      <c r="O664" s="256" t="str">
        <f>IF(SP_SUL!L666="","*",SP_SUL!L666)</f>
        <v>-</v>
      </c>
      <c r="P664" s="111"/>
      <c r="Q664" s="128">
        <f>IF(SP_SUL!O666="","*",SP_SUL!O666)</f>
        <v>0.33333333333333331</v>
      </c>
      <c r="R664" s="128">
        <f>IF(SP_SUL!P666="","*",SP_SUL!P666)</f>
        <v>6.9444444444444447E-4</v>
      </c>
      <c r="S664" s="110" t="str">
        <f>IF(SP_SUL!Q666="","*",CONCATENATE(SP_SUL!Q666," ",SP_SUL!R666))</f>
        <v>2 Nº DE SOLDA</v>
      </c>
      <c r="T664" s="110" t="str">
        <f>IF(SP_SUL!V666="","*",SP_SUL!V666)</f>
        <v>Willian</v>
      </c>
      <c r="U664" s="110" t="str">
        <f>IF(SP_SUL!W666="","*",SP_SUL!W666)</f>
        <v xml:space="preserve">Execução de solda - condicionado a temperatura 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>
      <c r="A665" s="109" t="str">
        <f>IF(SP_SUL!Y667="","*",SP_SUL!Y667)</f>
        <v>SIM</v>
      </c>
      <c r="B665" s="109" t="str">
        <f>IF(SP_SUL!X667="","*",SP_SUL!X667)</f>
        <v>Contrato</v>
      </c>
      <c r="C665" s="109" t="str">
        <f>IF(SP_SUL!Z667="","*",SP_SUL!Z667)</f>
        <v>*</v>
      </c>
      <c r="D665" s="110" t="str">
        <f>IF(SP_SUL!S667="","*",SP_SUL!S667)</f>
        <v>SP SUL</v>
      </c>
      <c r="E665" s="110" t="str">
        <f>IF(SP_SUL!T667="","*",SP_SUL!T667)</f>
        <v>ZKE-ZEV</v>
      </c>
      <c r="F665" s="110">
        <f>IF(SP_SUL!B667="","*",SP_SUL!B667)</f>
        <v>46022</v>
      </c>
      <c r="G665" s="110" t="str">
        <f>IF(SP_SUL!D667="","*",SP_SUL!D667)</f>
        <v>ISMAEL(TP-726)</v>
      </c>
      <c r="H665" s="110" t="str">
        <f>IF(SP_SUL!F667="","*",SP_SUL!F667)</f>
        <v>PDM - SOLDA</v>
      </c>
      <c r="I665" s="110" t="str">
        <f>IF(SP_SUL!H667="","*",SP_SUL!H667)</f>
        <v>-</v>
      </c>
      <c r="J665" s="110" t="str">
        <f>IF(SP_SUL!I667="","*",SP_SUL!I667)</f>
        <v>-</v>
      </c>
      <c r="K665" s="110" t="str">
        <f>IF(SP_SUL!M667="","*",SP_SUL!M667)</f>
        <v>ZWI-ZYQ</v>
      </c>
      <c r="L665" s="317">
        <f>IF(SP_SUL!N667="","*",SP_SUL!N667)</f>
        <v>1231212</v>
      </c>
      <c r="M665" s="111">
        <f>IF(SP_SUL!J667="","*",SP_SUL!J667)</f>
        <v>55</v>
      </c>
      <c r="N665" s="256">
        <f>IF(SP_SUL!K667="","*",SP_SUL!K667)</f>
        <v>121.9</v>
      </c>
      <c r="O665" s="256" t="str">
        <f>IF(SP_SUL!L667="","*",SP_SUL!L667)</f>
        <v>-</v>
      </c>
      <c r="P665" s="111"/>
      <c r="Q665" s="128">
        <f>IF(SP_SUL!O667="","*",SP_SUL!O667)</f>
        <v>0.33333333333333331</v>
      </c>
      <c r="R665" s="128">
        <f>IF(SP_SUL!P667="","*",SP_SUL!P667)</f>
        <v>8.3333333333333329E-2</v>
      </c>
      <c r="S665" s="110" t="str">
        <f>IF(SP_SUL!Q667="","*",CONCATENATE(SP_SUL!Q667," ",SP_SUL!R667))</f>
        <v>2 Nº DE SOLDA</v>
      </c>
      <c r="T665" s="110" t="str">
        <f>IF(SP_SUL!V667="","*",SP_SUL!V667)</f>
        <v>Ismael</v>
      </c>
      <c r="U665" s="110" t="str">
        <f>IF(SP_SUL!W667="","*",SP_SUL!W667)</f>
        <v xml:space="preserve">Execução de solda - condicionado a temperatura </v>
      </c>
      <c r="V665" s="112">
        <f ca="1">_xlfn.XLOOKUP(G665&amp;$V$2,BS_CONTROLE[CHAVE],BS_CONTROLE[Quantidade_11],"-")</f>
        <v>0</v>
      </c>
      <c r="W665" s="112">
        <f ca="1">_xlfn.XLOOKUP(G665&amp;$W$2,BS_CONTROLE[CHAVE],BS_CONTROLE[Quantidade_11],"-")</f>
        <v>0</v>
      </c>
      <c r="X665" s="112" t="str">
        <f ca="1">_xlfn.XLOOKUP(G665&amp;$X$2,BS_CONTROLE[CHAVE],BS_CONTROLE[Quantidade_11],"-")</f>
        <v>-</v>
      </c>
    </row>
    <row r="666" spans="1:24" s="113" customFormat="1">
      <c r="A666" s="109" t="str">
        <f>IF(SP_SUL!Y668="","*",SP_SUL!Y668)</f>
        <v>OPORTUNIDADE</v>
      </c>
      <c r="B666" s="109" t="str">
        <f>IF(SP_SUL!X668="","*",SP_SUL!X668)</f>
        <v>Oportunidade</v>
      </c>
      <c r="C666" s="109" t="str">
        <f>IF(SP_SUL!Z668="","*",SP_SUL!Z668)</f>
        <v>*</v>
      </c>
      <c r="D666" s="110" t="str">
        <f>IF(SP_SUL!S668="","*",SP_SUL!S668)</f>
        <v>SP SUL</v>
      </c>
      <c r="E666" s="110" t="str">
        <f>IF(SP_SUL!T668="","*",SP_SUL!T668)</f>
        <v>ZKE-ZEV</v>
      </c>
      <c r="F666" s="110">
        <f>IF(SP_SUL!B668="","*",SP_SUL!B668)</f>
        <v>46022</v>
      </c>
      <c r="G666" s="110" t="str">
        <f>IF(SP_SUL!D668="","*",SP_SUL!D668)</f>
        <v>V89</v>
      </c>
      <c r="H666" s="110" t="str">
        <f>IF(SP_SUL!F668="","*",SP_SUL!F668)</f>
        <v>MECANIZAÇÃO - SOCADORA</v>
      </c>
      <c r="I666" s="110" t="str">
        <f>IF(SP_SUL!H668="","*",SP_SUL!H668)</f>
        <v>ZEM1302</v>
      </c>
      <c r="J666" s="110" t="str">
        <f>IF(SP_SUL!I668="","*",SP_SUL!I668)</f>
        <v>ZEM1302</v>
      </c>
      <c r="K666" s="110" t="str">
        <f>IF(SP_SUL!M668="","*",SP_SUL!M668)</f>
        <v>ZWI-ZYQ</v>
      </c>
      <c r="L666" s="317" t="str">
        <f>IF(SP_SUL!N668="","*",SP_SUL!N668)</f>
        <v>ZYQ1262</v>
      </c>
      <c r="M666" s="111">
        <f>IF(SP_SUL!J668="","*",SP_SUL!J668)</f>
        <v>55</v>
      </c>
      <c r="N666" s="256">
        <f>IF(SP_SUL!K668="","*",SP_SUL!K668)</f>
        <v>127.087</v>
      </c>
      <c r="O666" s="256">
        <f>IF(SP_SUL!L668="","*",SP_SUL!L668)</f>
        <v>128.69999999999999</v>
      </c>
      <c r="P666" s="111"/>
      <c r="Q666" s="128">
        <f>IF(SP_SUL!O668="","*",SP_SUL!O668)</f>
        <v>0.29166666666666669</v>
      </c>
      <c r="R666" s="128">
        <f>IF(SP_SUL!P668="","*",SP_SUL!P668)</f>
        <v>8.3333333333333329E-2</v>
      </c>
      <c r="S666" s="110" t="str">
        <f>IF(SP_SUL!Q668="","*",CONCATENATE(SP_SUL!Q668," ",SP_SUL!R668))</f>
        <v>480 M</v>
      </c>
      <c r="T666" s="110" t="str">
        <f>IF(SP_SUL!V668="","*",SP_SUL!V668)</f>
        <v>Antonioni</v>
      </c>
      <c r="U666" s="110" t="str">
        <f>IF(SP_SUL!W668="","*",SP_SUL!W668)</f>
        <v>Socaria mecanizada</v>
      </c>
      <c r="V666" s="112">
        <f ca="1">_xlfn.XLOOKUP(G666&amp;$V$2,BS_CONTROLE[CHAVE],BS_CONTROLE[Quantidade_11],"-")</f>
        <v>1530</v>
      </c>
      <c r="W666" s="112">
        <f ca="1">_xlfn.XLOOKUP(G666&amp;$W$2,BS_CONTROLE[CHAVE],BS_CONTROLE[Quantidade_11],"-")</f>
        <v>1015</v>
      </c>
      <c r="X666" s="112" t="str">
        <f ca="1">_xlfn.XLOOKUP(G666&amp;$X$2,BS_CONTROLE[CHAVE],BS_CONTROLE[Quantidade_11],"-")</f>
        <v>-</v>
      </c>
    </row>
    <row r="667" spans="1:24" s="113" customFormat="1">
      <c r="A667" s="109" t="str">
        <f>IF(SP_SUL!Y669="","*",SP_SUL!Y669)</f>
        <v>OPORTUNIDADE</v>
      </c>
      <c r="B667" s="109" t="str">
        <f>IF(SP_SUL!X669="","*",SP_SUL!X669)</f>
        <v>Oportunidade</v>
      </c>
      <c r="C667" s="109" t="str">
        <f>IF(SP_SUL!Z669="","*",SP_SUL!Z669)</f>
        <v>*</v>
      </c>
      <c r="D667" s="110" t="str">
        <f>IF(SP_SUL!S669="","*",SP_SUL!S669)</f>
        <v>SP SUL</v>
      </c>
      <c r="E667" s="110" t="str">
        <f>IF(SP_SUL!T669="","*",SP_SUL!T669)</f>
        <v>ZKE-ZEV</v>
      </c>
      <c r="F667" s="110">
        <f>IF(SP_SUL!B669="","*",SP_SUL!B669)</f>
        <v>46022</v>
      </c>
      <c r="G667" s="110" t="str">
        <f>IF(SP_SUL!D669="","*",SP_SUL!D669)</f>
        <v>EDSON (TP-780)</v>
      </c>
      <c r="H667" s="110" t="str">
        <f>IF(SP_SUL!F669="","*",SP_SUL!F669)</f>
        <v>PDM - ALÍVIO DE TENSÃO</v>
      </c>
      <c r="I667" s="110" t="str">
        <f>IF(SP_SUL!H669="","*",SP_SUL!H669)</f>
        <v>-</v>
      </c>
      <c r="J667" s="110" t="str">
        <f>IF(SP_SUL!I669="","*",SP_SUL!I669)</f>
        <v>-</v>
      </c>
      <c r="K667" s="110" t="str">
        <f>IF(SP_SUL!M669="","*",SP_SUL!M669)</f>
        <v>ZEM-ZEJ</v>
      </c>
      <c r="L667" s="317" t="str">
        <f>IF(SP_SUL!N669="","*",SP_SUL!N669)</f>
        <v>144ZMS1</v>
      </c>
      <c r="M667" s="111">
        <f>IF(SP_SUL!J669="","*",SP_SUL!J669)</f>
        <v>48</v>
      </c>
      <c r="N667" s="256">
        <f>IF(SP_SUL!K669="","*",SP_SUL!K669)</f>
        <v>142.08000000000001</v>
      </c>
      <c r="O667" s="256">
        <f>IF(SP_SUL!L669="","*",SP_SUL!L669)</f>
        <v>142.35</v>
      </c>
      <c r="P667" s="111"/>
      <c r="Q667" s="128">
        <f>IF(SP_SUL!O669="","*",SP_SUL!O669)</f>
        <v>0.33333333333333331</v>
      </c>
      <c r="R667" s="128">
        <f>IF(SP_SUL!P669="","*",SP_SUL!P669)</f>
        <v>8.3333333333333329E-2</v>
      </c>
      <c r="S667" s="110" t="str">
        <f>IF(SP_SUL!Q669="","*",CONCATENATE(SP_SUL!Q669," ",SP_SUL!R669))</f>
        <v>312 M</v>
      </c>
      <c r="T667" s="110" t="str">
        <f>IF(SP_SUL!V669="","*",SP_SUL!V669)</f>
        <v>Edson</v>
      </c>
      <c r="U667" s="110" t="str">
        <f>IF(SP_SUL!W669="","*",SP_SUL!W669)</f>
        <v>Alívio de tensão</v>
      </c>
      <c r="V667" s="112">
        <f ca="1">_xlfn.XLOOKUP(G667&amp;$V$2,BS_CONTROLE[CHAVE],BS_CONTROLE[Quantidade_11],"-")</f>
        <v>856</v>
      </c>
      <c r="W667" s="112">
        <f ca="1">_xlfn.XLOOKUP(G667&amp;$W$2,BS_CONTROLE[CHAVE],BS_CONTROLE[Quantidade_11],"-")</f>
        <v>0</v>
      </c>
      <c r="X667" s="112" t="str">
        <f ca="1">_xlfn.XLOOKUP(G667&amp;$X$2,BS_CONTROLE[CHAVE],BS_CONTROLE[Quantidade_11],"-")</f>
        <v>-</v>
      </c>
    </row>
    <row r="668" spans="1:24" s="113" customFormat="1">
      <c r="A668" s="109" t="str">
        <f>IF(SP_SUL!Y670="","*",SP_SUL!Y670)</f>
        <v>*</v>
      </c>
      <c r="B668" s="109" t="str">
        <f>IF(SP_SUL!X670="","*",SP_SUL!X670)</f>
        <v>*</v>
      </c>
      <c r="C668" s="109" t="str">
        <f>IF(SP_SUL!Z670="","*",SP_SUL!Z670)</f>
        <v>*</v>
      </c>
      <c r="D668" s="110" t="str">
        <f>IF(SP_SUL!S670="","*",SP_SUL!S670)</f>
        <v>-</v>
      </c>
      <c r="E668" s="110" t="str">
        <f>IF(SP_SUL!T670="","*",SP_SUL!T670)</f>
        <v>-</v>
      </c>
      <c r="F668" s="110" t="str">
        <f>IF(SP_SUL!B670="","*",SP_SUL!B670)</f>
        <v>*</v>
      </c>
      <c r="G668" s="110" t="str">
        <f>IF(SP_SUL!D670="","*",SP_SUL!D670)</f>
        <v>*</v>
      </c>
      <c r="H668" s="110" t="str">
        <f>IF(SP_SUL!F670="","*",SP_SUL!F670)</f>
        <v>*</v>
      </c>
      <c r="I668" s="110" t="str">
        <f>IF(SP_SUL!H670="","*",SP_SUL!H670)</f>
        <v>*</v>
      </c>
      <c r="J668" s="110" t="str">
        <f>IF(SP_SUL!I670="","*",SP_SUL!I670)</f>
        <v>*</v>
      </c>
      <c r="K668" s="110" t="str">
        <f>IF(SP_SUL!M670="","*",SP_SUL!M670)</f>
        <v>-</v>
      </c>
      <c r="L668" s="317" t="str">
        <f>IF(SP_SUL!N670="","*",SP_SUL!N670)</f>
        <v>-</v>
      </c>
      <c r="M668" s="111" t="str">
        <f>IF(SP_SUL!J670="","*",SP_SUL!J670)</f>
        <v>*</v>
      </c>
      <c r="N668" s="256" t="str">
        <f>IF(SP_SUL!K670="","*",SP_SUL!K670)</f>
        <v>*</v>
      </c>
      <c r="O668" s="256" t="str">
        <f>IF(SP_SUL!L670="","*",SP_SUL!L670)</f>
        <v>*</v>
      </c>
      <c r="P668" s="111"/>
      <c r="Q668" s="128" t="str">
        <f>IF(SP_SUL!O670="","*",SP_SUL!O670)</f>
        <v>*</v>
      </c>
      <c r="R668" s="128" t="str">
        <f>IF(SP_SUL!P670="","*",SP_SUL!P670)</f>
        <v>*</v>
      </c>
      <c r="S668" s="110" t="str">
        <f>IF(SP_SUL!Q670="","*",CONCATENATE(SP_SUL!Q670," ",SP_SUL!R670))</f>
        <v>*</v>
      </c>
      <c r="T668" s="110" t="str">
        <f>IF(SP_SUL!V670="","*",SP_SUL!V670)</f>
        <v>*</v>
      </c>
      <c r="U668" s="110" t="str">
        <f>IF(SP_SUL!W670="","*",SP_SUL!W670)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>
      <c r="A669" s="109" t="str">
        <f>IF(SP_SUL!Y671="","*",SP_SUL!Y671)</f>
        <v>*</v>
      </c>
      <c r="B669" s="109" t="str">
        <f>IF(SP_SUL!X671="","*",SP_SUL!X671)</f>
        <v>*</v>
      </c>
      <c r="C669" s="109" t="str">
        <f>IF(SP_SUL!Z671="","*",SP_SUL!Z671)</f>
        <v>*</v>
      </c>
      <c r="D669" s="110" t="str">
        <f>IF(SP_SUL!S671="","*",SP_SUL!S671)</f>
        <v>-</v>
      </c>
      <c r="E669" s="110" t="str">
        <f>IF(SP_SUL!T671="","*",SP_SUL!T671)</f>
        <v>-</v>
      </c>
      <c r="F669" s="110" t="str">
        <f>IF(SP_SUL!B671="","*",SP_SUL!B671)</f>
        <v>*</v>
      </c>
      <c r="G669" s="110" t="str">
        <f>IF(SP_SUL!D671="","*",SP_SUL!D671)</f>
        <v>*</v>
      </c>
      <c r="H669" s="110" t="str">
        <f>IF(SP_SUL!F671="","*",SP_SUL!F671)</f>
        <v>*</v>
      </c>
      <c r="I669" s="110" t="str">
        <f>IF(SP_SUL!H671="","*",SP_SUL!H671)</f>
        <v>*</v>
      </c>
      <c r="J669" s="110" t="str">
        <f>IF(SP_SUL!I671="","*",SP_SUL!I671)</f>
        <v>*</v>
      </c>
      <c r="K669" s="110" t="str">
        <f>IF(SP_SUL!M671="","*",SP_SUL!M671)</f>
        <v>-</v>
      </c>
      <c r="L669" s="317" t="str">
        <f>IF(SP_SUL!N671="","*",SP_SUL!N671)</f>
        <v>-</v>
      </c>
      <c r="M669" s="111" t="str">
        <f>IF(SP_SUL!J671="","*",SP_SUL!J671)</f>
        <v>*</v>
      </c>
      <c r="N669" s="256" t="str">
        <f>IF(SP_SUL!K671="","*",SP_SUL!K671)</f>
        <v>*</v>
      </c>
      <c r="O669" s="256" t="str">
        <f>IF(SP_SUL!L671="","*",SP_SUL!L671)</f>
        <v>*</v>
      </c>
      <c r="P669" s="111"/>
      <c r="Q669" s="128" t="str">
        <f>IF(SP_SUL!O671="","*",SP_SUL!O671)</f>
        <v>*</v>
      </c>
      <c r="R669" s="128" t="str">
        <f>IF(SP_SUL!P671="","*",SP_SUL!P671)</f>
        <v>*</v>
      </c>
      <c r="S669" s="110" t="str">
        <f>IF(SP_SUL!Q671="","*",CONCATENATE(SP_SUL!Q671," ",SP_SUL!R671))</f>
        <v>*</v>
      </c>
      <c r="T669" s="110" t="str">
        <f>IF(SP_SUL!V671="","*",SP_SUL!V671)</f>
        <v>*</v>
      </c>
      <c r="U669" s="110" t="str">
        <f>IF(SP_SUL!W671="","*",SP_SUL!W671)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>
      <c r="A670" s="109" t="str">
        <f>IF(SP_SUL!Y672="","*",SP_SUL!Y672)</f>
        <v>OPORTUNIDADE</v>
      </c>
      <c r="B670" s="109" t="str">
        <f>IF(SP_SUL!X672="","*",SP_SUL!X672)</f>
        <v>Oportunidade</v>
      </c>
      <c r="C670" s="109" t="str">
        <f>IF(SP_SUL!Z672="","*",SP_SUL!Z672)</f>
        <v>*</v>
      </c>
      <c r="D670" s="110" t="str">
        <f>IF(SP_SUL!S672="","*",SP_SUL!S672)</f>
        <v>SP SUL</v>
      </c>
      <c r="E670" s="110" t="str">
        <f>IF(SP_SUL!T672="","*",SP_SUL!T672)</f>
        <v>ZKE-ZEV</v>
      </c>
      <c r="F670" s="110">
        <f>IF(SP_SUL!B672="","*",SP_SUL!B672)</f>
        <v>46022</v>
      </c>
      <c r="G670" s="110" t="str">
        <f>IF(SP_SUL!D672="","*",SP_SUL!D672)</f>
        <v>W60</v>
      </c>
      <c r="H670" s="110" t="str">
        <f>IF(SP_SUL!F672="","*",SP_SUL!F672)</f>
        <v>PDM - DESCARGA - DORMENTE</v>
      </c>
      <c r="I670" s="110" t="str">
        <f>IF(SP_SUL!H672="","*",SP_SUL!H672)</f>
        <v>ZEM1302</v>
      </c>
      <c r="J670" s="110" t="str">
        <f>IF(SP_SUL!I672="","*",SP_SUL!I672)</f>
        <v>ZEM1302</v>
      </c>
      <c r="K670" s="110" t="str">
        <f>IF(SP_SUL!M672="","*",SP_SUL!M672)</f>
        <v>ZEJ-ZEV</v>
      </c>
      <c r="L670" s="317" t="str">
        <f>IF(SP_SUL!N672="","*",SP_SUL!N672)</f>
        <v>1571562/ZEV1572/ZEV2</v>
      </c>
      <c r="M670" s="111">
        <f>IF(SP_SUL!J672="","*",SP_SUL!J672)</f>
        <v>55</v>
      </c>
      <c r="N670" s="256">
        <f>IF(SP_SUL!K672="","*",SP_SUL!K672)</f>
        <v>156</v>
      </c>
      <c r="O670" s="256">
        <f>IF(SP_SUL!L672="","*",SP_SUL!L672)</f>
        <v>158.80000000000001</v>
      </c>
      <c r="P670" s="111"/>
      <c r="Q670" s="128">
        <f>IF(SP_SUL!O672="","*",SP_SUL!O672)</f>
        <v>0.29166666666666669</v>
      </c>
      <c r="R670" s="128">
        <f>IF(SP_SUL!P672="","*",SP_SUL!P672)</f>
        <v>4.1666666666666664E-2</v>
      </c>
      <c r="S670" s="110" t="str">
        <f>IF(SP_SUL!Q672="","*",CONCATENATE(SP_SUL!Q672," ",SP_SUL!R672))</f>
        <v>600 Nº DE DORMENTES</v>
      </c>
      <c r="T670" s="110" t="str">
        <f>IF(SP_SUL!V672="","*",SP_SUL!V672)</f>
        <v xml:space="preserve">Felipe </v>
      </c>
      <c r="U670" s="110" t="str">
        <f>IF(SP_SUL!W672="","*",SP_SUL!W672)</f>
        <v xml:space="preserve">Descarga de dormentes </v>
      </c>
      <c r="V670" s="112" t="str">
        <f ca="1">_xlfn.XLOOKUP(G670&amp;$V$2,BS_CONTROLE[CHAVE],BS_CONTROLE[Quantidade_11],"-")</f>
        <v>-</v>
      </c>
      <c r="W670" s="112">
        <f ca="1">_xlfn.XLOOKUP(G670&amp;$W$2,BS_CONTROLE[CHAVE],BS_CONTROLE[Quantidade_11],"-")</f>
        <v>1</v>
      </c>
      <c r="X670" s="112" t="str">
        <f ca="1">_xlfn.XLOOKUP(G670&amp;$X$2,BS_CONTROLE[CHAVE],BS_CONTROLE[Quantidade_11],"-")</f>
        <v>-</v>
      </c>
    </row>
    <row r="671" spans="1:24" s="113" customFormat="1">
      <c r="A671" s="109" t="str">
        <f>IF(SP_SUL!Y673="","*",SP_SUL!Y673)</f>
        <v>*</v>
      </c>
      <c r="B671" s="109" t="str">
        <f>IF(SP_SUL!X673="","*",SP_SUL!X673)</f>
        <v>*</v>
      </c>
      <c r="C671" s="109" t="str">
        <f>IF(SP_SUL!Z673="","*",SP_SUL!Z673)</f>
        <v>*</v>
      </c>
      <c r="D671" s="110" t="str">
        <f>IF(SP_SUL!S673="","*",SP_SUL!S673)</f>
        <v>-</v>
      </c>
      <c r="E671" s="110" t="str">
        <f>IF(SP_SUL!T673="","*",SP_SUL!T673)</f>
        <v>-</v>
      </c>
      <c r="F671" s="110" t="str">
        <f>IF(SP_SUL!B673="","*",SP_SUL!B673)</f>
        <v>*</v>
      </c>
      <c r="G671" s="110" t="str">
        <f>IF(SP_SUL!D673="","*",SP_SUL!D673)</f>
        <v>*</v>
      </c>
      <c r="H671" s="110" t="str">
        <f>IF(SP_SUL!F673="","*",SP_SUL!F673)</f>
        <v>*</v>
      </c>
      <c r="I671" s="110" t="str">
        <f>IF(SP_SUL!H673="","*",SP_SUL!H673)</f>
        <v>*</v>
      </c>
      <c r="J671" s="110" t="str">
        <f>IF(SP_SUL!I673="","*",SP_SUL!I673)</f>
        <v>*</v>
      </c>
      <c r="K671" s="110" t="str">
        <f>IF(SP_SUL!M673="","*",SP_SUL!M673)</f>
        <v>-</v>
      </c>
      <c r="L671" s="317" t="str">
        <f>IF(SP_SUL!N673="","*",SP_SUL!N673)</f>
        <v>-</v>
      </c>
      <c r="M671" s="111" t="str">
        <f>IF(SP_SUL!J673="","*",SP_SUL!J673)</f>
        <v>*</v>
      </c>
      <c r="N671" s="256" t="str">
        <f>IF(SP_SUL!K673="","*",SP_SUL!K673)</f>
        <v>*</v>
      </c>
      <c r="O671" s="256" t="str">
        <f>IF(SP_SUL!L673="","*",SP_SUL!L673)</f>
        <v>*</v>
      </c>
      <c r="P671" s="111"/>
      <c r="Q671" s="128" t="str">
        <f>IF(SP_SUL!O673="","*",SP_SUL!O673)</f>
        <v>*</v>
      </c>
      <c r="R671" s="128" t="str">
        <f>IF(SP_SUL!P673="","*",SP_SUL!P673)</f>
        <v>*</v>
      </c>
      <c r="S671" s="110" t="str">
        <f>IF(SP_SUL!Q673="","*",CONCATENATE(SP_SUL!Q673," ",SP_SUL!R673))</f>
        <v>*</v>
      </c>
      <c r="T671" s="110" t="str">
        <f>IF(SP_SUL!V673="","*",SP_SUL!V673)</f>
        <v>*</v>
      </c>
      <c r="U671" s="110" t="str">
        <f>IF(SP_SUL!W673="","*",SP_SUL!W673)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>
      <c r="A672" s="109" t="str">
        <f>IF(SP_SUL!Y674="","*",SP_SUL!Y674)</f>
        <v>SIM</v>
      </c>
      <c r="B672" s="109" t="str">
        <f>IF(SP_SUL!X674="","*",SP_SUL!X674)</f>
        <v>Contrato</v>
      </c>
      <c r="C672" s="109" t="str">
        <f>IF(SP_SUL!Z674="","*",SP_SUL!Z674)</f>
        <v>*</v>
      </c>
      <c r="D672" s="110" t="str">
        <f>IF(SP_SUL!S674="","*",SP_SUL!S674)</f>
        <v>SP SUL</v>
      </c>
      <c r="E672" s="110" t="str">
        <f>IF(SP_SUL!T674="","*",SP_SUL!T674)</f>
        <v>ZEV-ZPT</v>
      </c>
      <c r="F672" s="110">
        <f>IF(SP_SUL!B674="","*",SP_SUL!B674)</f>
        <v>46022</v>
      </c>
      <c r="G672" s="110" t="str">
        <f>IF(SP_SUL!D674="","*",SP_SUL!D674)</f>
        <v>MOD ZEZ</v>
      </c>
      <c r="H672" s="110" t="str">
        <f>IF(SP_SUL!F674="","*",SP_SUL!F674)</f>
        <v>BLOCO</v>
      </c>
      <c r="I672" s="110" t="str">
        <f>IF(SP_SUL!H674="","*",SP_SUL!H674)</f>
        <v>-</v>
      </c>
      <c r="J672" s="110" t="str">
        <f>IF(SP_SUL!I674="","*",SP_SUL!I674)</f>
        <v>-</v>
      </c>
      <c r="K672" s="110" t="str">
        <f>IF(SP_SUL!M674="","*",SP_SUL!M674)</f>
        <v>ZXW-ZEZ</v>
      </c>
      <c r="L672" s="317" t="str">
        <f>IF(SP_SUL!N674="","*",SP_SUL!N674)</f>
        <v>K79ZEZ2</v>
      </c>
      <c r="M672" s="111">
        <f>IF(SP_SUL!J674="","*",SP_SUL!J674)</f>
        <v>92</v>
      </c>
      <c r="N672" s="256">
        <f>IF(SP_SUL!K674="","*",SP_SUL!K674)</f>
        <v>75.183999999999997</v>
      </c>
      <c r="O672" s="256">
        <f>IF(SP_SUL!L674="","*",SP_SUL!L674)</f>
        <v>81.828000000000003</v>
      </c>
      <c r="P672" s="111"/>
      <c r="Q672" s="128">
        <f>IF(SP_SUL!O674="","*",SP_SUL!O674)</f>
        <v>0</v>
      </c>
      <c r="R672" s="128">
        <f>IF(SP_SUL!P674="","*",SP_SUL!P674)</f>
        <v>0.99930555555555556</v>
      </c>
      <c r="S672" s="110" t="str">
        <f>IF(SP_SUL!Q674="","*",CONCATENATE(SP_SUL!Q674," ",SP_SUL!R674))</f>
        <v>1 BINÁRIO</v>
      </c>
      <c r="T672" s="110" t="str">
        <f>IF(SP_SUL!V674="","*",SP_SUL!V674)</f>
        <v>Augusto</v>
      </c>
      <c r="U672" s="110" t="str">
        <f>IF(SP_SUL!W674="","*",SP_SUL!W674)</f>
        <v>Balckout</v>
      </c>
      <c r="V672" s="112">
        <f ca="1">_xlfn.XLOOKUP(G672&amp;$V$2,BS_CONTROLE[CHAVE],BS_CONTROLE[Quantidade_11],"-")</f>
        <v>1</v>
      </c>
      <c r="W672" s="112">
        <f ca="1">_xlfn.XLOOKUP(G672&amp;$W$2,BS_CONTROLE[CHAVE],BS_CONTROLE[Quantidade_11],"-")</f>
        <v>1</v>
      </c>
      <c r="X672" s="112" t="str">
        <f ca="1">_xlfn.XLOOKUP(G672&amp;$X$2,BS_CONTROLE[CHAVE],BS_CONTROLE[Quantidade_11],"-")</f>
        <v>-</v>
      </c>
    </row>
    <row r="673" spans="1:24" s="113" customFormat="1">
      <c r="A673" s="109" t="str">
        <f>IF(SP_SUL!Y675="","*",SP_SUL!Y675)</f>
        <v>SIM</v>
      </c>
      <c r="B673" s="109" t="str">
        <f>IF(SP_SUL!X675="","*",SP_SUL!X675)</f>
        <v>Contrato</v>
      </c>
      <c r="C673" s="109" t="str">
        <f>IF(SP_SUL!Z675="","*",SP_SUL!Z675)</f>
        <v>*</v>
      </c>
      <c r="D673" s="110" t="str">
        <f>IF(SP_SUL!S675="","*",SP_SUL!S675)</f>
        <v>SP SUL</v>
      </c>
      <c r="E673" s="110" t="str">
        <f>IF(SP_SUL!T675="","*",SP_SUL!T675)</f>
        <v>ZEV-ZPT</v>
      </c>
      <c r="F673" s="110">
        <f>IF(SP_SUL!B675="","*",SP_SUL!B675)</f>
        <v>46022</v>
      </c>
      <c r="G673" s="110" t="str">
        <f>IF(SP_SUL!D675="","*",SP_SUL!D675)</f>
        <v>W61</v>
      </c>
      <c r="H673" s="110" t="str">
        <f>IF(SP_SUL!F675="","*",SP_SUL!F675)</f>
        <v>DESLOCAMENTO</v>
      </c>
      <c r="I673" s="110" t="str">
        <f>IF(SP_SUL!H675="","*",SP_SUL!H675)</f>
        <v>K67ZEV2</v>
      </c>
      <c r="J673" s="110" t="str">
        <f>IF(SP_SUL!I675="","*",SP_SUL!I675)</f>
        <v>K67ZEV2</v>
      </c>
      <c r="K673" s="110" t="str">
        <f>IF(SP_SUL!M675="","*",SP_SUL!M675)</f>
        <v>ZXW</v>
      </c>
      <c r="L673" s="317" t="str">
        <f>IF(SP_SUL!N675="","*",SP_SUL!N675)</f>
        <v>K84ZXW2</v>
      </c>
      <c r="M673" s="111">
        <f>IF(SP_SUL!J675="","*",SP_SUL!J675)</f>
        <v>92</v>
      </c>
      <c r="N673" s="256">
        <f>IF(SP_SUL!K675="","*",SP_SUL!K675)</f>
        <v>83.7</v>
      </c>
      <c r="O673" s="256" t="str">
        <f>IF(SP_SUL!L675="","*",SP_SUL!L675)</f>
        <v>-</v>
      </c>
      <c r="P673" s="111"/>
      <c r="Q673" s="128">
        <f>IF(SP_SUL!O675="","*",SP_SUL!O675)</f>
        <v>0.3125</v>
      </c>
      <c r="R673" s="128">
        <f>IF(SP_SUL!P675="","*",SP_SUL!P675)</f>
        <v>4.1666666666666664E-2</v>
      </c>
      <c r="S673" s="110" t="str">
        <f>IF(SP_SUL!Q675="","*",CONCATENATE(SP_SUL!Q675," ",SP_SUL!R675))</f>
        <v>1 BINÁRIO</v>
      </c>
      <c r="T673" s="110" t="str">
        <f>IF(SP_SUL!V675="","*",SP_SUL!V675)</f>
        <v>Augusto</v>
      </c>
      <c r="U673" s="110" t="str">
        <f>IF(SP_SUL!W675="","*",SP_SUL!W675)</f>
        <v>Deslocamento de turmas nas serra (NÃO ENTRA NO BLACKOUT SÓ SEGUE A ZXW E RETORNA)</v>
      </c>
      <c r="V673" s="112">
        <f ca="1">_xlfn.XLOOKUP(G673&amp;$V$2,BS_CONTROLE[CHAVE],BS_CONTROLE[Quantidade_11],"-")</f>
        <v>1</v>
      </c>
      <c r="W673" s="112">
        <f ca="1">_xlfn.XLOOKUP(G673&amp;$W$2,BS_CONTROLE[CHAVE],BS_CONTROLE[Quantidade_11],"-")</f>
        <v>1</v>
      </c>
      <c r="X673" s="112">
        <f ca="1">_xlfn.XLOOKUP(G673&amp;$X$2,BS_CONTROLE[CHAVE],BS_CONTROLE[Quantidade_11],"-")</f>
        <v>1</v>
      </c>
    </row>
    <row r="674" spans="1:24" s="113" customFormat="1">
      <c r="A674" s="109" t="str">
        <f>IF(SP_SUL!Y676="","*",SP_SUL!Y676)</f>
        <v>*</v>
      </c>
      <c r="B674" s="109" t="str">
        <f>IF(SP_SUL!X676="","*",SP_SUL!X676)</f>
        <v>*</v>
      </c>
      <c r="C674" s="109" t="str">
        <f>IF(SP_SUL!Z676="","*",SP_SUL!Z676)</f>
        <v>*</v>
      </c>
      <c r="D674" s="110" t="str">
        <f>IF(SP_SUL!S676="","*",SP_SUL!S676)</f>
        <v>-</v>
      </c>
      <c r="E674" s="110" t="str">
        <f>IF(SP_SUL!T676="","*",SP_SUL!T676)</f>
        <v>-</v>
      </c>
      <c r="F674" s="110" t="str">
        <f>IF(SP_SUL!B676="","*",SP_SUL!B676)</f>
        <v>*</v>
      </c>
      <c r="G674" s="110" t="str">
        <f>IF(SP_SUL!D676="","*",SP_SUL!D676)</f>
        <v>*</v>
      </c>
      <c r="H674" s="110" t="str">
        <f>IF(SP_SUL!F676="","*",SP_SUL!F676)</f>
        <v>*</v>
      </c>
      <c r="I674" s="110" t="str">
        <f>IF(SP_SUL!H676="","*",SP_SUL!H676)</f>
        <v>*</v>
      </c>
      <c r="J674" s="110" t="str">
        <f>IF(SP_SUL!I676="","*",SP_SUL!I676)</f>
        <v>*</v>
      </c>
      <c r="K674" s="110" t="str">
        <f>IF(SP_SUL!M676="","*",SP_SUL!M676)</f>
        <v>*</v>
      </c>
      <c r="L674" s="317" t="str">
        <f>IF(SP_SUL!N676="","*",SP_SUL!N676)</f>
        <v>*</v>
      </c>
      <c r="M674" s="111" t="str">
        <f>IF(SP_SUL!J676="","*",SP_SUL!J676)</f>
        <v>*</v>
      </c>
      <c r="N674" s="256" t="str">
        <f>IF(SP_SUL!K676="","*",SP_SUL!K676)</f>
        <v>*</v>
      </c>
      <c r="O674" s="256" t="str">
        <f>IF(SP_SUL!L676="","*",SP_SUL!L676)</f>
        <v>*</v>
      </c>
      <c r="P674" s="111"/>
      <c r="Q674" s="128" t="str">
        <f>IF(SP_SUL!O676="","*",SP_SUL!O676)</f>
        <v>*</v>
      </c>
      <c r="R674" s="128" t="str">
        <f>IF(SP_SUL!P676="","*",SP_SUL!P676)</f>
        <v>*</v>
      </c>
      <c r="S674" s="110" t="str">
        <f>IF(SP_SUL!Q676="","*",CONCATENATE(SP_SUL!Q676," ",SP_SUL!R676))</f>
        <v>*</v>
      </c>
      <c r="T674" s="110" t="str">
        <f>IF(SP_SUL!V676="","*",SP_SUL!V676)</f>
        <v>*</v>
      </c>
      <c r="U674" s="110" t="str">
        <f>IF(SP_SUL!W676="","*",SP_SUL!W676)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>
      <c r="A675" s="109" t="str">
        <f>IF(SP_SUL!Y677="","*",SP_SUL!Y677)</f>
        <v>SIM</v>
      </c>
      <c r="B675" s="109" t="str">
        <f>IF(SP_SUL!X677="","*",SP_SUL!X677)</f>
        <v>Contrato</v>
      </c>
      <c r="C675" s="109" t="str">
        <f>IF(SP_SUL!Z677="","*",SP_SUL!Z677)</f>
        <v>*</v>
      </c>
      <c r="D675" s="110" t="str">
        <f>IF(SP_SUL!S677="","*",SP_SUL!S677)</f>
        <v>SP SUL</v>
      </c>
      <c r="E675" s="110" t="str">
        <f>IF(SP_SUL!T677="","*",SP_SUL!T677)</f>
        <v>ZEV-ZPT</v>
      </c>
      <c r="F675" s="110">
        <f>IF(SP_SUL!B677="","*",SP_SUL!B677)</f>
        <v>46022</v>
      </c>
      <c r="G675" s="110" t="str">
        <f>IF(SP_SUL!D677="","*",SP_SUL!D677)</f>
        <v>ANTONI  (TP-720)</v>
      </c>
      <c r="H675" s="110" t="str">
        <f>IF(SP_SUL!F677="","*",SP_SUL!F677)</f>
        <v>PDM - SUBSTITUIÇÃO - DORMENTE</v>
      </c>
      <c r="I675" s="110" t="str">
        <f>IF(SP_SUL!H677="","*",SP_SUL!H677)</f>
        <v>-</v>
      </c>
      <c r="J675" s="110" t="str">
        <f>IF(SP_SUL!I677="","*",SP_SUL!I677)</f>
        <v>-</v>
      </c>
      <c r="K675" s="110" t="str">
        <f>IF(SP_SUL!M677="","*",SP_SUL!M677)</f>
        <v>ZPT</v>
      </c>
      <c r="L675" s="317" t="str">
        <f>IF(SP_SUL!N677="","*",SP_SUL!N677)</f>
        <v>ZPT2</v>
      </c>
      <c r="M675" s="111">
        <f>IF(SP_SUL!J677="","*",SP_SUL!J677)</f>
        <v>92</v>
      </c>
      <c r="N675" s="256">
        <f>IF(SP_SUL!K677="","*",SP_SUL!K677)</f>
        <v>106.8</v>
      </c>
      <c r="O675" s="256" t="str">
        <f>IF(SP_SUL!L677="","*",SP_SUL!L677)</f>
        <v>-</v>
      </c>
      <c r="P675" s="111"/>
      <c r="Q675" s="128">
        <f>IF(SP_SUL!O677="","*",SP_SUL!O677)</f>
        <v>0.375</v>
      </c>
      <c r="R675" s="128">
        <f>IF(SP_SUL!P677="","*",SP_SUL!P677)</f>
        <v>0.16666666666666666</v>
      </c>
      <c r="S675" s="110" t="str">
        <f>IF(SP_SUL!Q677="","*",CONCATENATE(SP_SUL!Q677," ",SP_SUL!R677))</f>
        <v>30 Nº DE DORMENTES</v>
      </c>
      <c r="T675" s="110" t="str">
        <f>IF(SP_SUL!V677="","*",SP_SUL!V677)</f>
        <v>Antoni</v>
      </c>
      <c r="U675" s="110" t="str">
        <f>IF(SP_SUL!W677="","*",SP_SUL!W677)</f>
        <v xml:space="preserve">Substituição de dormentes 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>
      <c r="A676" s="109" t="str">
        <f>IF(SP_SUL!Y678="","*",SP_SUL!Y678)</f>
        <v>SIM</v>
      </c>
      <c r="B676" s="109" t="str">
        <f>IF(SP_SUL!X678="","*",SP_SUL!X678)</f>
        <v>Contrato</v>
      </c>
      <c r="C676" s="109" t="str">
        <f>IF(SP_SUL!Z678="","*",SP_SUL!Z678)</f>
        <v>*</v>
      </c>
      <c r="D676" s="110" t="str">
        <f>IF(SP_SUL!S678="","*",SP_SUL!S678)</f>
        <v>SP SUL</v>
      </c>
      <c r="E676" s="110" t="str">
        <f>IF(SP_SUL!T678="","*",SP_SUL!T678)</f>
        <v>ZEV-ZPT</v>
      </c>
      <c r="F676" s="110">
        <f>IF(SP_SUL!B678="","*",SP_SUL!B678)</f>
        <v>46022</v>
      </c>
      <c r="G676" s="110" t="str">
        <f>IF(SP_SUL!D678="","*",SP_SUL!D678)</f>
        <v>EDSON (TP-719)</v>
      </c>
      <c r="H676" s="110" t="str">
        <f>IF(SP_SUL!F678="","*",SP_SUL!F678)</f>
        <v>PDM - SUBSTITUIÇÃO - DORMENTE</v>
      </c>
      <c r="I676" s="110" t="str">
        <f>IF(SP_SUL!H678="","*",SP_SUL!H678)</f>
        <v>-</v>
      </c>
      <c r="J676" s="110" t="str">
        <f>IF(SP_SUL!I678="","*",SP_SUL!I678)</f>
        <v>-</v>
      </c>
      <c r="K676" s="110" t="str">
        <f>IF(SP_SUL!M678="","*",SP_SUL!M678)</f>
        <v>ZPT</v>
      </c>
      <c r="L676" s="317" t="str">
        <f>IF(SP_SUL!N678="","*",SP_SUL!N678)</f>
        <v>ZPT2</v>
      </c>
      <c r="M676" s="111">
        <f>IF(SP_SUL!J678="","*",SP_SUL!J678)</f>
        <v>92</v>
      </c>
      <c r="N676" s="256">
        <f>IF(SP_SUL!K678="","*",SP_SUL!K678)</f>
        <v>106.8</v>
      </c>
      <c r="O676" s="256" t="str">
        <f>IF(SP_SUL!L678="","*",SP_SUL!L678)</f>
        <v>-</v>
      </c>
      <c r="P676" s="111"/>
      <c r="Q676" s="128">
        <f>IF(SP_SUL!O678="","*",SP_SUL!O678)</f>
        <v>0.375</v>
      </c>
      <c r="R676" s="128">
        <f>IF(SP_SUL!P678="","*",SP_SUL!P678)</f>
        <v>0.16666666666666666</v>
      </c>
      <c r="S676" s="110" t="str">
        <f>IF(SP_SUL!Q678="","*",CONCATENATE(SP_SUL!Q678," ",SP_SUL!R678))</f>
        <v>30 Nº DE DORMENTES</v>
      </c>
      <c r="T676" s="110" t="str">
        <f>IF(SP_SUL!V678="","*",SP_SUL!V678)</f>
        <v>Edson</v>
      </c>
      <c r="U676" s="110" t="str">
        <f>IF(SP_SUL!W678="","*",SP_SUL!W678)</f>
        <v xml:space="preserve">Substituição de dormentes 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>
      <c r="A677" s="109" t="str">
        <f>IF(SP_SUL!Y679="","*",SP_SUL!Y679)</f>
        <v>SIM</v>
      </c>
      <c r="B677" s="109" t="str">
        <f>IF(SP_SUL!X679="","*",SP_SUL!X679)</f>
        <v>Contrato</v>
      </c>
      <c r="C677" s="109" t="str">
        <f>IF(SP_SUL!Z679="","*",SP_SUL!Z679)</f>
        <v>*</v>
      </c>
      <c r="D677" s="110" t="str">
        <f>IF(SP_SUL!S679="","*",SP_SUL!S679)</f>
        <v>SP SUL</v>
      </c>
      <c r="E677" s="110" t="str">
        <f>IF(SP_SUL!T679="","*",SP_SUL!T679)</f>
        <v>ZEV-ZPT</v>
      </c>
      <c r="F677" s="110">
        <f>IF(SP_SUL!B679="","*",SP_SUL!B679)</f>
        <v>46022</v>
      </c>
      <c r="G677" s="110" t="str">
        <f>IF(SP_SUL!D679="","*",SP_SUL!D679)</f>
        <v>JACIANO (TF-674)</v>
      </c>
      <c r="H677" s="110" t="str">
        <f>IF(SP_SUL!F679="","*",SP_SUL!F679)</f>
        <v>PDM - SUBSTITUIÇÃO - DORMENTE</v>
      </c>
      <c r="I677" s="110" t="str">
        <f>IF(SP_SUL!H679="","*",SP_SUL!H679)</f>
        <v>-</v>
      </c>
      <c r="J677" s="110" t="str">
        <f>IF(SP_SUL!I679="","*",SP_SUL!I679)</f>
        <v>-</v>
      </c>
      <c r="K677" s="110" t="str">
        <f>IF(SP_SUL!M679="","*",SP_SUL!M679)</f>
        <v>ZPT</v>
      </c>
      <c r="L677" s="317" t="str">
        <f>IF(SP_SUL!N679="","*",SP_SUL!N679)</f>
        <v>ZPT2</v>
      </c>
      <c r="M677" s="111">
        <f>IF(SP_SUL!J679="","*",SP_SUL!J679)</f>
        <v>92</v>
      </c>
      <c r="N677" s="256">
        <f>IF(SP_SUL!K679="","*",SP_SUL!K679)</f>
        <v>106.8</v>
      </c>
      <c r="O677" s="256" t="str">
        <f>IF(SP_SUL!L679="","*",SP_SUL!L679)</f>
        <v>-</v>
      </c>
      <c r="P677" s="111"/>
      <c r="Q677" s="128">
        <f>IF(SP_SUL!O679="","*",SP_SUL!O679)</f>
        <v>0.375</v>
      </c>
      <c r="R677" s="128">
        <f>IF(SP_SUL!P679="","*",SP_SUL!P679)</f>
        <v>0.16666666666666666</v>
      </c>
      <c r="S677" s="110" t="str">
        <f>IF(SP_SUL!Q679="","*",CONCATENATE(SP_SUL!Q679," ",SP_SUL!R679))</f>
        <v>30 Nº DE DORMENTES</v>
      </c>
      <c r="T677" s="110" t="str">
        <f>IF(SP_SUL!V679="","*",SP_SUL!V679)</f>
        <v xml:space="preserve">Jaciano </v>
      </c>
      <c r="U677" s="110" t="str">
        <f>IF(SP_SUL!W679="","*",SP_SUL!W679)</f>
        <v xml:space="preserve">Substituição de dormentes </v>
      </c>
      <c r="V677" s="112">
        <f ca="1">_xlfn.XLOOKUP(G677&amp;$V$2,BS_CONTROLE[CHAVE],BS_CONTROLE[Quantidade_11],"-")</f>
        <v>0</v>
      </c>
      <c r="W677" s="112">
        <f ca="1">_xlfn.XLOOKUP(G677&amp;$W$2,BS_CONTROLE[CHAVE],BS_CONTROLE[Quantidade_11],"-")</f>
        <v>0</v>
      </c>
      <c r="X677" s="112" t="str">
        <f ca="1">_xlfn.XLOOKUP(G677&amp;$X$2,BS_CONTROLE[CHAVE],BS_CONTROLE[Quantidade_11],"-")</f>
        <v>-</v>
      </c>
    </row>
    <row r="678" spans="1:24" s="113" customFormat="1">
      <c r="A678" s="109" t="str">
        <f>IF(SP_SUL!Y680="","*",SP_SUL!Y680)</f>
        <v>OPORTUNIDADE</v>
      </c>
      <c r="B678" s="109" t="str">
        <f>IF(SP_SUL!X680="","*",SP_SUL!X680)</f>
        <v>Oportunidade</v>
      </c>
      <c r="C678" s="109" t="str">
        <f>IF(SP_SUL!Z680="","*",SP_SUL!Z680)</f>
        <v>*</v>
      </c>
      <c r="D678" s="110" t="str">
        <f>IF(SP_SUL!S680="","*",SP_SUL!S680)</f>
        <v>SP SUL</v>
      </c>
      <c r="E678" s="110" t="str">
        <f>IF(SP_SUL!T680="","*",SP_SUL!T680)</f>
        <v>ZEV-ZPT</v>
      </c>
      <c r="F678" s="110">
        <f>IF(SP_SUL!B680="","*",SP_SUL!B680)</f>
        <v>46022</v>
      </c>
      <c r="G678" s="110" t="str">
        <f>IF(SP_SUL!D680="","*",SP_SUL!D680)</f>
        <v>V85</v>
      </c>
      <c r="H678" s="110" t="str">
        <f>IF(SP_SUL!F680="","*",SP_SUL!F680)</f>
        <v>MECANIZAÇÃO - SOCADORA</v>
      </c>
      <c r="I678" s="110" t="str">
        <f>IF(SP_SUL!H680="","*",SP_SUL!H680)</f>
        <v>ZPTZDR</v>
      </c>
      <c r="J678" s="110" t="str">
        <f>IF(SP_SUL!I680="","*",SP_SUL!I680)</f>
        <v>ZPTZDR</v>
      </c>
      <c r="K678" s="110" t="str">
        <f>IF(SP_SUL!M680="","*",SP_SUL!M680)</f>
        <v>ZGM1</v>
      </c>
      <c r="L678" s="317" t="str">
        <f>IF(SP_SUL!N680="","*",SP_SUL!N680)</f>
        <v>ZGM1/117ZGM1</v>
      </c>
      <c r="M678" s="111">
        <f>IF(SP_SUL!J680="","*",SP_SUL!J680)</f>
        <v>30</v>
      </c>
      <c r="N678" s="256">
        <f>IF(SP_SUL!K680="","*",SP_SUL!K680)</f>
        <v>114</v>
      </c>
      <c r="O678" s="256">
        <f>IF(SP_SUL!L680="","*",SP_SUL!L680)</f>
        <v>115</v>
      </c>
      <c r="P678" s="111"/>
      <c r="Q678" s="128">
        <f>IF(SP_SUL!O680="","*",SP_SUL!O680)</f>
        <v>0.29166666666666669</v>
      </c>
      <c r="R678" s="128">
        <f>IF(SP_SUL!P680="","*",SP_SUL!P680)</f>
        <v>8.3333333333333329E-2</v>
      </c>
      <c r="S678" s="110" t="str">
        <f>IF(SP_SUL!Q680="","*",CONCATENATE(SP_SUL!Q680," ",SP_SUL!R680))</f>
        <v>480 M</v>
      </c>
      <c r="T678" s="110" t="str">
        <f>IF(SP_SUL!V680="","*",SP_SUL!V680)</f>
        <v>Antonioni</v>
      </c>
      <c r="U678" s="110" t="str">
        <f>IF(SP_SUL!W680="","*",SP_SUL!W680)</f>
        <v>Socaria mecanizada</v>
      </c>
      <c r="V678" s="112">
        <f ca="1">_xlfn.XLOOKUP(G678&amp;$V$2,BS_CONTROLE[CHAVE],BS_CONTROLE[Quantidade_11],"-")</f>
        <v>0</v>
      </c>
      <c r="W678" s="112">
        <f ca="1">_xlfn.XLOOKUP(G678&amp;$W$2,BS_CONTROLE[CHAVE],BS_CONTROLE[Quantidade_11],"-")</f>
        <v>0</v>
      </c>
      <c r="X678" s="112">
        <f ca="1">_xlfn.XLOOKUP(G678&amp;$X$2,BS_CONTROLE[CHAVE],BS_CONTROLE[Quantidade_11],"-")</f>
        <v>0</v>
      </c>
    </row>
    <row r="679" spans="1:24" s="113" customFormat="1">
      <c r="A679" s="109" t="str">
        <f>IF(SP_SUL!Y681="","*",SP_SUL!Y681)</f>
        <v>OPORTUNIDADE</v>
      </c>
      <c r="B679" s="109" t="str">
        <f>IF(SP_SUL!X681="","*",SP_SUL!X681)</f>
        <v>Oportunidade</v>
      </c>
      <c r="C679" s="109" t="str">
        <f>IF(SP_SUL!Z681="","*",SP_SUL!Z681)</f>
        <v>*</v>
      </c>
      <c r="D679" s="110" t="str">
        <f>IF(SP_SUL!S681="","*",SP_SUL!S681)</f>
        <v>SP SUL</v>
      </c>
      <c r="E679" s="110" t="str">
        <f>IF(SP_SUL!T681="","*",SP_SUL!T681)</f>
        <v>ZEV-ZPT</v>
      </c>
      <c r="F679" s="110">
        <f>IF(SP_SUL!B681="","*",SP_SUL!B681)</f>
        <v>46022</v>
      </c>
      <c r="G679" s="110" t="str">
        <f>IF(SP_SUL!D681="","*",SP_SUL!D681)</f>
        <v>W95</v>
      </c>
      <c r="H679" s="110" t="str">
        <f>IF(SP_SUL!F681="","*",SP_SUL!F681)</f>
        <v>DESLOCAMENTO</v>
      </c>
      <c r="I679" s="110" t="str">
        <f>IF(SP_SUL!H681="","*",SP_SUL!H681)</f>
        <v>ZPT1051</v>
      </c>
      <c r="J679" s="110" t="str">
        <f>IF(SP_SUL!I681="","*",SP_SUL!I681)</f>
        <v>Z3VZEV</v>
      </c>
      <c r="K679" s="110" t="str">
        <f>IF(SP_SUL!M681="","*",SP_SUL!M681)</f>
        <v>ZPT-ZEV</v>
      </c>
      <c r="L679" s="317" t="str">
        <f>IF(SP_SUL!N681="","*",SP_SUL!N681)</f>
        <v>ZPTZEV</v>
      </c>
      <c r="M679" s="111">
        <f>IF(SP_SUL!J681="","*",SP_SUL!J681)</f>
        <v>54</v>
      </c>
      <c r="N679" s="256">
        <f>IF(SP_SUL!K681="","*",SP_SUL!K681)</f>
        <v>107</v>
      </c>
      <c r="O679" s="256" t="str">
        <f>IF(SP_SUL!L681="","*",SP_SUL!L681)</f>
        <v>-</v>
      </c>
      <c r="P679" s="111"/>
      <c r="Q679" s="128">
        <f>IF(SP_SUL!O681="","*",SP_SUL!O681)</f>
        <v>0.3125</v>
      </c>
      <c r="R679" s="128">
        <f>IF(SP_SUL!P681="","*",SP_SUL!P681)</f>
        <v>4.1666666666666664E-2</v>
      </c>
      <c r="S679" s="110" t="str">
        <f>IF(SP_SUL!Q681="","*",CONCATENATE(SP_SUL!Q681," ",SP_SUL!R681))</f>
        <v>1 BINÁRIO</v>
      </c>
      <c r="T679" s="110" t="str">
        <f>IF(SP_SUL!V681="","*",SP_SUL!V681)</f>
        <v>Augusto</v>
      </c>
      <c r="U679" s="110" t="str">
        <f>IF(SP_SUL!W681="","*",SP_SUL!W681)</f>
        <v>Deslocamento para ZEV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>
      <c r="A680" s="109" t="str">
        <f>IF(SP_SUL!Y682="","*",SP_SUL!Y682)</f>
        <v>*</v>
      </c>
      <c r="B680" s="109" t="str">
        <f>IF(SP_SUL!X682="","*",SP_SUL!X682)</f>
        <v>Oportunidade</v>
      </c>
      <c r="C680" s="109" t="str">
        <f>IF(SP_SUL!Z682="","*",SP_SUL!Z682)</f>
        <v>*</v>
      </c>
      <c r="D680" s="110" t="str">
        <f>IF(SP_SUL!S682="","*",SP_SUL!S682)</f>
        <v>-</v>
      </c>
      <c r="E680" s="110" t="str">
        <f>IF(SP_SUL!T682="","*",SP_SUL!T682)</f>
        <v>-</v>
      </c>
      <c r="F680" s="110" t="str">
        <f>IF(SP_SUL!B682="","*",SP_SUL!B682)</f>
        <v>*</v>
      </c>
      <c r="G680" s="110" t="str">
        <f>IF(SP_SUL!D682="","*",SP_SUL!D682)</f>
        <v>*</v>
      </c>
      <c r="H680" s="110" t="str">
        <f>IF(SP_SUL!F682="","*",SP_SUL!F682)</f>
        <v>*</v>
      </c>
      <c r="I680" s="110" t="str">
        <f>IF(SP_SUL!H682="","*",SP_SUL!H682)</f>
        <v>*</v>
      </c>
      <c r="J680" s="110" t="str">
        <f>IF(SP_SUL!I682="","*",SP_SUL!I682)</f>
        <v>*</v>
      </c>
      <c r="K680" s="110" t="str">
        <f>IF(SP_SUL!M682="","*",SP_SUL!M682)</f>
        <v>-</v>
      </c>
      <c r="L680" s="317" t="str">
        <f>IF(SP_SUL!N682="","*",SP_SUL!N682)</f>
        <v>-</v>
      </c>
      <c r="M680" s="111" t="str">
        <f>IF(SP_SUL!J682="","*",SP_SUL!J682)</f>
        <v>*</v>
      </c>
      <c r="N680" s="256" t="str">
        <f>IF(SP_SUL!K682="","*",SP_SUL!K682)</f>
        <v>*</v>
      </c>
      <c r="O680" s="256" t="str">
        <f>IF(SP_SUL!L682="","*",SP_SUL!L682)</f>
        <v>*</v>
      </c>
      <c r="P680" s="111"/>
      <c r="Q680" s="128" t="str">
        <f>IF(SP_SUL!O682="","*",SP_SUL!O682)</f>
        <v>*</v>
      </c>
      <c r="R680" s="128" t="str">
        <f>IF(SP_SUL!P682="","*",SP_SUL!P682)</f>
        <v>*</v>
      </c>
      <c r="S680" s="110" t="str">
        <f>IF(SP_SUL!Q682="","*",CONCATENATE(SP_SUL!Q682," ",SP_SUL!R682))</f>
        <v>*</v>
      </c>
      <c r="T680" s="110" t="str">
        <f>IF(SP_SUL!V682="","*",SP_SUL!V682)</f>
        <v>*</v>
      </c>
      <c r="U680" s="110" t="str">
        <f>IF(SP_SUL!W682="","*",SP_SUL!W682)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>
      <c r="A681" s="109" t="str">
        <f>IF(SP_SUL!Y683="","*",SP_SUL!Y683)</f>
        <v>*</v>
      </c>
      <c r="B681" s="109" t="str">
        <f>IF(SP_SUL!X683="","*",SP_SUL!X683)</f>
        <v>Oportunidade</v>
      </c>
      <c r="C681" s="109" t="str">
        <f>IF(SP_SUL!Z683="","*",SP_SUL!Z683)</f>
        <v>*</v>
      </c>
      <c r="D681" s="110" t="str">
        <f>IF(SP_SUL!S683="","*",SP_SUL!S683)</f>
        <v>-</v>
      </c>
      <c r="E681" s="110" t="str">
        <f>IF(SP_SUL!T683="","*",SP_SUL!T683)</f>
        <v>-</v>
      </c>
      <c r="F681" s="110" t="str">
        <f>IF(SP_SUL!B683="","*",SP_SUL!B683)</f>
        <v>*</v>
      </c>
      <c r="G681" s="110" t="str">
        <f>IF(SP_SUL!D683="","*",SP_SUL!D683)</f>
        <v>*</v>
      </c>
      <c r="H681" s="110" t="str">
        <f>IF(SP_SUL!F683="","*",SP_SUL!F683)</f>
        <v>*</v>
      </c>
      <c r="I681" s="110" t="str">
        <f>IF(SP_SUL!H683="","*",SP_SUL!H683)</f>
        <v>*</v>
      </c>
      <c r="J681" s="110" t="str">
        <f>IF(SP_SUL!I683="","*",SP_SUL!I683)</f>
        <v>*</v>
      </c>
      <c r="K681" s="110" t="str">
        <f>IF(SP_SUL!M683="","*",SP_SUL!M683)</f>
        <v>-</v>
      </c>
      <c r="L681" s="317" t="str">
        <f>IF(SP_SUL!N683="","*",SP_SUL!N683)</f>
        <v>-</v>
      </c>
      <c r="M681" s="111" t="str">
        <f>IF(SP_SUL!J683="","*",SP_SUL!J683)</f>
        <v>*</v>
      </c>
      <c r="N681" s="256" t="str">
        <f>IF(SP_SUL!K683="","*",SP_SUL!K683)</f>
        <v>*</v>
      </c>
      <c r="O681" s="256" t="str">
        <f>IF(SP_SUL!L683="","*",SP_SUL!L683)</f>
        <v>*</v>
      </c>
      <c r="P681" s="111"/>
      <c r="Q681" s="128" t="str">
        <f>IF(SP_SUL!O683="","*",SP_SUL!O683)</f>
        <v>*</v>
      </c>
      <c r="R681" s="128" t="str">
        <f>IF(SP_SUL!P683="","*",SP_SUL!P683)</f>
        <v>*</v>
      </c>
      <c r="S681" s="110" t="str">
        <f>IF(SP_SUL!Q683="","*",CONCATENATE(SP_SUL!Q683," ",SP_SUL!R683))</f>
        <v>*</v>
      </c>
      <c r="T681" s="110" t="str">
        <f>IF(SP_SUL!V683="","*",SP_SUL!V683)</f>
        <v>*</v>
      </c>
      <c r="U681" s="110" t="str">
        <f>IF(SP_SUL!W683="","*",SP_SUL!W683)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>
      <c r="A682" s="109" t="str">
        <f>IF(SP_SUL!Y684="","*",SP_SUL!Y684)</f>
        <v>*</v>
      </c>
      <c r="B682" s="109" t="str">
        <f>IF(SP_SUL!X684="","*",SP_SUL!X684)</f>
        <v>Oportunidade</v>
      </c>
      <c r="C682" s="109" t="str">
        <f>IF(SP_SUL!Z684="","*",SP_SUL!Z684)</f>
        <v>*</v>
      </c>
      <c r="D682" s="110" t="str">
        <f>IF(SP_SUL!S684="","*",SP_SUL!S684)</f>
        <v>-</v>
      </c>
      <c r="E682" s="110" t="str">
        <f>IF(SP_SUL!T684="","*",SP_SUL!T684)</f>
        <v>-</v>
      </c>
      <c r="F682" s="110" t="str">
        <f>IF(SP_SUL!B684="","*",SP_SUL!B684)</f>
        <v>*</v>
      </c>
      <c r="G682" s="110" t="str">
        <f>IF(SP_SUL!D684="","*",SP_SUL!D684)</f>
        <v>*</v>
      </c>
      <c r="H682" s="110" t="str">
        <f>IF(SP_SUL!F684="","*",SP_SUL!F684)</f>
        <v>*</v>
      </c>
      <c r="I682" s="110" t="str">
        <f>IF(SP_SUL!H684="","*",SP_SUL!H684)</f>
        <v>*</v>
      </c>
      <c r="J682" s="110" t="str">
        <f>IF(SP_SUL!I684="","*",SP_SUL!I684)</f>
        <v>*</v>
      </c>
      <c r="K682" s="110" t="str">
        <f>IF(SP_SUL!M684="","*",SP_SUL!M684)</f>
        <v>-</v>
      </c>
      <c r="L682" s="317" t="str">
        <f>IF(SP_SUL!N684="","*",SP_SUL!N684)</f>
        <v>-</v>
      </c>
      <c r="M682" s="111" t="str">
        <f>IF(SP_SUL!J684="","*",SP_SUL!J684)</f>
        <v>*</v>
      </c>
      <c r="N682" s="256" t="str">
        <f>IF(SP_SUL!K684="","*",SP_SUL!K684)</f>
        <v>*</v>
      </c>
      <c r="O682" s="256" t="str">
        <f>IF(SP_SUL!L684="","*",SP_SUL!L684)</f>
        <v>*</v>
      </c>
      <c r="P682" s="111"/>
      <c r="Q682" s="128" t="str">
        <f>IF(SP_SUL!O684="","*",SP_SUL!O684)</f>
        <v>*</v>
      </c>
      <c r="R682" s="128" t="str">
        <f>IF(SP_SUL!P684="","*",SP_SUL!P684)</f>
        <v>*</v>
      </c>
      <c r="S682" s="110" t="str">
        <f>IF(SP_SUL!Q684="","*",CONCATENATE(SP_SUL!Q684," ",SP_SUL!R684))</f>
        <v>*</v>
      </c>
      <c r="T682" s="110" t="str">
        <f>IF(SP_SUL!V684="","*",SP_SUL!V684)</f>
        <v>*</v>
      </c>
      <c r="U682" s="110" t="str">
        <f>IF(SP_SUL!W684="","*",SP_SUL!W684)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>
      <c r="A683" s="109" t="str">
        <f>IF(SP_SUL!Y685="","*",SP_SUL!Y685)</f>
        <v>*</v>
      </c>
      <c r="B683" s="109" t="str">
        <f>IF(SP_SUL!X685="","*",SP_SUL!X685)</f>
        <v>Oportunidade</v>
      </c>
      <c r="C683" s="109" t="str">
        <f>IF(SP_SUL!Z685="","*",SP_SUL!Z685)</f>
        <v>*</v>
      </c>
      <c r="D683" s="110" t="str">
        <f>IF(SP_SUL!S685="","*",SP_SUL!S685)</f>
        <v>-</v>
      </c>
      <c r="E683" s="110" t="str">
        <f>IF(SP_SUL!T685="","*",SP_SUL!T685)</f>
        <v>-</v>
      </c>
      <c r="F683" s="110" t="str">
        <f>IF(SP_SUL!B685="","*",SP_SUL!B685)</f>
        <v>*</v>
      </c>
      <c r="G683" s="110" t="str">
        <f>IF(SP_SUL!D685="","*",SP_SUL!D685)</f>
        <v>*</v>
      </c>
      <c r="H683" s="110" t="str">
        <f>IF(SP_SUL!F685="","*",SP_SUL!F685)</f>
        <v>*</v>
      </c>
      <c r="I683" s="110" t="str">
        <f>IF(SP_SUL!H685="","*",SP_SUL!H685)</f>
        <v>*</v>
      </c>
      <c r="J683" s="110" t="str">
        <f>IF(SP_SUL!I685="","*",SP_SUL!I685)</f>
        <v>*</v>
      </c>
      <c r="K683" s="110" t="str">
        <f>IF(SP_SUL!M685="","*",SP_SUL!M685)</f>
        <v>-</v>
      </c>
      <c r="L683" s="317" t="str">
        <f>IF(SP_SUL!N685="","*",SP_SUL!N685)</f>
        <v>-</v>
      </c>
      <c r="M683" s="111" t="str">
        <f>IF(SP_SUL!J685="","*",SP_SUL!J685)</f>
        <v>*</v>
      </c>
      <c r="N683" s="256" t="str">
        <f>IF(SP_SUL!K685="","*",SP_SUL!K685)</f>
        <v>*</v>
      </c>
      <c r="O683" s="256" t="str">
        <f>IF(SP_SUL!L685="","*",SP_SUL!L685)</f>
        <v>*</v>
      </c>
      <c r="P683" s="111"/>
      <c r="Q683" s="128" t="str">
        <f>IF(SP_SUL!O685="","*",SP_SUL!O685)</f>
        <v>*</v>
      </c>
      <c r="R683" s="128" t="str">
        <f>IF(SP_SUL!P685="","*",SP_SUL!P685)</f>
        <v>*</v>
      </c>
      <c r="S683" s="110" t="str">
        <f>IF(SP_SUL!Q685="","*",CONCATENATE(SP_SUL!Q685," ",SP_SUL!R685))</f>
        <v>*</v>
      </c>
      <c r="T683" s="110" t="str">
        <f>IF(SP_SUL!V685="","*",SP_SUL!V685)</f>
        <v>*</v>
      </c>
      <c r="U683" s="110" t="str">
        <f>IF(SP_SUL!W685="","*",SP_SUL!W685)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>
      <c r="A684" s="109" t="str">
        <f>IF(SP_SUL!Y686="","*",SP_SUL!Y686)</f>
        <v>*</v>
      </c>
      <c r="B684" s="109" t="str">
        <f>IF(SP_SUL!X686="","*",SP_SUL!X686)</f>
        <v>Oportunidade</v>
      </c>
      <c r="C684" s="109" t="str">
        <f>IF(SP_SUL!Z686="","*",SP_SUL!Z686)</f>
        <v>*</v>
      </c>
      <c r="D684" s="110" t="str">
        <f>IF(SP_SUL!S686="","*",SP_SUL!S686)</f>
        <v>-</v>
      </c>
      <c r="E684" s="110" t="str">
        <f>IF(SP_SUL!T686="","*",SP_SUL!T686)</f>
        <v>-</v>
      </c>
      <c r="F684" s="110" t="str">
        <f>IF(SP_SUL!B686="","*",SP_SUL!B686)</f>
        <v>*</v>
      </c>
      <c r="G684" s="110" t="str">
        <f>IF(SP_SUL!D686="","*",SP_SUL!D686)</f>
        <v>*</v>
      </c>
      <c r="H684" s="110" t="str">
        <f>IF(SP_SUL!F686="","*",SP_SUL!F686)</f>
        <v>*</v>
      </c>
      <c r="I684" s="110" t="str">
        <f>IF(SP_SUL!H686="","*",SP_SUL!H686)</f>
        <v>*</v>
      </c>
      <c r="J684" s="110" t="str">
        <f>IF(SP_SUL!I686="","*",SP_SUL!I686)</f>
        <v>*</v>
      </c>
      <c r="K684" s="110" t="str">
        <f>IF(SP_SUL!M686="","*",SP_SUL!M686)</f>
        <v>-</v>
      </c>
      <c r="L684" s="317" t="str">
        <f>IF(SP_SUL!N686="","*",SP_SUL!N686)</f>
        <v>-</v>
      </c>
      <c r="M684" s="111" t="str">
        <f>IF(SP_SUL!J686="","*",SP_SUL!J686)</f>
        <v>*</v>
      </c>
      <c r="N684" s="256" t="str">
        <f>IF(SP_SUL!K686="","*",SP_SUL!K686)</f>
        <v>*</v>
      </c>
      <c r="O684" s="256" t="str">
        <f>IF(SP_SUL!L686="","*",SP_SUL!L686)</f>
        <v>*</v>
      </c>
      <c r="P684" s="111"/>
      <c r="Q684" s="128" t="str">
        <f>IF(SP_SUL!O686="","*",SP_SUL!O686)</f>
        <v>*</v>
      </c>
      <c r="R684" s="128" t="str">
        <f>IF(SP_SUL!P686="","*",SP_SUL!P686)</f>
        <v>*</v>
      </c>
      <c r="S684" s="110" t="str">
        <f>IF(SP_SUL!Q686="","*",CONCATENATE(SP_SUL!Q686," ",SP_SUL!R686))</f>
        <v>*</v>
      </c>
      <c r="T684" s="110" t="str">
        <f>IF(SP_SUL!V686="","*",SP_SUL!V686)</f>
        <v>*</v>
      </c>
      <c r="U684" s="110" t="str">
        <f>IF(SP_SUL!W686="","*",SP_SUL!W686)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>
      <c r="A685" s="109" t="str">
        <f>IF(SP_SUL!Y687="","*",SP_SUL!Y687)</f>
        <v>*</v>
      </c>
      <c r="B685" s="109" t="str">
        <f>IF(SP_SUL!X687="","*",SP_SUL!X687)</f>
        <v>Oportunidade</v>
      </c>
      <c r="C685" s="109" t="str">
        <f>IF(SP_SUL!Z687="","*",SP_SUL!Z687)</f>
        <v>*</v>
      </c>
      <c r="D685" s="110" t="str">
        <f>IF(SP_SUL!S687="","*",SP_SUL!S687)</f>
        <v>-</v>
      </c>
      <c r="E685" s="110" t="str">
        <f>IF(SP_SUL!T687="","*",SP_SUL!T687)</f>
        <v>-</v>
      </c>
      <c r="F685" s="110" t="str">
        <f>IF(SP_SUL!B687="","*",SP_SUL!B687)</f>
        <v>*</v>
      </c>
      <c r="G685" s="110" t="str">
        <f>IF(SP_SUL!D687="","*",SP_SUL!D687)</f>
        <v>*</v>
      </c>
      <c r="H685" s="110" t="str">
        <f>IF(SP_SUL!F687="","*",SP_SUL!F687)</f>
        <v>*</v>
      </c>
      <c r="I685" s="110" t="str">
        <f>IF(SP_SUL!H687="","*",SP_SUL!H687)</f>
        <v>*</v>
      </c>
      <c r="J685" s="110" t="str">
        <f>IF(SP_SUL!I687="","*",SP_SUL!I687)</f>
        <v>*</v>
      </c>
      <c r="K685" s="110" t="str">
        <f>IF(SP_SUL!M687="","*",SP_SUL!M687)</f>
        <v>-</v>
      </c>
      <c r="L685" s="317" t="str">
        <f>IF(SP_SUL!N687="","*",SP_SUL!N687)</f>
        <v>-</v>
      </c>
      <c r="M685" s="111" t="str">
        <f>IF(SP_SUL!J687="","*",SP_SUL!J687)</f>
        <v>*</v>
      </c>
      <c r="N685" s="256" t="str">
        <f>IF(SP_SUL!K687="","*",SP_SUL!K687)</f>
        <v>*</v>
      </c>
      <c r="O685" s="256" t="str">
        <f>IF(SP_SUL!L687="","*",SP_SUL!L687)</f>
        <v>*</v>
      </c>
      <c r="P685" s="111"/>
      <c r="Q685" s="128" t="str">
        <f>IF(SP_SUL!O687="","*",SP_SUL!O687)</f>
        <v>*</v>
      </c>
      <c r="R685" s="128" t="str">
        <f>IF(SP_SUL!P687="","*",SP_SUL!P687)</f>
        <v>*</v>
      </c>
      <c r="S685" s="110" t="str">
        <f>IF(SP_SUL!Q687="","*",CONCATENATE(SP_SUL!Q687," ",SP_SUL!R687))</f>
        <v>*</v>
      </c>
      <c r="T685" s="110" t="str">
        <f>IF(SP_SUL!V687="","*",SP_SUL!V687)</f>
        <v>*</v>
      </c>
      <c r="U685" s="110" t="str">
        <f>IF(SP_SUL!W687="","*",SP_SUL!W687)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>
      <c r="A686" s="109" t="str">
        <f>IF(SP_SUL!Y688="","*",SP_SUL!Y688)</f>
        <v>*</v>
      </c>
      <c r="B686" s="109" t="str">
        <f>IF(SP_SUL!X688="","*",SP_SUL!X688)</f>
        <v>Oportunidade</v>
      </c>
      <c r="C686" s="109" t="str">
        <f>IF(SP_SUL!Z688="","*",SP_SUL!Z688)</f>
        <v>*</v>
      </c>
      <c r="D686" s="110" t="str">
        <f>IF(SP_SUL!S688="","*",SP_SUL!S688)</f>
        <v>-</v>
      </c>
      <c r="E686" s="110" t="str">
        <f>IF(SP_SUL!T688="","*",SP_SUL!T688)</f>
        <v>-</v>
      </c>
      <c r="F686" s="110" t="str">
        <f>IF(SP_SUL!B688="","*",SP_SUL!B688)</f>
        <v>*</v>
      </c>
      <c r="G686" s="110" t="str">
        <f>IF(SP_SUL!D688="","*",SP_SUL!D688)</f>
        <v>*</v>
      </c>
      <c r="H686" s="110" t="str">
        <f>IF(SP_SUL!F688="","*",SP_SUL!F688)</f>
        <v>*</v>
      </c>
      <c r="I686" s="110" t="str">
        <f>IF(SP_SUL!H688="","*",SP_SUL!H688)</f>
        <v>*</v>
      </c>
      <c r="J686" s="110" t="str">
        <f>IF(SP_SUL!I688="","*",SP_SUL!I688)</f>
        <v>*</v>
      </c>
      <c r="K686" s="110" t="str">
        <f>IF(SP_SUL!M688="","*",SP_SUL!M688)</f>
        <v>-</v>
      </c>
      <c r="L686" s="317" t="str">
        <f>IF(SP_SUL!N688="","*",SP_SUL!N688)</f>
        <v>-</v>
      </c>
      <c r="M686" s="111" t="str">
        <f>IF(SP_SUL!J688="","*",SP_SUL!J688)</f>
        <v>*</v>
      </c>
      <c r="N686" s="256" t="str">
        <f>IF(SP_SUL!K688="","*",SP_SUL!K688)</f>
        <v>*</v>
      </c>
      <c r="O686" s="256" t="str">
        <f>IF(SP_SUL!L688="","*",SP_SUL!L688)</f>
        <v>*</v>
      </c>
      <c r="P686" s="111"/>
      <c r="Q686" s="128" t="str">
        <f>IF(SP_SUL!O688="","*",SP_SUL!O688)</f>
        <v>*</v>
      </c>
      <c r="R686" s="128" t="str">
        <f>IF(SP_SUL!P688="","*",SP_SUL!P688)</f>
        <v>*</v>
      </c>
      <c r="S686" s="110" t="str">
        <f>IF(SP_SUL!Q688="","*",CONCATENATE(SP_SUL!Q688," ",SP_SUL!R688))</f>
        <v>*</v>
      </c>
      <c r="T686" s="110" t="str">
        <f>IF(SP_SUL!V688="","*",SP_SUL!V688)</f>
        <v>*</v>
      </c>
      <c r="U686" s="110" t="str">
        <f>IF(SP_SUL!W688="","*",SP_SUL!W688)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>
      <c r="A687" s="109" t="str">
        <f>IF(SP_SUL!Y689="","*",SP_SUL!Y689)</f>
        <v>*</v>
      </c>
      <c r="B687" s="109" t="str">
        <f>IF(SP_SUL!X689="","*",SP_SUL!X689)</f>
        <v>Oportunidade</v>
      </c>
      <c r="C687" s="109" t="str">
        <f>IF(SP_SUL!Z689="","*",SP_SUL!Z689)</f>
        <v>*</v>
      </c>
      <c r="D687" s="110" t="str">
        <f>IF(SP_SUL!S689="","*",SP_SUL!S689)</f>
        <v>-</v>
      </c>
      <c r="E687" s="110" t="str">
        <f>IF(SP_SUL!T689="","*",SP_SUL!T689)</f>
        <v>-</v>
      </c>
      <c r="F687" s="110" t="str">
        <f>IF(SP_SUL!B689="","*",SP_SUL!B689)</f>
        <v>*</v>
      </c>
      <c r="G687" s="110" t="str">
        <f>IF(SP_SUL!D689="","*",SP_SUL!D689)</f>
        <v>*</v>
      </c>
      <c r="H687" s="110" t="str">
        <f>IF(SP_SUL!F689="","*",SP_SUL!F689)</f>
        <v>*</v>
      </c>
      <c r="I687" s="110" t="str">
        <f>IF(SP_SUL!H689="","*",SP_SUL!H689)</f>
        <v>*</v>
      </c>
      <c r="J687" s="110" t="str">
        <f>IF(SP_SUL!I689="","*",SP_SUL!I689)</f>
        <v>*</v>
      </c>
      <c r="K687" s="110" t="str">
        <f>IF(SP_SUL!M689="","*",SP_SUL!M689)</f>
        <v>-</v>
      </c>
      <c r="L687" s="317" t="str">
        <f>IF(SP_SUL!N689="","*",SP_SUL!N689)</f>
        <v>-</v>
      </c>
      <c r="M687" s="111" t="str">
        <f>IF(SP_SUL!J689="","*",SP_SUL!J689)</f>
        <v>*</v>
      </c>
      <c r="N687" s="256" t="str">
        <f>IF(SP_SUL!K689="","*",SP_SUL!K689)</f>
        <v>*</v>
      </c>
      <c r="O687" s="256" t="str">
        <f>IF(SP_SUL!L689="","*",SP_SUL!L689)</f>
        <v>*</v>
      </c>
      <c r="P687" s="111"/>
      <c r="Q687" s="128" t="str">
        <f>IF(SP_SUL!O689="","*",SP_SUL!O689)</f>
        <v>*</v>
      </c>
      <c r="R687" s="128" t="str">
        <f>IF(SP_SUL!P689="","*",SP_SUL!P689)</f>
        <v>*</v>
      </c>
      <c r="S687" s="110" t="str">
        <f>IF(SP_SUL!Q689="","*",CONCATENATE(SP_SUL!Q689," ",SP_SUL!R689))</f>
        <v>*</v>
      </c>
      <c r="T687" s="110" t="str">
        <f>IF(SP_SUL!V689="","*",SP_SUL!V689)</f>
        <v>*</v>
      </c>
      <c r="U687" s="110" t="str">
        <f>IF(SP_SUL!W689="","*",SP_SUL!W689)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>
      <c r="A688" s="109" t="str">
        <f>IF(SP_SUL!Y690="","*",SP_SUL!Y690)</f>
        <v>*</v>
      </c>
      <c r="B688" s="109" t="str">
        <f>IF(SP_SUL!X690="","*",SP_SUL!X690)</f>
        <v>Oportunidade</v>
      </c>
      <c r="C688" s="109" t="str">
        <f>IF(SP_SUL!Z690="","*",SP_SUL!Z690)</f>
        <v>*</v>
      </c>
      <c r="D688" s="110" t="str">
        <f>IF(SP_SUL!S690="","*",SP_SUL!S690)</f>
        <v>-</v>
      </c>
      <c r="E688" s="110" t="str">
        <f>IF(SP_SUL!T690="","*",SP_SUL!T690)</f>
        <v>-</v>
      </c>
      <c r="F688" s="110" t="str">
        <f>IF(SP_SUL!B690="","*",SP_SUL!B690)</f>
        <v>*</v>
      </c>
      <c r="G688" s="110" t="str">
        <f>IF(SP_SUL!D690="","*",SP_SUL!D690)</f>
        <v>*</v>
      </c>
      <c r="H688" s="110" t="str">
        <f>IF(SP_SUL!F690="","*",SP_SUL!F690)</f>
        <v>*</v>
      </c>
      <c r="I688" s="110" t="str">
        <f>IF(SP_SUL!H690="","*",SP_SUL!H690)</f>
        <v>*</v>
      </c>
      <c r="J688" s="110" t="str">
        <f>IF(SP_SUL!I690="","*",SP_SUL!I690)</f>
        <v>*</v>
      </c>
      <c r="K688" s="110" t="str">
        <f>IF(SP_SUL!M690="","*",SP_SUL!M690)</f>
        <v>-</v>
      </c>
      <c r="L688" s="317" t="str">
        <f>IF(SP_SUL!N690="","*",SP_SUL!N690)</f>
        <v>-</v>
      </c>
      <c r="M688" s="111" t="str">
        <f>IF(SP_SUL!J690="","*",SP_SUL!J690)</f>
        <v>*</v>
      </c>
      <c r="N688" s="256" t="str">
        <f>IF(SP_SUL!K690="","*",SP_SUL!K690)</f>
        <v>*</v>
      </c>
      <c r="O688" s="256" t="str">
        <f>IF(SP_SUL!L690="","*",SP_SUL!L690)</f>
        <v>*</v>
      </c>
      <c r="P688" s="111"/>
      <c r="Q688" s="128" t="str">
        <f>IF(SP_SUL!O690="","*",SP_SUL!O690)</f>
        <v>*</v>
      </c>
      <c r="R688" s="128" t="str">
        <f>IF(SP_SUL!P690="","*",SP_SUL!P690)</f>
        <v>*</v>
      </c>
      <c r="S688" s="110" t="str">
        <f>IF(SP_SUL!Q690="","*",CONCATENATE(SP_SUL!Q690," ",SP_SUL!R690))</f>
        <v>*</v>
      </c>
      <c r="T688" s="110" t="str">
        <f>IF(SP_SUL!V690="","*",SP_SUL!V690)</f>
        <v>*</v>
      </c>
      <c r="U688" s="110" t="str">
        <f>IF(SP_SUL!W690="","*",SP_SUL!W690)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>
      <c r="A689" s="109" t="str">
        <f>IF(SP_SUL!Y691="","*",SP_SUL!Y691)</f>
        <v>*</v>
      </c>
      <c r="B689" s="109" t="str">
        <f>IF(SP_SUL!X691="","*",SP_SUL!X691)</f>
        <v>Oportunidade</v>
      </c>
      <c r="C689" s="109" t="str">
        <f>IF(SP_SUL!Z691="","*",SP_SUL!Z691)</f>
        <v>*</v>
      </c>
      <c r="D689" s="110" t="str">
        <f>IF(SP_SUL!S691="","*",SP_SUL!S691)</f>
        <v>-</v>
      </c>
      <c r="E689" s="110" t="str">
        <f>IF(SP_SUL!T691="","*",SP_SUL!T691)</f>
        <v>-</v>
      </c>
      <c r="F689" s="110" t="str">
        <f>IF(SP_SUL!B691="","*",SP_SUL!B691)</f>
        <v>*</v>
      </c>
      <c r="G689" s="110" t="str">
        <f>IF(SP_SUL!D691="","*",SP_SUL!D691)</f>
        <v>*</v>
      </c>
      <c r="H689" s="110" t="str">
        <f>IF(SP_SUL!F691="","*",SP_SUL!F691)</f>
        <v>*</v>
      </c>
      <c r="I689" s="110" t="str">
        <f>IF(SP_SUL!H691="","*",SP_SUL!H691)</f>
        <v>*</v>
      </c>
      <c r="J689" s="110" t="str">
        <f>IF(SP_SUL!I691="","*",SP_SUL!I691)</f>
        <v>*</v>
      </c>
      <c r="K689" s="110" t="str">
        <f>IF(SP_SUL!M691="","*",SP_SUL!M691)</f>
        <v>-</v>
      </c>
      <c r="L689" s="317" t="str">
        <f>IF(SP_SUL!N691="","*",SP_SUL!N691)</f>
        <v>-</v>
      </c>
      <c r="M689" s="111" t="str">
        <f>IF(SP_SUL!J691="","*",SP_SUL!J691)</f>
        <v>*</v>
      </c>
      <c r="N689" s="256" t="str">
        <f>IF(SP_SUL!K691="","*",SP_SUL!K691)</f>
        <v>*</v>
      </c>
      <c r="O689" s="256" t="str">
        <f>IF(SP_SUL!L691="","*",SP_SUL!L691)</f>
        <v>*</v>
      </c>
      <c r="P689" s="111"/>
      <c r="Q689" s="128" t="str">
        <f>IF(SP_SUL!O691="","*",SP_SUL!O691)</f>
        <v>*</v>
      </c>
      <c r="R689" s="128" t="str">
        <f>IF(SP_SUL!P691="","*",SP_SUL!P691)</f>
        <v>*</v>
      </c>
      <c r="S689" s="110" t="str">
        <f>IF(SP_SUL!Q691="","*",CONCATENATE(SP_SUL!Q691," ",SP_SUL!R691))</f>
        <v>*</v>
      </c>
      <c r="T689" s="110" t="str">
        <f>IF(SP_SUL!V691="","*",SP_SUL!V691)</f>
        <v>*</v>
      </c>
      <c r="U689" s="110" t="str">
        <f>IF(SP_SUL!W691="","*",SP_SUL!W691)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>
      <c r="A690" s="109" t="str">
        <f>IF(SP_SUL!Y692="","*",SP_SUL!Y692)</f>
        <v>*</v>
      </c>
      <c r="B690" s="109" t="str">
        <f>IF(SP_SUL!X692="","*",SP_SUL!X692)</f>
        <v>Oportunidade</v>
      </c>
      <c r="C690" s="109" t="str">
        <f>IF(SP_SUL!Z692="","*",SP_SUL!Z692)</f>
        <v>*</v>
      </c>
      <c r="D690" s="110" t="str">
        <f>IF(SP_SUL!S692="","*",SP_SUL!S692)</f>
        <v>-</v>
      </c>
      <c r="E690" s="110" t="str">
        <f>IF(SP_SUL!T692="","*",SP_SUL!T692)</f>
        <v>-</v>
      </c>
      <c r="F690" s="110" t="str">
        <f>IF(SP_SUL!B692="","*",SP_SUL!B692)</f>
        <v>*</v>
      </c>
      <c r="G690" s="110" t="str">
        <f>IF(SP_SUL!D692="","*",SP_SUL!D692)</f>
        <v>*</v>
      </c>
      <c r="H690" s="110" t="str">
        <f>IF(SP_SUL!F692="","*",SP_SUL!F692)</f>
        <v>*</v>
      </c>
      <c r="I690" s="110" t="str">
        <f>IF(SP_SUL!H692="","*",SP_SUL!H692)</f>
        <v>*</v>
      </c>
      <c r="J690" s="110" t="str">
        <f>IF(SP_SUL!I692="","*",SP_SUL!I692)</f>
        <v>*</v>
      </c>
      <c r="K690" s="110" t="str">
        <f>IF(SP_SUL!M692="","*",SP_SUL!M692)</f>
        <v>-</v>
      </c>
      <c r="L690" s="317" t="str">
        <f>IF(SP_SUL!N692="","*",SP_SUL!N692)</f>
        <v>-</v>
      </c>
      <c r="M690" s="111" t="str">
        <f>IF(SP_SUL!J692="","*",SP_SUL!J692)</f>
        <v>*</v>
      </c>
      <c r="N690" s="256" t="str">
        <f>IF(SP_SUL!K692="","*",SP_SUL!K692)</f>
        <v>*</v>
      </c>
      <c r="O690" s="256" t="str">
        <f>IF(SP_SUL!L692="","*",SP_SUL!L692)</f>
        <v>*</v>
      </c>
      <c r="P690" s="111"/>
      <c r="Q690" s="128" t="str">
        <f>IF(SP_SUL!O692="","*",SP_SUL!O692)</f>
        <v>*</v>
      </c>
      <c r="R690" s="128" t="str">
        <f>IF(SP_SUL!P692="","*",SP_SUL!P692)</f>
        <v>*</v>
      </c>
      <c r="S690" s="110" t="str">
        <f>IF(SP_SUL!Q692="","*",CONCATENATE(SP_SUL!Q692," ",SP_SUL!R692))</f>
        <v>*</v>
      </c>
      <c r="T690" s="110" t="str">
        <f>IF(SP_SUL!V692="","*",SP_SUL!V692)</f>
        <v>*</v>
      </c>
      <c r="U690" s="110" t="str">
        <f>IF(SP_SUL!W692="","*",SP_SUL!W692)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>
      <c r="A691" s="109" t="str">
        <f>IF(SP_SUL!Y693="","*",SP_SUL!Y693)</f>
        <v>*</v>
      </c>
      <c r="B691" s="109" t="str">
        <f>IF(SP_SUL!X693="","*",SP_SUL!X693)</f>
        <v>Oportunidade</v>
      </c>
      <c r="C691" s="109" t="str">
        <f>IF(SP_SUL!Z693="","*",SP_SUL!Z693)</f>
        <v>*</v>
      </c>
      <c r="D691" s="110" t="str">
        <f>IF(SP_SUL!S693="","*",SP_SUL!S693)</f>
        <v>-</v>
      </c>
      <c r="E691" s="110" t="str">
        <f>IF(SP_SUL!T693="","*",SP_SUL!T693)</f>
        <v>-</v>
      </c>
      <c r="F691" s="110" t="str">
        <f>IF(SP_SUL!B693="","*",SP_SUL!B693)</f>
        <v>*</v>
      </c>
      <c r="G691" s="110" t="str">
        <f>IF(SP_SUL!D693="","*",SP_SUL!D693)</f>
        <v>*</v>
      </c>
      <c r="H691" s="110" t="str">
        <f>IF(SP_SUL!F693="","*",SP_SUL!F693)</f>
        <v>*</v>
      </c>
      <c r="I691" s="110" t="str">
        <f>IF(SP_SUL!H693="","*",SP_SUL!H693)</f>
        <v>*</v>
      </c>
      <c r="J691" s="110" t="str">
        <f>IF(SP_SUL!I693="","*",SP_SUL!I693)</f>
        <v>*</v>
      </c>
      <c r="K691" s="110" t="str">
        <f>IF(SP_SUL!M693="","*",SP_SUL!M693)</f>
        <v>-</v>
      </c>
      <c r="L691" s="317" t="str">
        <f>IF(SP_SUL!N693="","*",SP_SUL!N693)</f>
        <v>-</v>
      </c>
      <c r="M691" s="111" t="str">
        <f>IF(SP_SUL!J693="","*",SP_SUL!J693)</f>
        <v>*</v>
      </c>
      <c r="N691" s="256" t="str">
        <f>IF(SP_SUL!K693="","*",SP_SUL!K693)</f>
        <v>*</v>
      </c>
      <c r="O691" s="256" t="str">
        <f>IF(SP_SUL!L693="","*",SP_SUL!L693)</f>
        <v>*</v>
      </c>
      <c r="P691" s="111"/>
      <c r="Q691" s="128" t="str">
        <f>IF(SP_SUL!O693="","*",SP_SUL!O693)</f>
        <v>*</v>
      </c>
      <c r="R691" s="128" t="str">
        <f>IF(SP_SUL!P693="","*",SP_SUL!P693)</f>
        <v>*</v>
      </c>
      <c r="S691" s="110" t="str">
        <f>IF(SP_SUL!Q693="","*",CONCATENATE(SP_SUL!Q693," ",SP_SUL!R693))</f>
        <v>*</v>
      </c>
      <c r="T691" s="110" t="str">
        <f>IF(SP_SUL!V693="","*",SP_SUL!V693)</f>
        <v>*</v>
      </c>
      <c r="U691" s="110" t="str">
        <f>IF(SP_SUL!W693="","*",SP_SUL!W693)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>
      <c r="A692" s="109" t="str">
        <f>IF(SP_SUL!Y694="","*",SP_SUL!Y694)</f>
        <v>*</v>
      </c>
      <c r="B692" s="109" t="str">
        <f>IF(SP_SUL!X694="","*",SP_SUL!X694)</f>
        <v>Oportunidade</v>
      </c>
      <c r="C692" s="109" t="str">
        <f>IF(SP_SUL!Z694="","*",SP_SUL!Z694)</f>
        <v>*</v>
      </c>
      <c r="D692" s="110" t="str">
        <f>IF(SP_SUL!S694="","*",SP_SUL!S694)</f>
        <v>-</v>
      </c>
      <c r="E692" s="110" t="str">
        <f>IF(SP_SUL!T694="","*",SP_SUL!T694)</f>
        <v>-</v>
      </c>
      <c r="F692" s="110" t="str">
        <f>IF(SP_SUL!B694="","*",SP_SUL!B694)</f>
        <v>*</v>
      </c>
      <c r="G692" s="110" t="str">
        <f>IF(SP_SUL!D694="","*",SP_SUL!D694)</f>
        <v>*</v>
      </c>
      <c r="H692" s="110" t="str">
        <f>IF(SP_SUL!F694="","*",SP_SUL!F694)</f>
        <v>*</v>
      </c>
      <c r="I692" s="110" t="str">
        <f>IF(SP_SUL!H694="","*",SP_SUL!H694)</f>
        <v>*</v>
      </c>
      <c r="J692" s="110" t="str">
        <f>IF(SP_SUL!I694="","*",SP_SUL!I694)</f>
        <v>*</v>
      </c>
      <c r="K692" s="110" t="str">
        <f>IF(SP_SUL!M694="","*",SP_SUL!M694)</f>
        <v>-</v>
      </c>
      <c r="L692" s="317" t="str">
        <f>IF(SP_SUL!N694="","*",SP_SUL!N694)</f>
        <v>-</v>
      </c>
      <c r="M692" s="111" t="str">
        <f>IF(SP_SUL!J694="","*",SP_SUL!J694)</f>
        <v>*</v>
      </c>
      <c r="N692" s="256" t="str">
        <f>IF(SP_SUL!K694="","*",SP_SUL!K694)</f>
        <v>*</v>
      </c>
      <c r="O692" s="256" t="str">
        <f>IF(SP_SUL!L694="","*",SP_SUL!L694)</f>
        <v>*</v>
      </c>
      <c r="P692" s="111"/>
      <c r="Q692" s="128" t="str">
        <f>IF(SP_SUL!O694="","*",SP_SUL!O694)</f>
        <v>*</v>
      </c>
      <c r="R692" s="128" t="str">
        <f>IF(SP_SUL!P694="","*",SP_SUL!P694)</f>
        <v>*</v>
      </c>
      <c r="S692" s="110" t="str">
        <f>IF(SP_SUL!Q694="","*",CONCATENATE(SP_SUL!Q694," ",SP_SUL!R694))</f>
        <v>*</v>
      </c>
      <c r="T692" s="110" t="str">
        <f>IF(SP_SUL!V694="","*",SP_SUL!V694)</f>
        <v>*</v>
      </c>
      <c r="U692" s="110" t="str">
        <f>IF(SP_SUL!W694="","*",SP_SUL!W694)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>
      <c r="A693" s="109" t="str">
        <f>IF(SP_SUL!Y695="","*",SP_SUL!Y695)</f>
        <v>*</v>
      </c>
      <c r="B693" s="109" t="str">
        <f>IF(SP_SUL!X695="","*",SP_SUL!X695)</f>
        <v>Oportunidade</v>
      </c>
      <c r="C693" s="109" t="str">
        <f>IF(SP_SUL!Z695="","*",SP_SUL!Z695)</f>
        <v>*</v>
      </c>
      <c r="D693" s="110" t="str">
        <f>IF(SP_SUL!S695="","*",SP_SUL!S695)</f>
        <v>-</v>
      </c>
      <c r="E693" s="110" t="str">
        <f>IF(SP_SUL!T695="","*",SP_SUL!T695)</f>
        <v>-</v>
      </c>
      <c r="F693" s="110" t="str">
        <f>IF(SP_SUL!B695="","*",SP_SUL!B695)</f>
        <v>*</v>
      </c>
      <c r="G693" s="110" t="str">
        <f>IF(SP_SUL!D695="","*",SP_SUL!D695)</f>
        <v>*</v>
      </c>
      <c r="H693" s="110" t="str">
        <f>IF(SP_SUL!F695="","*",SP_SUL!F695)</f>
        <v>*</v>
      </c>
      <c r="I693" s="110" t="str">
        <f>IF(SP_SUL!H695="","*",SP_SUL!H695)</f>
        <v>*</v>
      </c>
      <c r="J693" s="110" t="str">
        <f>IF(SP_SUL!I695="","*",SP_SUL!I695)</f>
        <v>*</v>
      </c>
      <c r="K693" s="110" t="str">
        <f>IF(SP_SUL!M695="","*",SP_SUL!M695)</f>
        <v>-</v>
      </c>
      <c r="L693" s="317" t="str">
        <f>IF(SP_SUL!N695="","*",SP_SUL!N695)</f>
        <v>-</v>
      </c>
      <c r="M693" s="111" t="str">
        <f>IF(SP_SUL!J695="","*",SP_SUL!J695)</f>
        <v>*</v>
      </c>
      <c r="N693" s="256" t="str">
        <f>IF(SP_SUL!K695="","*",SP_SUL!K695)</f>
        <v>*</v>
      </c>
      <c r="O693" s="256" t="str">
        <f>IF(SP_SUL!L695="","*",SP_SUL!L695)</f>
        <v>*</v>
      </c>
      <c r="P693" s="111"/>
      <c r="Q693" s="128" t="str">
        <f>IF(SP_SUL!O695="","*",SP_SUL!O695)</f>
        <v>*</v>
      </c>
      <c r="R693" s="128" t="str">
        <f>IF(SP_SUL!P695="","*",SP_SUL!P695)</f>
        <v>*</v>
      </c>
      <c r="S693" s="110" t="str">
        <f>IF(SP_SUL!Q695="","*",CONCATENATE(SP_SUL!Q695," ",SP_SUL!R695))</f>
        <v>*</v>
      </c>
      <c r="T693" s="110" t="str">
        <f>IF(SP_SUL!V695="","*",SP_SUL!V695)</f>
        <v>*</v>
      </c>
      <c r="U693" s="110" t="str">
        <f>IF(SP_SUL!W695="","*",SP_SUL!W695)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>
      <c r="A694" s="109" t="str">
        <f>IF(SP_SUL!Y696="","*",SP_SUL!Y696)</f>
        <v>*</v>
      </c>
      <c r="B694" s="109" t="str">
        <f>IF(SP_SUL!X696="","*",SP_SUL!X696)</f>
        <v>Oportunidade</v>
      </c>
      <c r="C694" s="109" t="str">
        <f>IF(SP_SUL!Z696="","*",SP_SUL!Z696)</f>
        <v>*</v>
      </c>
      <c r="D694" s="110" t="str">
        <f>IF(SP_SUL!S696="","*",SP_SUL!S696)</f>
        <v>-</v>
      </c>
      <c r="E694" s="110" t="str">
        <f>IF(SP_SUL!T696="","*",SP_SUL!T696)</f>
        <v>-</v>
      </c>
      <c r="F694" s="110" t="str">
        <f>IF(SP_SUL!B696="","*",SP_SUL!B696)</f>
        <v>*</v>
      </c>
      <c r="G694" s="110" t="str">
        <f>IF(SP_SUL!D696="","*",SP_SUL!D696)</f>
        <v>*</v>
      </c>
      <c r="H694" s="110" t="str">
        <f>IF(SP_SUL!F696="","*",SP_SUL!F696)</f>
        <v>*</v>
      </c>
      <c r="I694" s="110" t="str">
        <f>IF(SP_SUL!H696="","*",SP_SUL!H696)</f>
        <v>*</v>
      </c>
      <c r="J694" s="110" t="str">
        <f>IF(SP_SUL!I696="","*",SP_SUL!I696)</f>
        <v>*</v>
      </c>
      <c r="K694" s="110" t="str">
        <f>IF(SP_SUL!M696="","*",SP_SUL!M696)</f>
        <v>-</v>
      </c>
      <c r="L694" s="317" t="str">
        <f>IF(SP_SUL!N696="","*",SP_SUL!N696)</f>
        <v>-</v>
      </c>
      <c r="M694" s="111" t="str">
        <f>IF(SP_SUL!J696="","*",SP_SUL!J696)</f>
        <v>*</v>
      </c>
      <c r="N694" s="256" t="str">
        <f>IF(SP_SUL!K696="","*",SP_SUL!K696)</f>
        <v>*</v>
      </c>
      <c r="O694" s="256" t="str">
        <f>IF(SP_SUL!L696="","*",SP_SUL!L696)</f>
        <v>*</v>
      </c>
      <c r="P694" s="111"/>
      <c r="Q694" s="128" t="str">
        <f>IF(SP_SUL!O696="","*",SP_SUL!O696)</f>
        <v>*</v>
      </c>
      <c r="R694" s="128" t="str">
        <f>IF(SP_SUL!P696="","*",SP_SUL!P696)</f>
        <v>*</v>
      </c>
      <c r="S694" s="110" t="str">
        <f>IF(SP_SUL!Q696="","*",CONCATENATE(SP_SUL!Q696," ",SP_SUL!R696))</f>
        <v>*</v>
      </c>
      <c r="T694" s="110" t="str">
        <f>IF(SP_SUL!V696="","*",SP_SUL!V696)</f>
        <v>*</v>
      </c>
      <c r="U694" s="110" t="str">
        <f>IF(SP_SUL!W696="","*",SP_SUL!W696)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>
      <c r="A695" s="109" t="str">
        <f>IF(SP_SUL!Y697="","*",SP_SUL!Y697)</f>
        <v>*</v>
      </c>
      <c r="B695" s="109" t="str">
        <f>IF(SP_SUL!X697="","*",SP_SUL!X697)</f>
        <v>Oportunidade</v>
      </c>
      <c r="C695" s="109" t="str">
        <f>IF(SP_SUL!Z697="","*",SP_SUL!Z697)</f>
        <v>*</v>
      </c>
      <c r="D695" s="110" t="str">
        <f>IF(SP_SUL!S697="","*",SP_SUL!S697)</f>
        <v>-</v>
      </c>
      <c r="E695" s="110" t="str">
        <f>IF(SP_SUL!T697="","*",SP_SUL!T697)</f>
        <v>-</v>
      </c>
      <c r="F695" s="110" t="str">
        <f>IF(SP_SUL!B697="","*",SP_SUL!B697)</f>
        <v>*</v>
      </c>
      <c r="G695" s="110" t="str">
        <f>IF(SP_SUL!D697="","*",SP_SUL!D697)</f>
        <v>*</v>
      </c>
      <c r="H695" s="110" t="str">
        <f>IF(SP_SUL!F697="","*",SP_SUL!F697)</f>
        <v>*</v>
      </c>
      <c r="I695" s="110" t="str">
        <f>IF(SP_SUL!H697="","*",SP_SUL!H697)</f>
        <v>*</v>
      </c>
      <c r="J695" s="110" t="str">
        <f>IF(SP_SUL!I697="","*",SP_SUL!I697)</f>
        <v>*</v>
      </c>
      <c r="K695" s="110" t="str">
        <f>IF(SP_SUL!M697="","*",SP_SUL!M697)</f>
        <v>-</v>
      </c>
      <c r="L695" s="317" t="str">
        <f>IF(SP_SUL!N697="","*",SP_SUL!N697)</f>
        <v>-</v>
      </c>
      <c r="M695" s="111" t="str">
        <f>IF(SP_SUL!J697="","*",SP_SUL!J697)</f>
        <v>*</v>
      </c>
      <c r="N695" s="256" t="str">
        <f>IF(SP_SUL!K697="","*",SP_SUL!K697)</f>
        <v>*</v>
      </c>
      <c r="O695" s="256" t="str">
        <f>IF(SP_SUL!L697="","*",SP_SUL!L697)</f>
        <v>*</v>
      </c>
      <c r="P695" s="111"/>
      <c r="Q695" s="128" t="str">
        <f>IF(SP_SUL!O697="","*",SP_SUL!O697)</f>
        <v>*</v>
      </c>
      <c r="R695" s="128" t="str">
        <f>IF(SP_SUL!P697="","*",SP_SUL!P697)</f>
        <v>*</v>
      </c>
      <c r="S695" s="110" t="str">
        <f>IF(SP_SUL!Q697="","*",CONCATENATE(SP_SUL!Q697," ",SP_SUL!R697))</f>
        <v>*</v>
      </c>
      <c r="T695" s="110" t="str">
        <f>IF(SP_SUL!V697="","*",SP_SUL!V697)</f>
        <v>*</v>
      </c>
      <c r="U695" s="110" t="str">
        <f>IF(SP_SUL!W697="","*",SP_SUL!W697)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>
      <c r="A696" s="109" t="str">
        <f>IF(SP_SUL!Y698="","*",SP_SUL!Y698)</f>
        <v>*</v>
      </c>
      <c r="B696" s="109" t="str">
        <f>IF(SP_SUL!X698="","*",SP_SUL!X698)</f>
        <v>Oportunidade</v>
      </c>
      <c r="C696" s="109" t="str">
        <f>IF(SP_SUL!Z698="","*",SP_SUL!Z698)</f>
        <v>*</v>
      </c>
      <c r="D696" s="110" t="str">
        <f>IF(SP_SUL!S698="","*",SP_SUL!S698)</f>
        <v>-</v>
      </c>
      <c r="E696" s="110" t="str">
        <f>IF(SP_SUL!T698="","*",SP_SUL!T698)</f>
        <v>-</v>
      </c>
      <c r="F696" s="110" t="str">
        <f>IF(SP_SUL!B698="","*",SP_SUL!B698)</f>
        <v>*</v>
      </c>
      <c r="G696" s="110" t="str">
        <f>IF(SP_SUL!D698="","*",SP_SUL!D698)</f>
        <v>*</v>
      </c>
      <c r="H696" s="110" t="str">
        <f>IF(SP_SUL!F698="","*",SP_SUL!F698)</f>
        <v>*</v>
      </c>
      <c r="I696" s="110" t="str">
        <f>IF(SP_SUL!H698="","*",SP_SUL!H698)</f>
        <v>*</v>
      </c>
      <c r="J696" s="110" t="str">
        <f>IF(SP_SUL!I698="","*",SP_SUL!I698)</f>
        <v>*</v>
      </c>
      <c r="K696" s="110" t="str">
        <f>IF(SP_SUL!M698="","*",SP_SUL!M698)</f>
        <v>-</v>
      </c>
      <c r="L696" s="317" t="str">
        <f>IF(SP_SUL!N698="","*",SP_SUL!N698)</f>
        <v>-</v>
      </c>
      <c r="M696" s="111" t="str">
        <f>IF(SP_SUL!J698="","*",SP_SUL!J698)</f>
        <v>*</v>
      </c>
      <c r="N696" s="256" t="str">
        <f>IF(SP_SUL!K698="","*",SP_SUL!K698)</f>
        <v>*</v>
      </c>
      <c r="O696" s="256" t="str">
        <f>IF(SP_SUL!L698="","*",SP_SUL!L698)</f>
        <v>*</v>
      </c>
      <c r="P696" s="111"/>
      <c r="Q696" s="128" t="str">
        <f>IF(SP_SUL!O698="","*",SP_SUL!O698)</f>
        <v>*</v>
      </c>
      <c r="R696" s="128" t="str">
        <f>IF(SP_SUL!P698="","*",SP_SUL!P698)</f>
        <v>*</v>
      </c>
      <c r="S696" s="110" t="str">
        <f>IF(SP_SUL!Q698="","*",CONCATENATE(SP_SUL!Q698," ",SP_SUL!R698))</f>
        <v>*</v>
      </c>
      <c r="T696" s="110" t="str">
        <f>IF(SP_SUL!V698="","*",SP_SUL!V698)</f>
        <v>*</v>
      </c>
      <c r="U696" s="110" t="str">
        <f>IF(SP_SUL!W698="","*",SP_SUL!W698)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>
      <c r="A697" s="109" t="str">
        <f>IF(SP_SUL!Y699="","*",SP_SUL!Y699)</f>
        <v>*</v>
      </c>
      <c r="B697" s="109" t="str">
        <f>IF(SP_SUL!X699="","*",SP_SUL!X699)</f>
        <v>*</v>
      </c>
      <c r="C697" s="109" t="str">
        <f>IF(SP_SUL!Z699="","*",SP_SUL!Z699)</f>
        <v>*</v>
      </c>
      <c r="D697" s="110" t="str">
        <f>IF(SP_SUL!S699="","*",SP_SUL!S699)</f>
        <v>-</v>
      </c>
      <c r="E697" s="110" t="str">
        <f>IF(SP_SUL!T699="","*",SP_SUL!T699)</f>
        <v>-</v>
      </c>
      <c r="F697" s="110" t="str">
        <f>IF(SP_SUL!B699="","*",SP_SUL!B699)</f>
        <v>*</v>
      </c>
      <c r="G697" s="110" t="str">
        <f>IF(SP_SUL!D699="","*",SP_SUL!D699)</f>
        <v>*</v>
      </c>
      <c r="H697" s="110" t="str">
        <f>IF(SP_SUL!F699="","*",SP_SUL!F699)</f>
        <v>*</v>
      </c>
      <c r="I697" s="110" t="str">
        <f>IF(SP_SUL!H699="","*",SP_SUL!H699)</f>
        <v>*</v>
      </c>
      <c r="J697" s="110" t="str">
        <f>IF(SP_SUL!I699="","*",SP_SUL!I699)</f>
        <v>*</v>
      </c>
      <c r="K697" s="110" t="str">
        <f>IF(SP_SUL!M699="","*",SP_SUL!M699)</f>
        <v>-</v>
      </c>
      <c r="L697" s="317" t="str">
        <f>IF(SP_SUL!N699="","*",SP_SUL!N699)</f>
        <v>-</v>
      </c>
      <c r="M697" s="111" t="str">
        <f>IF(SP_SUL!J699="","*",SP_SUL!J699)</f>
        <v>*</v>
      </c>
      <c r="N697" s="256" t="str">
        <f>IF(SP_SUL!K699="","*",SP_SUL!K699)</f>
        <v>*</v>
      </c>
      <c r="O697" s="256" t="str">
        <f>IF(SP_SUL!L699="","*",SP_SUL!L699)</f>
        <v>*</v>
      </c>
      <c r="P697" s="111"/>
      <c r="Q697" s="128" t="str">
        <f>IF(SP_SUL!O699="","*",SP_SUL!O699)</f>
        <v>*</v>
      </c>
      <c r="R697" s="128" t="str">
        <f>IF(SP_SUL!P699="","*",SP_SUL!P699)</f>
        <v>*</v>
      </c>
      <c r="S697" s="110" t="str">
        <f>IF(SP_SUL!Q699="","*",CONCATENATE(SP_SUL!Q699," ",SP_SUL!R699))</f>
        <v>*</v>
      </c>
      <c r="T697" s="110" t="str">
        <f>IF(SP_SUL!V699="","*",SP_SUL!V699)</f>
        <v>*</v>
      </c>
      <c r="U697" s="110" t="str">
        <f>IF(SP_SUL!W699="","*",SP_SUL!W699)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>
      <c r="A698" s="109" t="str">
        <f>IF(SP_SUL!Y700="","*",SP_SUL!Y700)</f>
        <v>*</v>
      </c>
      <c r="B698" s="109" t="str">
        <f>IF(SP_SUL!X700="","*",SP_SUL!X700)</f>
        <v>*</v>
      </c>
      <c r="C698" s="109" t="str">
        <f>IF(SP_SUL!Z700="","*",SP_SUL!Z700)</f>
        <v>*</v>
      </c>
      <c r="D698" s="110" t="str">
        <f>IF(SP_SUL!S700="","*",SP_SUL!S700)</f>
        <v>-</v>
      </c>
      <c r="E698" s="110" t="str">
        <f>IF(SP_SUL!T700="","*",SP_SUL!T700)</f>
        <v>-</v>
      </c>
      <c r="F698" s="110" t="str">
        <f>IF(SP_SUL!B700="","*",SP_SUL!B700)</f>
        <v>*</v>
      </c>
      <c r="G698" s="110" t="str">
        <f>IF(SP_SUL!D700="","*",SP_SUL!D700)</f>
        <v>*</v>
      </c>
      <c r="H698" s="110" t="str">
        <f>IF(SP_SUL!F700="","*",SP_SUL!F700)</f>
        <v>*</v>
      </c>
      <c r="I698" s="110" t="str">
        <f>IF(SP_SUL!H700="","*",SP_SUL!H700)</f>
        <v>*</v>
      </c>
      <c r="J698" s="110" t="str">
        <f>IF(SP_SUL!I700="","*",SP_SUL!I700)</f>
        <v>*</v>
      </c>
      <c r="K698" s="110" t="str">
        <f>IF(SP_SUL!M700="","*",SP_SUL!M700)</f>
        <v>-</v>
      </c>
      <c r="L698" s="317" t="str">
        <f>IF(SP_SUL!N700="","*",SP_SUL!N700)</f>
        <v>-</v>
      </c>
      <c r="M698" s="111" t="str">
        <f>IF(SP_SUL!J700="","*",SP_SUL!J700)</f>
        <v>*</v>
      </c>
      <c r="N698" s="256" t="str">
        <f>IF(SP_SUL!K700="","*",SP_SUL!K700)</f>
        <v>*</v>
      </c>
      <c r="O698" s="256" t="str">
        <f>IF(SP_SUL!L700="","*",SP_SUL!L700)</f>
        <v>*</v>
      </c>
      <c r="P698" s="111"/>
      <c r="Q698" s="128" t="str">
        <f>IF(SP_SUL!O700="","*",SP_SUL!O700)</f>
        <v>*</v>
      </c>
      <c r="R698" s="128" t="str">
        <f>IF(SP_SUL!P700="","*",SP_SUL!P700)</f>
        <v>*</v>
      </c>
      <c r="S698" s="110" t="str">
        <f>IF(SP_SUL!Q700="","*",CONCATENATE(SP_SUL!Q700," ",SP_SUL!R700))</f>
        <v>*</v>
      </c>
      <c r="T698" s="110" t="str">
        <f>IF(SP_SUL!V700="","*",SP_SUL!V700)</f>
        <v>*</v>
      </c>
      <c r="U698" s="110" t="str">
        <f>IF(SP_SUL!W700="","*",SP_SUL!W700)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>
      <c r="A699" s="109" t="str">
        <f>IF(SP_SUL!Y701="","*",SP_SUL!Y701)</f>
        <v>*</v>
      </c>
      <c r="B699" s="109" t="str">
        <f>IF(SP_SUL!X701="","*",SP_SUL!X701)</f>
        <v>*</v>
      </c>
      <c r="C699" s="109" t="str">
        <f>IF(SP_SUL!Z701="","*",SP_SUL!Z701)</f>
        <v>*</v>
      </c>
      <c r="D699" s="110" t="str">
        <f>IF(SP_SUL!S701="","*",SP_SUL!S701)</f>
        <v>-</v>
      </c>
      <c r="E699" s="110" t="str">
        <f>IF(SP_SUL!T701="","*",SP_SUL!T701)</f>
        <v>-</v>
      </c>
      <c r="F699" s="110" t="str">
        <f>IF(SP_SUL!B701="","*",SP_SUL!B701)</f>
        <v>*</v>
      </c>
      <c r="G699" s="110" t="str">
        <f>IF(SP_SUL!D701="","*",SP_SUL!D701)</f>
        <v>*</v>
      </c>
      <c r="H699" s="110" t="str">
        <f>IF(SP_SUL!F701="","*",SP_SUL!F701)</f>
        <v>*</v>
      </c>
      <c r="I699" s="110" t="str">
        <f>IF(SP_SUL!H701="","*",SP_SUL!H701)</f>
        <v>*</v>
      </c>
      <c r="J699" s="110" t="str">
        <f>IF(SP_SUL!I701="","*",SP_SUL!I701)</f>
        <v>*</v>
      </c>
      <c r="K699" s="110" t="str">
        <f>IF(SP_SUL!M701="","*",SP_SUL!M701)</f>
        <v>-</v>
      </c>
      <c r="L699" s="317" t="str">
        <f>IF(SP_SUL!N701="","*",SP_SUL!N701)</f>
        <v>-</v>
      </c>
      <c r="M699" s="111" t="str">
        <f>IF(SP_SUL!J701="","*",SP_SUL!J701)</f>
        <v>*</v>
      </c>
      <c r="N699" s="256" t="str">
        <f>IF(SP_SUL!K701="","*",SP_SUL!K701)</f>
        <v>*</v>
      </c>
      <c r="O699" s="256" t="str">
        <f>IF(SP_SUL!L701="","*",SP_SUL!L701)</f>
        <v>*</v>
      </c>
      <c r="P699" s="111"/>
      <c r="Q699" s="128" t="str">
        <f>IF(SP_SUL!O701="","*",SP_SUL!O701)</f>
        <v>*</v>
      </c>
      <c r="R699" s="128" t="str">
        <f>IF(SP_SUL!P701="","*",SP_SUL!P701)</f>
        <v>*</v>
      </c>
      <c r="S699" s="110" t="str">
        <f>IF(SP_SUL!Q701="","*",CONCATENATE(SP_SUL!Q701," ",SP_SUL!R701))</f>
        <v>*</v>
      </c>
      <c r="T699" s="110" t="str">
        <f>IF(SP_SUL!V701="","*",SP_SUL!V701)</f>
        <v>*</v>
      </c>
      <c r="U699" s="110" t="str">
        <f>IF(SP_SUL!W701="","*",SP_SUL!W701)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>
      <c r="A700" s="109" t="str">
        <f>IF(SP_SUL!Y702="","*",SP_SUL!Y702)</f>
        <v>*</v>
      </c>
      <c r="B700" s="109" t="str">
        <f>IF(SP_SUL!X702="","*",SP_SUL!X702)</f>
        <v>*</v>
      </c>
      <c r="C700" s="109" t="str">
        <f>IF(SP_SUL!Z702="","*",SP_SUL!Z702)</f>
        <v>*</v>
      </c>
      <c r="D700" s="110" t="str">
        <f>IF(SP_SUL!S702="","*",SP_SUL!S702)</f>
        <v>-</v>
      </c>
      <c r="E700" s="110" t="str">
        <f>IF(SP_SUL!T702="","*",SP_SUL!T702)</f>
        <v>-</v>
      </c>
      <c r="F700" s="110" t="str">
        <f>IF(SP_SUL!B702="","*",SP_SUL!B702)</f>
        <v>*</v>
      </c>
      <c r="G700" s="110" t="str">
        <f>IF(SP_SUL!D702="","*",SP_SUL!D702)</f>
        <v>*</v>
      </c>
      <c r="H700" s="110" t="str">
        <f>IF(SP_SUL!F702="","*",SP_SUL!F702)</f>
        <v>*</v>
      </c>
      <c r="I700" s="110" t="str">
        <f>IF(SP_SUL!H702="","*",SP_SUL!H702)</f>
        <v>*</v>
      </c>
      <c r="J700" s="110" t="str">
        <f>IF(SP_SUL!I702="","*",SP_SUL!I702)</f>
        <v>*</v>
      </c>
      <c r="K700" s="110" t="str">
        <f>IF(SP_SUL!M702="","*",SP_SUL!M702)</f>
        <v>-</v>
      </c>
      <c r="L700" s="317" t="str">
        <f>IF(SP_SUL!N702="","*",SP_SUL!N702)</f>
        <v>-</v>
      </c>
      <c r="M700" s="111" t="str">
        <f>IF(SP_SUL!J702="","*",SP_SUL!J702)</f>
        <v>*</v>
      </c>
      <c r="N700" s="256" t="str">
        <f>IF(SP_SUL!K702="","*",SP_SUL!K702)</f>
        <v>*</v>
      </c>
      <c r="O700" s="256" t="str">
        <f>IF(SP_SUL!L702="","*",SP_SUL!L702)</f>
        <v>*</v>
      </c>
      <c r="P700" s="111"/>
      <c r="Q700" s="128" t="str">
        <f>IF(SP_SUL!O702="","*",SP_SUL!O702)</f>
        <v>*</v>
      </c>
      <c r="R700" s="128" t="str">
        <f>IF(SP_SUL!P702="","*",SP_SUL!P702)</f>
        <v>*</v>
      </c>
      <c r="S700" s="110" t="str">
        <f>IF(SP_SUL!Q702="","*",CONCATENATE(SP_SUL!Q702," ",SP_SUL!R702))</f>
        <v>*</v>
      </c>
      <c r="T700" s="110" t="str">
        <f>IF(SP_SUL!V702="","*",SP_SUL!V702)</f>
        <v>*</v>
      </c>
      <c r="U700" s="110" t="str">
        <f>IF(SP_SUL!W702="","*",SP_SUL!W702)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>
      <c r="A701" s="109" t="str">
        <f>IF(SP_SUL!Y703="","*",SP_SUL!Y703)</f>
        <v>*</v>
      </c>
      <c r="B701" s="109" t="str">
        <f>IF(SP_SUL!X703="","*",SP_SUL!X703)</f>
        <v>*</v>
      </c>
      <c r="C701" s="109" t="str">
        <f>IF(SP_SUL!Z703="","*",SP_SUL!Z703)</f>
        <v>*</v>
      </c>
      <c r="D701" s="110" t="str">
        <f>IF(SP_SUL!S703="","*",SP_SUL!S703)</f>
        <v>-</v>
      </c>
      <c r="E701" s="110" t="str">
        <f>IF(SP_SUL!T703="","*",SP_SUL!T703)</f>
        <v>-</v>
      </c>
      <c r="F701" s="110" t="str">
        <f>IF(SP_SUL!B703="","*",SP_SUL!B703)</f>
        <v>*</v>
      </c>
      <c r="G701" s="110" t="str">
        <f>IF(SP_SUL!D703="","*",SP_SUL!D703)</f>
        <v>*</v>
      </c>
      <c r="H701" s="110" t="str">
        <f>IF(SP_SUL!F703="","*",SP_SUL!F703)</f>
        <v>*</v>
      </c>
      <c r="I701" s="110" t="str">
        <f>IF(SP_SUL!H703="","*",SP_SUL!H703)</f>
        <v>*</v>
      </c>
      <c r="J701" s="110" t="str">
        <f>IF(SP_SUL!I703="","*",SP_SUL!I703)</f>
        <v>*</v>
      </c>
      <c r="K701" s="110" t="str">
        <f>IF(SP_SUL!M703="","*",SP_SUL!M703)</f>
        <v>-</v>
      </c>
      <c r="L701" s="317" t="str">
        <f>IF(SP_SUL!N703="","*",SP_SUL!N703)</f>
        <v>-</v>
      </c>
      <c r="M701" s="111" t="str">
        <f>IF(SP_SUL!J703="","*",SP_SUL!J703)</f>
        <v>*</v>
      </c>
      <c r="N701" s="256" t="str">
        <f>IF(SP_SUL!K703="","*",SP_SUL!K703)</f>
        <v>*</v>
      </c>
      <c r="O701" s="256" t="str">
        <f>IF(SP_SUL!L703="","*",SP_SUL!L703)</f>
        <v>*</v>
      </c>
      <c r="P701" s="111"/>
      <c r="Q701" s="128" t="str">
        <f>IF(SP_SUL!O703="","*",SP_SUL!O703)</f>
        <v>*</v>
      </c>
      <c r="R701" s="128" t="str">
        <f>IF(SP_SUL!P703="","*",SP_SUL!P703)</f>
        <v>*</v>
      </c>
      <c r="S701" s="110" t="str">
        <f>IF(SP_SUL!Q703="","*",CONCATENATE(SP_SUL!Q703," ",SP_SUL!R703))</f>
        <v>*</v>
      </c>
      <c r="T701" s="110" t="str">
        <f>IF(SP_SUL!V703="","*",SP_SUL!V703)</f>
        <v>*</v>
      </c>
      <c r="U701" s="110" t="str">
        <f>IF(SP_SUL!W703="","*",SP_SUL!W703)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>
      <c r="A702" s="109" t="str">
        <f>IF(SP_SUL!Y704="","*",SP_SUL!Y704)</f>
        <v>*</v>
      </c>
      <c r="B702" s="109" t="str">
        <f>IF(SP_SUL!X704="","*",SP_SUL!X704)</f>
        <v>*</v>
      </c>
      <c r="C702" s="109" t="str">
        <f>IF(SP_SUL!Z704="","*",SP_SUL!Z704)</f>
        <v>*</v>
      </c>
      <c r="D702" s="110" t="str">
        <f>IF(SP_SUL!S704="","*",SP_SUL!S704)</f>
        <v>-</v>
      </c>
      <c r="E702" s="110" t="str">
        <f>IF(SP_SUL!T704="","*",SP_SUL!T704)</f>
        <v>-</v>
      </c>
      <c r="F702" s="110" t="str">
        <f>IF(SP_SUL!B704="","*",SP_SUL!B704)</f>
        <v>*</v>
      </c>
      <c r="G702" s="110" t="str">
        <f>IF(SP_SUL!D704="","*",SP_SUL!D704)</f>
        <v>*</v>
      </c>
      <c r="H702" s="110" t="str">
        <f>IF(SP_SUL!F704="","*",SP_SUL!F704)</f>
        <v>*</v>
      </c>
      <c r="I702" s="110" t="str">
        <f>IF(SP_SUL!H704="","*",SP_SUL!H704)</f>
        <v>*</v>
      </c>
      <c r="J702" s="110" t="str">
        <f>IF(SP_SUL!I704="","*",SP_SUL!I704)</f>
        <v>*</v>
      </c>
      <c r="K702" s="110" t="str">
        <f>IF(SP_SUL!M704="","*",SP_SUL!M704)</f>
        <v>-</v>
      </c>
      <c r="L702" s="317" t="str">
        <f>IF(SP_SUL!N704="","*",SP_SUL!N704)</f>
        <v>-</v>
      </c>
      <c r="M702" s="111" t="str">
        <f>IF(SP_SUL!J704="","*",SP_SUL!J704)</f>
        <v>*</v>
      </c>
      <c r="N702" s="256" t="str">
        <f>IF(SP_SUL!K704="","*",SP_SUL!K704)</f>
        <v>*</v>
      </c>
      <c r="O702" s="256" t="str">
        <f>IF(SP_SUL!L704="","*",SP_SUL!L704)</f>
        <v>*</v>
      </c>
      <c r="P702" s="111"/>
      <c r="Q702" s="128" t="str">
        <f>IF(SP_SUL!O704="","*",SP_SUL!O704)</f>
        <v>*</v>
      </c>
      <c r="R702" s="128" t="str">
        <f>IF(SP_SUL!P704="","*",SP_SUL!P704)</f>
        <v>*</v>
      </c>
      <c r="S702" s="110" t="str">
        <f>IF(SP_SUL!Q704="","*",CONCATENATE(SP_SUL!Q704," ",SP_SUL!R704))</f>
        <v>*</v>
      </c>
      <c r="T702" s="110" t="str">
        <f>IF(SP_SUL!V704="","*",SP_SUL!V704)</f>
        <v>*</v>
      </c>
      <c r="U702" s="110" t="str">
        <f>IF(SP_SUL!W704="","*",SP_SUL!W704)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>
      <c r="A703" s="109" t="str">
        <f>IF(SP_SUL!Y705="","*",SP_SUL!Y705)</f>
        <v>*</v>
      </c>
      <c r="B703" s="109" t="str">
        <f>IF(SP_SUL!X705="","*",SP_SUL!X705)</f>
        <v>*</v>
      </c>
      <c r="C703" s="109" t="str">
        <f>IF(SP_SUL!Z705="","*",SP_SUL!Z705)</f>
        <v>*</v>
      </c>
      <c r="D703" s="110" t="str">
        <f>IF(SP_SUL!S705="","*",SP_SUL!S705)</f>
        <v>-</v>
      </c>
      <c r="E703" s="110" t="str">
        <f>IF(SP_SUL!T705="","*",SP_SUL!T705)</f>
        <v>-</v>
      </c>
      <c r="F703" s="110" t="str">
        <f>IF(SP_SUL!B705="","*",SP_SUL!B705)</f>
        <v>*</v>
      </c>
      <c r="G703" s="110" t="str">
        <f>IF(SP_SUL!D705="","*",SP_SUL!D705)</f>
        <v>*</v>
      </c>
      <c r="H703" s="110" t="str">
        <f>IF(SP_SUL!F705="","*",SP_SUL!F705)</f>
        <v>*</v>
      </c>
      <c r="I703" s="110" t="str">
        <f>IF(SP_SUL!H705="","*",SP_SUL!H705)</f>
        <v>*</v>
      </c>
      <c r="J703" s="110" t="str">
        <f>IF(SP_SUL!I705="","*",SP_SUL!I705)</f>
        <v>*</v>
      </c>
      <c r="K703" s="110" t="str">
        <f>IF(SP_SUL!M705="","*",SP_SUL!M705)</f>
        <v>-</v>
      </c>
      <c r="L703" s="317" t="str">
        <f>IF(SP_SUL!N705="","*",SP_SUL!N705)</f>
        <v>-</v>
      </c>
      <c r="M703" s="111" t="str">
        <f>IF(SP_SUL!J705="","*",SP_SUL!J705)</f>
        <v>*</v>
      </c>
      <c r="N703" s="256" t="str">
        <f>IF(SP_SUL!K705="","*",SP_SUL!K705)</f>
        <v>*</v>
      </c>
      <c r="O703" s="256" t="str">
        <f>IF(SP_SUL!L705="","*",SP_SUL!L705)</f>
        <v>*</v>
      </c>
      <c r="P703" s="111"/>
      <c r="Q703" s="128" t="str">
        <f>IF(SP_SUL!O705="","*",SP_SUL!O705)</f>
        <v>*</v>
      </c>
      <c r="R703" s="128" t="str">
        <f>IF(SP_SUL!P705="","*",SP_SUL!P705)</f>
        <v>*</v>
      </c>
      <c r="S703" s="110" t="str">
        <f>IF(SP_SUL!Q705="","*",CONCATENATE(SP_SUL!Q705," ",SP_SUL!R705))</f>
        <v>*</v>
      </c>
      <c r="T703" s="110" t="str">
        <f>IF(SP_SUL!V705="","*",SP_SUL!V705)</f>
        <v>*</v>
      </c>
      <c r="U703" s="110" t="str">
        <f>IF(SP_SUL!W705="","*",SP_SUL!W705)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>
      <c r="A704" s="109" t="str">
        <f>IF(SP_SUL!Y706="","*",SP_SUL!Y706)</f>
        <v>*</v>
      </c>
      <c r="B704" s="109" t="str">
        <f>IF(SP_SUL!X706="","*",SP_SUL!X706)</f>
        <v>*</v>
      </c>
      <c r="C704" s="109" t="str">
        <f>IF(SP_SUL!Z706="","*",SP_SUL!Z706)</f>
        <v>*</v>
      </c>
      <c r="D704" s="110" t="str">
        <f>IF(SP_SUL!S706="","*",SP_SUL!S706)</f>
        <v>-</v>
      </c>
      <c r="E704" s="110" t="str">
        <f>IF(SP_SUL!T706="","*",SP_SUL!T706)</f>
        <v>-</v>
      </c>
      <c r="F704" s="110" t="str">
        <f>IF(SP_SUL!B706="","*",SP_SUL!B706)</f>
        <v>*</v>
      </c>
      <c r="G704" s="110" t="str">
        <f>IF(SP_SUL!D706="","*",SP_SUL!D706)</f>
        <v>*</v>
      </c>
      <c r="H704" s="110" t="str">
        <f>IF(SP_SUL!F706="","*",SP_SUL!F706)</f>
        <v>*</v>
      </c>
      <c r="I704" s="110" t="str">
        <f>IF(SP_SUL!H706="","*",SP_SUL!H706)</f>
        <v>*</v>
      </c>
      <c r="J704" s="110" t="str">
        <f>IF(SP_SUL!I706="","*",SP_SUL!I706)</f>
        <v>*</v>
      </c>
      <c r="K704" s="110" t="str">
        <f>IF(SP_SUL!M706="","*",SP_SUL!M706)</f>
        <v>-</v>
      </c>
      <c r="L704" s="317" t="str">
        <f>IF(SP_SUL!N706="","*",SP_SUL!N706)</f>
        <v>-</v>
      </c>
      <c r="M704" s="111" t="str">
        <f>IF(SP_SUL!J706="","*",SP_SUL!J706)</f>
        <v>*</v>
      </c>
      <c r="N704" s="256" t="str">
        <f>IF(SP_SUL!K706="","*",SP_SUL!K706)</f>
        <v>*</v>
      </c>
      <c r="O704" s="256" t="str">
        <f>IF(SP_SUL!L706="","*",SP_SUL!L706)</f>
        <v>*</v>
      </c>
      <c r="P704" s="111"/>
      <c r="Q704" s="128" t="str">
        <f>IF(SP_SUL!O706="","*",SP_SUL!O706)</f>
        <v>*</v>
      </c>
      <c r="R704" s="128" t="str">
        <f>IF(SP_SUL!P706="","*",SP_SUL!P706)</f>
        <v>*</v>
      </c>
      <c r="S704" s="110" t="str">
        <f>IF(SP_SUL!Q706="","*",CONCATENATE(SP_SUL!Q706," ",SP_SUL!R706))</f>
        <v>*</v>
      </c>
      <c r="T704" s="110" t="str">
        <f>IF(SP_SUL!V706="","*",SP_SUL!V706)</f>
        <v>*</v>
      </c>
      <c r="U704" s="110" t="str">
        <f>IF(SP_SUL!W706="","*",SP_SUL!W706)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>
      <c r="A705" s="109" t="str">
        <f>IF(SP_SUL!Y707="","*",SP_SUL!Y707)</f>
        <v>*</v>
      </c>
      <c r="B705" s="109" t="str">
        <f>IF(SP_SUL!X707="","*",SP_SUL!X707)</f>
        <v>*</v>
      </c>
      <c r="C705" s="109" t="str">
        <f>IF(SP_SUL!Z707="","*",SP_SUL!Z707)</f>
        <v>*</v>
      </c>
      <c r="D705" s="110" t="str">
        <f>IF(SP_SUL!S707="","*",SP_SUL!S707)</f>
        <v>-</v>
      </c>
      <c r="E705" s="110" t="str">
        <f>IF(SP_SUL!T707="","*",SP_SUL!T707)</f>
        <v>-</v>
      </c>
      <c r="F705" s="110" t="str">
        <f>IF(SP_SUL!B707="","*",SP_SUL!B707)</f>
        <v>*</v>
      </c>
      <c r="G705" s="110" t="str">
        <f>IF(SP_SUL!D707="","*",SP_SUL!D707)</f>
        <v>*</v>
      </c>
      <c r="H705" s="110" t="str">
        <f>IF(SP_SUL!F707="","*",SP_SUL!F707)</f>
        <v>*</v>
      </c>
      <c r="I705" s="110" t="str">
        <f>IF(SP_SUL!H707="","*",SP_SUL!H707)</f>
        <v>*</v>
      </c>
      <c r="J705" s="110" t="str">
        <f>IF(SP_SUL!I707="","*",SP_SUL!I707)</f>
        <v>*</v>
      </c>
      <c r="K705" s="110" t="str">
        <f>IF(SP_SUL!M707="","*",SP_SUL!M707)</f>
        <v>-</v>
      </c>
      <c r="L705" s="317" t="str">
        <f>IF(SP_SUL!N707="","*",SP_SUL!N707)</f>
        <v>-</v>
      </c>
      <c r="M705" s="111" t="str">
        <f>IF(SP_SUL!J707="","*",SP_SUL!J707)</f>
        <v>*</v>
      </c>
      <c r="N705" s="256" t="str">
        <f>IF(SP_SUL!K707="","*",SP_SUL!K707)</f>
        <v>*</v>
      </c>
      <c r="O705" s="256" t="str">
        <f>IF(SP_SUL!L707="","*",SP_SUL!L707)</f>
        <v>*</v>
      </c>
      <c r="P705" s="111"/>
      <c r="Q705" s="128" t="str">
        <f>IF(SP_SUL!O707="","*",SP_SUL!O707)</f>
        <v>*</v>
      </c>
      <c r="R705" s="128" t="str">
        <f>IF(SP_SUL!P707="","*",SP_SUL!P707)</f>
        <v>*</v>
      </c>
      <c r="S705" s="110" t="str">
        <f>IF(SP_SUL!Q707="","*",CONCATENATE(SP_SUL!Q707," ",SP_SUL!R707))</f>
        <v>*</v>
      </c>
      <c r="T705" s="110" t="str">
        <f>IF(SP_SUL!V707="","*",SP_SUL!V707)</f>
        <v>*</v>
      </c>
      <c r="U705" s="110" t="str">
        <f>IF(SP_SUL!W707="","*",SP_SUL!W707)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>
      <c r="A706" s="109" t="str">
        <f>IF(SP_SUL!Y708="","*",SP_SUL!Y708)</f>
        <v>*</v>
      </c>
      <c r="B706" s="109" t="str">
        <f>IF(SP_SUL!X708="","*",SP_SUL!X708)</f>
        <v>*</v>
      </c>
      <c r="C706" s="109" t="str">
        <f>IF(SP_SUL!Z708="","*",SP_SUL!Z708)</f>
        <v>*</v>
      </c>
      <c r="D706" s="110" t="str">
        <f>IF(SP_SUL!S708="","*",SP_SUL!S708)</f>
        <v>-</v>
      </c>
      <c r="E706" s="110" t="str">
        <f>IF(SP_SUL!T708="","*",SP_SUL!T708)</f>
        <v>-</v>
      </c>
      <c r="F706" s="110" t="str">
        <f>IF(SP_SUL!B708="","*",SP_SUL!B708)</f>
        <v>*</v>
      </c>
      <c r="G706" s="110" t="str">
        <f>IF(SP_SUL!D708="","*",SP_SUL!D708)</f>
        <v>*</v>
      </c>
      <c r="H706" s="110" t="str">
        <f>IF(SP_SUL!F708="","*",SP_SUL!F708)</f>
        <v>*</v>
      </c>
      <c r="I706" s="110" t="str">
        <f>IF(SP_SUL!H708="","*",SP_SUL!H708)</f>
        <v>*</v>
      </c>
      <c r="J706" s="110" t="str">
        <f>IF(SP_SUL!I708="","*",SP_SUL!I708)</f>
        <v>*</v>
      </c>
      <c r="K706" s="110" t="str">
        <f>IF(SP_SUL!M708="","*",SP_SUL!M708)</f>
        <v>-</v>
      </c>
      <c r="L706" s="317" t="str">
        <f>IF(SP_SUL!N708="","*",SP_SUL!N708)</f>
        <v>-</v>
      </c>
      <c r="M706" s="111" t="str">
        <f>IF(SP_SUL!J708="","*",SP_SUL!J708)</f>
        <v>*</v>
      </c>
      <c r="N706" s="256" t="str">
        <f>IF(SP_SUL!K708="","*",SP_SUL!K708)</f>
        <v>*</v>
      </c>
      <c r="O706" s="256" t="str">
        <f>IF(SP_SUL!L708="","*",SP_SUL!L708)</f>
        <v>*</v>
      </c>
      <c r="P706" s="111"/>
      <c r="Q706" s="128" t="str">
        <f>IF(SP_SUL!O708="","*",SP_SUL!O708)</f>
        <v>*</v>
      </c>
      <c r="R706" s="128" t="str">
        <f>IF(SP_SUL!P708="","*",SP_SUL!P708)</f>
        <v>*</v>
      </c>
      <c r="S706" s="110" t="str">
        <f>IF(SP_SUL!Q708="","*",CONCATENATE(SP_SUL!Q708," ",SP_SUL!R708))</f>
        <v>*</v>
      </c>
      <c r="T706" s="110" t="str">
        <f>IF(SP_SUL!V708="","*",SP_SUL!V708)</f>
        <v>*</v>
      </c>
      <c r="U706" s="110" t="str">
        <f>IF(SP_SUL!W708="","*",SP_SUL!W708)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>
      <c r="A707" s="109" t="str">
        <f>IF(SP_SUL!Y709="","*",SP_SUL!Y709)</f>
        <v>*</v>
      </c>
      <c r="B707" s="109" t="str">
        <f>IF(SP_SUL!X709="","*",SP_SUL!X709)</f>
        <v>*</v>
      </c>
      <c r="C707" s="109" t="str">
        <f>IF(SP_SUL!Z709="","*",SP_SUL!Z709)</f>
        <v>*</v>
      </c>
      <c r="D707" s="110" t="str">
        <f>IF(SP_SUL!S709="","*",SP_SUL!S709)</f>
        <v>-</v>
      </c>
      <c r="E707" s="110" t="str">
        <f>IF(SP_SUL!T709="","*",SP_SUL!T709)</f>
        <v>-</v>
      </c>
      <c r="F707" s="110" t="str">
        <f>IF(SP_SUL!B709="","*",SP_SUL!B709)</f>
        <v>*</v>
      </c>
      <c r="G707" s="110" t="str">
        <f>IF(SP_SUL!D709="","*",SP_SUL!D709)</f>
        <v>*</v>
      </c>
      <c r="H707" s="110" t="str">
        <f>IF(SP_SUL!F709="","*",SP_SUL!F709)</f>
        <v>*</v>
      </c>
      <c r="I707" s="110" t="str">
        <f>IF(SP_SUL!H709="","*",SP_SUL!H709)</f>
        <v>*</v>
      </c>
      <c r="J707" s="110" t="str">
        <f>IF(SP_SUL!I709="","*",SP_SUL!I709)</f>
        <v>*</v>
      </c>
      <c r="K707" s="110" t="str">
        <f>IF(SP_SUL!M709="","*",SP_SUL!M709)</f>
        <v>-</v>
      </c>
      <c r="L707" s="317" t="str">
        <f>IF(SP_SUL!N709="","*",SP_SUL!N709)</f>
        <v>-</v>
      </c>
      <c r="M707" s="111" t="str">
        <f>IF(SP_SUL!J709="","*",SP_SUL!J709)</f>
        <v>*</v>
      </c>
      <c r="N707" s="256" t="str">
        <f>IF(SP_SUL!K709="","*",SP_SUL!K709)</f>
        <v>*</v>
      </c>
      <c r="O707" s="256" t="str">
        <f>IF(SP_SUL!L709="","*",SP_SUL!L709)</f>
        <v>*</v>
      </c>
      <c r="P707" s="111"/>
      <c r="Q707" s="128" t="str">
        <f>IF(SP_SUL!O709="","*",SP_SUL!O709)</f>
        <v>*</v>
      </c>
      <c r="R707" s="128" t="str">
        <f>IF(SP_SUL!P709="","*",SP_SUL!P709)</f>
        <v>*</v>
      </c>
      <c r="S707" s="110" t="str">
        <f>IF(SP_SUL!Q709="","*",CONCATENATE(SP_SUL!Q709," ",SP_SUL!R709))</f>
        <v>*</v>
      </c>
      <c r="T707" s="110" t="str">
        <f>IF(SP_SUL!V709="","*",SP_SUL!V709)</f>
        <v>*</v>
      </c>
      <c r="U707" s="110" t="str">
        <f>IF(SP_SUL!W709="","*",SP_SUL!W709)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>
      <c r="A708" s="109" t="str">
        <f>IF(SP_SUL!Y710="","*",SP_SUL!Y710)</f>
        <v>*</v>
      </c>
      <c r="B708" s="109" t="str">
        <f>IF(SP_SUL!X710="","*",SP_SUL!X710)</f>
        <v>*</v>
      </c>
      <c r="C708" s="109" t="str">
        <f>IF(SP_SUL!Z710="","*",SP_SUL!Z710)</f>
        <v>*</v>
      </c>
      <c r="D708" s="110" t="str">
        <f>IF(SP_SUL!S710="","*",SP_SUL!S710)</f>
        <v>-</v>
      </c>
      <c r="E708" s="110" t="str">
        <f>IF(SP_SUL!T710="","*",SP_SUL!T710)</f>
        <v>-</v>
      </c>
      <c r="F708" s="110" t="str">
        <f>IF(SP_SUL!B710="","*",SP_SUL!B710)</f>
        <v>*</v>
      </c>
      <c r="G708" s="110" t="str">
        <f>IF(SP_SUL!D710="","*",SP_SUL!D710)</f>
        <v>*</v>
      </c>
      <c r="H708" s="110" t="str">
        <f>IF(SP_SUL!F710="","*",SP_SUL!F710)</f>
        <v>*</v>
      </c>
      <c r="I708" s="110" t="str">
        <f>IF(SP_SUL!H710="","*",SP_SUL!H710)</f>
        <v>*</v>
      </c>
      <c r="J708" s="110" t="str">
        <f>IF(SP_SUL!I710="","*",SP_SUL!I710)</f>
        <v>*</v>
      </c>
      <c r="K708" s="110" t="str">
        <f>IF(SP_SUL!M710="","*",SP_SUL!M710)</f>
        <v>-</v>
      </c>
      <c r="L708" s="317" t="str">
        <f>IF(SP_SUL!N710="","*",SP_SUL!N710)</f>
        <v>-</v>
      </c>
      <c r="M708" s="111" t="str">
        <f>IF(SP_SUL!J710="","*",SP_SUL!J710)</f>
        <v>*</v>
      </c>
      <c r="N708" s="256" t="str">
        <f>IF(SP_SUL!K710="","*",SP_SUL!K710)</f>
        <v>*</v>
      </c>
      <c r="O708" s="256" t="str">
        <f>IF(SP_SUL!L710="","*",SP_SUL!L710)</f>
        <v>*</v>
      </c>
      <c r="P708" s="111"/>
      <c r="Q708" s="128" t="str">
        <f>IF(SP_SUL!O710="","*",SP_SUL!O710)</f>
        <v>*</v>
      </c>
      <c r="R708" s="128" t="str">
        <f>IF(SP_SUL!P710="","*",SP_SUL!P710)</f>
        <v>*</v>
      </c>
      <c r="S708" s="110" t="str">
        <f>IF(SP_SUL!Q710="","*",CONCATENATE(SP_SUL!Q710," ",SP_SUL!R710))</f>
        <v>*</v>
      </c>
      <c r="T708" s="110" t="str">
        <f>IF(SP_SUL!V710="","*",SP_SUL!V710)</f>
        <v>*</v>
      </c>
      <c r="U708" s="110" t="str">
        <f>IF(SP_SUL!W710="","*",SP_SUL!W710)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>
      <c r="A709" s="109" t="str">
        <f>IF(SP_SUL!Y711="","*",SP_SUL!Y711)</f>
        <v>*</v>
      </c>
      <c r="B709" s="109" t="str">
        <f>IF(SP_SUL!X711="","*",SP_SUL!X711)</f>
        <v>*</v>
      </c>
      <c r="C709" s="109" t="str">
        <f>IF(SP_SUL!Z711="","*",SP_SUL!Z711)</f>
        <v>*</v>
      </c>
      <c r="D709" s="110" t="str">
        <f>IF(SP_SUL!S711="","*",SP_SUL!S711)</f>
        <v>-</v>
      </c>
      <c r="E709" s="110" t="str">
        <f>IF(SP_SUL!T711="","*",SP_SUL!T711)</f>
        <v>-</v>
      </c>
      <c r="F709" s="110" t="str">
        <f>IF(SP_SUL!B711="","*",SP_SUL!B711)</f>
        <v>*</v>
      </c>
      <c r="G709" s="110" t="str">
        <f>IF(SP_SUL!D711="","*",SP_SUL!D711)</f>
        <v>*</v>
      </c>
      <c r="H709" s="110" t="str">
        <f>IF(SP_SUL!F711="","*",SP_SUL!F711)</f>
        <v>*</v>
      </c>
      <c r="I709" s="110" t="str">
        <f>IF(SP_SUL!H711="","*",SP_SUL!H711)</f>
        <v>*</v>
      </c>
      <c r="J709" s="110" t="str">
        <f>IF(SP_SUL!I711="","*",SP_SUL!I711)</f>
        <v>*</v>
      </c>
      <c r="K709" s="110" t="str">
        <f>IF(SP_SUL!M711="","*",SP_SUL!M711)</f>
        <v>-</v>
      </c>
      <c r="L709" s="317" t="str">
        <f>IF(SP_SUL!N711="","*",SP_SUL!N711)</f>
        <v>-</v>
      </c>
      <c r="M709" s="111" t="str">
        <f>IF(SP_SUL!J711="","*",SP_SUL!J711)</f>
        <v>*</v>
      </c>
      <c r="N709" s="256" t="str">
        <f>IF(SP_SUL!K711="","*",SP_SUL!K711)</f>
        <v>*</v>
      </c>
      <c r="O709" s="256" t="str">
        <f>IF(SP_SUL!L711="","*",SP_SUL!L711)</f>
        <v>*</v>
      </c>
      <c r="P709" s="111"/>
      <c r="Q709" s="128" t="str">
        <f>IF(SP_SUL!O711="","*",SP_SUL!O711)</f>
        <v>*</v>
      </c>
      <c r="R709" s="128" t="str">
        <f>IF(SP_SUL!P711="","*",SP_SUL!P711)</f>
        <v>*</v>
      </c>
      <c r="S709" s="110" t="str">
        <f>IF(SP_SUL!Q711="","*",CONCATENATE(SP_SUL!Q711," ",SP_SUL!R711))</f>
        <v>*</v>
      </c>
      <c r="T709" s="110" t="str">
        <f>IF(SP_SUL!V711="","*",SP_SUL!V711)</f>
        <v>*</v>
      </c>
      <c r="U709" s="110" t="str">
        <f>IF(SP_SUL!W711="","*",SP_SUL!W711)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>
      <c r="A710" s="109" t="str">
        <f>IF(SP_SUL!Y712="","*",SP_SUL!Y712)</f>
        <v>*</v>
      </c>
      <c r="B710" s="109" t="str">
        <f>IF(SP_SUL!X712="","*",SP_SUL!X712)</f>
        <v>*</v>
      </c>
      <c r="C710" s="109" t="str">
        <f>IF(SP_SUL!Z712="","*",SP_SUL!Z712)</f>
        <v>*</v>
      </c>
      <c r="D710" s="110" t="str">
        <f>IF(SP_SUL!S712="","*",SP_SUL!S712)</f>
        <v>-</v>
      </c>
      <c r="E710" s="110" t="str">
        <f>IF(SP_SUL!T712="","*",SP_SUL!T712)</f>
        <v>-</v>
      </c>
      <c r="F710" s="110" t="str">
        <f>IF(SP_SUL!B712="","*",SP_SUL!B712)</f>
        <v>*</v>
      </c>
      <c r="G710" s="110" t="str">
        <f>IF(SP_SUL!D712="","*",SP_SUL!D712)</f>
        <v>*</v>
      </c>
      <c r="H710" s="110" t="str">
        <f>IF(SP_SUL!F712="","*",SP_SUL!F712)</f>
        <v>*</v>
      </c>
      <c r="I710" s="110" t="str">
        <f>IF(SP_SUL!H712="","*",SP_SUL!H712)</f>
        <v>*</v>
      </c>
      <c r="J710" s="110" t="str">
        <f>IF(SP_SUL!I712="","*",SP_SUL!I712)</f>
        <v>*</v>
      </c>
      <c r="K710" s="110" t="str">
        <f>IF(SP_SUL!M712="","*",SP_SUL!M712)</f>
        <v>-</v>
      </c>
      <c r="L710" s="317" t="str">
        <f>IF(SP_SUL!N712="","*",SP_SUL!N712)</f>
        <v>-</v>
      </c>
      <c r="M710" s="111" t="str">
        <f>IF(SP_SUL!J712="","*",SP_SUL!J712)</f>
        <v>*</v>
      </c>
      <c r="N710" s="256" t="str">
        <f>IF(SP_SUL!K712="","*",SP_SUL!K712)</f>
        <v>*</v>
      </c>
      <c r="O710" s="256" t="str">
        <f>IF(SP_SUL!L712="","*",SP_SUL!L712)</f>
        <v>*</v>
      </c>
      <c r="P710" s="111"/>
      <c r="Q710" s="128" t="str">
        <f>IF(SP_SUL!O712="","*",SP_SUL!O712)</f>
        <v>*</v>
      </c>
      <c r="R710" s="128" t="str">
        <f>IF(SP_SUL!P712="","*",SP_SUL!P712)</f>
        <v>*</v>
      </c>
      <c r="S710" s="110" t="str">
        <f>IF(SP_SUL!Q712="","*",CONCATENATE(SP_SUL!Q712," ",SP_SUL!R712))</f>
        <v>*</v>
      </c>
      <c r="T710" s="110" t="str">
        <f>IF(SP_SUL!V712="","*",SP_SUL!V712)</f>
        <v>*</v>
      </c>
      <c r="U710" s="110" t="str">
        <f>IF(SP_SUL!W712="","*",SP_SUL!W712)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>
      <c r="A711" s="109" t="str">
        <f>IF(SP_SUL!Y713="","*",SP_SUL!Y713)</f>
        <v>*</v>
      </c>
      <c r="B711" s="109" t="str">
        <f>IF(SP_SUL!X713="","*",SP_SUL!X713)</f>
        <v>*</v>
      </c>
      <c r="C711" s="109" t="str">
        <f>IF(SP_SUL!Z713="","*",SP_SUL!Z713)</f>
        <v>*</v>
      </c>
      <c r="D711" s="110" t="str">
        <f>IF(SP_SUL!S713="","*",SP_SUL!S713)</f>
        <v>-</v>
      </c>
      <c r="E711" s="110" t="str">
        <f>IF(SP_SUL!T713="","*",SP_SUL!T713)</f>
        <v>-</v>
      </c>
      <c r="F711" s="110" t="str">
        <f>IF(SP_SUL!B713="","*",SP_SUL!B713)</f>
        <v>*</v>
      </c>
      <c r="G711" s="110" t="str">
        <f>IF(SP_SUL!D713="","*",SP_SUL!D713)</f>
        <v>*</v>
      </c>
      <c r="H711" s="110" t="str">
        <f>IF(SP_SUL!F713="","*",SP_SUL!F713)</f>
        <v>*</v>
      </c>
      <c r="I711" s="110" t="str">
        <f>IF(SP_SUL!H713="","*",SP_SUL!H713)</f>
        <v>*</v>
      </c>
      <c r="J711" s="110" t="str">
        <f>IF(SP_SUL!I713="","*",SP_SUL!I713)</f>
        <v>*</v>
      </c>
      <c r="K711" s="110" t="str">
        <f>IF(SP_SUL!M713="","*",SP_SUL!M713)</f>
        <v>-</v>
      </c>
      <c r="L711" s="317" t="str">
        <f>IF(SP_SUL!N713="","*",SP_SUL!N713)</f>
        <v>-</v>
      </c>
      <c r="M711" s="111" t="str">
        <f>IF(SP_SUL!J713="","*",SP_SUL!J713)</f>
        <v>*</v>
      </c>
      <c r="N711" s="256" t="str">
        <f>IF(SP_SUL!K713="","*",SP_SUL!K713)</f>
        <v>*</v>
      </c>
      <c r="O711" s="256" t="str">
        <f>IF(SP_SUL!L713="","*",SP_SUL!L713)</f>
        <v>*</v>
      </c>
      <c r="P711" s="111"/>
      <c r="Q711" s="128" t="str">
        <f>IF(SP_SUL!O713="","*",SP_SUL!O713)</f>
        <v>*</v>
      </c>
      <c r="R711" s="128" t="str">
        <f>IF(SP_SUL!P713="","*",SP_SUL!P713)</f>
        <v>*</v>
      </c>
      <c r="S711" s="110" t="str">
        <f>IF(SP_SUL!Q713="","*",CONCATENATE(SP_SUL!Q713," ",SP_SUL!R713))</f>
        <v>*</v>
      </c>
      <c r="T711" s="110" t="str">
        <f>IF(SP_SUL!V713="","*",SP_SUL!V713)</f>
        <v>*</v>
      </c>
      <c r="U711" s="110" t="str">
        <f>IF(SP_SUL!W713="","*",SP_SUL!W713)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>
      <c r="A712" s="109" t="str">
        <f>IF(SP_SUL!Y714="","*",SP_SUL!Y714)</f>
        <v>*</v>
      </c>
      <c r="B712" s="109" t="str">
        <f>IF(SP_SUL!X714="","*",SP_SUL!X714)</f>
        <v>*</v>
      </c>
      <c r="C712" s="109" t="str">
        <f>IF(SP_SUL!Z714="","*",SP_SUL!Z714)</f>
        <v>*</v>
      </c>
      <c r="D712" s="110" t="str">
        <f>IF(SP_SUL!S714="","*",SP_SUL!S714)</f>
        <v>-</v>
      </c>
      <c r="E712" s="110" t="str">
        <f>IF(SP_SUL!T714="","*",SP_SUL!T714)</f>
        <v>-</v>
      </c>
      <c r="F712" s="110" t="str">
        <f>IF(SP_SUL!B714="","*",SP_SUL!B714)</f>
        <v>*</v>
      </c>
      <c r="G712" s="110" t="str">
        <f>IF(SP_SUL!D714="","*",SP_SUL!D714)</f>
        <v>*</v>
      </c>
      <c r="H712" s="110" t="str">
        <f>IF(SP_SUL!F714="","*",SP_SUL!F714)</f>
        <v>*</v>
      </c>
      <c r="I712" s="110" t="str">
        <f>IF(SP_SUL!H714="","*",SP_SUL!H714)</f>
        <v>*</v>
      </c>
      <c r="J712" s="110" t="str">
        <f>IF(SP_SUL!I714="","*",SP_SUL!I714)</f>
        <v>*</v>
      </c>
      <c r="K712" s="110" t="str">
        <f>IF(SP_SUL!M714="","*",SP_SUL!M714)</f>
        <v>-</v>
      </c>
      <c r="L712" s="317" t="str">
        <f>IF(SP_SUL!N714="","*",SP_SUL!N714)</f>
        <v>-</v>
      </c>
      <c r="M712" s="111" t="str">
        <f>IF(SP_SUL!J714="","*",SP_SUL!J714)</f>
        <v>*</v>
      </c>
      <c r="N712" s="256" t="str">
        <f>IF(SP_SUL!K714="","*",SP_SUL!K714)</f>
        <v>*</v>
      </c>
      <c r="O712" s="256" t="str">
        <f>IF(SP_SUL!L714="","*",SP_SUL!L714)</f>
        <v>*</v>
      </c>
      <c r="P712" s="111"/>
      <c r="Q712" s="128" t="str">
        <f>IF(SP_SUL!O714="","*",SP_SUL!O714)</f>
        <v>*</v>
      </c>
      <c r="R712" s="128" t="str">
        <f>IF(SP_SUL!P714="","*",SP_SUL!P714)</f>
        <v>*</v>
      </c>
      <c r="S712" s="110" t="str">
        <f>IF(SP_SUL!Q714="","*",CONCATENATE(SP_SUL!Q714," ",SP_SUL!R714))</f>
        <v>*</v>
      </c>
      <c r="T712" s="110" t="str">
        <f>IF(SP_SUL!V714="","*",SP_SUL!V714)</f>
        <v>*</v>
      </c>
      <c r="U712" s="110" t="str">
        <f>IF(SP_SUL!W714="","*",SP_SUL!W714)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>
      <c r="A713" s="109" t="str">
        <f>IF(SP_SUL!Y715="","*",SP_SUL!Y715)</f>
        <v>*</v>
      </c>
      <c r="B713" s="109" t="str">
        <f>IF(SP_SUL!X715="","*",SP_SUL!X715)</f>
        <v>*</v>
      </c>
      <c r="C713" s="109" t="str">
        <f>IF(SP_SUL!Z715="","*",SP_SUL!Z715)</f>
        <v>*</v>
      </c>
      <c r="D713" s="110" t="str">
        <f>IF(SP_SUL!S715="","*",SP_SUL!S715)</f>
        <v>-</v>
      </c>
      <c r="E713" s="110" t="str">
        <f>IF(SP_SUL!T715="","*",SP_SUL!T715)</f>
        <v>-</v>
      </c>
      <c r="F713" s="110" t="str">
        <f>IF(SP_SUL!B715="","*",SP_SUL!B715)</f>
        <v>*</v>
      </c>
      <c r="G713" s="110" t="str">
        <f>IF(SP_SUL!D715="","*",SP_SUL!D715)</f>
        <v>*</v>
      </c>
      <c r="H713" s="110" t="str">
        <f>IF(SP_SUL!F715="","*",SP_SUL!F715)</f>
        <v>*</v>
      </c>
      <c r="I713" s="110" t="str">
        <f>IF(SP_SUL!H715="","*",SP_SUL!H715)</f>
        <v>*</v>
      </c>
      <c r="J713" s="110" t="str">
        <f>IF(SP_SUL!I715="","*",SP_SUL!I715)</f>
        <v>*</v>
      </c>
      <c r="K713" s="110" t="str">
        <f>IF(SP_SUL!M715="","*",SP_SUL!M715)</f>
        <v>-</v>
      </c>
      <c r="L713" s="317" t="str">
        <f>IF(SP_SUL!N715="","*",SP_SUL!N715)</f>
        <v>-</v>
      </c>
      <c r="M713" s="111" t="str">
        <f>IF(SP_SUL!J715="","*",SP_SUL!J715)</f>
        <v>*</v>
      </c>
      <c r="N713" s="256" t="str">
        <f>IF(SP_SUL!K715="","*",SP_SUL!K715)</f>
        <v>*</v>
      </c>
      <c r="O713" s="256" t="str">
        <f>IF(SP_SUL!L715="","*",SP_SUL!L715)</f>
        <v>*</v>
      </c>
      <c r="P713" s="111"/>
      <c r="Q713" s="128" t="str">
        <f>IF(SP_SUL!O715="","*",SP_SUL!O715)</f>
        <v>*</v>
      </c>
      <c r="R713" s="128" t="str">
        <f>IF(SP_SUL!P715="","*",SP_SUL!P715)</f>
        <v>*</v>
      </c>
      <c r="S713" s="110" t="str">
        <f>IF(SP_SUL!Q715="","*",CONCATENATE(SP_SUL!Q715," ",SP_SUL!R715))</f>
        <v>*</v>
      </c>
      <c r="T713" s="110" t="str">
        <f>IF(SP_SUL!V715="","*",SP_SUL!V715)</f>
        <v>*</v>
      </c>
      <c r="U713" s="110" t="str">
        <f>IF(SP_SUL!W715="","*",SP_SUL!W715)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>
      <c r="A714" s="109" t="str">
        <f>IF(SP_SUL!Y716="","*",SP_SUL!Y716)</f>
        <v>*</v>
      </c>
      <c r="B714" s="109" t="str">
        <f>IF(SP_SUL!X716="","*",SP_SUL!X716)</f>
        <v>*</v>
      </c>
      <c r="C714" s="109" t="str">
        <f>IF(SP_SUL!Z716="","*",SP_SUL!Z716)</f>
        <v>*</v>
      </c>
      <c r="D714" s="110" t="str">
        <f>IF(SP_SUL!S716="","*",SP_SUL!S716)</f>
        <v>-</v>
      </c>
      <c r="E714" s="110" t="str">
        <f>IF(SP_SUL!T716="","*",SP_SUL!T716)</f>
        <v>-</v>
      </c>
      <c r="F714" s="110" t="str">
        <f>IF(SP_SUL!B716="","*",SP_SUL!B716)</f>
        <v>*</v>
      </c>
      <c r="G714" s="110" t="str">
        <f>IF(SP_SUL!D716="","*",SP_SUL!D716)</f>
        <v>*</v>
      </c>
      <c r="H714" s="110" t="str">
        <f>IF(SP_SUL!F716="","*",SP_SUL!F716)</f>
        <v>*</v>
      </c>
      <c r="I714" s="110" t="str">
        <f>IF(SP_SUL!H716="","*",SP_SUL!H716)</f>
        <v>*</v>
      </c>
      <c r="J714" s="110" t="str">
        <f>IF(SP_SUL!I716="","*",SP_SUL!I716)</f>
        <v>*</v>
      </c>
      <c r="K714" s="110" t="str">
        <f>IF(SP_SUL!M716="","*",SP_SUL!M716)</f>
        <v>-</v>
      </c>
      <c r="L714" s="317" t="str">
        <f>IF(SP_SUL!N716="","*",SP_SUL!N716)</f>
        <v>-</v>
      </c>
      <c r="M714" s="111" t="str">
        <f>IF(SP_SUL!J716="","*",SP_SUL!J716)</f>
        <v>*</v>
      </c>
      <c r="N714" s="256" t="str">
        <f>IF(SP_SUL!K716="","*",SP_SUL!K716)</f>
        <v>*</v>
      </c>
      <c r="O714" s="256" t="str">
        <f>IF(SP_SUL!L716="","*",SP_SUL!L716)</f>
        <v>*</v>
      </c>
      <c r="P714" s="111"/>
      <c r="Q714" s="128" t="str">
        <f>IF(SP_SUL!O716="","*",SP_SUL!O716)</f>
        <v>*</v>
      </c>
      <c r="R714" s="128" t="str">
        <f>IF(SP_SUL!P716="","*",SP_SUL!P716)</f>
        <v>*</v>
      </c>
      <c r="S714" s="110" t="str">
        <f>IF(SP_SUL!Q716="","*",CONCATENATE(SP_SUL!Q716," ",SP_SUL!R716))</f>
        <v>*</v>
      </c>
      <c r="T714" s="110" t="str">
        <f>IF(SP_SUL!V716="","*",SP_SUL!V716)</f>
        <v>*</v>
      </c>
      <c r="U714" s="110" t="str">
        <f>IF(SP_SUL!W716="","*",SP_SUL!W716)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>
      <c r="A715" s="109" t="str">
        <f>IF(SP_SUL!Y717="","*",SP_SUL!Y717)</f>
        <v>*</v>
      </c>
      <c r="B715" s="109" t="str">
        <f>IF(SP_SUL!X717="","*",SP_SUL!X717)</f>
        <v>*</v>
      </c>
      <c r="C715" s="109" t="str">
        <f>IF(SP_SUL!Z717="","*",SP_SUL!Z717)</f>
        <v>*</v>
      </c>
      <c r="D715" s="110" t="str">
        <f>IF(SP_SUL!S717="","*",SP_SUL!S717)</f>
        <v>-</v>
      </c>
      <c r="E715" s="110" t="str">
        <f>IF(SP_SUL!T717="","*",SP_SUL!T717)</f>
        <v>-</v>
      </c>
      <c r="F715" s="110" t="str">
        <f>IF(SP_SUL!B717="","*",SP_SUL!B717)</f>
        <v>*</v>
      </c>
      <c r="G715" s="110" t="str">
        <f>IF(SP_SUL!D717="","*",SP_SUL!D717)</f>
        <v>*</v>
      </c>
      <c r="H715" s="110" t="str">
        <f>IF(SP_SUL!F717="","*",SP_SUL!F717)</f>
        <v>*</v>
      </c>
      <c r="I715" s="110" t="str">
        <f>IF(SP_SUL!H717="","*",SP_SUL!H717)</f>
        <v>*</v>
      </c>
      <c r="J715" s="110" t="str">
        <f>IF(SP_SUL!I717="","*",SP_SUL!I717)</f>
        <v>*</v>
      </c>
      <c r="K715" s="110" t="str">
        <f>IF(SP_SUL!M717="","*",SP_SUL!M717)</f>
        <v>-</v>
      </c>
      <c r="L715" s="317" t="str">
        <f>IF(SP_SUL!N717="","*",SP_SUL!N717)</f>
        <v>-</v>
      </c>
      <c r="M715" s="111" t="str">
        <f>IF(SP_SUL!J717="","*",SP_SUL!J717)</f>
        <v>*</v>
      </c>
      <c r="N715" s="256" t="str">
        <f>IF(SP_SUL!K717="","*",SP_SUL!K717)</f>
        <v>*</v>
      </c>
      <c r="O715" s="256" t="str">
        <f>IF(SP_SUL!L717="","*",SP_SUL!L717)</f>
        <v>*</v>
      </c>
      <c r="P715" s="111"/>
      <c r="Q715" s="128" t="str">
        <f>IF(SP_SUL!O717="","*",SP_SUL!O717)</f>
        <v>*</v>
      </c>
      <c r="R715" s="128" t="str">
        <f>IF(SP_SUL!P717="","*",SP_SUL!P717)</f>
        <v>*</v>
      </c>
      <c r="S715" s="110" t="str">
        <f>IF(SP_SUL!Q717="","*",CONCATENATE(SP_SUL!Q717," ",SP_SUL!R717))</f>
        <v>*</v>
      </c>
      <c r="T715" s="110" t="str">
        <f>IF(SP_SUL!V717="","*",SP_SUL!V717)</f>
        <v>*</v>
      </c>
      <c r="U715" s="110" t="str">
        <f>IF(SP_SUL!W717="","*",SP_SUL!W717)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>
      <c r="A716" s="109" t="str">
        <f>IF(SP_SUL!Y718="","*",SP_SUL!Y718)</f>
        <v>*</v>
      </c>
      <c r="B716" s="109" t="str">
        <f>IF(SP_SUL!X718="","*",SP_SUL!X718)</f>
        <v>*</v>
      </c>
      <c r="C716" s="109" t="str">
        <f>IF(SP_SUL!Z718="","*",SP_SUL!Z718)</f>
        <v>*</v>
      </c>
      <c r="D716" s="110" t="str">
        <f>IF(SP_SUL!S718="","*",SP_SUL!S718)</f>
        <v>-</v>
      </c>
      <c r="E716" s="110" t="str">
        <f>IF(SP_SUL!T718="","*",SP_SUL!T718)</f>
        <v>-</v>
      </c>
      <c r="F716" s="110" t="str">
        <f>IF(SP_SUL!B718="","*",SP_SUL!B718)</f>
        <v>*</v>
      </c>
      <c r="G716" s="110" t="str">
        <f>IF(SP_SUL!D718="","*",SP_SUL!D718)</f>
        <v>*</v>
      </c>
      <c r="H716" s="110" t="str">
        <f>IF(SP_SUL!F718="","*",SP_SUL!F718)</f>
        <v>*</v>
      </c>
      <c r="I716" s="110" t="str">
        <f>IF(SP_SUL!H718="","*",SP_SUL!H718)</f>
        <v>*</v>
      </c>
      <c r="J716" s="110" t="str">
        <f>IF(SP_SUL!I718="","*",SP_SUL!I718)</f>
        <v>*</v>
      </c>
      <c r="K716" s="110" t="str">
        <f>IF(SP_SUL!M718="","*",SP_SUL!M718)</f>
        <v>-</v>
      </c>
      <c r="L716" s="317" t="str">
        <f>IF(SP_SUL!N718="","*",SP_SUL!N718)</f>
        <v>-</v>
      </c>
      <c r="M716" s="111" t="str">
        <f>IF(SP_SUL!J718="","*",SP_SUL!J718)</f>
        <v>*</v>
      </c>
      <c r="N716" s="256" t="str">
        <f>IF(SP_SUL!K718="","*",SP_SUL!K718)</f>
        <v>*</v>
      </c>
      <c r="O716" s="256" t="str">
        <f>IF(SP_SUL!L718="","*",SP_SUL!L718)</f>
        <v>*</v>
      </c>
      <c r="P716" s="111"/>
      <c r="Q716" s="128" t="str">
        <f>IF(SP_SUL!O718="","*",SP_SUL!O718)</f>
        <v>*</v>
      </c>
      <c r="R716" s="128" t="str">
        <f>IF(SP_SUL!P718="","*",SP_SUL!P718)</f>
        <v>*</v>
      </c>
      <c r="S716" s="110" t="str">
        <f>IF(SP_SUL!Q718="","*",CONCATENATE(SP_SUL!Q718," ",SP_SUL!R718))</f>
        <v>*</v>
      </c>
      <c r="T716" s="110" t="str">
        <f>IF(SP_SUL!V718="","*",SP_SUL!V718)</f>
        <v>*</v>
      </c>
      <c r="U716" s="110" t="str">
        <f>IF(SP_SUL!W718="","*",SP_SUL!W718)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>
      <c r="A717" s="109" t="str">
        <f>IF(SP_SUL!Y719="","*",SP_SUL!Y719)</f>
        <v>*</v>
      </c>
      <c r="B717" s="109" t="str">
        <f>IF(SP_SUL!X719="","*",SP_SUL!X719)</f>
        <v>*</v>
      </c>
      <c r="C717" s="109" t="str">
        <f>IF(SP_SUL!Z719="","*",SP_SUL!Z719)</f>
        <v>*</v>
      </c>
      <c r="D717" s="110" t="str">
        <f>IF(SP_SUL!S719="","*",SP_SUL!S719)</f>
        <v>-</v>
      </c>
      <c r="E717" s="110" t="str">
        <f>IF(SP_SUL!T719="","*",SP_SUL!T719)</f>
        <v>-</v>
      </c>
      <c r="F717" s="110" t="str">
        <f>IF(SP_SUL!B719="","*",SP_SUL!B719)</f>
        <v>*</v>
      </c>
      <c r="G717" s="110" t="str">
        <f>IF(SP_SUL!D719="","*",SP_SUL!D719)</f>
        <v>*</v>
      </c>
      <c r="H717" s="110" t="str">
        <f>IF(SP_SUL!F719="","*",SP_SUL!F719)</f>
        <v>*</v>
      </c>
      <c r="I717" s="110" t="str">
        <f>IF(SP_SUL!H719="","*",SP_SUL!H719)</f>
        <v>*</v>
      </c>
      <c r="J717" s="110" t="str">
        <f>IF(SP_SUL!I719="","*",SP_SUL!I719)</f>
        <v>*</v>
      </c>
      <c r="K717" s="110" t="str">
        <f>IF(SP_SUL!M719="","*",SP_SUL!M719)</f>
        <v>-</v>
      </c>
      <c r="L717" s="317" t="str">
        <f>IF(SP_SUL!N719="","*",SP_SUL!N719)</f>
        <v>-</v>
      </c>
      <c r="M717" s="111" t="str">
        <f>IF(SP_SUL!J719="","*",SP_SUL!J719)</f>
        <v>*</v>
      </c>
      <c r="N717" s="256" t="str">
        <f>IF(SP_SUL!K719="","*",SP_SUL!K719)</f>
        <v>*</v>
      </c>
      <c r="O717" s="256" t="str">
        <f>IF(SP_SUL!L719="","*",SP_SUL!L719)</f>
        <v>*</v>
      </c>
      <c r="P717" s="111"/>
      <c r="Q717" s="128" t="str">
        <f>IF(SP_SUL!O719="","*",SP_SUL!O719)</f>
        <v>*</v>
      </c>
      <c r="R717" s="128" t="str">
        <f>IF(SP_SUL!P719="","*",SP_SUL!P719)</f>
        <v>*</v>
      </c>
      <c r="S717" s="110" t="str">
        <f>IF(SP_SUL!Q719="","*",CONCATENATE(SP_SUL!Q719," ",SP_SUL!R719))</f>
        <v>*</v>
      </c>
      <c r="T717" s="110" t="str">
        <f>IF(SP_SUL!V719="","*",SP_SUL!V719)</f>
        <v>*</v>
      </c>
      <c r="U717" s="110" t="str">
        <f>IF(SP_SUL!W719="","*",SP_SUL!W719)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>
      <c r="A718" s="109" t="str">
        <f>IF(SP_SUL!Y720="","*",SP_SUL!Y720)</f>
        <v>*</v>
      </c>
      <c r="B718" s="109" t="str">
        <f>IF(SP_SUL!X720="","*",SP_SUL!X720)</f>
        <v>*</v>
      </c>
      <c r="C718" s="109" t="str">
        <f>IF(SP_SUL!Z720="","*",SP_SUL!Z720)</f>
        <v>*</v>
      </c>
      <c r="D718" s="110" t="str">
        <f>IF(SP_SUL!S720="","*",SP_SUL!S720)</f>
        <v>-</v>
      </c>
      <c r="E718" s="110" t="str">
        <f>IF(SP_SUL!T720="","*",SP_SUL!T720)</f>
        <v>-</v>
      </c>
      <c r="F718" s="110" t="str">
        <f>IF(SP_SUL!B720="","*",SP_SUL!B720)</f>
        <v>*</v>
      </c>
      <c r="G718" s="110" t="str">
        <f>IF(SP_SUL!D720="","*",SP_SUL!D720)</f>
        <v>*</v>
      </c>
      <c r="H718" s="110" t="str">
        <f>IF(SP_SUL!F720="","*",SP_SUL!F720)</f>
        <v>*</v>
      </c>
      <c r="I718" s="110" t="str">
        <f>IF(SP_SUL!H720="","*",SP_SUL!H720)</f>
        <v>*</v>
      </c>
      <c r="J718" s="110" t="str">
        <f>IF(SP_SUL!I720="","*",SP_SUL!I720)</f>
        <v>*</v>
      </c>
      <c r="K718" s="110" t="str">
        <f>IF(SP_SUL!M720="","*",SP_SUL!M720)</f>
        <v>-</v>
      </c>
      <c r="L718" s="317" t="str">
        <f>IF(SP_SUL!N720="","*",SP_SUL!N720)</f>
        <v>-</v>
      </c>
      <c r="M718" s="111" t="str">
        <f>IF(SP_SUL!J720="","*",SP_SUL!J720)</f>
        <v>*</v>
      </c>
      <c r="N718" s="256" t="str">
        <f>IF(SP_SUL!K720="","*",SP_SUL!K720)</f>
        <v>*</v>
      </c>
      <c r="O718" s="256" t="str">
        <f>IF(SP_SUL!L720="","*",SP_SUL!L720)</f>
        <v>*</v>
      </c>
      <c r="P718" s="111"/>
      <c r="Q718" s="128" t="str">
        <f>IF(SP_SUL!O720="","*",SP_SUL!O720)</f>
        <v>*</v>
      </c>
      <c r="R718" s="128" t="str">
        <f>IF(SP_SUL!P720="","*",SP_SUL!P720)</f>
        <v>*</v>
      </c>
      <c r="S718" s="110" t="str">
        <f>IF(SP_SUL!Q720="","*",CONCATENATE(SP_SUL!Q720," ",SP_SUL!R720))</f>
        <v>*</v>
      </c>
      <c r="T718" s="110" t="str">
        <f>IF(SP_SUL!V720="","*",SP_SUL!V720)</f>
        <v>*</v>
      </c>
      <c r="U718" s="110" t="str">
        <f>IF(SP_SUL!W720="","*",SP_SUL!W720)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>
      <c r="A719" s="109" t="str">
        <f>IF(SP_SUL!Y721="","*",SP_SUL!Y721)</f>
        <v>*</v>
      </c>
      <c r="B719" s="109" t="str">
        <f>IF(SP_SUL!X721="","*",SP_SUL!X721)</f>
        <v>*</v>
      </c>
      <c r="C719" s="109" t="str">
        <f>IF(SP_SUL!Z721="","*",SP_SUL!Z721)</f>
        <v>*</v>
      </c>
      <c r="D719" s="110" t="str">
        <f>IF(SP_SUL!S721="","*",SP_SUL!S721)</f>
        <v>-</v>
      </c>
      <c r="E719" s="110" t="str">
        <f>IF(SP_SUL!T721="","*",SP_SUL!T721)</f>
        <v>-</v>
      </c>
      <c r="F719" s="110" t="str">
        <f>IF(SP_SUL!B721="","*",SP_SUL!B721)</f>
        <v>*</v>
      </c>
      <c r="G719" s="110" t="str">
        <f>IF(SP_SUL!D721="","*",SP_SUL!D721)</f>
        <v>*</v>
      </c>
      <c r="H719" s="110" t="str">
        <f>IF(SP_SUL!F721="","*",SP_SUL!F721)</f>
        <v>*</v>
      </c>
      <c r="I719" s="110" t="str">
        <f>IF(SP_SUL!H721="","*",SP_SUL!H721)</f>
        <v>*</v>
      </c>
      <c r="J719" s="110" t="str">
        <f>IF(SP_SUL!I721="","*",SP_SUL!I721)</f>
        <v>*</v>
      </c>
      <c r="K719" s="110" t="str">
        <f>IF(SP_SUL!M721="","*",SP_SUL!M721)</f>
        <v>-</v>
      </c>
      <c r="L719" s="317" t="str">
        <f>IF(SP_SUL!N721="","*",SP_SUL!N721)</f>
        <v>-</v>
      </c>
      <c r="M719" s="111" t="str">
        <f>IF(SP_SUL!J721="","*",SP_SUL!J721)</f>
        <v>*</v>
      </c>
      <c r="N719" s="256" t="str">
        <f>IF(SP_SUL!K721="","*",SP_SUL!K721)</f>
        <v>*</v>
      </c>
      <c r="O719" s="256" t="str">
        <f>IF(SP_SUL!L721="","*",SP_SUL!L721)</f>
        <v>*</v>
      </c>
      <c r="P719" s="111"/>
      <c r="Q719" s="128" t="str">
        <f>IF(SP_SUL!O721="","*",SP_SUL!O721)</f>
        <v>*</v>
      </c>
      <c r="R719" s="128" t="str">
        <f>IF(SP_SUL!P721="","*",SP_SUL!P721)</f>
        <v>*</v>
      </c>
      <c r="S719" s="110" t="str">
        <f>IF(SP_SUL!Q721="","*",CONCATENATE(SP_SUL!Q721," ",SP_SUL!R721))</f>
        <v>*</v>
      </c>
      <c r="T719" s="110" t="str">
        <f>IF(SP_SUL!V721="","*",SP_SUL!V721)</f>
        <v>*</v>
      </c>
      <c r="U719" s="110" t="str">
        <f>IF(SP_SUL!W721="","*",SP_SUL!W721)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>
      <c r="A720" s="109" t="str">
        <f>IF(SP_SUL!Y722="","*",SP_SUL!Y722)</f>
        <v>*</v>
      </c>
      <c r="B720" s="109" t="str">
        <f>IF(SP_SUL!X722="","*",SP_SUL!X722)</f>
        <v>*</v>
      </c>
      <c r="C720" s="109" t="str">
        <f>IF(SP_SUL!Z722="","*",SP_SUL!Z722)</f>
        <v>*</v>
      </c>
      <c r="D720" s="110" t="str">
        <f>IF(SP_SUL!S722="","*",SP_SUL!S722)</f>
        <v>-</v>
      </c>
      <c r="E720" s="110" t="str">
        <f>IF(SP_SUL!T722="","*",SP_SUL!T722)</f>
        <v>-</v>
      </c>
      <c r="F720" s="110" t="str">
        <f>IF(SP_SUL!B722="","*",SP_SUL!B722)</f>
        <v>*</v>
      </c>
      <c r="G720" s="110" t="str">
        <f>IF(SP_SUL!D722="","*",SP_SUL!D722)</f>
        <v>*</v>
      </c>
      <c r="H720" s="110" t="str">
        <f>IF(SP_SUL!F722="","*",SP_SUL!F722)</f>
        <v>*</v>
      </c>
      <c r="I720" s="110" t="str">
        <f>IF(SP_SUL!H722="","*",SP_SUL!H722)</f>
        <v>*</v>
      </c>
      <c r="J720" s="110" t="str">
        <f>IF(SP_SUL!I722="","*",SP_SUL!I722)</f>
        <v>*</v>
      </c>
      <c r="K720" s="110" t="str">
        <f>IF(SP_SUL!M722="","*",SP_SUL!M722)</f>
        <v>-</v>
      </c>
      <c r="L720" s="317" t="str">
        <f>IF(SP_SUL!N722="","*",SP_SUL!N722)</f>
        <v>-</v>
      </c>
      <c r="M720" s="111" t="str">
        <f>IF(SP_SUL!J722="","*",SP_SUL!J722)</f>
        <v>*</v>
      </c>
      <c r="N720" s="256" t="str">
        <f>IF(SP_SUL!K722="","*",SP_SUL!K722)</f>
        <v>*</v>
      </c>
      <c r="O720" s="256" t="str">
        <f>IF(SP_SUL!L722="","*",SP_SUL!L722)</f>
        <v>*</v>
      </c>
      <c r="P720" s="111"/>
      <c r="Q720" s="128" t="str">
        <f>IF(SP_SUL!O722="","*",SP_SUL!O722)</f>
        <v>*</v>
      </c>
      <c r="R720" s="128" t="str">
        <f>IF(SP_SUL!P722="","*",SP_SUL!P722)</f>
        <v>*</v>
      </c>
      <c r="S720" s="110" t="str">
        <f>IF(SP_SUL!Q722="","*",CONCATENATE(SP_SUL!Q722," ",SP_SUL!R722))</f>
        <v>*</v>
      </c>
      <c r="T720" s="110" t="str">
        <f>IF(SP_SUL!V722="","*",SP_SUL!V722)</f>
        <v>*</v>
      </c>
      <c r="U720" s="110" t="str">
        <f>IF(SP_SUL!W722="","*",SP_SUL!W722)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>
      <c r="A721" s="109" t="str">
        <f>IF(SP_SUL!Y723="","*",SP_SUL!Y723)</f>
        <v>*</v>
      </c>
      <c r="B721" s="109" t="str">
        <f>IF(SP_SUL!X723="","*",SP_SUL!X723)</f>
        <v>*</v>
      </c>
      <c r="C721" s="109" t="str">
        <f>IF(SP_SUL!Z723="","*",SP_SUL!Z723)</f>
        <v>*</v>
      </c>
      <c r="D721" s="110" t="str">
        <f>IF(SP_SUL!S723="","*",SP_SUL!S723)</f>
        <v>-</v>
      </c>
      <c r="E721" s="110" t="str">
        <f>IF(SP_SUL!T723="","*",SP_SUL!T723)</f>
        <v>-</v>
      </c>
      <c r="F721" s="110" t="str">
        <f>IF(SP_SUL!B723="","*",SP_SUL!B723)</f>
        <v>*</v>
      </c>
      <c r="G721" s="110" t="str">
        <f>IF(SP_SUL!D723="","*",SP_SUL!D723)</f>
        <v>*</v>
      </c>
      <c r="H721" s="110" t="str">
        <f>IF(SP_SUL!F723="","*",SP_SUL!F723)</f>
        <v>*</v>
      </c>
      <c r="I721" s="110" t="str">
        <f>IF(SP_SUL!H723="","*",SP_SUL!H723)</f>
        <v>*</v>
      </c>
      <c r="J721" s="110" t="str">
        <f>IF(SP_SUL!I723="","*",SP_SUL!I723)</f>
        <v>*</v>
      </c>
      <c r="K721" s="110" t="str">
        <f>IF(SP_SUL!M723="","*",SP_SUL!M723)</f>
        <v>-</v>
      </c>
      <c r="L721" s="317" t="str">
        <f>IF(SP_SUL!N723="","*",SP_SUL!N723)</f>
        <v>-</v>
      </c>
      <c r="M721" s="111" t="str">
        <f>IF(SP_SUL!J723="","*",SP_SUL!J723)</f>
        <v>*</v>
      </c>
      <c r="N721" s="256" t="str">
        <f>IF(SP_SUL!K723="","*",SP_SUL!K723)</f>
        <v>*</v>
      </c>
      <c r="O721" s="256" t="str">
        <f>IF(SP_SUL!L723="","*",SP_SUL!L723)</f>
        <v>*</v>
      </c>
      <c r="P721" s="111"/>
      <c r="Q721" s="128" t="str">
        <f>IF(SP_SUL!O723="","*",SP_SUL!O723)</f>
        <v>*</v>
      </c>
      <c r="R721" s="128" t="str">
        <f>IF(SP_SUL!P723="","*",SP_SUL!P723)</f>
        <v>*</v>
      </c>
      <c r="S721" s="110" t="str">
        <f>IF(SP_SUL!Q723="","*",CONCATENATE(SP_SUL!Q723," ",SP_SUL!R723))</f>
        <v>*</v>
      </c>
      <c r="T721" s="110" t="str">
        <f>IF(SP_SUL!V723="","*",SP_SUL!V723)</f>
        <v>*</v>
      </c>
      <c r="U721" s="110" t="str">
        <f>IF(SP_SUL!W723="","*",SP_SUL!W723)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>
      <c r="A722" s="109" t="str">
        <f>IF(SP_SUL!Y724="","*",SP_SUL!Y724)</f>
        <v>*</v>
      </c>
      <c r="B722" s="109" t="str">
        <f>IF(SP_SUL!X724="","*",SP_SUL!X724)</f>
        <v>*</v>
      </c>
      <c r="C722" s="109" t="str">
        <f>IF(SP_SUL!Z724="","*",SP_SUL!Z724)</f>
        <v>*</v>
      </c>
      <c r="D722" s="110" t="str">
        <f>IF(SP_SUL!S724="","*",SP_SUL!S724)</f>
        <v>-</v>
      </c>
      <c r="E722" s="110" t="str">
        <f>IF(SP_SUL!T724="","*",SP_SUL!T724)</f>
        <v>-</v>
      </c>
      <c r="F722" s="110" t="str">
        <f>IF(SP_SUL!B724="","*",SP_SUL!B724)</f>
        <v>*</v>
      </c>
      <c r="G722" s="110" t="str">
        <f>IF(SP_SUL!D724="","*",SP_SUL!D724)</f>
        <v>*</v>
      </c>
      <c r="H722" s="110" t="str">
        <f>IF(SP_SUL!F724="","*",SP_SUL!F724)</f>
        <v>*</v>
      </c>
      <c r="I722" s="110" t="str">
        <f>IF(SP_SUL!H724="","*",SP_SUL!H724)</f>
        <v>*</v>
      </c>
      <c r="J722" s="110" t="str">
        <f>IF(SP_SUL!I724="","*",SP_SUL!I724)</f>
        <v>*</v>
      </c>
      <c r="K722" s="110" t="str">
        <f>IF(SP_SUL!M724="","*",SP_SUL!M724)</f>
        <v>-</v>
      </c>
      <c r="L722" s="317" t="str">
        <f>IF(SP_SUL!N724="","*",SP_SUL!N724)</f>
        <v>-</v>
      </c>
      <c r="M722" s="111" t="str">
        <f>IF(SP_SUL!J724="","*",SP_SUL!J724)</f>
        <v>*</v>
      </c>
      <c r="N722" s="256" t="str">
        <f>IF(SP_SUL!K724="","*",SP_SUL!K724)</f>
        <v>*</v>
      </c>
      <c r="O722" s="256" t="str">
        <f>IF(SP_SUL!L724="","*",SP_SUL!L724)</f>
        <v>*</v>
      </c>
      <c r="P722" s="111"/>
      <c r="Q722" s="128" t="str">
        <f>IF(SP_SUL!O724="","*",SP_SUL!O724)</f>
        <v>*</v>
      </c>
      <c r="R722" s="128" t="str">
        <f>IF(SP_SUL!P724="","*",SP_SUL!P724)</f>
        <v>*</v>
      </c>
      <c r="S722" s="110" t="str">
        <f>IF(SP_SUL!Q724="","*",CONCATENATE(SP_SUL!Q724," ",SP_SUL!R724))</f>
        <v>*</v>
      </c>
      <c r="T722" s="110" t="str">
        <f>IF(SP_SUL!V724="","*",SP_SUL!V724)</f>
        <v>*</v>
      </c>
      <c r="U722" s="110" t="str">
        <f>IF(SP_SUL!W724="","*",SP_SUL!W724)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>
      <c r="A723" s="109" t="str">
        <f>IF(SP_SUL!Y725="","*",SP_SUL!Y725)</f>
        <v>*</v>
      </c>
      <c r="B723" s="109" t="str">
        <f>IF(SP_SUL!X725="","*",SP_SUL!X725)</f>
        <v>*</v>
      </c>
      <c r="C723" s="109" t="str">
        <f>IF(SP_SUL!Z725="","*",SP_SUL!Z725)</f>
        <v>*</v>
      </c>
      <c r="D723" s="110" t="str">
        <f>IF(SP_SUL!S725="","*",SP_SUL!S725)</f>
        <v>-</v>
      </c>
      <c r="E723" s="110" t="str">
        <f>IF(SP_SUL!T725="","*",SP_SUL!T725)</f>
        <v>-</v>
      </c>
      <c r="F723" s="110" t="str">
        <f>IF(SP_SUL!B725="","*",SP_SUL!B725)</f>
        <v>*</v>
      </c>
      <c r="G723" s="110" t="str">
        <f>IF(SP_SUL!D725="","*",SP_SUL!D725)</f>
        <v>*</v>
      </c>
      <c r="H723" s="110" t="str">
        <f>IF(SP_SUL!F725="","*",SP_SUL!F725)</f>
        <v>*</v>
      </c>
      <c r="I723" s="110" t="str">
        <f>IF(SP_SUL!H725="","*",SP_SUL!H725)</f>
        <v>*</v>
      </c>
      <c r="J723" s="110" t="str">
        <f>IF(SP_SUL!I725="","*",SP_SUL!I725)</f>
        <v>*</v>
      </c>
      <c r="K723" s="110" t="str">
        <f>IF(SP_SUL!M725="","*",SP_SUL!M725)</f>
        <v>-</v>
      </c>
      <c r="L723" s="317" t="str">
        <f>IF(SP_SUL!N725="","*",SP_SUL!N725)</f>
        <v>-</v>
      </c>
      <c r="M723" s="111" t="str">
        <f>IF(SP_SUL!J725="","*",SP_SUL!J725)</f>
        <v>*</v>
      </c>
      <c r="N723" s="256" t="str">
        <f>IF(SP_SUL!K725="","*",SP_SUL!K725)</f>
        <v>*</v>
      </c>
      <c r="O723" s="256" t="str">
        <f>IF(SP_SUL!L725="","*",SP_SUL!L725)</f>
        <v>*</v>
      </c>
      <c r="P723" s="111"/>
      <c r="Q723" s="128" t="str">
        <f>IF(SP_SUL!O725="","*",SP_SUL!O725)</f>
        <v>*</v>
      </c>
      <c r="R723" s="128" t="str">
        <f>IF(SP_SUL!P725="","*",SP_SUL!P725)</f>
        <v>*</v>
      </c>
      <c r="S723" s="110" t="str">
        <f>IF(SP_SUL!Q725="","*",CONCATENATE(SP_SUL!Q725," ",SP_SUL!R725))</f>
        <v>*</v>
      </c>
      <c r="T723" s="110" t="str">
        <f>IF(SP_SUL!V725="","*",SP_SUL!V725)</f>
        <v>*</v>
      </c>
      <c r="U723" s="110" t="str">
        <f>IF(SP_SUL!W725="","*",SP_SUL!W725)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>
      <c r="A724" s="109" t="str">
        <f>IF(SP_SUL!Y726="","*",SP_SUL!Y726)</f>
        <v>*</v>
      </c>
      <c r="B724" s="109" t="str">
        <f>IF(SP_SUL!X726="","*",SP_SUL!X726)</f>
        <v>*</v>
      </c>
      <c r="C724" s="109" t="str">
        <f>IF(SP_SUL!Z726="","*",SP_SUL!Z726)</f>
        <v>*</v>
      </c>
      <c r="D724" s="110" t="str">
        <f>IF(SP_SUL!S726="","*",SP_SUL!S726)</f>
        <v>-</v>
      </c>
      <c r="E724" s="110" t="str">
        <f>IF(SP_SUL!T726="","*",SP_SUL!T726)</f>
        <v>-</v>
      </c>
      <c r="F724" s="110" t="str">
        <f>IF(SP_SUL!B726="","*",SP_SUL!B726)</f>
        <v>*</v>
      </c>
      <c r="G724" s="110" t="str">
        <f>IF(SP_SUL!D726="","*",SP_SUL!D726)</f>
        <v>*</v>
      </c>
      <c r="H724" s="110" t="str">
        <f>IF(SP_SUL!F726="","*",SP_SUL!F726)</f>
        <v>*</v>
      </c>
      <c r="I724" s="110" t="str">
        <f>IF(SP_SUL!H726="","*",SP_SUL!H726)</f>
        <v>*</v>
      </c>
      <c r="J724" s="110" t="str">
        <f>IF(SP_SUL!I726="","*",SP_SUL!I726)</f>
        <v>*</v>
      </c>
      <c r="K724" s="110" t="str">
        <f>IF(SP_SUL!M726="","*",SP_SUL!M726)</f>
        <v>-</v>
      </c>
      <c r="L724" s="317" t="str">
        <f>IF(SP_SUL!N726="","*",SP_SUL!N726)</f>
        <v>-</v>
      </c>
      <c r="M724" s="111" t="str">
        <f>IF(SP_SUL!J726="","*",SP_SUL!J726)</f>
        <v>*</v>
      </c>
      <c r="N724" s="256" t="str">
        <f>IF(SP_SUL!K726="","*",SP_SUL!K726)</f>
        <v>*</v>
      </c>
      <c r="O724" s="256" t="str">
        <f>IF(SP_SUL!L726="","*",SP_SUL!L726)</f>
        <v>*</v>
      </c>
      <c r="P724" s="111"/>
      <c r="Q724" s="128" t="str">
        <f>IF(SP_SUL!O726="","*",SP_SUL!O726)</f>
        <v>*</v>
      </c>
      <c r="R724" s="128" t="str">
        <f>IF(SP_SUL!P726="","*",SP_SUL!P726)</f>
        <v>*</v>
      </c>
      <c r="S724" s="110" t="str">
        <f>IF(SP_SUL!Q726="","*",CONCATENATE(SP_SUL!Q726," ",SP_SUL!R726))</f>
        <v>*</v>
      </c>
      <c r="T724" s="110" t="str">
        <f>IF(SP_SUL!V726="","*",SP_SUL!V726)</f>
        <v>*</v>
      </c>
      <c r="U724" s="110" t="str">
        <f>IF(SP_SUL!W726="","*",SP_SUL!W726)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>
      <c r="A725" s="109" t="str">
        <f>IF(SP_SUL!Y727="","*",SP_SUL!Y727)</f>
        <v>*</v>
      </c>
      <c r="B725" s="109" t="str">
        <f>IF(SP_SUL!X727="","*",SP_SUL!X727)</f>
        <v>*</v>
      </c>
      <c r="C725" s="109" t="str">
        <f>IF(SP_SUL!Z727="","*",SP_SUL!Z727)</f>
        <v>*</v>
      </c>
      <c r="D725" s="110" t="str">
        <f>IF(SP_SUL!S727="","*",SP_SUL!S727)</f>
        <v>-</v>
      </c>
      <c r="E725" s="110" t="str">
        <f>IF(SP_SUL!T727="","*",SP_SUL!T727)</f>
        <v>-</v>
      </c>
      <c r="F725" s="110" t="str">
        <f>IF(SP_SUL!B727="","*",SP_SUL!B727)</f>
        <v>*</v>
      </c>
      <c r="G725" s="110" t="str">
        <f>IF(SP_SUL!D727="","*",SP_SUL!D727)</f>
        <v>*</v>
      </c>
      <c r="H725" s="110" t="str">
        <f>IF(SP_SUL!F727="","*",SP_SUL!F727)</f>
        <v>*</v>
      </c>
      <c r="I725" s="110" t="str">
        <f>IF(SP_SUL!H727="","*",SP_SUL!H727)</f>
        <v>*</v>
      </c>
      <c r="J725" s="110" t="str">
        <f>IF(SP_SUL!I727="","*",SP_SUL!I727)</f>
        <v>*</v>
      </c>
      <c r="K725" s="110" t="str">
        <f>IF(SP_SUL!M727="","*",SP_SUL!M727)</f>
        <v>-</v>
      </c>
      <c r="L725" s="317" t="str">
        <f>IF(SP_SUL!N727="","*",SP_SUL!N727)</f>
        <v>-</v>
      </c>
      <c r="M725" s="111" t="str">
        <f>IF(SP_SUL!J727="","*",SP_SUL!J727)</f>
        <v>*</v>
      </c>
      <c r="N725" s="256" t="str">
        <f>IF(SP_SUL!K727="","*",SP_SUL!K727)</f>
        <v>*</v>
      </c>
      <c r="O725" s="256" t="str">
        <f>IF(SP_SUL!L727="","*",SP_SUL!L727)</f>
        <v>*</v>
      </c>
      <c r="P725" s="111"/>
      <c r="Q725" s="128" t="str">
        <f>IF(SP_SUL!O727="","*",SP_SUL!O727)</f>
        <v>*</v>
      </c>
      <c r="R725" s="128" t="str">
        <f>IF(SP_SUL!P727="","*",SP_SUL!P727)</f>
        <v>*</v>
      </c>
      <c r="S725" s="110" t="str">
        <f>IF(SP_SUL!Q727="","*",CONCATENATE(SP_SUL!Q727," ",SP_SUL!R727))</f>
        <v>*</v>
      </c>
      <c r="T725" s="110" t="str">
        <f>IF(SP_SUL!V727="","*",SP_SUL!V727)</f>
        <v>*</v>
      </c>
      <c r="U725" s="110" t="str">
        <f>IF(SP_SUL!W727="","*",SP_SUL!W727)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>
      <c r="A726" s="109" t="str">
        <f>IF(SP_SUL!Y728="","*",SP_SUL!Y728)</f>
        <v>*</v>
      </c>
      <c r="B726" s="109" t="str">
        <f>IF(SP_SUL!X728="","*",SP_SUL!X728)</f>
        <v>*</v>
      </c>
      <c r="C726" s="109" t="str">
        <f>IF(SP_SUL!Z728="","*",SP_SUL!Z728)</f>
        <v>*</v>
      </c>
      <c r="D726" s="110" t="str">
        <f>IF(SP_SUL!S728="","*",SP_SUL!S728)</f>
        <v>-</v>
      </c>
      <c r="E726" s="110" t="str">
        <f>IF(SP_SUL!T728="","*",SP_SUL!T728)</f>
        <v>-</v>
      </c>
      <c r="F726" s="110" t="str">
        <f>IF(SP_SUL!B728="","*",SP_SUL!B728)</f>
        <v>*</v>
      </c>
      <c r="G726" s="110" t="str">
        <f>IF(SP_SUL!D728="","*",SP_SUL!D728)</f>
        <v>*</v>
      </c>
      <c r="H726" s="110" t="str">
        <f>IF(SP_SUL!F728="","*",SP_SUL!F728)</f>
        <v>*</v>
      </c>
      <c r="I726" s="110" t="str">
        <f>IF(SP_SUL!H728="","*",SP_SUL!H728)</f>
        <v>*</v>
      </c>
      <c r="J726" s="110" t="str">
        <f>IF(SP_SUL!I728="","*",SP_SUL!I728)</f>
        <v>*</v>
      </c>
      <c r="K726" s="110" t="str">
        <f>IF(SP_SUL!M728="","*",SP_SUL!M728)</f>
        <v>-</v>
      </c>
      <c r="L726" s="317" t="str">
        <f>IF(SP_SUL!N728="","*",SP_SUL!N728)</f>
        <v>-</v>
      </c>
      <c r="M726" s="111" t="str">
        <f>IF(SP_SUL!J728="","*",SP_SUL!J728)</f>
        <v>*</v>
      </c>
      <c r="N726" s="256" t="str">
        <f>IF(SP_SUL!K728="","*",SP_SUL!K728)</f>
        <v>*</v>
      </c>
      <c r="O726" s="256" t="str">
        <f>IF(SP_SUL!L728="","*",SP_SUL!L728)</f>
        <v>*</v>
      </c>
      <c r="P726" s="111"/>
      <c r="Q726" s="128" t="str">
        <f>IF(SP_SUL!O728="","*",SP_SUL!O728)</f>
        <v>*</v>
      </c>
      <c r="R726" s="128" t="str">
        <f>IF(SP_SUL!P728="","*",SP_SUL!P728)</f>
        <v>*</v>
      </c>
      <c r="S726" s="110" t="str">
        <f>IF(SP_SUL!Q728="","*",CONCATENATE(SP_SUL!Q728," ",SP_SUL!R728))</f>
        <v>*</v>
      </c>
      <c r="T726" s="110" t="str">
        <f>IF(SP_SUL!V728="","*",SP_SUL!V728)</f>
        <v>*</v>
      </c>
      <c r="U726" s="110" t="str">
        <f>IF(SP_SUL!W728="","*",SP_SUL!W728)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>
      <c r="A727" s="109" t="str">
        <f>IF(SP_SUL!Y729="","*",SP_SUL!Y729)</f>
        <v>*</v>
      </c>
      <c r="B727" s="109" t="str">
        <f>IF(SP_SUL!X729="","*",SP_SUL!X729)</f>
        <v>*</v>
      </c>
      <c r="C727" s="109" t="str">
        <f>IF(SP_SUL!Z729="","*",SP_SUL!Z729)</f>
        <v>*</v>
      </c>
      <c r="D727" s="110" t="str">
        <f>IF(SP_SUL!S729="","*",SP_SUL!S729)</f>
        <v>-</v>
      </c>
      <c r="E727" s="110" t="str">
        <f>IF(SP_SUL!T729="","*",SP_SUL!T729)</f>
        <v>-</v>
      </c>
      <c r="F727" s="110" t="str">
        <f>IF(SP_SUL!B729="","*",SP_SUL!B729)</f>
        <v>*</v>
      </c>
      <c r="G727" s="110" t="str">
        <f>IF(SP_SUL!D729="","*",SP_SUL!D729)</f>
        <v>*</v>
      </c>
      <c r="H727" s="110" t="str">
        <f>IF(SP_SUL!F729="","*",SP_SUL!F729)</f>
        <v>*</v>
      </c>
      <c r="I727" s="110" t="str">
        <f>IF(SP_SUL!H729="","*",SP_SUL!H729)</f>
        <v>*</v>
      </c>
      <c r="J727" s="110" t="str">
        <f>IF(SP_SUL!I729="","*",SP_SUL!I729)</f>
        <v>*</v>
      </c>
      <c r="K727" s="110" t="str">
        <f>IF(SP_SUL!M729="","*",SP_SUL!M729)</f>
        <v>-</v>
      </c>
      <c r="L727" s="317" t="str">
        <f>IF(SP_SUL!N729="","*",SP_SUL!N729)</f>
        <v>-</v>
      </c>
      <c r="M727" s="111" t="str">
        <f>IF(SP_SUL!J729="","*",SP_SUL!J729)</f>
        <v>*</v>
      </c>
      <c r="N727" s="256" t="str">
        <f>IF(SP_SUL!K729="","*",SP_SUL!K729)</f>
        <v>*</v>
      </c>
      <c r="O727" s="256" t="str">
        <f>IF(SP_SUL!L729="","*",SP_SUL!L729)</f>
        <v>*</v>
      </c>
      <c r="P727" s="111"/>
      <c r="Q727" s="128" t="str">
        <f>IF(SP_SUL!O729="","*",SP_SUL!O729)</f>
        <v>*</v>
      </c>
      <c r="R727" s="128" t="str">
        <f>IF(SP_SUL!P729="","*",SP_SUL!P729)</f>
        <v>*</v>
      </c>
      <c r="S727" s="110" t="str">
        <f>IF(SP_SUL!Q729="","*",CONCATENATE(SP_SUL!Q729," ",SP_SUL!R729))</f>
        <v>*</v>
      </c>
      <c r="T727" s="110" t="str">
        <f>IF(SP_SUL!V729="","*",SP_SUL!V729)</f>
        <v>*</v>
      </c>
      <c r="U727" s="110" t="str">
        <f>IF(SP_SUL!W729="","*",SP_SUL!W729)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>
      <c r="A728" s="109" t="str">
        <f>IF(SP_SUL!Y730="","*",SP_SUL!Y730)</f>
        <v>*</v>
      </c>
      <c r="B728" s="109" t="str">
        <f>IF(SP_SUL!X730="","*",SP_SUL!X730)</f>
        <v>*</v>
      </c>
      <c r="C728" s="109" t="str">
        <f>IF(SP_SUL!Z730="","*",SP_SUL!Z730)</f>
        <v>*</v>
      </c>
      <c r="D728" s="110" t="str">
        <f>IF(SP_SUL!S730="","*",SP_SUL!S730)</f>
        <v>-</v>
      </c>
      <c r="E728" s="110" t="str">
        <f>IF(SP_SUL!T730="","*",SP_SUL!T730)</f>
        <v>-</v>
      </c>
      <c r="F728" s="110" t="str">
        <f>IF(SP_SUL!B730="","*",SP_SUL!B730)</f>
        <v>*</v>
      </c>
      <c r="G728" s="110" t="str">
        <f>IF(SP_SUL!D730="","*",SP_SUL!D730)</f>
        <v>*</v>
      </c>
      <c r="H728" s="110" t="str">
        <f>IF(SP_SUL!F730="","*",SP_SUL!F730)</f>
        <v>*</v>
      </c>
      <c r="I728" s="110" t="str">
        <f>IF(SP_SUL!H730="","*",SP_SUL!H730)</f>
        <v>*</v>
      </c>
      <c r="J728" s="110" t="str">
        <f>IF(SP_SUL!I730="","*",SP_SUL!I730)</f>
        <v>*</v>
      </c>
      <c r="K728" s="110" t="str">
        <f>IF(SP_SUL!M730="","*",SP_SUL!M730)</f>
        <v>-</v>
      </c>
      <c r="L728" s="317" t="str">
        <f>IF(SP_SUL!N730="","*",SP_SUL!N730)</f>
        <v>-</v>
      </c>
      <c r="M728" s="111" t="str">
        <f>IF(SP_SUL!J730="","*",SP_SUL!J730)</f>
        <v>*</v>
      </c>
      <c r="N728" s="256" t="str">
        <f>IF(SP_SUL!K730="","*",SP_SUL!K730)</f>
        <v>*</v>
      </c>
      <c r="O728" s="256" t="str">
        <f>IF(SP_SUL!L730="","*",SP_SUL!L730)</f>
        <v>*</v>
      </c>
      <c r="P728" s="111"/>
      <c r="Q728" s="128" t="str">
        <f>IF(SP_SUL!O730="","*",SP_SUL!O730)</f>
        <v>*</v>
      </c>
      <c r="R728" s="128" t="str">
        <f>IF(SP_SUL!P730="","*",SP_SUL!P730)</f>
        <v>*</v>
      </c>
      <c r="S728" s="110" t="str">
        <f>IF(SP_SUL!Q730="","*",CONCATENATE(SP_SUL!Q730," ",SP_SUL!R730))</f>
        <v>*</v>
      </c>
      <c r="T728" s="110" t="str">
        <f>IF(SP_SUL!V730="","*",SP_SUL!V730)</f>
        <v>*</v>
      </c>
      <c r="U728" s="110" t="str">
        <f>IF(SP_SUL!W730="","*",SP_SUL!W730)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>
      <c r="A729" s="109" t="str">
        <f>IF(SP_SUL!Y731="","*",SP_SUL!Y731)</f>
        <v>*</v>
      </c>
      <c r="B729" s="109" t="str">
        <f>IF(SP_SUL!X731="","*",SP_SUL!X731)</f>
        <v>*</v>
      </c>
      <c r="C729" s="109" t="str">
        <f>IF(SP_SUL!Z731="","*",SP_SUL!Z731)</f>
        <v>*</v>
      </c>
      <c r="D729" s="110" t="str">
        <f>IF(SP_SUL!S731="","*",SP_SUL!S731)</f>
        <v>-</v>
      </c>
      <c r="E729" s="110" t="str">
        <f>IF(SP_SUL!T731="","*",SP_SUL!T731)</f>
        <v>-</v>
      </c>
      <c r="F729" s="110" t="str">
        <f>IF(SP_SUL!B731="","*",SP_SUL!B731)</f>
        <v>*</v>
      </c>
      <c r="G729" s="110" t="str">
        <f>IF(SP_SUL!D731="","*",SP_SUL!D731)</f>
        <v>*</v>
      </c>
      <c r="H729" s="110" t="str">
        <f>IF(SP_SUL!F731="","*",SP_SUL!F731)</f>
        <v>*</v>
      </c>
      <c r="I729" s="110" t="str">
        <f>IF(SP_SUL!H731="","*",SP_SUL!H731)</f>
        <v>*</v>
      </c>
      <c r="J729" s="110" t="str">
        <f>IF(SP_SUL!I731="","*",SP_SUL!I731)</f>
        <v>*</v>
      </c>
      <c r="K729" s="110" t="str">
        <f>IF(SP_SUL!M731="","*",SP_SUL!M731)</f>
        <v>-</v>
      </c>
      <c r="L729" s="317" t="str">
        <f>IF(SP_SUL!N731="","*",SP_SUL!N731)</f>
        <v>-</v>
      </c>
      <c r="M729" s="111" t="str">
        <f>IF(SP_SUL!J731="","*",SP_SUL!J731)</f>
        <v>*</v>
      </c>
      <c r="N729" s="256" t="str">
        <f>IF(SP_SUL!K731="","*",SP_SUL!K731)</f>
        <v>*</v>
      </c>
      <c r="O729" s="256" t="str">
        <f>IF(SP_SUL!L731="","*",SP_SUL!L731)</f>
        <v>*</v>
      </c>
      <c r="P729" s="111"/>
      <c r="Q729" s="128" t="str">
        <f>IF(SP_SUL!O731="","*",SP_SUL!O731)</f>
        <v>*</v>
      </c>
      <c r="R729" s="128" t="str">
        <f>IF(SP_SUL!P731="","*",SP_SUL!P731)</f>
        <v>*</v>
      </c>
      <c r="S729" s="110" t="str">
        <f>IF(SP_SUL!Q731="","*",CONCATENATE(SP_SUL!Q731," ",SP_SUL!R731))</f>
        <v>*</v>
      </c>
      <c r="T729" s="110" t="str">
        <f>IF(SP_SUL!V731="","*",SP_SUL!V731)</f>
        <v>*</v>
      </c>
      <c r="U729" s="110" t="str">
        <f>IF(SP_SUL!W731="","*",SP_SUL!W731)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>
      <c r="A730" s="109" t="str">
        <f>IF(SP_SUL!Y732="","*",SP_SUL!Y732)</f>
        <v>*</v>
      </c>
      <c r="B730" s="109" t="str">
        <f>IF(SP_SUL!X732="","*",SP_SUL!X732)</f>
        <v>*</v>
      </c>
      <c r="C730" s="109" t="str">
        <f>IF(SP_SUL!Z732="","*",SP_SUL!Z732)</f>
        <v>*</v>
      </c>
      <c r="D730" s="110" t="str">
        <f>IF(SP_SUL!S732="","*",SP_SUL!S732)</f>
        <v>-</v>
      </c>
      <c r="E730" s="110" t="str">
        <f>IF(SP_SUL!T732="","*",SP_SUL!T732)</f>
        <v>-</v>
      </c>
      <c r="F730" s="110" t="str">
        <f>IF(SP_SUL!B732="","*",SP_SUL!B732)</f>
        <v>*</v>
      </c>
      <c r="G730" s="110" t="str">
        <f>IF(SP_SUL!D732="","*",SP_SUL!D732)</f>
        <v>*</v>
      </c>
      <c r="H730" s="110" t="str">
        <f>IF(SP_SUL!F732="","*",SP_SUL!F732)</f>
        <v>*</v>
      </c>
      <c r="I730" s="110" t="str">
        <f>IF(SP_SUL!H732="","*",SP_SUL!H732)</f>
        <v>*</v>
      </c>
      <c r="J730" s="110" t="str">
        <f>IF(SP_SUL!I732="","*",SP_SUL!I732)</f>
        <v>*</v>
      </c>
      <c r="K730" s="110" t="str">
        <f>IF(SP_SUL!M732="","*",SP_SUL!M732)</f>
        <v>-</v>
      </c>
      <c r="L730" s="317" t="str">
        <f>IF(SP_SUL!N732="","*",SP_SUL!N732)</f>
        <v>-</v>
      </c>
      <c r="M730" s="111" t="str">
        <f>IF(SP_SUL!J732="","*",SP_SUL!J732)</f>
        <v>*</v>
      </c>
      <c r="N730" s="256" t="str">
        <f>IF(SP_SUL!K732="","*",SP_SUL!K732)</f>
        <v>*</v>
      </c>
      <c r="O730" s="256" t="str">
        <f>IF(SP_SUL!L732="","*",SP_SUL!L732)</f>
        <v>*</v>
      </c>
      <c r="P730" s="111"/>
      <c r="Q730" s="128" t="str">
        <f>IF(SP_SUL!O732="","*",SP_SUL!O732)</f>
        <v>*</v>
      </c>
      <c r="R730" s="128" t="str">
        <f>IF(SP_SUL!P732="","*",SP_SUL!P732)</f>
        <v>*</v>
      </c>
      <c r="S730" s="110" t="str">
        <f>IF(SP_SUL!Q732="","*",CONCATENATE(SP_SUL!Q732," ",SP_SUL!R732))</f>
        <v>*</v>
      </c>
      <c r="T730" s="110" t="str">
        <f>IF(SP_SUL!V732="","*",SP_SUL!V732)</f>
        <v>*</v>
      </c>
      <c r="U730" s="110" t="str">
        <f>IF(SP_SUL!W732="","*",SP_SUL!W732)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>
      <c r="A731" s="109" t="str">
        <f>IF(SP_SUL!Y733="","*",SP_SUL!Y733)</f>
        <v>*</v>
      </c>
      <c r="B731" s="109" t="str">
        <f>IF(SP_SUL!X733="","*",SP_SUL!X733)</f>
        <v>*</v>
      </c>
      <c r="C731" s="109" t="str">
        <f>IF(SP_SUL!Z733="","*",SP_SUL!Z733)</f>
        <v>*</v>
      </c>
      <c r="D731" s="110" t="str">
        <f>IF(SP_SUL!S733="","*",SP_SUL!S733)</f>
        <v>-</v>
      </c>
      <c r="E731" s="110" t="str">
        <f>IF(SP_SUL!T733="","*",SP_SUL!T733)</f>
        <v>-</v>
      </c>
      <c r="F731" s="110" t="str">
        <f>IF(SP_SUL!B733="","*",SP_SUL!B733)</f>
        <v>*</v>
      </c>
      <c r="G731" s="110" t="str">
        <f>IF(SP_SUL!D733="","*",SP_SUL!D733)</f>
        <v>*</v>
      </c>
      <c r="H731" s="110" t="str">
        <f>IF(SP_SUL!F733="","*",SP_SUL!F733)</f>
        <v>*</v>
      </c>
      <c r="I731" s="110" t="str">
        <f>IF(SP_SUL!H733="","*",SP_SUL!H733)</f>
        <v>*</v>
      </c>
      <c r="J731" s="110" t="str">
        <f>IF(SP_SUL!I733="","*",SP_SUL!I733)</f>
        <v>*</v>
      </c>
      <c r="K731" s="110" t="str">
        <f>IF(SP_SUL!M733="","*",SP_SUL!M733)</f>
        <v>-</v>
      </c>
      <c r="L731" s="317" t="str">
        <f>IF(SP_SUL!N733="","*",SP_SUL!N733)</f>
        <v>-</v>
      </c>
      <c r="M731" s="111" t="str">
        <f>IF(SP_SUL!J733="","*",SP_SUL!J733)</f>
        <v>*</v>
      </c>
      <c r="N731" s="256" t="str">
        <f>IF(SP_SUL!K733="","*",SP_SUL!K733)</f>
        <v>*</v>
      </c>
      <c r="O731" s="256" t="str">
        <f>IF(SP_SUL!L733="","*",SP_SUL!L733)</f>
        <v>*</v>
      </c>
      <c r="P731" s="111"/>
      <c r="Q731" s="128" t="str">
        <f>IF(SP_SUL!O733="","*",SP_SUL!O733)</f>
        <v>*</v>
      </c>
      <c r="R731" s="128" t="str">
        <f>IF(SP_SUL!P733="","*",SP_SUL!P733)</f>
        <v>*</v>
      </c>
      <c r="S731" s="110" t="str">
        <f>IF(SP_SUL!Q733="","*",CONCATENATE(SP_SUL!Q733," ",SP_SUL!R733))</f>
        <v>*</v>
      </c>
      <c r="T731" s="110" t="str">
        <f>IF(SP_SUL!V733="","*",SP_SUL!V733)</f>
        <v>*</v>
      </c>
      <c r="U731" s="110" t="str">
        <f>IF(SP_SUL!W733="","*",SP_SUL!W733)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>
      <c r="A732" s="109" t="str">
        <f>IF(SP_SUL!Y734="","*",SP_SUL!Y734)</f>
        <v>*</v>
      </c>
      <c r="B732" s="109" t="str">
        <f>IF(SP_SUL!X734="","*",SP_SUL!X734)</f>
        <v>*</v>
      </c>
      <c r="C732" s="109" t="str">
        <f>IF(SP_SUL!Z734="","*",SP_SUL!Z734)</f>
        <v>*</v>
      </c>
      <c r="D732" s="110" t="str">
        <f>IF(SP_SUL!S734="","*",SP_SUL!S734)</f>
        <v>-</v>
      </c>
      <c r="E732" s="110" t="str">
        <f>IF(SP_SUL!T734="","*",SP_SUL!T734)</f>
        <v>-</v>
      </c>
      <c r="F732" s="110" t="str">
        <f>IF(SP_SUL!B734="","*",SP_SUL!B734)</f>
        <v>*</v>
      </c>
      <c r="G732" s="110" t="str">
        <f>IF(SP_SUL!D734="","*",SP_SUL!D734)</f>
        <v>*</v>
      </c>
      <c r="H732" s="110" t="str">
        <f>IF(SP_SUL!F734="","*",SP_SUL!F734)</f>
        <v>*</v>
      </c>
      <c r="I732" s="110" t="str">
        <f>IF(SP_SUL!H734="","*",SP_SUL!H734)</f>
        <v>*</v>
      </c>
      <c r="J732" s="110" t="str">
        <f>IF(SP_SUL!I734="","*",SP_SUL!I734)</f>
        <v>*</v>
      </c>
      <c r="K732" s="110" t="str">
        <f>IF(SP_SUL!M734="","*",SP_SUL!M734)</f>
        <v>-</v>
      </c>
      <c r="L732" s="317" t="str">
        <f>IF(SP_SUL!N734="","*",SP_SUL!N734)</f>
        <v>-</v>
      </c>
      <c r="M732" s="111" t="str">
        <f>IF(SP_SUL!J734="","*",SP_SUL!J734)</f>
        <v>*</v>
      </c>
      <c r="N732" s="256" t="str">
        <f>IF(SP_SUL!K734="","*",SP_SUL!K734)</f>
        <v>*</v>
      </c>
      <c r="O732" s="256" t="str">
        <f>IF(SP_SUL!L734="","*",SP_SUL!L734)</f>
        <v>*</v>
      </c>
      <c r="P732" s="111"/>
      <c r="Q732" s="128" t="str">
        <f>IF(SP_SUL!O734="","*",SP_SUL!O734)</f>
        <v>*</v>
      </c>
      <c r="R732" s="128" t="str">
        <f>IF(SP_SUL!P734="","*",SP_SUL!P734)</f>
        <v>*</v>
      </c>
      <c r="S732" s="110" t="str">
        <f>IF(SP_SUL!Q734="","*",CONCATENATE(SP_SUL!Q734," ",SP_SUL!R734))</f>
        <v>*</v>
      </c>
      <c r="T732" s="110" t="str">
        <f>IF(SP_SUL!V734="","*",SP_SUL!V734)</f>
        <v>*</v>
      </c>
      <c r="U732" s="110" t="str">
        <f>IF(SP_SUL!W734="","*",SP_SUL!W734)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>
      <c r="A733" s="109" t="str">
        <f>IF(SP_SUL!Y735="","*",SP_SUL!Y735)</f>
        <v>*</v>
      </c>
      <c r="B733" s="109" t="str">
        <f>IF(SP_SUL!X735="","*",SP_SUL!X735)</f>
        <v>*</v>
      </c>
      <c r="C733" s="109" t="str">
        <f>IF(SP_SUL!Z735="","*",SP_SUL!Z735)</f>
        <v>*</v>
      </c>
      <c r="D733" s="110" t="str">
        <f>IF(SP_SUL!S735="","*",SP_SUL!S735)</f>
        <v>-</v>
      </c>
      <c r="E733" s="110" t="str">
        <f>IF(SP_SUL!T735="","*",SP_SUL!T735)</f>
        <v>-</v>
      </c>
      <c r="F733" s="110" t="str">
        <f>IF(SP_SUL!B735="","*",SP_SUL!B735)</f>
        <v>*</v>
      </c>
      <c r="G733" s="110" t="str">
        <f>IF(SP_SUL!D735="","*",SP_SUL!D735)</f>
        <v>*</v>
      </c>
      <c r="H733" s="110" t="str">
        <f>IF(SP_SUL!F735="","*",SP_SUL!F735)</f>
        <v>*</v>
      </c>
      <c r="I733" s="110" t="str">
        <f>IF(SP_SUL!H735="","*",SP_SUL!H735)</f>
        <v>*</v>
      </c>
      <c r="J733" s="110" t="str">
        <f>IF(SP_SUL!I735="","*",SP_SUL!I735)</f>
        <v>*</v>
      </c>
      <c r="K733" s="110" t="str">
        <f>IF(SP_SUL!M735="","*",SP_SUL!M735)</f>
        <v>-</v>
      </c>
      <c r="L733" s="317" t="str">
        <f>IF(SP_SUL!N735="","*",SP_SUL!N735)</f>
        <v>-</v>
      </c>
      <c r="M733" s="111" t="str">
        <f>IF(SP_SUL!J735="","*",SP_SUL!J735)</f>
        <v>*</v>
      </c>
      <c r="N733" s="256" t="str">
        <f>IF(SP_SUL!K735="","*",SP_SUL!K735)</f>
        <v>*</v>
      </c>
      <c r="O733" s="256" t="str">
        <f>IF(SP_SUL!L735="","*",SP_SUL!L735)</f>
        <v>*</v>
      </c>
      <c r="P733" s="111"/>
      <c r="Q733" s="128" t="str">
        <f>IF(SP_SUL!O735="","*",SP_SUL!O735)</f>
        <v>*</v>
      </c>
      <c r="R733" s="128" t="str">
        <f>IF(SP_SUL!P735="","*",SP_SUL!P735)</f>
        <v>*</v>
      </c>
      <c r="S733" s="110" t="str">
        <f>IF(SP_SUL!Q735="","*",CONCATENATE(SP_SUL!Q735," ",SP_SUL!R735))</f>
        <v>*</v>
      </c>
      <c r="T733" s="110" t="str">
        <f>IF(SP_SUL!V735="","*",SP_SUL!V735)</f>
        <v>*</v>
      </c>
      <c r="U733" s="110" t="str">
        <f>IF(SP_SUL!W735="","*",SP_SUL!W735)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>
      <c r="A734" s="109" t="str">
        <f>IF(SP_SUL!Y736="","*",SP_SUL!Y736)</f>
        <v>*</v>
      </c>
      <c r="B734" s="109" t="str">
        <f>IF(SP_SUL!X736="","*",SP_SUL!X736)</f>
        <v>*</v>
      </c>
      <c r="C734" s="109" t="str">
        <f>IF(SP_SUL!Z736="","*",SP_SUL!Z736)</f>
        <v>*</v>
      </c>
      <c r="D734" s="110" t="str">
        <f>IF(SP_SUL!S736="","*",SP_SUL!S736)</f>
        <v>-</v>
      </c>
      <c r="E734" s="110" t="str">
        <f>IF(SP_SUL!T736="","*",SP_SUL!T736)</f>
        <v>-</v>
      </c>
      <c r="F734" s="110" t="str">
        <f>IF(SP_SUL!B736="","*",SP_SUL!B736)</f>
        <v>*</v>
      </c>
      <c r="G734" s="110" t="str">
        <f>IF(SP_SUL!D736="","*",SP_SUL!D736)</f>
        <v>*</v>
      </c>
      <c r="H734" s="110" t="str">
        <f>IF(SP_SUL!F736="","*",SP_SUL!F736)</f>
        <v>*</v>
      </c>
      <c r="I734" s="110" t="str">
        <f>IF(SP_SUL!H736="","*",SP_SUL!H736)</f>
        <v>*</v>
      </c>
      <c r="J734" s="110" t="str">
        <f>IF(SP_SUL!I736="","*",SP_SUL!I736)</f>
        <v>*</v>
      </c>
      <c r="K734" s="110" t="str">
        <f>IF(SP_SUL!M736="","*",SP_SUL!M736)</f>
        <v>-</v>
      </c>
      <c r="L734" s="317" t="str">
        <f>IF(SP_SUL!N736="","*",SP_SUL!N736)</f>
        <v>-</v>
      </c>
      <c r="M734" s="111" t="str">
        <f>IF(SP_SUL!J736="","*",SP_SUL!J736)</f>
        <v>*</v>
      </c>
      <c r="N734" s="256" t="str">
        <f>IF(SP_SUL!K736="","*",SP_SUL!K736)</f>
        <v>*</v>
      </c>
      <c r="O734" s="256" t="str">
        <f>IF(SP_SUL!L736="","*",SP_SUL!L736)</f>
        <v>*</v>
      </c>
      <c r="P734" s="111"/>
      <c r="Q734" s="128" t="str">
        <f>IF(SP_SUL!O736="","*",SP_SUL!O736)</f>
        <v>*</v>
      </c>
      <c r="R734" s="128" t="str">
        <f>IF(SP_SUL!P736="","*",SP_SUL!P736)</f>
        <v>*</v>
      </c>
      <c r="S734" s="110" t="str">
        <f>IF(SP_SUL!Q736="","*",CONCATENATE(SP_SUL!Q736," ",SP_SUL!R736))</f>
        <v>*</v>
      </c>
      <c r="T734" s="110" t="str">
        <f>IF(SP_SUL!V736="","*",SP_SUL!V736)</f>
        <v>*</v>
      </c>
      <c r="U734" s="110" t="str">
        <f>IF(SP_SUL!W736="","*",SP_SUL!W736)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>
      <c r="A735" s="109" t="str">
        <f>IF(SP_SUL!Y737="","*",SP_SUL!Y737)</f>
        <v>*</v>
      </c>
      <c r="B735" s="109" t="str">
        <f>IF(SP_SUL!X737="","*",SP_SUL!X737)</f>
        <v>*</v>
      </c>
      <c r="C735" s="109" t="str">
        <f>IF(SP_SUL!Z737="","*",SP_SUL!Z737)</f>
        <v>*</v>
      </c>
      <c r="D735" s="110" t="str">
        <f>IF(SP_SUL!S737="","*",SP_SUL!S737)</f>
        <v>-</v>
      </c>
      <c r="E735" s="110" t="str">
        <f>IF(SP_SUL!T737="","*",SP_SUL!T737)</f>
        <v>-</v>
      </c>
      <c r="F735" s="110" t="str">
        <f>IF(SP_SUL!B737="","*",SP_SUL!B737)</f>
        <v>*</v>
      </c>
      <c r="G735" s="110" t="str">
        <f>IF(SP_SUL!D737="","*",SP_SUL!D737)</f>
        <v>*</v>
      </c>
      <c r="H735" s="110" t="str">
        <f>IF(SP_SUL!F737="","*",SP_SUL!F737)</f>
        <v>*</v>
      </c>
      <c r="I735" s="110" t="str">
        <f>IF(SP_SUL!H737="","*",SP_SUL!H737)</f>
        <v>*</v>
      </c>
      <c r="J735" s="110" t="str">
        <f>IF(SP_SUL!I737="","*",SP_SUL!I737)</f>
        <v>*</v>
      </c>
      <c r="K735" s="110" t="str">
        <f>IF(SP_SUL!M737="","*",SP_SUL!M737)</f>
        <v>-</v>
      </c>
      <c r="L735" s="317" t="str">
        <f>IF(SP_SUL!N737="","*",SP_SUL!N737)</f>
        <v>-</v>
      </c>
      <c r="M735" s="111" t="str">
        <f>IF(SP_SUL!J737="","*",SP_SUL!J737)</f>
        <v>*</v>
      </c>
      <c r="N735" s="256" t="str">
        <f>IF(SP_SUL!K737="","*",SP_SUL!K737)</f>
        <v>*</v>
      </c>
      <c r="O735" s="256" t="str">
        <f>IF(SP_SUL!L737="","*",SP_SUL!L737)</f>
        <v>*</v>
      </c>
      <c r="P735" s="111"/>
      <c r="Q735" s="128" t="str">
        <f>IF(SP_SUL!O737="","*",SP_SUL!O737)</f>
        <v>*</v>
      </c>
      <c r="R735" s="128" t="str">
        <f>IF(SP_SUL!P737="","*",SP_SUL!P737)</f>
        <v>*</v>
      </c>
      <c r="S735" s="110" t="str">
        <f>IF(SP_SUL!Q737="","*",CONCATENATE(SP_SUL!Q737," ",SP_SUL!R737))</f>
        <v>*</v>
      </c>
      <c r="T735" s="110" t="str">
        <f>IF(SP_SUL!V737="","*",SP_SUL!V737)</f>
        <v>*</v>
      </c>
      <c r="U735" s="110" t="str">
        <f>IF(SP_SUL!W737="","*",SP_SUL!W737)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>
      <c r="A736" s="109" t="str">
        <f>IF(SP_SUL!Y738="","*",SP_SUL!Y738)</f>
        <v>*</v>
      </c>
      <c r="B736" s="109" t="str">
        <f>IF(SP_SUL!X738="","*",SP_SUL!X738)</f>
        <v>*</v>
      </c>
      <c r="C736" s="109" t="str">
        <f>IF(SP_SUL!Z738="","*",SP_SUL!Z738)</f>
        <v>*</v>
      </c>
      <c r="D736" s="110" t="str">
        <f>IF(SP_SUL!S738="","*",SP_SUL!S738)</f>
        <v>-</v>
      </c>
      <c r="E736" s="110" t="str">
        <f>IF(SP_SUL!T738="","*",SP_SUL!T738)</f>
        <v>-</v>
      </c>
      <c r="F736" s="110" t="str">
        <f>IF(SP_SUL!B738="","*",SP_SUL!B738)</f>
        <v>*</v>
      </c>
      <c r="G736" s="110" t="str">
        <f>IF(SP_SUL!D738="","*",SP_SUL!D738)</f>
        <v>*</v>
      </c>
      <c r="H736" s="110" t="str">
        <f>IF(SP_SUL!F738="","*",SP_SUL!F738)</f>
        <v>*</v>
      </c>
      <c r="I736" s="110" t="str">
        <f>IF(SP_SUL!H738="","*",SP_SUL!H738)</f>
        <v>*</v>
      </c>
      <c r="J736" s="110" t="str">
        <f>IF(SP_SUL!I738="","*",SP_SUL!I738)</f>
        <v>*</v>
      </c>
      <c r="K736" s="110" t="str">
        <f>IF(SP_SUL!M738="","*",SP_SUL!M738)</f>
        <v>-</v>
      </c>
      <c r="L736" s="317" t="str">
        <f>IF(SP_SUL!N738="","*",SP_SUL!N738)</f>
        <v>-</v>
      </c>
      <c r="M736" s="111" t="str">
        <f>IF(SP_SUL!J738="","*",SP_SUL!J738)</f>
        <v>*</v>
      </c>
      <c r="N736" s="256" t="str">
        <f>IF(SP_SUL!K738="","*",SP_SUL!K738)</f>
        <v>*</v>
      </c>
      <c r="O736" s="256" t="str">
        <f>IF(SP_SUL!L738="","*",SP_SUL!L738)</f>
        <v>*</v>
      </c>
      <c r="P736" s="111"/>
      <c r="Q736" s="128" t="str">
        <f>IF(SP_SUL!O738="","*",SP_SUL!O738)</f>
        <v>*</v>
      </c>
      <c r="R736" s="128" t="str">
        <f>IF(SP_SUL!P738="","*",SP_SUL!P738)</f>
        <v>*</v>
      </c>
      <c r="S736" s="110" t="str">
        <f>IF(SP_SUL!Q738="","*",CONCATENATE(SP_SUL!Q738," ",SP_SUL!R738))</f>
        <v>*</v>
      </c>
      <c r="T736" s="110" t="str">
        <f>IF(SP_SUL!V738="","*",SP_SUL!V738)</f>
        <v>*</v>
      </c>
      <c r="U736" s="110" t="str">
        <f>IF(SP_SUL!W738="","*",SP_SUL!W738)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>
      <c r="A737" s="109" t="str">
        <f>IF(SP_SUL!Y739="","*",SP_SUL!Y739)</f>
        <v>*</v>
      </c>
      <c r="B737" s="109" t="str">
        <f>IF(SP_SUL!X739="","*",SP_SUL!X739)</f>
        <v>*</v>
      </c>
      <c r="C737" s="109" t="str">
        <f>IF(SP_SUL!Z739="","*",SP_SUL!Z739)</f>
        <v>*</v>
      </c>
      <c r="D737" s="110" t="str">
        <f>IF(SP_SUL!S739="","*",SP_SUL!S739)</f>
        <v>-</v>
      </c>
      <c r="E737" s="110" t="str">
        <f>IF(SP_SUL!T739="","*",SP_SUL!T739)</f>
        <v>-</v>
      </c>
      <c r="F737" s="110" t="str">
        <f>IF(SP_SUL!B739="","*",SP_SUL!B739)</f>
        <v>*</v>
      </c>
      <c r="G737" s="110" t="str">
        <f>IF(SP_SUL!D739="","*",SP_SUL!D739)</f>
        <v>*</v>
      </c>
      <c r="H737" s="110" t="str">
        <f>IF(SP_SUL!F739="","*",SP_SUL!F739)</f>
        <v>*</v>
      </c>
      <c r="I737" s="110" t="str">
        <f>IF(SP_SUL!H739="","*",SP_SUL!H739)</f>
        <v>*</v>
      </c>
      <c r="J737" s="110" t="str">
        <f>IF(SP_SUL!I739="","*",SP_SUL!I739)</f>
        <v>*</v>
      </c>
      <c r="K737" s="110" t="str">
        <f>IF(SP_SUL!M739="","*",SP_SUL!M739)</f>
        <v>-</v>
      </c>
      <c r="L737" s="317" t="str">
        <f>IF(SP_SUL!N739="","*",SP_SUL!N739)</f>
        <v>-</v>
      </c>
      <c r="M737" s="111" t="str">
        <f>IF(SP_SUL!J739="","*",SP_SUL!J739)</f>
        <v>*</v>
      </c>
      <c r="N737" s="256" t="str">
        <f>IF(SP_SUL!K739="","*",SP_SUL!K739)</f>
        <v>*</v>
      </c>
      <c r="O737" s="256" t="str">
        <f>IF(SP_SUL!L739="","*",SP_SUL!L739)</f>
        <v>*</v>
      </c>
      <c r="P737" s="111"/>
      <c r="Q737" s="128" t="str">
        <f>IF(SP_SUL!O739="","*",SP_SUL!O739)</f>
        <v>*</v>
      </c>
      <c r="R737" s="128" t="str">
        <f>IF(SP_SUL!P739="","*",SP_SUL!P739)</f>
        <v>*</v>
      </c>
      <c r="S737" s="110" t="str">
        <f>IF(SP_SUL!Q739="","*",CONCATENATE(SP_SUL!Q739," ",SP_SUL!R739))</f>
        <v>*</v>
      </c>
      <c r="T737" s="110" t="str">
        <f>IF(SP_SUL!V739="","*",SP_SUL!V739)</f>
        <v>*</v>
      </c>
      <c r="U737" s="110" t="str">
        <f>IF(SP_SUL!W739="","*",SP_SUL!W739)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>
      <c r="A738" s="109" t="str">
        <f>IF(SP_SUL!Y740="","*",SP_SUL!Y740)</f>
        <v>*</v>
      </c>
      <c r="B738" s="109" t="str">
        <f>IF(SP_SUL!X740="","*",SP_SUL!X740)</f>
        <v>*</v>
      </c>
      <c r="C738" s="109" t="str">
        <f>IF(SP_SUL!Z740="","*",SP_SUL!Z740)</f>
        <v>*</v>
      </c>
      <c r="D738" s="110" t="str">
        <f>IF(SP_SUL!S740="","*",SP_SUL!S740)</f>
        <v>-</v>
      </c>
      <c r="E738" s="110" t="str">
        <f>IF(SP_SUL!T740="","*",SP_SUL!T740)</f>
        <v>-</v>
      </c>
      <c r="F738" s="110" t="str">
        <f>IF(SP_SUL!B740="","*",SP_SUL!B740)</f>
        <v>*</v>
      </c>
      <c r="G738" s="110" t="str">
        <f>IF(SP_SUL!D740="","*",SP_SUL!D740)</f>
        <v>*</v>
      </c>
      <c r="H738" s="110" t="str">
        <f>IF(SP_SUL!F740="","*",SP_SUL!F740)</f>
        <v>*</v>
      </c>
      <c r="I738" s="110" t="str">
        <f>IF(SP_SUL!H740="","*",SP_SUL!H740)</f>
        <v>*</v>
      </c>
      <c r="J738" s="110" t="str">
        <f>IF(SP_SUL!I740="","*",SP_SUL!I740)</f>
        <v>*</v>
      </c>
      <c r="K738" s="110" t="str">
        <f>IF(SP_SUL!M740="","*",SP_SUL!M740)</f>
        <v>-</v>
      </c>
      <c r="L738" s="317" t="str">
        <f>IF(SP_SUL!N740="","*",SP_SUL!N740)</f>
        <v>-</v>
      </c>
      <c r="M738" s="111" t="str">
        <f>IF(SP_SUL!J740="","*",SP_SUL!J740)</f>
        <v>*</v>
      </c>
      <c r="N738" s="256" t="str">
        <f>IF(SP_SUL!K740="","*",SP_SUL!K740)</f>
        <v>*</v>
      </c>
      <c r="O738" s="256" t="str">
        <f>IF(SP_SUL!L740="","*",SP_SUL!L740)</f>
        <v>*</v>
      </c>
      <c r="P738" s="111"/>
      <c r="Q738" s="128" t="str">
        <f>IF(SP_SUL!O740="","*",SP_SUL!O740)</f>
        <v>*</v>
      </c>
      <c r="R738" s="128" t="str">
        <f>IF(SP_SUL!P740="","*",SP_SUL!P740)</f>
        <v>*</v>
      </c>
      <c r="S738" s="110" t="str">
        <f>IF(SP_SUL!Q740="","*",CONCATENATE(SP_SUL!Q740," ",SP_SUL!R740))</f>
        <v>*</v>
      </c>
      <c r="T738" s="110" t="str">
        <f>IF(SP_SUL!V740="","*",SP_SUL!V740)</f>
        <v>*</v>
      </c>
      <c r="U738" s="110" t="str">
        <f>IF(SP_SUL!W740="","*",SP_SUL!W740)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>
      <c r="A739" s="109" t="str">
        <f>IF(SP_SUL!Y741="","*",SP_SUL!Y741)</f>
        <v>*</v>
      </c>
      <c r="B739" s="109" t="str">
        <f>IF(SP_SUL!X741="","*",SP_SUL!X741)</f>
        <v>*</v>
      </c>
      <c r="C739" s="109" t="str">
        <f>IF(SP_SUL!Z741="","*",SP_SUL!Z741)</f>
        <v>*</v>
      </c>
      <c r="D739" s="110" t="str">
        <f>IF(SP_SUL!S741="","*",SP_SUL!S741)</f>
        <v>-</v>
      </c>
      <c r="E739" s="110" t="str">
        <f>IF(SP_SUL!T741="","*",SP_SUL!T741)</f>
        <v>-</v>
      </c>
      <c r="F739" s="110" t="str">
        <f>IF(SP_SUL!B741="","*",SP_SUL!B741)</f>
        <v>*</v>
      </c>
      <c r="G739" s="110" t="str">
        <f>IF(SP_SUL!D741="","*",SP_SUL!D741)</f>
        <v>*</v>
      </c>
      <c r="H739" s="110" t="str">
        <f>IF(SP_SUL!F741="","*",SP_SUL!F741)</f>
        <v>*</v>
      </c>
      <c r="I739" s="110" t="str">
        <f>IF(SP_SUL!H741="","*",SP_SUL!H741)</f>
        <v>*</v>
      </c>
      <c r="J739" s="110" t="str">
        <f>IF(SP_SUL!I741="","*",SP_SUL!I741)</f>
        <v>*</v>
      </c>
      <c r="K739" s="110" t="str">
        <f>IF(SP_SUL!M741="","*",SP_SUL!M741)</f>
        <v>-</v>
      </c>
      <c r="L739" s="317" t="str">
        <f>IF(SP_SUL!N741="","*",SP_SUL!N741)</f>
        <v>-</v>
      </c>
      <c r="M739" s="111" t="str">
        <f>IF(SP_SUL!J741="","*",SP_SUL!J741)</f>
        <v>*</v>
      </c>
      <c r="N739" s="256" t="str">
        <f>IF(SP_SUL!K741="","*",SP_SUL!K741)</f>
        <v>*</v>
      </c>
      <c r="O739" s="256" t="str">
        <f>IF(SP_SUL!L741="","*",SP_SUL!L741)</f>
        <v>*</v>
      </c>
      <c r="P739" s="111"/>
      <c r="Q739" s="128" t="str">
        <f>IF(SP_SUL!O741="","*",SP_SUL!O741)</f>
        <v>*</v>
      </c>
      <c r="R739" s="128" t="str">
        <f>IF(SP_SUL!P741="","*",SP_SUL!P741)</f>
        <v>*</v>
      </c>
      <c r="S739" s="110" t="str">
        <f>IF(SP_SUL!Q741="","*",CONCATENATE(SP_SUL!Q741," ",SP_SUL!R741))</f>
        <v>*</v>
      </c>
      <c r="T739" s="110" t="str">
        <f>IF(SP_SUL!V741="","*",SP_SUL!V741)</f>
        <v>*</v>
      </c>
      <c r="U739" s="110" t="str">
        <f>IF(SP_SUL!W741="","*",SP_SUL!W741)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>
      <c r="A740" s="109" t="str">
        <f>IF(SP_SUL!Y742="","*",SP_SUL!Y742)</f>
        <v>*</v>
      </c>
      <c r="B740" s="109" t="str">
        <f>IF(SP_SUL!X742="","*",SP_SUL!X742)</f>
        <v>*</v>
      </c>
      <c r="C740" s="109" t="str">
        <f>IF(SP_SUL!Z742="","*",SP_SUL!Z742)</f>
        <v>*</v>
      </c>
      <c r="D740" s="110" t="str">
        <f>IF(SP_SUL!S742="","*",SP_SUL!S742)</f>
        <v>-</v>
      </c>
      <c r="E740" s="110" t="str">
        <f>IF(SP_SUL!T742="","*",SP_SUL!T742)</f>
        <v>-</v>
      </c>
      <c r="F740" s="110" t="str">
        <f>IF(SP_SUL!B742="","*",SP_SUL!B742)</f>
        <v>*</v>
      </c>
      <c r="G740" s="110" t="str">
        <f>IF(SP_SUL!D742="","*",SP_SUL!D742)</f>
        <v>*</v>
      </c>
      <c r="H740" s="110" t="str">
        <f>IF(SP_SUL!F742="","*",SP_SUL!F742)</f>
        <v>*</v>
      </c>
      <c r="I740" s="110" t="str">
        <f>IF(SP_SUL!H742="","*",SP_SUL!H742)</f>
        <v>*</v>
      </c>
      <c r="J740" s="110" t="str">
        <f>IF(SP_SUL!I742="","*",SP_SUL!I742)</f>
        <v>*</v>
      </c>
      <c r="K740" s="110" t="str">
        <f>IF(SP_SUL!M742="","*",SP_SUL!M742)</f>
        <v>-</v>
      </c>
      <c r="L740" s="317" t="str">
        <f>IF(SP_SUL!N742="","*",SP_SUL!N742)</f>
        <v>-</v>
      </c>
      <c r="M740" s="111" t="str">
        <f>IF(SP_SUL!J742="","*",SP_SUL!J742)</f>
        <v>*</v>
      </c>
      <c r="N740" s="256" t="str">
        <f>IF(SP_SUL!K742="","*",SP_SUL!K742)</f>
        <v>*</v>
      </c>
      <c r="O740" s="256" t="str">
        <f>IF(SP_SUL!L742="","*",SP_SUL!L742)</f>
        <v>*</v>
      </c>
      <c r="P740" s="111"/>
      <c r="Q740" s="128" t="str">
        <f>IF(SP_SUL!O742="","*",SP_SUL!O742)</f>
        <v>*</v>
      </c>
      <c r="R740" s="128" t="str">
        <f>IF(SP_SUL!P742="","*",SP_SUL!P742)</f>
        <v>*</v>
      </c>
      <c r="S740" s="110" t="str">
        <f>IF(SP_SUL!Q742="","*",CONCATENATE(SP_SUL!Q742," ",SP_SUL!R742))</f>
        <v>*</v>
      </c>
      <c r="T740" s="110" t="str">
        <f>IF(SP_SUL!V742="","*",SP_SUL!V742)</f>
        <v>*</v>
      </c>
      <c r="U740" s="110" t="str">
        <f>IF(SP_SUL!W742="","*",SP_SUL!W742)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>
      <c r="A741" s="109" t="str">
        <f>IF(SP_SUL!Y743="","*",SP_SUL!Y743)</f>
        <v>*</v>
      </c>
      <c r="B741" s="109" t="str">
        <f>IF(SP_SUL!X743="","*",SP_SUL!X743)</f>
        <v>*</v>
      </c>
      <c r="C741" s="109" t="str">
        <f>IF(SP_SUL!Z743="","*",SP_SUL!Z743)</f>
        <v>*</v>
      </c>
      <c r="D741" s="110" t="str">
        <f>IF(SP_SUL!S743="","*",SP_SUL!S743)</f>
        <v>-</v>
      </c>
      <c r="E741" s="110" t="str">
        <f>IF(SP_SUL!T743="","*",SP_SUL!T743)</f>
        <v>-</v>
      </c>
      <c r="F741" s="110" t="str">
        <f>IF(SP_SUL!B743="","*",SP_SUL!B743)</f>
        <v>*</v>
      </c>
      <c r="G741" s="110" t="str">
        <f>IF(SP_SUL!D743="","*",SP_SUL!D743)</f>
        <v>*</v>
      </c>
      <c r="H741" s="110" t="str">
        <f>IF(SP_SUL!F743="","*",SP_SUL!F743)</f>
        <v>*</v>
      </c>
      <c r="I741" s="110" t="str">
        <f>IF(SP_SUL!H743="","*",SP_SUL!H743)</f>
        <v>*</v>
      </c>
      <c r="J741" s="110" t="str">
        <f>IF(SP_SUL!I743="","*",SP_SUL!I743)</f>
        <v>*</v>
      </c>
      <c r="K741" s="110" t="str">
        <f>IF(SP_SUL!M743="","*",SP_SUL!M743)</f>
        <v>-</v>
      </c>
      <c r="L741" s="317" t="str">
        <f>IF(SP_SUL!N743="","*",SP_SUL!N743)</f>
        <v>-</v>
      </c>
      <c r="M741" s="111" t="str">
        <f>IF(SP_SUL!J743="","*",SP_SUL!J743)</f>
        <v>*</v>
      </c>
      <c r="N741" s="256" t="str">
        <f>IF(SP_SUL!K743="","*",SP_SUL!K743)</f>
        <v>*</v>
      </c>
      <c r="O741" s="256" t="str">
        <f>IF(SP_SUL!L743="","*",SP_SUL!L743)</f>
        <v>*</v>
      </c>
      <c r="P741" s="111"/>
      <c r="Q741" s="128" t="str">
        <f>IF(SP_SUL!O743="","*",SP_SUL!O743)</f>
        <v>*</v>
      </c>
      <c r="R741" s="128" t="str">
        <f>IF(SP_SUL!P743="","*",SP_SUL!P743)</f>
        <v>*</v>
      </c>
      <c r="S741" s="110" t="str">
        <f>IF(SP_SUL!Q743="","*",CONCATENATE(SP_SUL!Q743," ",SP_SUL!R743))</f>
        <v>*</v>
      </c>
      <c r="T741" s="110" t="str">
        <f>IF(SP_SUL!V743="","*",SP_SUL!V743)</f>
        <v>*</v>
      </c>
      <c r="U741" s="110" t="str">
        <f>IF(SP_SUL!W743="","*",SP_SUL!W743)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>
      <c r="A742" s="109" t="str">
        <f>IF(SP_SUL!Y744="","*",SP_SUL!Y744)</f>
        <v>*</v>
      </c>
      <c r="B742" s="109" t="str">
        <f>IF(SP_SUL!X744="","*",SP_SUL!X744)</f>
        <v>*</v>
      </c>
      <c r="C742" s="109" t="str">
        <f>IF(SP_SUL!Z744="","*",SP_SUL!Z744)</f>
        <v>*</v>
      </c>
      <c r="D742" s="110" t="str">
        <f>IF(SP_SUL!S744="","*",SP_SUL!S744)</f>
        <v>-</v>
      </c>
      <c r="E742" s="110" t="str">
        <f>IF(SP_SUL!T744="","*",SP_SUL!T744)</f>
        <v>-</v>
      </c>
      <c r="F742" s="110" t="str">
        <f>IF(SP_SUL!B744="","*",SP_SUL!B744)</f>
        <v>*</v>
      </c>
      <c r="G742" s="110" t="str">
        <f>IF(SP_SUL!D744="","*",SP_SUL!D744)</f>
        <v>*</v>
      </c>
      <c r="H742" s="110" t="str">
        <f>IF(SP_SUL!F744="","*",SP_SUL!F744)</f>
        <v>*</v>
      </c>
      <c r="I742" s="110" t="str">
        <f>IF(SP_SUL!H744="","*",SP_SUL!H744)</f>
        <v>*</v>
      </c>
      <c r="J742" s="110" t="str">
        <f>IF(SP_SUL!I744="","*",SP_SUL!I744)</f>
        <v>*</v>
      </c>
      <c r="K742" s="110" t="str">
        <f>IF(SP_SUL!M744="","*",SP_SUL!M744)</f>
        <v>-</v>
      </c>
      <c r="L742" s="317" t="str">
        <f>IF(SP_SUL!N744="","*",SP_SUL!N744)</f>
        <v>-</v>
      </c>
      <c r="M742" s="111" t="str">
        <f>IF(SP_SUL!J744="","*",SP_SUL!J744)</f>
        <v>*</v>
      </c>
      <c r="N742" s="256" t="str">
        <f>IF(SP_SUL!K744="","*",SP_SUL!K744)</f>
        <v>*</v>
      </c>
      <c r="O742" s="256" t="str">
        <f>IF(SP_SUL!L744="","*",SP_SUL!L744)</f>
        <v>*</v>
      </c>
      <c r="P742" s="111"/>
      <c r="Q742" s="128" t="str">
        <f>IF(SP_SUL!O744="","*",SP_SUL!O744)</f>
        <v>*</v>
      </c>
      <c r="R742" s="128" t="str">
        <f>IF(SP_SUL!P744="","*",SP_SUL!P744)</f>
        <v>*</v>
      </c>
      <c r="S742" s="110" t="str">
        <f>IF(SP_SUL!Q744="","*",CONCATENATE(SP_SUL!Q744," ",SP_SUL!R744))</f>
        <v>*</v>
      </c>
      <c r="T742" s="110" t="str">
        <f>IF(SP_SUL!V744="","*",SP_SUL!V744)</f>
        <v>*</v>
      </c>
      <c r="U742" s="110" t="str">
        <f>IF(SP_SUL!W744="","*",SP_SUL!W744)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>
      <c r="A743" s="109" t="str">
        <f>IF(SP_SUL!Y745="","*",SP_SUL!Y745)</f>
        <v>*</v>
      </c>
      <c r="B743" s="109" t="str">
        <f>IF(SP_SUL!X745="","*",SP_SUL!X745)</f>
        <v>*</v>
      </c>
      <c r="C743" s="109" t="str">
        <f>IF(SP_SUL!Z745="","*",SP_SUL!Z745)</f>
        <v>*</v>
      </c>
      <c r="D743" s="110" t="str">
        <f>IF(SP_SUL!S745="","*",SP_SUL!S745)</f>
        <v>-</v>
      </c>
      <c r="E743" s="110" t="str">
        <f>IF(SP_SUL!T745="","*",SP_SUL!T745)</f>
        <v>-</v>
      </c>
      <c r="F743" s="110" t="str">
        <f>IF(SP_SUL!B745="","*",SP_SUL!B745)</f>
        <v>*</v>
      </c>
      <c r="G743" s="110" t="str">
        <f>IF(SP_SUL!D745="","*",SP_SUL!D745)</f>
        <v>*</v>
      </c>
      <c r="H743" s="110" t="str">
        <f>IF(SP_SUL!F745="","*",SP_SUL!F745)</f>
        <v>*</v>
      </c>
      <c r="I743" s="110" t="str">
        <f>IF(SP_SUL!H745="","*",SP_SUL!H745)</f>
        <v>*</v>
      </c>
      <c r="J743" s="110" t="str">
        <f>IF(SP_SUL!I745="","*",SP_SUL!I745)</f>
        <v>*</v>
      </c>
      <c r="K743" s="110" t="str">
        <f>IF(SP_SUL!M745="","*",SP_SUL!M745)</f>
        <v>-</v>
      </c>
      <c r="L743" s="317" t="str">
        <f>IF(SP_SUL!N745="","*",SP_SUL!N745)</f>
        <v>-</v>
      </c>
      <c r="M743" s="111" t="str">
        <f>IF(SP_SUL!J745="","*",SP_SUL!J745)</f>
        <v>*</v>
      </c>
      <c r="N743" s="256" t="str">
        <f>IF(SP_SUL!K745="","*",SP_SUL!K745)</f>
        <v>*</v>
      </c>
      <c r="O743" s="256" t="str">
        <f>IF(SP_SUL!L745="","*",SP_SUL!L745)</f>
        <v>*</v>
      </c>
      <c r="P743" s="111"/>
      <c r="Q743" s="128" t="str">
        <f>IF(SP_SUL!O745="","*",SP_SUL!O745)</f>
        <v>*</v>
      </c>
      <c r="R743" s="128" t="str">
        <f>IF(SP_SUL!P745="","*",SP_SUL!P745)</f>
        <v>*</v>
      </c>
      <c r="S743" s="110" t="str">
        <f>IF(SP_SUL!Q745="","*",CONCATENATE(SP_SUL!Q745," ",SP_SUL!R745))</f>
        <v>*</v>
      </c>
      <c r="T743" s="110" t="str">
        <f>IF(SP_SUL!V745="","*",SP_SUL!V745)</f>
        <v>*</v>
      </c>
      <c r="U743" s="110" t="str">
        <f>IF(SP_SUL!W745="","*",SP_SUL!W745)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>
      <c r="A744" s="109" t="str">
        <f>IF(SP_SUL!Y746="","*",SP_SUL!Y746)</f>
        <v>*</v>
      </c>
      <c r="B744" s="109" t="str">
        <f>IF(SP_SUL!X746="","*",SP_SUL!X746)</f>
        <v>*</v>
      </c>
      <c r="C744" s="109" t="str">
        <f>IF(SP_SUL!Z746="","*",SP_SUL!Z746)</f>
        <v>*</v>
      </c>
      <c r="D744" s="110" t="str">
        <f>IF(SP_SUL!S746="","*",SP_SUL!S746)</f>
        <v>-</v>
      </c>
      <c r="E744" s="110" t="str">
        <f>IF(SP_SUL!T746="","*",SP_SUL!T746)</f>
        <v>-</v>
      </c>
      <c r="F744" s="110" t="str">
        <f>IF(SP_SUL!B746="","*",SP_SUL!B746)</f>
        <v>*</v>
      </c>
      <c r="G744" s="110" t="str">
        <f>IF(SP_SUL!D746="","*",SP_SUL!D746)</f>
        <v>*</v>
      </c>
      <c r="H744" s="110" t="str">
        <f>IF(SP_SUL!F746="","*",SP_SUL!F746)</f>
        <v>*</v>
      </c>
      <c r="I744" s="110" t="str">
        <f>IF(SP_SUL!H746="","*",SP_SUL!H746)</f>
        <v>*</v>
      </c>
      <c r="J744" s="110" t="str">
        <f>IF(SP_SUL!I746="","*",SP_SUL!I746)</f>
        <v>*</v>
      </c>
      <c r="K744" s="110" t="str">
        <f>IF(SP_SUL!M746="","*",SP_SUL!M746)</f>
        <v>-</v>
      </c>
      <c r="L744" s="317" t="str">
        <f>IF(SP_SUL!N746="","*",SP_SUL!N746)</f>
        <v>-</v>
      </c>
      <c r="M744" s="111" t="str">
        <f>IF(SP_SUL!J746="","*",SP_SUL!J746)</f>
        <v>*</v>
      </c>
      <c r="N744" s="256" t="str">
        <f>IF(SP_SUL!K746="","*",SP_SUL!K746)</f>
        <v>*</v>
      </c>
      <c r="O744" s="256" t="str">
        <f>IF(SP_SUL!L746="","*",SP_SUL!L746)</f>
        <v>*</v>
      </c>
      <c r="P744" s="111"/>
      <c r="Q744" s="128" t="str">
        <f>IF(SP_SUL!O746="","*",SP_SUL!O746)</f>
        <v>*</v>
      </c>
      <c r="R744" s="128" t="str">
        <f>IF(SP_SUL!P746="","*",SP_SUL!P746)</f>
        <v>*</v>
      </c>
      <c r="S744" s="110" t="str">
        <f>IF(SP_SUL!Q746="","*",CONCATENATE(SP_SUL!Q746," ",SP_SUL!R746))</f>
        <v>*</v>
      </c>
      <c r="T744" s="110" t="str">
        <f>IF(SP_SUL!V746="","*",SP_SUL!V746)</f>
        <v>*</v>
      </c>
      <c r="U744" s="110" t="str">
        <f>IF(SP_SUL!W746="","*",SP_SUL!W746)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>
      <c r="A745" s="109" t="str">
        <f>IF(SP_SUL!Y747="","*",SP_SUL!Y747)</f>
        <v>*</v>
      </c>
      <c r="B745" s="109" t="str">
        <f>IF(SP_SUL!X747="","*",SP_SUL!X747)</f>
        <v>*</v>
      </c>
      <c r="C745" s="109" t="str">
        <f>IF(SP_SUL!Z747="","*",SP_SUL!Z747)</f>
        <v>*</v>
      </c>
      <c r="D745" s="110" t="str">
        <f>IF(SP_SUL!S747="","*",SP_SUL!S747)</f>
        <v>-</v>
      </c>
      <c r="E745" s="110" t="str">
        <f>IF(SP_SUL!T747="","*",SP_SUL!T747)</f>
        <v>-</v>
      </c>
      <c r="F745" s="110" t="str">
        <f>IF(SP_SUL!B747="","*",SP_SUL!B747)</f>
        <v>*</v>
      </c>
      <c r="G745" s="110" t="str">
        <f>IF(SP_SUL!D747="","*",SP_SUL!D747)</f>
        <v>*</v>
      </c>
      <c r="H745" s="110" t="str">
        <f>IF(SP_SUL!F747="","*",SP_SUL!F747)</f>
        <v>*</v>
      </c>
      <c r="I745" s="110" t="str">
        <f>IF(SP_SUL!H747="","*",SP_SUL!H747)</f>
        <v>*</v>
      </c>
      <c r="J745" s="110" t="str">
        <f>IF(SP_SUL!I747="","*",SP_SUL!I747)</f>
        <v>*</v>
      </c>
      <c r="K745" s="110" t="str">
        <f>IF(SP_SUL!M747="","*",SP_SUL!M747)</f>
        <v>-</v>
      </c>
      <c r="L745" s="317" t="str">
        <f>IF(SP_SUL!N747="","*",SP_SUL!N747)</f>
        <v>-</v>
      </c>
      <c r="M745" s="111" t="str">
        <f>IF(SP_SUL!J747="","*",SP_SUL!J747)</f>
        <v>*</v>
      </c>
      <c r="N745" s="256" t="str">
        <f>IF(SP_SUL!K747="","*",SP_SUL!K747)</f>
        <v>*</v>
      </c>
      <c r="O745" s="256" t="str">
        <f>IF(SP_SUL!L747="","*",SP_SUL!L747)</f>
        <v>*</v>
      </c>
      <c r="P745" s="111"/>
      <c r="Q745" s="128" t="str">
        <f>IF(SP_SUL!O747="","*",SP_SUL!O747)</f>
        <v>*</v>
      </c>
      <c r="R745" s="128" t="str">
        <f>IF(SP_SUL!P747="","*",SP_SUL!P747)</f>
        <v>*</v>
      </c>
      <c r="S745" s="110" t="str">
        <f>IF(SP_SUL!Q747="","*",CONCATENATE(SP_SUL!Q747," ",SP_SUL!R747))</f>
        <v>*</v>
      </c>
      <c r="T745" s="110" t="str">
        <f>IF(SP_SUL!V747="","*",SP_SUL!V747)</f>
        <v>*</v>
      </c>
      <c r="U745" s="110" t="str">
        <f>IF(SP_SUL!W747="","*",SP_SUL!W747)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>
      <c r="A746" s="109" t="str">
        <f>IF(SP_SUL!Y748="","*",SP_SUL!Y748)</f>
        <v>*</v>
      </c>
      <c r="B746" s="109" t="str">
        <f>IF(SP_SUL!X748="","*",SP_SUL!X748)</f>
        <v>*</v>
      </c>
      <c r="C746" s="109" t="str">
        <f>IF(SP_SUL!Z748="","*",SP_SUL!Z748)</f>
        <v>*</v>
      </c>
      <c r="D746" s="110" t="str">
        <f>IF(SP_SUL!S748="","*",SP_SUL!S748)</f>
        <v>-</v>
      </c>
      <c r="E746" s="110" t="str">
        <f>IF(SP_SUL!T748="","*",SP_SUL!T748)</f>
        <v>-</v>
      </c>
      <c r="F746" s="110" t="str">
        <f>IF(SP_SUL!B748="","*",SP_SUL!B748)</f>
        <v>*</v>
      </c>
      <c r="G746" s="110" t="str">
        <f>IF(SP_SUL!D748="","*",SP_SUL!D748)</f>
        <v>*</v>
      </c>
      <c r="H746" s="110" t="str">
        <f>IF(SP_SUL!F748="","*",SP_SUL!F748)</f>
        <v>*</v>
      </c>
      <c r="I746" s="110" t="str">
        <f>IF(SP_SUL!H748="","*",SP_SUL!H748)</f>
        <v>*</v>
      </c>
      <c r="J746" s="110" t="str">
        <f>IF(SP_SUL!I748="","*",SP_SUL!I748)</f>
        <v>*</v>
      </c>
      <c r="K746" s="110" t="str">
        <f>IF(SP_SUL!M748="","*",SP_SUL!M748)</f>
        <v>-</v>
      </c>
      <c r="L746" s="317" t="str">
        <f>IF(SP_SUL!N748="","*",SP_SUL!N748)</f>
        <v>-</v>
      </c>
      <c r="M746" s="111" t="str">
        <f>IF(SP_SUL!J748="","*",SP_SUL!J748)</f>
        <v>*</v>
      </c>
      <c r="N746" s="256" t="str">
        <f>IF(SP_SUL!K748="","*",SP_SUL!K748)</f>
        <v>*</v>
      </c>
      <c r="O746" s="256" t="str">
        <f>IF(SP_SUL!L748="","*",SP_SUL!L748)</f>
        <v>*</v>
      </c>
      <c r="P746" s="111"/>
      <c r="Q746" s="128" t="str">
        <f>IF(SP_SUL!O748="","*",SP_SUL!O748)</f>
        <v>*</v>
      </c>
      <c r="R746" s="128" t="str">
        <f>IF(SP_SUL!P748="","*",SP_SUL!P748)</f>
        <v>*</v>
      </c>
      <c r="S746" s="110" t="str">
        <f>IF(SP_SUL!Q748="","*",CONCATENATE(SP_SUL!Q748," ",SP_SUL!R748))</f>
        <v>*</v>
      </c>
      <c r="T746" s="110" t="str">
        <f>IF(SP_SUL!V748="","*",SP_SUL!V748)</f>
        <v>*</v>
      </c>
      <c r="U746" s="110" t="str">
        <f>IF(SP_SUL!W748="","*",SP_SUL!W748)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>
      <c r="A747" s="109" t="str">
        <f>IF(SP_SUL!Y749="","*",SP_SUL!Y749)</f>
        <v>*</v>
      </c>
      <c r="B747" s="109" t="str">
        <f>IF(SP_SUL!X749="","*",SP_SUL!X749)</f>
        <v>*</v>
      </c>
      <c r="C747" s="109" t="str">
        <f>IF(SP_SUL!Z749="","*",SP_SUL!Z749)</f>
        <v>*</v>
      </c>
      <c r="D747" s="110" t="str">
        <f>IF(SP_SUL!S749="","*",SP_SUL!S749)</f>
        <v>-</v>
      </c>
      <c r="E747" s="110" t="str">
        <f>IF(SP_SUL!T749="","*",SP_SUL!T749)</f>
        <v>-</v>
      </c>
      <c r="F747" s="110" t="str">
        <f>IF(SP_SUL!B749="","*",SP_SUL!B749)</f>
        <v>*</v>
      </c>
      <c r="G747" s="110" t="str">
        <f>IF(SP_SUL!D749="","*",SP_SUL!D749)</f>
        <v>*</v>
      </c>
      <c r="H747" s="110" t="str">
        <f>IF(SP_SUL!F749="","*",SP_SUL!F749)</f>
        <v>*</v>
      </c>
      <c r="I747" s="110" t="str">
        <f>IF(SP_SUL!H749="","*",SP_SUL!H749)</f>
        <v>*</v>
      </c>
      <c r="J747" s="110" t="str">
        <f>IF(SP_SUL!I749="","*",SP_SUL!I749)</f>
        <v>*</v>
      </c>
      <c r="K747" s="110" t="str">
        <f>IF(SP_SUL!M749="","*",SP_SUL!M749)</f>
        <v>-</v>
      </c>
      <c r="L747" s="317" t="str">
        <f>IF(SP_SUL!N749="","*",SP_SUL!N749)</f>
        <v>-</v>
      </c>
      <c r="M747" s="111" t="str">
        <f>IF(SP_SUL!J749="","*",SP_SUL!J749)</f>
        <v>*</v>
      </c>
      <c r="N747" s="256" t="str">
        <f>IF(SP_SUL!K749="","*",SP_SUL!K749)</f>
        <v>*</v>
      </c>
      <c r="O747" s="256" t="str">
        <f>IF(SP_SUL!L749="","*",SP_SUL!L749)</f>
        <v>*</v>
      </c>
      <c r="P747" s="111"/>
      <c r="Q747" s="128" t="str">
        <f>IF(SP_SUL!O749="","*",SP_SUL!O749)</f>
        <v>*</v>
      </c>
      <c r="R747" s="128" t="str">
        <f>IF(SP_SUL!P749="","*",SP_SUL!P749)</f>
        <v>*</v>
      </c>
      <c r="S747" s="110" t="str">
        <f>IF(SP_SUL!Q749="","*",CONCATENATE(SP_SUL!Q749," ",SP_SUL!R749))</f>
        <v>*</v>
      </c>
      <c r="T747" s="110" t="str">
        <f>IF(SP_SUL!V749="","*",SP_SUL!V749)</f>
        <v>*</v>
      </c>
      <c r="U747" s="110" t="str">
        <f>IF(SP_SUL!W749="","*",SP_SUL!W749)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>
      <c r="A748" s="109" t="str">
        <f>IF(SP_SUL!Y750="","*",SP_SUL!Y750)</f>
        <v>*</v>
      </c>
      <c r="B748" s="109" t="str">
        <f>IF(SP_SUL!X750="","*",SP_SUL!X750)</f>
        <v>*</v>
      </c>
      <c r="C748" s="109" t="str">
        <f>IF(SP_SUL!Z750="","*",SP_SUL!Z750)</f>
        <v>*</v>
      </c>
      <c r="D748" s="110" t="str">
        <f>IF(SP_SUL!S750="","*",SP_SUL!S750)</f>
        <v>-</v>
      </c>
      <c r="E748" s="110" t="str">
        <f>IF(SP_SUL!T750="","*",SP_SUL!T750)</f>
        <v>-</v>
      </c>
      <c r="F748" s="110" t="str">
        <f>IF(SP_SUL!B750="","*",SP_SUL!B750)</f>
        <v>*</v>
      </c>
      <c r="G748" s="110" t="str">
        <f>IF(SP_SUL!D750="","*",SP_SUL!D750)</f>
        <v>*</v>
      </c>
      <c r="H748" s="110" t="str">
        <f>IF(SP_SUL!F750="","*",SP_SUL!F750)</f>
        <v>*</v>
      </c>
      <c r="I748" s="110" t="str">
        <f>IF(SP_SUL!H750="","*",SP_SUL!H750)</f>
        <v>*</v>
      </c>
      <c r="J748" s="110" t="str">
        <f>IF(SP_SUL!I750="","*",SP_SUL!I750)</f>
        <v>*</v>
      </c>
      <c r="K748" s="110" t="str">
        <f>IF(SP_SUL!M750="","*",SP_SUL!M750)</f>
        <v>-</v>
      </c>
      <c r="L748" s="317" t="str">
        <f>IF(SP_SUL!N750="","*",SP_SUL!N750)</f>
        <v>-</v>
      </c>
      <c r="M748" s="111" t="str">
        <f>IF(SP_SUL!J750="","*",SP_SUL!J750)</f>
        <v>*</v>
      </c>
      <c r="N748" s="256" t="str">
        <f>IF(SP_SUL!K750="","*",SP_SUL!K750)</f>
        <v>*</v>
      </c>
      <c r="O748" s="256" t="str">
        <f>IF(SP_SUL!L750="","*",SP_SUL!L750)</f>
        <v>*</v>
      </c>
      <c r="P748" s="111"/>
      <c r="Q748" s="128" t="str">
        <f>IF(SP_SUL!O750="","*",SP_SUL!O750)</f>
        <v>*</v>
      </c>
      <c r="R748" s="128" t="str">
        <f>IF(SP_SUL!P750="","*",SP_SUL!P750)</f>
        <v>*</v>
      </c>
      <c r="S748" s="110" t="str">
        <f>IF(SP_SUL!Q750="","*",CONCATENATE(SP_SUL!Q750," ",SP_SUL!R750))</f>
        <v>*</v>
      </c>
      <c r="T748" s="110" t="str">
        <f>IF(SP_SUL!V750="","*",SP_SUL!V750)</f>
        <v>*</v>
      </c>
      <c r="U748" s="110" t="str">
        <f>IF(SP_SUL!W750="","*",SP_SUL!W750)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>
      <c r="A749" s="109" t="str">
        <f>IF(SP_SUL!Y751="","*",SP_SUL!Y751)</f>
        <v>*</v>
      </c>
      <c r="B749" s="109" t="str">
        <f>IF(SP_SUL!X751="","*",SP_SUL!X751)</f>
        <v>*</v>
      </c>
      <c r="C749" s="109" t="str">
        <f>IF(SP_SUL!Z751="","*",SP_SUL!Z751)</f>
        <v>*</v>
      </c>
      <c r="D749" s="110" t="str">
        <f>IF(SP_SUL!S751="","*",SP_SUL!S751)</f>
        <v>-</v>
      </c>
      <c r="E749" s="110" t="str">
        <f>IF(SP_SUL!T751="","*",SP_SUL!T751)</f>
        <v>-</v>
      </c>
      <c r="F749" s="110" t="str">
        <f>IF(SP_SUL!B751="","*",SP_SUL!B751)</f>
        <v>*</v>
      </c>
      <c r="G749" s="110" t="str">
        <f>IF(SP_SUL!D751="","*",SP_SUL!D751)</f>
        <v>*</v>
      </c>
      <c r="H749" s="110" t="str">
        <f>IF(SP_SUL!F751="","*",SP_SUL!F751)</f>
        <v>*</v>
      </c>
      <c r="I749" s="110" t="str">
        <f>IF(SP_SUL!H751="","*",SP_SUL!H751)</f>
        <v>*</v>
      </c>
      <c r="J749" s="110" t="str">
        <f>IF(SP_SUL!I751="","*",SP_SUL!I751)</f>
        <v>*</v>
      </c>
      <c r="K749" s="110" t="str">
        <f>IF(SP_SUL!M751="","*",SP_SUL!M751)</f>
        <v>-</v>
      </c>
      <c r="L749" s="317" t="str">
        <f>IF(SP_SUL!N751="","*",SP_SUL!N751)</f>
        <v>-</v>
      </c>
      <c r="M749" s="111" t="str">
        <f>IF(SP_SUL!J751="","*",SP_SUL!J751)</f>
        <v>*</v>
      </c>
      <c r="N749" s="256" t="str">
        <f>IF(SP_SUL!K751="","*",SP_SUL!K751)</f>
        <v>*</v>
      </c>
      <c r="O749" s="256" t="str">
        <f>IF(SP_SUL!L751="","*",SP_SUL!L751)</f>
        <v>*</v>
      </c>
      <c r="P749" s="111"/>
      <c r="Q749" s="128" t="str">
        <f>IF(SP_SUL!O751="","*",SP_SUL!O751)</f>
        <v>*</v>
      </c>
      <c r="R749" s="128" t="str">
        <f>IF(SP_SUL!P751="","*",SP_SUL!P751)</f>
        <v>*</v>
      </c>
      <c r="S749" s="110" t="str">
        <f>IF(SP_SUL!Q751="","*",CONCATENATE(SP_SUL!Q751," ",SP_SUL!R751))</f>
        <v>*</v>
      </c>
      <c r="T749" s="110" t="str">
        <f>IF(SP_SUL!V751="","*",SP_SUL!V751)</f>
        <v>*</v>
      </c>
      <c r="U749" s="110" t="str">
        <f>IF(SP_SUL!W751="","*",SP_SUL!W751)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>
      <c r="A750" s="109" t="str">
        <f>IF(SP_SUL!Y752="","*",SP_SUL!Y752)</f>
        <v>*</v>
      </c>
      <c r="B750" s="109" t="str">
        <f>IF(SP_SUL!X752="","*",SP_SUL!X752)</f>
        <v>*</v>
      </c>
      <c r="C750" s="109" t="str">
        <f>IF(SP_SUL!Z752="","*",SP_SUL!Z752)</f>
        <v>*</v>
      </c>
      <c r="D750" s="110" t="str">
        <f>IF(SP_SUL!S752="","*",SP_SUL!S752)</f>
        <v>-</v>
      </c>
      <c r="E750" s="110" t="str">
        <f>IF(SP_SUL!T752="","*",SP_SUL!T752)</f>
        <v>-</v>
      </c>
      <c r="F750" s="110" t="str">
        <f>IF(SP_SUL!B752="","*",SP_SUL!B752)</f>
        <v>*</v>
      </c>
      <c r="G750" s="110" t="str">
        <f>IF(SP_SUL!D752="","*",SP_SUL!D752)</f>
        <v>*</v>
      </c>
      <c r="H750" s="110" t="str">
        <f>IF(SP_SUL!F752="","*",SP_SUL!F752)</f>
        <v>*</v>
      </c>
      <c r="I750" s="110" t="str">
        <f>IF(SP_SUL!H752="","*",SP_SUL!H752)</f>
        <v>*</v>
      </c>
      <c r="J750" s="110" t="str">
        <f>IF(SP_SUL!I752="","*",SP_SUL!I752)</f>
        <v>*</v>
      </c>
      <c r="K750" s="110" t="str">
        <f>IF(SP_SUL!M752="","*",SP_SUL!M752)</f>
        <v>-</v>
      </c>
      <c r="L750" s="317" t="str">
        <f>IF(SP_SUL!N752="","*",SP_SUL!N752)</f>
        <v>-</v>
      </c>
      <c r="M750" s="111" t="str">
        <f>IF(SP_SUL!J752="","*",SP_SUL!J752)</f>
        <v>*</v>
      </c>
      <c r="N750" s="256" t="str">
        <f>IF(SP_SUL!K752="","*",SP_SUL!K752)</f>
        <v>*</v>
      </c>
      <c r="O750" s="256" t="str">
        <f>IF(SP_SUL!L752="","*",SP_SUL!L752)</f>
        <v>*</v>
      </c>
      <c r="P750" s="111"/>
      <c r="Q750" s="128" t="str">
        <f>IF(SP_SUL!O752="","*",SP_SUL!O752)</f>
        <v>*</v>
      </c>
      <c r="R750" s="128" t="str">
        <f>IF(SP_SUL!P752="","*",SP_SUL!P752)</f>
        <v>*</v>
      </c>
      <c r="S750" s="110" t="str">
        <f>IF(SP_SUL!Q752="","*",CONCATENATE(SP_SUL!Q752," ",SP_SUL!R752))</f>
        <v>*</v>
      </c>
      <c r="T750" s="110" t="str">
        <f>IF(SP_SUL!V752="","*",SP_SUL!V752)</f>
        <v>*</v>
      </c>
      <c r="U750" s="110" t="str">
        <f>IF(SP_SUL!W752="","*",SP_SUL!W752)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>
      <c r="A751" s="109" t="str">
        <f>IF(SP_SUL!Y753="","*",SP_SUL!Y753)</f>
        <v>*</v>
      </c>
      <c r="B751" s="109" t="str">
        <f>IF(SP_SUL!X753="","*",SP_SUL!X753)</f>
        <v>*</v>
      </c>
      <c r="C751" s="109" t="str">
        <f>IF(SP_SUL!Z753="","*",SP_SUL!Z753)</f>
        <v>*</v>
      </c>
      <c r="D751" s="110" t="str">
        <f>IF(SP_SUL!S753="","*",SP_SUL!S753)</f>
        <v>-</v>
      </c>
      <c r="E751" s="110" t="str">
        <f>IF(SP_SUL!T753="","*",SP_SUL!T753)</f>
        <v>-</v>
      </c>
      <c r="F751" s="110" t="str">
        <f>IF(SP_SUL!B753="","*",SP_SUL!B753)</f>
        <v>*</v>
      </c>
      <c r="G751" s="110" t="str">
        <f>IF(SP_SUL!D753="","*",SP_SUL!D753)</f>
        <v>*</v>
      </c>
      <c r="H751" s="110" t="str">
        <f>IF(SP_SUL!F753="","*",SP_SUL!F753)</f>
        <v>*</v>
      </c>
      <c r="I751" s="110" t="str">
        <f>IF(SP_SUL!H753="","*",SP_SUL!H753)</f>
        <v>*</v>
      </c>
      <c r="J751" s="110" t="str">
        <f>IF(SP_SUL!I753="","*",SP_SUL!I753)</f>
        <v>*</v>
      </c>
      <c r="K751" s="110" t="str">
        <f>IF(SP_SUL!M753="","*",SP_SUL!M753)</f>
        <v>-</v>
      </c>
      <c r="L751" s="317" t="str">
        <f>IF(SP_SUL!N753="","*",SP_SUL!N753)</f>
        <v>-</v>
      </c>
      <c r="M751" s="111" t="str">
        <f>IF(SP_SUL!J753="","*",SP_SUL!J753)</f>
        <v>*</v>
      </c>
      <c r="N751" s="256" t="str">
        <f>IF(SP_SUL!K753="","*",SP_SUL!K753)</f>
        <v>*</v>
      </c>
      <c r="O751" s="256" t="str">
        <f>IF(SP_SUL!L753="","*",SP_SUL!L753)</f>
        <v>*</v>
      </c>
      <c r="P751" s="111"/>
      <c r="Q751" s="128" t="str">
        <f>IF(SP_SUL!O753="","*",SP_SUL!O753)</f>
        <v>*</v>
      </c>
      <c r="R751" s="128" t="str">
        <f>IF(SP_SUL!P753="","*",SP_SUL!P753)</f>
        <v>*</v>
      </c>
      <c r="S751" s="110" t="str">
        <f>IF(SP_SUL!Q753="","*",CONCATENATE(SP_SUL!Q753," ",SP_SUL!R753))</f>
        <v>*</v>
      </c>
      <c r="T751" s="110" t="str">
        <f>IF(SP_SUL!V753="","*",SP_SUL!V753)</f>
        <v>*</v>
      </c>
      <c r="U751" s="110" t="str">
        <f>IF(SP_SUL!W753="","*",SP_SUL!W753)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>
      <c r="A752" s="109" t="str">
        <f>IF(SP_SUL!Y754="","*",SP_SUL!Y754)</f>
        <v>*</v>
      </c>
      <c r="B752" s="109" t="str">
        <f>IF(SP_SUL!X754="","*",SP_SUL!X754)</f>
        <v>*</v>
      </c>
      <c r="C752" s="109" t="str">
        <f>IF(SP_SUL!Z754="","*",SP_SUL!Z754)</f>
        <v>*</v>
      </c>
      <c r="D752" s="110" t="str">
        <f>IF(SP_SUL!S754="","*",SP_SUL!S754)</f>
        <v>-</v>
      </c>
      <c r="E752" s="110" t="str">
        <f>IF(SP_SUL!T754="","*",SP_SUL!T754)</f>
        <v>-</v>
      </c>
      <c r="F752" s="110" t="str">
        <f>IF(SP_SUL!B754="","*",SP_SUL!B754)</f>
        <v>*</v>
      </c>
      <c r="G752" s="110" t="str">
        <f>IF(SP_SUL!D754="","*",SP_SUL!D754)</f>
        <v>*</v>
      </c>
      <c r="H752" s="110" t="str">
        <f>IF(SP_SUL!F754="","*",SP_SUL!F754)</f>
        <v>*</v>
      </c>
      <c r="I752" s="110" t="str">
        <f>IF(SP_SUL!H754="","*",SP_SUL!H754)</f>
        <v>*</v>
      </c>
      <c r="J752" s="110" t="str">
        <f>IF(SP_SUL!I754="","*",SP_SUL!I754)</f>
        <v>*</v>
      </c>
      <c r="K752" s="110" t="str">
        <f>IF(SP_SUL!M754="","*",SP_SUL!M754)</f>
        <v>-</v>
      </c>
      <c r="L752" s="317" t="str">
        <f>IF(SP_SUL!N754="","*",SP_SUL!N754)</f>
        <v>-</v>
      </c>
      <c r="M752" s="111" t="str">
        <f>IF(SP_SUL!J754="","*",SP_SUL!J754)</f>
        <v>*</v>
      </c>
      <c r="N752" s="256" t="str">
        <f>IF(SP_SUL!K754="","*",SP_SUL!K754)</f>
        <v>*</v>
      </c>
      <c r="O752" s="256" t="str">
        <f>IF(SP_SUL!L754="","*",SP_SUL!L754)</f>
        <v>*</v>
      </c>
      <c r="P752" s="111"/>
      <c r="Q752" s="128" t="str">
        <f>IF(SP_SUL!O754="","*",SP_SUL!O754)</f>
        <v>*</v>
      </c>
      <c r="R752" s="128" t="str">
        <f>IF(SP_SUL!P754="","*",SP_SUL!P754)</f>
        <v>*</v>
      </c>
      <c r="S752" s="110" t="str">
        <f>IF(SP_SUL!Q754="","*",CONCATENATE(SP_SUL!Q754," ",SP_SUL!R754))</f>
        <v>*</v>
      </c>
      <c r="T752" s="110" t="str">
        <f>IF(SP_SUL!V754="","*",SP_SUL!V754)</f>
        <v>*</v>
      </c>
      <c r="U752" s="110" t="str">
        <f>IF(SP_SUL!W754="","*",SP_SUL!W754)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>
      <c r="A753" s="109" t="str">
        <f>IF(SP_SUL!Y755="","*",SP_SUL!Y755)</f>
        <v>*</v>
      </c>
      <c r="B753" s="109" t="str">
        <f>IF(SP_SUL!X755="","*",SP_SUL!X755)</f>
        <v>*</v>
      </c>
      <c r="C753" s="109" t="str">
        <f>IF(SP_SUL!Z755="","*",SP_SUL!Z755)</f>
        <v>*</v>
      </c>
      <c r="D753" s="110" t="str">
        <f>IF(SP_SUL!S755="","*",SP_SUL!S755)</f>
        <v>-</v>
      </c>
      <c r="E753" s="110" t="str">
        <f>IF(SP_SUL!T755="","*",SP_SUL!T755)</f>
        <v>-</v>
      </c>
      <c r="F753" s="110" t="str">
        <f>IF(SP_SUL!B755="","*",SP_SUL!B755)</f>
        <v>*</v>
      </c>
      <c r="G753" s="110" t="str">
        <f>IF(SP_SUL!D755="","*",SP_SUL!D755)</f>
        <v>*</v>
      </c>
      <c r="H753" s="110" t="str">
        <f>IF(SP_SUL!F755="","*",SP_SUL!F755)</f>
        <v>*</v>
      </c>
      <c r="I753" s="110" t="str">
        <f>IF(SP_SUL!H755="","*",SP_SUL!H755)</f>
        <v>*</v>
      </c>
      <c r="J753" s="110" t="str">
        <f>IF(SP_SUL!I755="","*",SP_SUL!I755)</f>
        <v>*</v>
      </c>
      <c r="K753" s="110" t="str">
        <f>IF(SP_SUL!M755="","*",SP_SUL!M755)</f>
        <v>-</v>
      </c>
      <c r="L753" s="317" t="str">
        <f>IF(SP_SUL!N755="","*",SP_SUL!N755)</f>
        <v>-</v>
      </c>
      <c r="M753" s="111" t="str">
        <f>IF(SP_SUL!J755="","*",SP_SUL!J755)</f>
        <v>*</v>
      </c>
      <c r="N753" s="256" t="str">
        <f>IF(SP_SUL!K755="","*",SP_SUL!K755)</f>
        <v>*</v>
      </c>
      <c r="O753" s="256" t="str">
        <f>IF(SP_SUL!L755="","*",SP_SUL!L755)</f>
        <v>*</v>
      </c>
      <c r="P753" s="111"/>
      <c r="Q753" s="128" t="str">
        <f>IF(SP_SUL!O755="","*",SP_SUL!O755)</f>
        <v>*</v>
      </c>
      <c r="R753" s="128" t="str">
        <f>IF(SP_SUL!P755="","*",SP_SUL!P755)</f>
        <v>*</v>
      </c>
      <c r="S753" s="110" t="str">
        <f>IF(SP_SUL!Q755="","*",CONCATENATE(SP_SUL!Q755," ",SP_SUL!R755))</f>
        <v>*</v>
      </c>
      <c r="T753" s="110" t="str">
        <f>IF(SP_SUL!V755="","*",SP_SUL!V755)</f>
        <v>*</v>
      </c>
      <c r="U753" s="110" t="str">
        <f>IF(SP_SUL!W755="","*",SP_SUL!W755)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>
      <c r="A754" s="109" t="str">
        <f>IF(SP_SUL!Y756="","*",SP_SUL!Y756)</f>
        <v>*</v>
      </c>
      <c r="B754" s="109" t="str">
        <f>IF(SP_SUL!X756="","*",SP_SUL!X756)</f>
        <v>*</v>
      </c>
      <c r="C754" s="109" t="str">
        <f>IF(SP_SUL!Z756="","*",SP_SUL!Z756)</f>
        <v>*</v>
      </c>
      <c r="D754" s="110" t="str">
        <f>IF(SP_SUL!S756="","*",SP_SUL!S756)</f>
        <v>-</v>
      </c>
      <c r="E754" s="110" t="str">
        <f>IF(SP_SUL!T756="","*",SP_SUL!T756)</f>
        <v>-</v>
      </c>
      <c r="F754" s="110" t="str">
        <f>IF(SP_SUL!B756="","*",SP_SUL!B756)</f>
        <v>*</v>
      </c>
      <c r="G754" s="110" t="str">
        <f>IF(SP_SUL!D756="","*",SP_SUL!D756)</f>
        <v>*</v>
      </c>
      <c r="H754" s="110" t="str">
        <f>IF(SP_SUL!F756="","*",SP_SUL!F756)</f>
        <v>*</v>
      </c>
      <c r="I754" s="110" t="str">
        <f>IF(SP_SUL!H756="","*",SP_SUL!H756)</f>
        <v>*</v>
      </c>
      <c r="J754" s="110" t="str">
        <f>IF(SP_SUL!I756="","*",SP_SUL!I756)</f>
        <v>*</v>
      </c>
      <c r="K754" s="110" t="str">
        <f>IF(SP_SUL!M756="","*",SP_SUL!M756)</f>
        <v>-</v>
      </c>
      <c r="L754" s="317" t="str">
        <f>IF(SP_SUL!N756="","*",SP_SUL!N756)</f>
        <v>-</v>
      </c>
      <c r="M754" s="111" t="str">
        <f>IF(SP_SUL!J756="","*",SP_SUL!J756)</f>
        <v>*</v>
      </c>
      <c r="N754" s="256" t="str">
        <f>IF(SP_SUL!K756="","*",SP_SUL!K756)</f>
        <v>*</v>
      </c>
      <c r="O754" s="256" t="str">
        <f>IF(SP_SUL!L756="","*",SP_SUL!L756)</f>
        <v>*</v>
      </c>
      <c r="P754" s="111"/>
      <c r="Q754" s="128" t="str">
        <f>IF(SP_SUL!O756="","*",SP_SUL!O756)</f>
        <v>*</v>
      </c>
      <c r="R754" s="128" t="str">
        <f>IF(SP_SUL!P756="","*",SP_SUL!P756)</f>
        <v>*</v>
      </c>
      <c r="S754" s="110" t="str">
        <f>IF(SP_SUL!Q756="","*",CONCATENATE(SP_SUL!Q756," ",SP_SUL!R756))</f>
        <v>*</v>
      </c>
      <c r="T754" s="110" t="str">
        <f>IF(SP_SUL!V756="","*",SP_SUL!V756)</f>
        <v>*</v>
      </c>
      <c r="U754" s="110" t="str">
        <f>IF(SP_SUL!W756="","*",SP_SUL!W756)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>
      <c r="A755" s="109" t="str">
        <f>IF(SP_SUL!Y757="","*",SP_SUL!Y757)</f>
        <v>*</v>
      </c>
      <c r="B755" s="109" t="str">
        <f>IF(SP_SUL!X757="","*",SP_SUL!X757)</f>
        <v>*</v>
      </c>
      <c r="C755" s="109" t="str">
        <f>IF(SP_SUL!Z757="","*",SP_SUL!Z757)</f>
        <v>*</v>
      </c>
      <c r="D755" s="110" t="str">
        <f>IF(SP_SUL!S757="","*",SP_SUL!S757)</f>
        <v>-</v>
      </c>
      <c r="E755" s="110" t="str">
        <f>IF(SP_SUL!T757="","*",SP_SUL!T757)</f>
        <v>-</v>
      </c>
      <c r="F755" s="110" t="str">
        <f>IF(SP_SUL!B757="","*",SP_SUL!B757)</f>
        <v>*</v>
      </c>
      <c r="G755" s="110" t="str">
        <f>IF(SP_SUL!D757="","*",SP_SUL!D757)</f>
        <v>*</v>
      </c>
      <c r="H755" s="110" t="str">
        <f>IF(SP_SUL!F757="","*",SP_SUL!F757)</f>
        <v>*</v>
      </c>
      <c r="I755" s="110" t="str">
        <f>IF(SP_SUL!H757="","*",SP_SUL!H757)</f>
        <v>*</v>
      </c>
      <c r="J755" s="110" t="str">
        <f>IF(SP_SUL!I757="","*",SP_SUL!I757)</f>
        <v>*</v>
      </c>
      <c r="K755" s="110" t="str">
        <f>IF(SP_SUL!M757="","*",SP_SUL!M757)</f>
        <v>-</v>
      </c>
      <c r="L755" s="317" t="str">
        <f>IF(SP_SUL!N757="","*",SP_SUL!N757)</f>
        <v>-</v>
      </c>
      <c r="M755" s="111" t="str">
        <f>IF(SP_SUL!J757="","*",SP_SUL!J757)</f>
        <v>*</v>
      </c>
      <c r="N755" s="256" t="str">
        <f>IF(SP_SUL!K757="","*",SP_SUL!K757)</f>
        <v>*</v>
      </c>
      <c r="O755" s="256" t="str">
        <f>IF(SP_SUL!L757="","*",SP_SUL!L757)</f>
        <v>*</v>
      </c>
      <c r="P755" s="111"/>
      <c r="Q755" s="128" t="str">
        <f>IF(SP_SUL!O757="","*",SP_SUL!O757)</f>
        <v>*</v>
      </c>
      <c r="R755" s="128" t="str">
        <f>IF(SP_SUL!P757="","*",SP_SUL!P757)</f>
        <v>*</v>
      </c>
      <c r="S755" s="110" t="str">
        <f>IF(SP_SUL!Q757="","*",CONCATENATE(SP_SUL!Q757," ",SP_SUL!R757))</f>
        <v>*</v>
      </c>
      <c r="T755" s="110" t="str">
        <f>IF(SP_SUL!V757="","*",SP_SUL!V757)</f>
        <v>*</v>
      </c>
      <c r="U755" s="110" t="str">
        <f>IF(SP_SUL!W757="","*",SP_SUL!W757)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>
      <c r="A756" s="109" t="str">
        <f>IF(SP_SUL!Y758="","*",SP_SUL!Y758)</f>
        <v>*</v>
      </c>
      <c r="B756" s="109" t="str">
        <f>IF(SP_SUL!X758="","*",SP_SUL!X758)</f>
        <v>*</v>
      </c>
      <c r="C756" s="109" t="str">
        <f>IF(SP_SUL!Z758="","*",SP_SUL!Z758)</f>
        <v>*</v>
      </c>
      <c r="D756" s="110" t="str">
        <f>IF(SP_SUL!S758="","*",SP_SUL!S758)</f>
        <v>-</v>
      </c>
      <c r="E756" s="110" t="str">
        <f>IF(SP_SUL!T758="","*",SP_SUL!T758)</f>
        <v>-</v>
      </c>
      <c r="F756" s="110" t="str">
        <f>IF(SP_SUL!B758="","*",SP_SUL!B758)</f>
        <v>*</v>
      </c>
      <c r="G756" s="110" t="str">
        <f>IF(SP_SUL!D758="","*",SP_SUL!D758)</f>
        <v>*</v>
      </c>
      <c r="H756" s="110" t="str">
        <f>IF(SP_SUL!F758="","*",SP_SUL!F758)</f>
        <v>*</v>
      </c>
      <c r="I756" s="110" t="str">
        <f>IF(SP_SUL!H758="","*",SP_SUL!H758)</f>
        <v>*</v>
      </c>
      <c r="J756" s="110" t="str">
        <f>IF(SP_SUL!I758="","*",SP_SUL!I758)</f>
        <v>*</v>
      </c>
      <c r="K756" s="110" t="str">
        <f>IF(SP_SUL!M758="","*",SP_SUL!M758)</f>
        <v>-</v>
      </c>
      <c r="L756" s="317" t="str">
        <f>IF(SP_SUL!N758="","*",SP_SUL!N758)</f>
        <v>-</v>
      </c>
      <c r="M756" s="111" t="str">
        <f>IF(SP_SUL!J758="","*",SP_SUL!J758)</f>
        <v>*</v>
      </c>
      <c r="N756" s="256" t="str">
        <f>IF(SP_SUL!K758="","*",SP_SUL!K758)</f>
        <v>*</v>
      </c>
      <c r="O756" s="256" t="str">
        <f>IF(SP_SUL!L758="","*",SP_SUL!L758)</f>
        <v>*</v>
      </c>
      <c r="P756" s="111"/>
      <c r="Q756" s="128" t="str">
        <f>IF(SP_SUL!O758="","*",SP_SUL!O758)</f>
        <v>*</v>
      </c>
      <c r="R756" s="128" t="str">
        <f>IF(SP_SUL!P758="","*",SP_SUL!P758)</f>
        <v>*</v>
      </c>
      <c r="S756" s="110" t="str">
        <f>IF(SP_SUL!Q758="","*",CONCATENATE(SP_SUL!Q758," ",SP_SUL!R758))</f>
        <v>*</v>
      </c>
      <c r="T756" s="110" t="str">
        <f>IF(SP_SUL!V758="","*",SP_SUL!V758)</f>
        <v>*</v>
      </c>
      <c r="U756" s="110" t="str">
        <f>IF(SP_SUL!W758="","*",SP_SUL!W758)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>
      <c r="A757" s="109" t="str">
        <f>IF(SP_SUL!Y759="","*",SP_SUL!Y759)</f>
        <v>*</v>
      </c>
      <c r="B757" s="109" t="str">
        <f>IF(SP_SUL!X759="","*",SP_SUL!X759)</f>
        <v>*</v>
      </c>
      <c r="C757" s="109" t="str">
        <f>IF(SP_SUL!Z759="","*",SP_SUL!Z759)</f>
        <v>*</v>
      </c>
      <c r="D757" s="110" t="str">
        <f>IF(SP_SUL!S759="","*",SP_SUL!S759)</f>
        <v>-</v>
      </c>
      <c r="E757" s="110" t="str">
        <f>IF(SP_SUL!T759="","*",SP_SUL!T759)</f>
        <v>-</v>
      </c>
      <c r="F757" s="110" t="str">
        <f>IF(SP_SUL!B759="","*",SP_SUL!B759)</f>
        <v>*</v>
      </c>
      <c r="G757" s="110" t="str">
        <f>IF(SP_SUL!D759="","*",SP_SUL!D759)</f>
        <v>*</v>
      </c>
      <c r="H757" s="110" t="str">
        <f>IF(SP_SUL!F759="","*",SP_SUL!F759)</f>
        <v>*</v>
      </c>
      <c r="I757" s="110" t="str">
        <f>IF(SP_SUL!H759="","*",SP_SUL!H759)</f>
        <v>*</v>
      </c>
      <c r="J757" s="110" t="str">
        <f>IF(SP_SUL!I759="","*",SP_SUL!I759)</f>
        <v>*</v>
      </c>
      <c r="K757" s="110" t="str">
        <f>IF(SP_SUL!M759="","*",SP_SUL!M759)</f>
        <v>-</v>
      </c>
      <c r="L757" s="317" t="str">
        <f>IF(SP_SUL!N759="","*",SP_SUL!N759)</f>
        <v>-</v>
      </c>
      <c r="M757" s="111" t="str">
        <f>IF(SP_SUL!J759="","*",SP_SUL!J759)</f>
        <v>*</v>
      </c>
      <c r="N757" s="256" t="str">
        <f>IF(SP_SUL!K759="","*",SP_SUL!K759)</f>
        <v>*</v>
      </c>
      <c r="O757" s="256" t="str">
        <f>IF(SP_SUL!L759="","*",SP_SUL!L759)</f>
        <v>*</v>
      </c>
      <c r="P757" s="111"/>
      <c r="Q757" s="128" t="str">
        <f>IF(SP_SUL!O759="","*",SP_SUL!O759)</f>
        <v>*</v>
      </c>
      <c r="R757" s="128" t="str">
        <f>IF(SP_SUL!P759="","*",SP_SUL!P759)</f>
        <v>*</v>
      </c>
      <c r="S757" s="110" t="str">
        <f>IF(SP_SUL!Q759="","*",CONCATENATE(SP_SUL!Q759," ",SP_SUL!R759))</f>
        <v>*</v>
      </c>
      <c r="T757" s="110" t="str">
        <f>IF(SP_SUL!V759="","*",SP_SUL!V759)</f>
        <v>*</v>
      </c>
      <c r="U757" s="110" t="str">
        <f>IF(SP_SUL!W759="","*",SP_SUL!W759)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>
      <c r="A758" s="109" t="str">
        <f>IF(SP_SUL!Y760="","*",SP_SUL!Y760)</f>
        <v>*</v>
      </c>
      <c r="B758" s="109" t="str">
        <f>IF(SP_SUL!X760="","*",SP_SUL!X760)</f>
        <v>*</v>
      </c>
      <c r="C758" s="109" t="str">
        <f>IF(SP_SUL!Z760="","*",SP_SUL!Z760)</f>
        <v>*</v>
      </c>
      <c r="D758" s="110" t="str">
        <f>IF(SP_SUL!S760="","*",SP_SUL!S760)</f>
        <v>-</v>
      </c>
      <c r="E758" s="110" t="str">
        <f>IF(SP_SUL!T760="","*",SP_SUL!T760)</f>
        <v>-</v>
      </c>
      <c r="F758" s="110" t="str">
        <f>IF(SP_SUL!B760="","*",SP_SUL!B760)</f>
        <v>*</v>
      </c>
      <c r="G758" s="110" t="str">
        <f>IF(SP_SUL!D760="","*",SP_SUL!D760)</f>
        <v>*</v>
      </c>
      <c r="H758" s="110" t="str">
        <f>IF(SP_SUL!F760="","*",SP_SUL!F760)</f>
        <v>*</v>
      </c>
      <c r="I758" s="110" t="str">
        <f>IF(SP_SUL!H760="","*",SP_SUL!H760)</f>
        <v>*</v>
      </c>
      <c r="J758" s="110" t="str">
        <f>IF(SP_SUL!I760="","*",SP_SUL!I760)</f>
        <v>*</v>
      </c>
      <c r="K758" s="110" t="str">
        <f>IF(SP_SUL!M760="","*",SP_SUL!M760)</f>
        <v>-</v>
      </c>
      <c r="L758" s="317" t="str">
        <f>IF(SP_SUL!N760="","*",SP_SUL!N760)</f>
        <v>-</v>
      </c>
      <c r="M758" s="111" t="str">
        <f>IF(SP_SUL!J760="","*",SP_SUL!J760)</f>
        <v>*</v>
      </c>
      <c r="N758" s="256" t="str">
        <f>IF(SP_SUL!K760="","*",SP_SUL!K760)</f>
        <v>*</v>
      </c>
      <c r="O758" s="256" t="str">
        <f>IF(SP_SUL!L760="","*",SP_SUL!L760)</f>
        <v>*</v>
      </c>
      <c r="P758" s="111"/>
      <c r="Q758" s="128" t="str">
        <f>IF(SP_SUL!O760="","*",SP_SUL!O760)</f>
        <v>*</v>
      </c>
      <c r="R758" s="128" t="str">
        <f>IF(SP_SUL!P760="","*",SP_SUL!P760)</f>
        <v>*</v>
      </c>
      <c r="S758" s="110" t="str">
        <f>IF(SP_SUL!Q760="","*",CONCATENATE(SP_SUL!Q760," ",SP_SUL!R760))</f>
        <v>*</v>
      </c>
      <c r="T758" s="110" t="str">
        <f>IF(SP_SUL!V760="","*",SP_SUL!V760)</f>
        <v>*</v>
      </c>
      <c r="U758" s="110" t="str">
        <f>IF(SP_SUL!W760="","*",SP_SUL!W760)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>
      <c r="A759" s="109" t="str">
        <f>IF(SP_SUL!Y761="","*",SP_SUL!Y761)</f>
        <v>*</v>
      </c>
      <c r="B759" s="109" t="str">
        <f>IF(SP_SUL!X761="","*",SP_SUL!X761)</f>
        <v>*</v>
      </c>
      <c r="C759" s="109" t="str">
        <f>IF(SP_SUL!Z761="","*",SP_SUL!Z761)</f>
        <v>*</v>
      </c>
      <c r="D759" s="110" t="str">
        <f>IF(SP_SUL!S761="","*",SP_SUL!S761)</f>
        <v>-</v>
      </c>
      <c r="E759" s="110" t="str">
        <f>IF(SP_SUL!T761="","*",SP_SUL!T761)</f>
        <v>-</v>
      </c>
      <c r="F759" s="110" t="str">
        <f>IF(SP_SUL!B761="","*",SP_SUL!B761)</f>
        <v>*</v>
      </c>
      <c r="G759" s="110" t="str">
        <f>IF(SP_SUL!D761="","*",SP_SUL!D761)</f>
        <v>*</v>
      </c>
      <c r="H759" s="110" t="str">
        <f>IF(SP_SUL!F761="","*",SP_SUL!F761)</f>
        <v>*</v>
      </c>
      <c r="I759" s="110" t="str">
        <f>IF(SP_SUL!H761="","*",SP_SUL!H761)</f>
        <v>*</v>
      </c>
      <c r="J759" s="110" t="str">
        <f>IF(SP_SUL!I761="","*",SP_SUL!I761)</f>
        <v>*</v>
      </c>
      <c r="K759" s="110" t="str">
        <f>IF(SP_SUL!M761="","*",SP_SUL!M761)</f>
        <v>-</v>
      </c>
      <c r="L759" s="317" t="str">
        <f>IF(SP_SUL!N761="","*",SP_SUL!N761)</f>
        <v>-</v>
      </c>
      <c r="M759" s="111" t="str">
        <f>IF(SP_SUL!J761="","*",SP_SUL!J761)</f>
        <v>*</v>
      </c>
      <c r="N759" s="256" t="str">
        <f>IF(SP_SUL!K761="","*",SP_SUL!K761)</f>
        <v>*</v>
      </c>
      <c r="O759" s="256" t="str">
        <f>IF(SP_SUL!L761="","*",SP_SUL!L761)</f>
        <v>*</v>
      </c>
      <c r="P759" s="111"/>
      <c r="Q759" s="128" t="str">
        <f>IF(SP_SUL!O761="","*",SP_SUL!O761)</f>
        <v>*</v>
      </c>
      <c r="R759" s="128" t="str">
        <f>IF(SP_SUL!P761="","*",SP_SUL!P761)</f>
        <v>*</v>
      </c>
      <c r="S759" s="110" t="str">
        <f>IF(SP_SUL!Q761="","*",CONCATENATE(SP_SUL!Q761," ",SP_SUL!R761))</f>
        <v>*</v>
      </c>
      <c r="T759" s="110" t="str">
        <f>IF(SP_SUL!V761="","*",SP_SUL!V761)</f>
        <v>*</v>
      </c>
      <c r="U759" s="110" t="str">
        <f>IF(SP_SUL!W761="","*",SP_SUL!W761)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>
      <c r="A760" s="109" t="str">
        <f>IF(SP_SUL!Y762="","*",SP_SUL!Y762)</f>
        <v>*</v>
      </c>
      <c r="B760" s="109" t="str">
        <f>IF(SP_SUL!X762="","*",SP_SUL!X762)</f>
        <v>*</v>
      </c>
      <c r="C760" s="109" t="str">
        <f>IF(SP_SUL!Z762="","*",SP_SUL!Z762)</f>
        <v>*</v>
      </c>
      <c r="D760" s="110" t="str">
        <f>IF(SP_SUL!S762="","*",SP_SUL!S762)</f>
        <v>-</v>
      </c>
      <c r="E760" s="110" t="str">
        <f>IF(SP_SUL!T762="","*",SP_SUL!T762)</f>
        <v>-</v>
      </c>
      <c r="F760" s="110" t="str">
        <f>IF(SP_SUL!B762="","*",SP_SUL!B762)</f>
        <v>*</v>
      </c>
      <c r="G760" s="110" t="str">
        <f>IF(SP_SUL!D762="","*",SP_SUL!D762)</f>
        <v>*</v>
      </c>
      <c r="H760" s="110" t="str">
        <f>IF(SP_SUL!F762="","*",SP_SUL!F762)</f>
        <v>*</v>
      </c>
      <c r="I760" s="110" t="str">
        <f>IF(SP_SUL!H762="","*",SP_SUL!H762)</f>
        <v>*</v>
      </c>
      <c r="J760" s="110" t="str">
        <f>IF(SP_SUL!I762="","*",SP_SUL!I762)</f>
        <v>*</v>
      </c>
      <c r="K760" s="110" t="str">
        <f>IF(SP_SUL!M762="","*",SP_SUL!M762)</f>
        <v>-</v>
      </c>
      <c r="L760" s="317" t="str">
        <f>IF(SP_SUL!N762="","*",SP_SUL!N762)</f>
        <v>-</v>
      </c>
      <c r="M760" s="111" t="str">
        <f>IF(SP_SUL!J762="","*",SP_SUL!J762)</f>
        <v>*</v>
      </c>
      <c r="N760" s="256" t="str">
        <f>IF(SP_SUL!K762="","*",SP_SUL!K762)</f>
        <v>*</v>
      </c>
      <c r="O760" s="256" t="str">
        <f>IF(SP_SUL!L762="","*",SP_SUL!L762)</f>
        <v>*</v>
      </c>
      <c r="P760" s="111"/>
      <c r="Q760" s="128" t="str">
        <f>IF(SP_SUL!O762="","*",SP_SUL!O762)</f>
        <v>*</v>
      </c>
      <c r="R760" s="128" t="str">
        <f>IF(SP_SUL!P762="","*",SP_SUL!P762)</f>
        <v>*</v>
      </c>
      <c r="S760" s="110" t="str">
        <f>IF(SP_SUL!Q762="","*",CONCATENATE(SP_SUL!Q762," ",SP_SUL!R762))</f>
        <v>*</v>
      </c>
      <c r="T760" s="110" t="str">
        <f>IF(SP_SUL!V762="","*",SP_SUL!V762)</f>
        <v>*</v>
      </c>
      <c r="U760" s="110" t="str">
        <f>IF(SP_SUL!W762="","*",SP_SUL!W762)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>
      <c r="A761" s="109" t="str">
        <f>IF(SP_SUL!Y763="","*",SP_SUL!Y763)</f>
        <v>*</v>
      </c>
      <c r="B761" s="109" t="str">
        <f>IF(SP_SUL!X763="","*",SP_SUL!X763)</f>
        <v>*</v>
      </c>
      <c r="C761" s="109" t="str">
        <f>IF(SP_SUL!Z763="","*",SP_SUL!Z763)</f>
        <v>*</v>
      </c>
      <c r="D761" s="110" t="str">
        <f>IF(SP_SUL!S763="","*",SP_SUL!S763)</f>
        <v>-</v>
      </c>
      <c r="E761" s="110" t="str">
        <f>IF(SP_SUL!T763="","*",SP_SUL!T763)</f>
        <v>-</v>
      </c>
      <c r="F761" s="110" t="str">
        <f>IF(SP_SUL!B763="","*",SP_SUL!B763)</f>
        <v>*</v>
      </c>
      <c r="G761" s="110" t="str">
        <f>IF(SP_SUL!D763="","*",SP_SUL!D763)</f>
        <v>*</v>
      </c>
      <c r="H761" s="110" t="str">
        <f>IF(SP_SUL!F763="","*",SP_SUL!F763)</f>
        <v>*</v>
      </c>
      <c r="I761" s="110" t="str">
        <f>IF(SP_SUL!H763="","*",SP_SUL!H763)</f>
        <v>*</v>
      </c>
      <c r="J761" s="110" t="str">
        <f>IF(SP_SUL!I763="","*",SP_SUL!I763)</f>
        <v>*</v>
      </c>
      <c r="K761" s="110" t="str">
        <f>IF(SP_SUL!M763="","*",SP_SUL!M763)</f>
        <v>-</v>
      </c>
      <c r="L761" s="317" t="str">
        <f>IF(SP_SUL!N763="","*",SP_SUL!N763)</f>
        <v>-</v>
      </c>
      <c r="M761" s="111" t="str">
        <f>IF(SP_SUL!J763="","*",SP_SUL!J763)</f>
        <v>*</v>
      </c>
      <c r="N761" s="256" t="str">
        <f>IF(SP_SUL!K763="","*",SP_SUL!K763)</f>
        <v>*</v>
      </c>
      <c r="O761" s="256" t="str">
        <f>IF(SP_SUL!L763="","*",SP_SUL!L763)</f>
        <v>*</v>
      </c>
      <c r="P761" s="111"/>
      <c r="Q761" s="128" t="str">
        <f>IF(SP_SUL!O763="","*",SP_SUL!O763)</f>
        <v>*</v>
      </c>
      <c r="R761" s="128" t="str">
        <f>IF(SP_SUL!P763="","*",SP_SUL!P763)</f>
        <v>*</v>
      </c>
      <c r="S761" s="110" t="str">
        <f>IF(SP_SUL!Q763="","*",CONCATENATE(SP_SUL!Q763," ",SP_SUL!R763))</f>
        <v>*</v>
      </c>
      <c r="T761" s="110" t="str">
        <f>IF(SP_SUL!V763="","*",SP_SUL!V763)</f>
        <v>*</v>
      </c>
      <c r="U761" s="110" t="str">
        <f>IF(SP_SUL!W763="","*",SP_SUL!W763)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>
      <c r="A762" s="109" t="str">
        <f>IF(SP_SUL!Y764="","*",SP_SUL!Y764)</f>
        <v>*</v>
      </c>
      <c r="B762" s="109" t="str">
        <f>IF(SP_SUL!X764="","*",SP_SUL!X764)</f>
        <v>*</v>
      </c>
      <c r="C762" s="109" t="str">
        <f>IF(SP_SUL!Z764="","*",SP_SUL!Z764)</f>
        <v>*</v>
      </c>
      <c r="D762" s="110" t="str">
        <f>IF(SP_SUL!S764="","*",SP_SUL!S764)</f>
        <v>-</v>
      </c>
      <c r="E762" s="110" t="str">
        <f>IF(SP_SUL!T764="","*",SP_SUL!T764)</f>
        <v>-</v>
      </c>
      <c r="F762" s="110" t="str">
        <f>IF(SP_SUL!B764="","*",SP_SUL!B764)</f>
        <v>*</v>
      </c>
      <c r="G762" s="110" t="str">
        <f>IF(SP_SUL!D764="","*",SP_SUL!D764)</f>
        <v>*</v>
      </c>
      <c r="H762" s="110" t="str">
        <f>IF(SP_SUL!F764="","*",SP_SUL!F764)</f>
        <v>*</v>
      </c>
      <c r="I762" s="110" t="str">
        <f>IF(SP_SUL!H764="","*",SP_SUL!H764)</f>
        <v>*</v>
      </c>
      <c r="J762" s="110" t="str">
        <f>IF(SP_SUL!I764="","*",SP_SUL!I764)</f>
        <v>*</v>
      </c>
      <c r="K762" s="110" t="str">
        <f>IF(SP_SUL!M764="","*",SP_SUL!M764)</f>
        <v>-</v>
      </c>
      <c r="L762" s="317" t="str">
        <f>IF(SP_SUL!N764="","*",SP_SUL!N764)</f>
        <v>-</v>
      </c>
      <c r="M762" s="111" t="str">
        <f>IF(SP_SUL!J764="","*",SP_SUL!J764)</f>
        <v>*</v>
      </c>
      <c r="N762" s="256" t="str">
        <f>IF(SP_SUL!K764="","*",SP_SUL!K764)</f>
        <v>*</v>
      </c>
      <c r="O762" s="256" t="str">
        <f>IF(SP_SUL!L764="","*",SP_SUL!L764)</f>
        <v>*</v>
      </c>
      <c r="P762" s="111"/>
      <c r="Q762" s="128" t="str">
        <f>IF(SP_SUL!O764="","*",SP_SUL!O764)</f>
        <v>*</v>
      </c>
      <c r="R762" s="128" t="str">
        <f>IF(SP_SUL!P764="","*",SP_SUL!P764)</f>
        <v>*</v>
      </c>
      <c r="S762" s="110" t="str">
        <f>IF(SP_SUL!Q764="","*",CONCATENATE(SP_SUL!Q764," ",SP_SUL!R764))</f>
        <v>*</v>
      </c>
      <c r="T762" s="110" t="str">
        <f>IF(SP_SUL!V764="","*",SP_SUL!V764)</f>
        <v>*</v>
      </c>
      <c r="U762" s="110" t="str">
        <f>IF(SP_SUL!W764="","*",SP_SUL!W764)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>
      <c r="A763" s="109" t="str">
        <f>IF(SP_SUL!Y765="","*",SP_SUL!Y765)</f>
        <v>*</v>
      </c>
      <c r="B763" s="109" t="str">
        <f>IF(SP_SUL!X765="","*",SP_SUL!X765)</f>
        <v>*</v>
      </c>
      <c r="C763" s="109" t="str">
        <f>IF(SP_SUL!Z765="","*",SP_SUL!Z765)</f>
        <v>*</v>
      </c>
      <c r="D763" s="110" t="str">
        <f>IF(SP_SUL!S765="","*",SP_SUL!S765)</f>
        <v>-</v>
      </c>
      <c r="E763" s="110" t="str">
        <f>IF(SP_SUL!T765="","*",SP_SUL!T765)</f>
        <v>-</v>
      </c>
      <c r="F763" s="110" t="str">
        <f>IF(SP_SUL!B765="","*",SP_SUL!B765)</f>
        <v>*</v>
      </c>
      <c r="G763" s="110" t="str">
        <f>IF(SP_SUL!D765="","*",SP_SUL!D765)</f>
        <v>*</v>
      </c>
      <c r="H763" s="110" t="str">
        <f>IF(SP_SUL!F765="","*",SP_SUL!F765)</f>
        <v>*</v>
      </c>
      <c r="I763" s="110" t="str">
        <f>IF(SP_SUL!H765="","*",SP_SUL!H765)</f>
        <v>*</v>
      </c>
      <c r="J763" s="110" t="str">
        <f>IF(SP_SUL!I765="","*",SP_SUL!I765)</f>
        <v>*</v>
      </c>
      <c r="K763" s="110" t="str">
        <f>IF(SP_SUL!M765="","*",SP_SUL!M765)</f>
        <v>-</v>
      </c>
      <c r="L763" s="317" t="str">
        <f>IF(SP_SUL!N765="","*",SP_SUL!N765)</f>
        <v>-</v>
      </c>
      <c r="M763" s="111" t="str">
        <f>IF(SP_SUL!J765="","*",SP_SUL!J765)</f>
        <v>*</v>
      </c>
      <c r="N763" s="256" t="str">
        <f>IF(SP_SUL!K765="","*",SP_SUL!K765)</f>
        <v>*</v>
      </c>
      <c r="O763" s="256" t="str">
        <f>IF(SP_SUL!L765="","*",SP_SUL!L765)</f>
        <v>*</v>
      </c>
      <c r="P763" s="111"/>
      <c r="Q763" s="128" t="str">
        <f>IF(SP_SUL!O765="","*",SP_SUL!O765)</f>
        <v>*</v>
      </c>
      <c r="R763" s="128" t="str">
        <f>IF(SP_SUL!P765="","*",SP_SUL!P765)</f>
        <v>*</v>
      </c>
      <c r="S763" s="110" t="str">
        <f>IF(SP_SUL!Q765="","*",CONCATENATE(SP_SUL!Q765," ",SP_SUL!R765))</f>
        <v>*</v>
      </c>
      <c r="T763" s="110" t="str">
        <f>IF(SP_SUL!V765="","*",SP_SUL!V765)</f>
        <v>*</v>
      </c>
      <c r="U763" s="110" t="str">
        <f>IF(SP_SUL!W765="","*",SP_SUL!W765)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>
      <c r="A764" s="109" t="str">
        <f>IF(SP_SUL!Y766="","*",SP_SUL!Y766)</f>
        <v>*</v>
      </c>
      <c r="B764" s="109" t="str">
        <f>IF(SP_SUL!X766="","*",SP_SUL!X766)</f>
        <v>*</v>
      </c>
      <c r="C764" s="109" t="str">
        <f>IF(SP_SUL!Z766="","*",SP_SUL!Z766)</f>
        <v>*</v>
      </c>
      <c r="D764" s="110" t="str">
        <f>IF(SP_SUL!S766="","*",SP_SUL!S766)</f>
        <v>-</v>
      </c>
      <c r="E764" s="110" t="str">
        <f>IF(SP_SUL!T766="","*",SP_SUL!T766)</f>
        <v>-</v>
      </c>
      <c r="F764" s="110" t="str">
        <f>IF(SP_SUL!B766="","*",SP_SUL!B766)</f>
        <v>*</v>
      </c>
      <c r="G764" s="110" t="str">
        <f>IF(SP_SUL!D766="","*",SP_SUL!D766)</f>
        <v>*</v>
      </c>
      <c r="H764" s="110" t="str">
        <f>IF(SP_SUL!F766="","*",SP_SUL!F766)</f>
        <v>*</v>
      </c>
      <c r="I764" s="110" t="str">
        <f>IF(SP_SUL!H766="","*",SP_SUL!H766)</f>
        <v>*</v>
      </c>
      <c r="J764" s="110" t="str">
        <f>IF(SP_SUL!I766="","*",SP_SUL!I766)</f>
        <v>*</v>
      </c>
      <c r="K764" s="110" t="str">
        <f>IF(SP_SUL!M766="","*",SP_SUL!M766)</f>
        <v>-</v>
      </c>
      <c r="L764" s="317" t="str">
        <f>IF(SP_SUL!N766="","*",SP_SUL!N766)</f>
        <v>-</v>
      </c>
      <c r="M764" s="111" t="str">
        <f>IF(SP_SUL!J766="","*",SP_SUL!J766)</f>
        <v>*</v>
      </c>
      <c r="N764" s="256" t="str">
        <f>IF(SP_SUL!K766="","*",SP_SUL!K766)</f>
        <v>*</v>
      </c>
      <c r="O764" s="256" t="str">
        <f>IF(SP_SUL!L766="","*",SP_SUL!L766)</f>
        <v>*</v>
      </c>
      <c r="P764" s="111"/>
      <c r="Q764" s="128" t="str">
        <f>IF(SP_SUL!O766="","*",SP_SUL!O766)</f>
        <v>*</v>
      </c>
      <c r="R764" s="128" t="str">
        <f>IF(SP_SUL!P766="","*",SP_SUL!P766)</f>
        <v>*</v>
      </c>
      <c r="S764" s="110" t="str">
        <f>IF(SP_SUL!Q766="","*",CONCATENATE(SP_SUL!Q766," ",SP_SUL!R766))</f>
        <v>*</v>
      </c>
      <c r="T764" s="110" t="str">
        <f>IF(SP_SUL!V766="","*",SP_SUL!V766)</f>
        <v>*</v>
      </c>
      <c r="U764" s="110" t="str">
        <f>IF(SP_SUL!W766="","*",SP_SUL!W766)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>
      <c r="A765" s="109" t="str">
        <f>IF(SP_SUL!Y767="","*",SP_SUL!Y767)</f>
        <v>*</v>
      </c>
      <c r="B765" s="109" t="str">
        <f>IF(SP_SUL!X767="","*",SP_SUL!X767)</f>
        <v>*</v>
      </c>
      <c r="C765" s="109" t="str">
        <f>IF(SP_SUL!Z767="","*",SP_SUL!Z767)</f>
        <v>*</v>
      </c>
      <c r="D765" s="110" t="str">
        <f>IF(SP_SUL!S767="","*",SP_SUL!S767)</f>
        <v>-</v>
      </c>
      <c r="E765" s="110" t="str">
        <f>IF(SP_SUL!T767="","*",SP_SUL!T767)</f>
        <v>-</v>
      </c>
      <c r="F765" s="110" t="str">
        <f>IF(SP_SUL!B767="","*",SP_SUL!B767)</f>
        <v>*</v>
      </c>
      <c r="G765" s="110" t="str">
        <f>IF(SP_SUL!D767="","*",SP_SUL!D767)</f>
        <v>*</v>
      </c>
      <c r="H765" s="110" t="str">
        <f>IF(SP_SUL!F767="","*",SP_SUL!F767)</f>
        <v>*</v>
      </c>
      <c r="I765" s="110" t="str">
        <f>IF(SP_SUL!H767="","*",SP_SUL!H767)</f>
        <v>*</v>
      </c>
      <c r="J765" s="110" t="str">
        <f>IF(SP_SUL!I767="","*",SP_SUL!I767)</f>
        <v>*</v>
      </c>
      <c r="K765" s="110" t="str">
        <f>IF(SP_SUL!M767="","*",SP_SUL!M767)</f>
        <v>-</v>
      </c>
      <c r="L765" s="317" t="str">
        <f>IF(SP_SUL!N767="","*",SP_SUL!N767)</f>
        <v>-</v>
      </c>
      <c r="M765" s="111" t="str">
        <f>IF(SP_SUL!J767="","*",SP_SUL!J767)</f>
        <v>*</v>
      </c>
      <c r="N765" s="256" t="str">
        <f>IF(SP_SUL!K767="","*",SP_SUL!K767)</f>
        <v>*</v>
      </c>
      <c r="O765" s="256" t="str">
        <f>IF(SP_SUL!L767="","*",SP_SUL!L767)</f>
        <v>*</v>
      </c>
      <c r="P765" s="111"/>
      <c r="Q765" s="128" t="str">
        <f>IF(SP_SUL!O767="","*",SP_SUL!O767)</f>
        <v>*</v>
      </c>
      <c r="R765" s="128" t="str">
        <f>IF(SP_SUL!P767="","*",SP_SUL!P767)</f>
        <v>*</v>
      </c>
      <c r="S765" s="110" t="str">
        <f>IF(SP_SUL!Q767="","*",CONCATENATE(SP_SUL!Q767," ",SP_SUL!R767))</f>
        <v>*</v>
      </c>
      <c r="T765" s="110" t="str">
        <f>IF(SP_SUL!V767="","*",SP_SUL!V767)</f>
        <v>*</v>
      </c>
      <c r="U765" s="110" t="str">
        <f>IF(SP_SUL!W767="","*",SP_SUL!W767)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>
      <c r="A766" s="109" t="str">
        <f>IF(SP_SUL!Y768="","*",SP_SUL!Y768)</f>
        <v>*</v>
      </c>
      <c r="B766" s="109" t="str">
        <f>IF(SP_SUL!X768="","*",SP_SUL!X768)</f>
        <v>*</v>
      </c>
      <c r="C766" s="109" t="str">
        <f>IF(SP_SUL!Z768="","*",SP_SUL!Z768)</f>
        <v>*</v>
      </c>
      <c r="D766" s="110" t="str">
        <f>IF(SP_SUL!S768="","*",SP_SUL!S768)</f>
        <v>-</v>
      </c>
      <c r="E766" s="110" t="str">
        <f>IF(SP_SUL!T768="","*",SP_SUL!T768)</f>
        <v>-</v>
      </c>
      <c r="F766" s="110" t="str">
        <f>IF(SP_SUL!B768="","*",SP_SUL!B768)</f>
        <v>*</v>
      </c>
      <c r="G766" s="110" t="str">
        <f>IF(SP_SUL!D768="","*",SP_SUL!D768)</f>
        <v>*</v>
      </c>
      <c r="H766" s="110" t="str">
        <f>IF(SP_SUL!F768="","*",SP_SUL!F768)</f>
        <v>*</v>
      </c>
      <c r="I766" s="110" t="str">
        <f>IF(SP_SUL!H768="","*",SP_SUL!H768)</f>
        <v>*</v>
      </c>
      <c r="J766" s="110" t="str">
        <f>IF(SP_SUL!I768="","*",SP_SUL!I768)</f>
        <v>*</v>
      </c>
      <c r="K766" s="110" t="str">
        <f>IF(SP_SUL!M768="","*",SP_SUL!M768)</f>
        <v>-</v>
      </c>
      <c r="L766" s="317" t="str">
        <f>IF(SP_SUL!N768="","*",SP_SUL!N768)</f>
        <v>-</v>
      </c>
      <c r="M766" s="111" t="str">
        <f>IF(SP_SUL!J768="","*",SP_SUL!J768)</f>
        <v>*</v>
      </c>
      <c r="N766" s="256" t="str">
        <f>IF(SP_SUL!K768="","*",SP_SUL!K768)</f>
        <v>*</v>
      </c>
      <c r="O766" s="256" t="str">
        <f>IF(SP_SUL!L768="","*",SP_SUL!L768)</f>
        <v>*</v>
      </c>
      <c r="P766" s="111"/>
      <c r="Q766" s="128" t="str">
        <f>IF(SP_SUL!O768="","*",SP_SUL!O768)</f>
        <v>*</v>
      </c>
      <c r="R766" s="128" t="str">
        <f>IF(SP_SUL!P768="","*",SP_SUL!P768)</f>
        <v>*</v>
      </c>
      <c r="S766" s="110" t="str">
        <f>IF(SP_SUL!Q768="","*",CONCATENATE(SP_SUL!Q768," ",SP_SUL!R768))</f>
        <v>*</v>
      </c>
      <c r="T766" s="110" t="str">
        <f>IF(SP_SUL!V768="","*",SP_SUL!V768)</f>
        <v>*</v>
      </c>
      <c r="U766" s="110" t="str">
        <f>IF(SP_SUL!W768="","*",SP_SUL!W768)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>
      <c r="A767" s="109" t="str">
        <f>IF(SP_SUL!Y769="","*",SP_SUL!Y769)</f>
        <v>*</v>
      </c>
      <c r="B767" s="109" t="str">
        <f>IF(SP_SUL!X769="","*",SP_SUL!X769)</f>
        <v>*</v>
      </c>
      <c r="C767" s="109" t="str">
        <f>IF(SP_SUL!Z769="","*",SP_SUL!Z769)</f>
        <v>*</v>
      </c>
      <c r="D767" s="110" t="str">
        <f>IF(SP_SUL!S769="","*",SP_SUL!S769)</f>
        <v>-</v>
      </c>
      <c r="E767" s="110" t="str">
        <f>IF(SP_SUL!T769="","*",SP_SUL!T769)</f>
        <v>-</v>
      </c>
      <c r="F767" s="110" t="str">
        <f>IF(SP_SUL!B769="","*",SP_SUL!B769)</f>
        <v>*</v>
      </c>
      <c r="G767" s="110" t="str">
        <f>IF(SP_SUL!D769="","*",SP_SUL!D769)</f>
        <v>*</v>
      </c>
      <c r="H767" s="110" t="str">
        <f>IF(SP_SUL!F769="","*",SP_SUL!F769)</f>
        <v>*</v>
      </c>
      <c r="I767" s="110" t="str">
        <f>IF(SP_SUL!H769="","*",SP_SUL!H769)</f>
        <v>*</v>
      </c>
      <c r="J767" s="110" t="str">
        <f>IF(SP_SUL!I769="","*",SP_SUL!I769)</f>
        <v>*</v>
      </c>
      <c r="K767" s="110" t="str">
        <f>IF(SP_SUL!M769="","*",SP_SUL!M769)</f>
        <v>-</v>
      </c>
      <c r="L767" s="317" t="str">
        <f>IF(SP_SUL!N769="","*",SP_SUL!N769)</f>
        <v>-</v>
      </c>
      <c r="M767" s="111" t="str">
        <f>IF(SP_SUL!J769="","*",SP_SUL!J769)</f>
        <v>*</v>
      </c>
      <c r="N767" s="256" t="str">
        <f>IF(SP_SUL!K769="","*",SP_SUL!K769)</f>
        <v>*</v>
      </c>
      <c r="O767" s="256" t="str">
        <f>IF(SP_SUL!L769="","*",SP_SUL!L769)</f>
        <v>*</v>
      </c>
      <c r="P767" s="111"/>
      <c r="Q767" s="128" t="str">
        <f>IF(SP_SUL!O769="","*",SP_SUL!O769)</f>
        <v>*</v>
      </c>
      <c r="R767" s="128" t="str">
        <f>IF(SP_SUL!P769="","*",SP_SUL!P769)</f>
        <v>*</v>
      </c>
      <c r="S767" s="110" t="str">
        <f>IF(SP_SUL!Q769="","*",CONCATENATE(SP_SUL!Q769," ",SP_SUL!R769))</f>
        <v>*</v>
      </c>
      <c r="T767" s="110" t="str">
        <f>IF(SP_SUL!V769="","*",SP_SUL!V769)</f>
        <v>*</v>
      </c>
      <c r="U767" s="110" t="str">
        <f>IF(SP_SUL!W769="","*",SP_SUL!W769)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>
      <c r="A768" s="109" t="str">
        <f>IF(SP_SUL!Y770="","*",SP_SUL!Y770)</f>
        <v>*</v>
      </c>
      <c r="B768" s="109" t="str">
        <f>IF(SP_SUL!X770="","*",SP_SUL!X770)</f>
        <v>*</v>
      </c>
      <c r="C768" s="109" t="str">
        <f>IF(SP_SUL!Z770="","*",SP_SUL!Z770)</f>
        <v>*</v>
      </c>
      <c r="D768" s="110" t="str">
        <f>IF(SP_SUL!S770="","*",SP_SUL!S770)</f>
        <v>-</v>
      </c>
      <c r="E768" s="110" t="str">
        <f>IF(SP_SUL!T770="","*",SP_SUL!T770)</f>
        <v>-</v>
      </c>
      <c r="F768" s="110" t="str">
        <f>IF(SP_SUL!B770="","*",SP_SUL!B770)</f>
        <v>*</v>
      </c>
      <c r="G768" s="110" t="str">
        <f>IF(SP_SUL!D770="","*",SP_SUL!D770)</f>
        <v>*</v>
      </c>
      <c r="H768" s="110" t="str">
        <f>IF(SP_SUL!F770="","*",SP_SUL!F770)</f>
        <v>*</v>
      </c>
      <c r="I768" s="110" t="str">
        <f>IF(SP_SUL!H770="","*",SP_SUL!H770)</f>
        <v>*</v>
      </c>
      <c r="J768" s="110" t="str">
        <f>IF(SP_SUL!I770="","*",SP_SUL!I770)</f>
        <v>*</v>
      </c>
      <c r="K768" s="110" t="str">
        <f>IF(SP_SUL!M770="","*",SP_SUL!M770)</f>
        <v>-</v>
      </c>
      <c r="L768" s="317" t="str">
        <f>IF(SP_SUL!N770="","*",SP_SUL!N770)</f>
        <v>-</v>
      </c>
      <c r="M768" s="111" t="str">
        <f>IF(SP_SUL!J770="","*",SP_SUL!J770)</f>
        <v>*</v>
      </c>
      <c r="N768" s="256" t="str">
        <f>IF(SP_SUL!K770="","*",SP_SUL!K770)</f>
        <v>*</v>
      </c>
      <c r="O768" s="256" t="str">
        <f>IF(SP_SUL!L770="","*",SP_SUL!L770)</f>
        <v>*</v>
      </c>
      <c r="P768" s="111"/>
      <c r="Q768" s="128" t="str">
        <f>IF(SP_SUL!O770="","*",SP_SUL!O770)</f>
        <v>*</v>
      </c>
      <c r="R768" s="128" t="str">
        <f>IF(SP_SUL!P770="","*",SP_SUL!P770)</f>
        <v>*</v>
      </c>
      <c r="S768" s="110" t="str">
        <f>IF(SP_SUL!Q770="","*",CONCATENATE(SP_SUL!Q770," ",SP_SUL!R770))</f>
        <v>*</v>
      </c>
      <c r="T768" s="110" t="str">
        <f>IF(SP_SUL!V770="","*",SP_SUL!V770)</f>
        <v>*</v>
      </c>
      <c r="U768" s="110" t="str">
        <f>IF(SP_SUL!W770="","*",SP_SUL!W770)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>
      <c r="A769" s="109" t="str">
        <f>IF(SP_SUL!Y771="","*",SP_SUL!Y771)</f>
        <v>*</v>
      </c>
      <c r="B769" s="109" t="str">
        <f>IF(SP_SUL!X771="","*",SP_SUL!X771)</f>
        <v>*</v>
      </c>
      <c r="C769" s="109" t="str">
        <f>IF(SP_SUL!Z771="","*",SP_SUL!Z771)</f>
        <v>*</v>
      </c>
      <c r="D769" s="110" t="str">
        <f>IF(SP_SUL!S771="","*",SP_SUL!S771)</f>
        <v>-</v>
      </c>
      <c r="E769" s="110" t="str">
        <f>IF(SP_SUL!T771="","*",SP_SUL!T771)</f>
        <v>-</v>
      </c>
      <c r="F769" s="110" t="str">
        <f>IF(SP_SUL!B771="","*",SP_SUL!B771)</f>
        <v>*</v>
      </c>
      <c r="G769" s="110" t="str">
        <f>IF(SP_SUL!D771="","*",SP_SUL!D771)</f>
        <v>*</v>
      </c>
      <c r="H769" s="110" t="str">
        <f>IF(SP_SUL!F771="","*",SP_SUL!F771)</f>
        <v>*</v>
      </c>
      <c r="I769" s="110" t="str">
        <f>IF(SP_SUL!H771="","*",SP_SUL!H771)</f>
        <v>*</v>
      </c>
      <c r="J769" s="110" t="str">
        <f>IF(SP_SUL!I771="","*",SP_SUL!I771)</f>
        <v>*</v>
      </c>
      <c r="K769" s="110" t="str">
        <f>IF(SP_SUL!M771="","*",SP_SUL!M771)</f>
        <v>-</v>
      </c>
      <c r="L769" s="317" t="str">
        <f>IF(SP_SUL!N771="","*",SP_SUL!N771)</f>
        <v>-</v>
      </c>
      <c r="M769" s="111" t="str">
        <f>IF(SP_SUL!J771="","*",SP_SUL!J771)</f>
        <v>*</v>
      </c>
      <c r="N769" s="256" t="str">
        <f>IF(SP_SUL!K771="","*",SP_SUL!K771)</f>
        <v>*</v>
      </c>
      <c r="O769" s="256" t="str">
        <f>IF(SP_SUL!L771="","*",SP_SUL!L771)</f>
        <v>*</v>
      </c>
      <c r="P769" s="111"/>
      <c r="Q769" s="128" t="str">
        <f>IF(SP_SUL!O771="","*",SP_SUL!O771)</f>
        <v>*</v>
      </c>
      <c r="R769" s="128" t="str">
        <f>IF(SP_SUL!P771="","*",SP_SUL!P771)</f>
        <v>*</v>
      </c>
      <c r="S769" s="110" t="str">
        <f>IF(SP_SUL!Q771="","*",CONCATENATE(SP_SUL!Q771," ",SP_SUL!R771))</f>
        <v>*</v>
      </c>
      <c r="T769" s="110" t="str">
        <f>IF(SP_SUL!V771="","*",SP_SUL!V771)</f>
        <v>*</v>
      </c>
      <c r="U769" s="110" t="str">
        <f>IF(SP_SUL!W771="","*",SP_SUL!W771)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>
      <c r="A770" s="109" t="str">
        <f>IF(SP_SUL!Y772="","*",SP_SUL!Y772)</f>
        <v>*</v>
      </c>
      <c r="B770" s="109" t="str">
        <f>IF(SP_SUL!X772="","*",SP_SUL!X772)</f>
        <v>*</v>
      </c>
      <c r="C770" s="109" t="str">
        <f>IF(SP_SUL!Z772="","*",SP_SUL!Z772)</f>
        <v>*</v>
      </c>
      <c r="D770" s="110" t="str">
        <f>IF(SP_SUL!S772="","*",SP_SUL!S772)</f>
        <v>-</v>
      </c>
      <c r="E770" s="110" t="str">
        <f>IF(SP_SUL!T772="","*",SP_SUL!T772)</f>
        <v>-</v>
      </c>
      <c r="F770" s="110" t="str">
        <f>IF(SP_SUL!B772="","*",SP_SUL!B772)</f>
        <v>*</v>
      </c>
      <c r="G770" s="110" t="str">
        <f>IF(SP_SUL!D772="","*",SP_SUL!D772)</f>
        <v>*</v>
      </c>
      <c r="H770" s="110" t="str">
        <f>IF(SP_SUL!F772="","*",SP_SUL!F772)</f>
        <v>*</v>
      </c>
      <c r="I770" s="110" t="str">
        <f>IF(SP_SUL!H772="","*",SP_SUL!H772)</f>
        <v>*</v>
      </c>
      <c r="J770" s="110" t="str">
        <f>IF(SP_SUL!I772="","*",SP_SUL!I772)</f>
        <v>*</v>
      </c>
      <c r="K770" s="110" t="str">
        <f>IF(SP_SUL!M772="","*",SP_SUL!M772)</f>
        <v>-</v>
      </c>
      <c r="L770" s="317" t="str">
        <f>IF(SP_SUL!N772="","*",SP_SUL!N772)</f>
        <v>-</v>
      </c>
      <c r="M770" s="111" t="str">
        <f>IF(SP_SUL!J772="","*",SP_SUL!J772)</f>
        <v>*</v>
      </c>
      <c r="N770" s="256" t="str">
        <f>IF(SP_SUL!K772="","*",SP_SUL!K772)</f>
        <v>*</v>
      </c>
      <c r="O770" s="256" t="str">
        <f>IF(SP_SUL!L772="","*",SP_SUL!L772)</f>
        <v>*</v>
      </c>
      <c r="P770" s="111"/>
      <c r="Q770" s="128" t="str">
        <f>IF(SP_SUL!O772="","*",SP_SUL!O772)</f>
        <v>*</v>
      </c>
      <c r="R770" s="128" t="str">
        <f>IF(SP_SUL!P772="","*",SP_SUL!P772)</f>
        <v>*</v>
      </c>
      <c r="S770" s="110" t="str">
        <f>IF(SP_SUL!Q772="","*",CONCATENATE(SP_SUL!Q772," ",SP_SUL!R772))</f>
        <v>*</v>
      </c>
      <c r="T770" s="110" t="str">
        <f>IF(SP_SUL!V772="","*",SP_SUL!V772)</f>
        <v>*</v>
      </c>
      <c r="U770" s="110" t="str">
        <f>IF(SP_SUL!W772="","*",SP_SUL!W772)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>
      <c r="A771" s="109" t="str">
        <f>IF(SP_SUL!Y773="","*",SP_SUL!Y773)</f>
        <v>*</v>
      </c>
      <c r="B771" s="109" t="str">
        <f>IF(SP_SUL!X773="","*",SP_SUL!X773)</f>
        <v>*</v>
      </c>
      <c r="C771" s="109" t="str">
        <f>IF(SP_SUL!Z773="","*",SP_SUL!Z773)</f>
        <v>*</v>
      </c>
      <c r="D771" s="110" t="str">
        <f>IF(SP_SUL!S773="","*",SP_SUL!S773)</f>
        <v>-</v>
      </c>
      <c r="E771" s="110" t="str">
        <f>IF(SP_SUL!T773="","*",SP_SUL!T773)</f>
        <v>-</v>
      </c>
      <c r="F771" s="110" t="str">
        <f>IF(SP_SUL!B773="","*",SP_SUL!B773)</f>
        <v>*</v>
      </c>
      <c r="G771" s="110" t="str">
        <f>IF(SP_SUL!D773="","*",SP_SUL!D773)</f>
        <v>*</v>
      </c>
      <c r="H771" s="110" t="str">
        <f>IF(SP_SUL!F773="","*",SP_SUL!F773)</f>
        <v>*</v>
      </c>
      <c r="I771" s="110" t="str">
        <f>IF(SP_SUL!H773="","*",SP_SUL!H773)</f>
        <v>*</v>
      </c>
      <c r="J771" s="110" t="str">
        <f>IF(SP_SUL!I773="","*",SP_SUL!I773)</f>
        <v>*</v>
      </c>
      <c r="K771" s="110" t="str">
        <f>IF(SP_SUL!M773="","*",SP_SUL!M773)</f>
        <v>-</v>
      </c>
      <c r="L771" s="317" t="str">
        <f>IF(SP_SUL!N773="","*",SP_SUL!N773)</f>
        <v>-</v>
      </c>
      <c r="M771" s="111" t="str">
        <f>IF(SP_SUL!J773="","*",SP_SUL!J773)</f>
        <v>*</v>
      </c>
      <c r="N771" s="256" t="str">
        <f>IF(SP_SUL!K773="","*",SP_SUL!K773)</f>
        <v>*</v>
      </c>
      <c r="O771" s="256" t="str">
        <f>IF(SP_SUL!L773="","*",SP_SUL!L773)</f>
        <v>*</v>
      </c>
      <c r="P771" s="111"/>
      <c r="Q771" s="128" t="str">
        <f>IF(SP_SUL!O773="","*",SP_SUL!O773)</f>
        <v>*</v>
      </c>
      <c r="R771" s="128" t="str">
        <f>IF(SP_SUL!P773="","*",SP_SUL!P773)</f>
        <v>*</v>
      </c>
      <c r="S771" s="110" t="str">
        <f>IF(SP_SUL!Q773="","*",CONCATENATE(SP_SUL!Q773," ",SP_SUL!R773))</f>
        <v>*</v>
      </c>
      <c r="T771" s="110" t="str">
        <f>IF(SP_SUL!V773="","*",SP_SUL!V773)</f>
        <v>*</v>
      </c>
      <c r="U771" s="110" t="str">
        <f>IF(SP_SUL!W773="","*",SP_SUL!W773)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>
      <c r="A772" s="109" t="str">
        <f>IF(SP_SUL!Y774="","*",SP_SUL!Y774)</f>
        <v>*</v>
      </c>
      <c r="B772" s="109" t="str">
        <f>IF(SP_SUL!X774="","*",SP_SUL!X774)</f>
        <v>*</v>
      </c>
      <c r="C772" s="109" t="str">
        <f>IF(SP_SUL!Z774="","*",SP_SUL!Z774)</f>
        <v>*</v>
      </c>
      <c r="D772" s="110" t="str">
        <f>IF(SP_SUL!S774="","*",SP_SUL!S774)</f>
        <v>-</v>
      </c>
      <c r="E772" s="110" t="str">
        <f>IF(SP_SUL!T774="","*",SP_SUL!T774)</f>
        <v>-</v>
      </c>
      <c r="F772" s="110" t="str">
        <f>IF(SP_SUL!B774="","*",SP_SUL!B774)</f>
        <v>*</v>
      </c>
      <c r="G772" s="110" t="str">
        <f>IF(SP_SUL!D774="","*",SP_SUL!D774)</f>
        <v>*</v>
      </c>
      <c r="H772" s="110" t="str">
        <f>IF(SP_SUL!F774="","*",SP_SUL!F774)</f>
        <v>*</v>
      </c>
      <c r="I772" s="110" t="str">
        <f>IF(SP_SUL!H774="","*",SP_SUL!H774)</f>
        <v>*</v>
      </c>
      <c r="J772" s="110" t="str">
        <f>IF(SP_SUL!I774="","*",SP_SUL!I774)</f>
        <v>*</v>
      </c>
      <c r="K772" s="110" t="str">
        <f>IF(SP_SUL!M774="","*",SP_SUL!M774)</f>
        <v>-</v>
      </c>
      <c r="L772" s="317" t="str">
        <f>IF(SP_SUL!N774="","*",SP_SUL!N774)</f>
        <v>-</v>
      </c>
      <c r="M772" s="111" t="str">
        <f>IF(SP_SUL!J774="","*",SP_SUL!J774)</f>
        <v>*</v>
      </c>
      <c r="N772" s="256" t="str">
        <f>IF(SP_SUL!K774="","*",SP_SUL!K774)</f>
        <v>*</v>
      </c>
      <c r="O772" s="256" t="str">
        <f>IF(SP_SUL!L774="","*",SP_SUL!L774)</f>
        <v>*</v>
      </c>
      <c r="P772" s="111"/>
      <c r="Q772" s="128" t="str">
        <f>IF(SP_SUL!O774="","*",SP_SUL!O774)</f>
        <v>*</v>
      </c>
      <c r="R772" s="128" t="str">
        <f>IF(SP_SUL!P774="","*",SP_SUL!P774)</f>
        <v>*</v>
      </c>
      <c r="S772" s="110" t="str">
        <f>IF(SP_SUL!Q774="","*",CONCATENATE(SP_SUL!Q774," ",SP_SUL!R774))</f>
        <v>*</v>
      </c>
      <c r="T772" s="110" t="str">
        <f>IF(SP_SUL!V774="","*",SP_SUL!V774)</f>
        <v>*</v>
      </c>
      <c r="U772" s="110" t="str">
        <f>IF(SP_SUL!W774="","*",SP_SUL!W774)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>
      <c r="A773" s="109" t="str">
        <f>IF(SP_SUL!Y775="","*",SP_SUL!Y775)</f>
        <v>*</v>
      </c>
      <c r="B773" s="109" t="str">
        <f>IF(SP_SUL!X775="","*",SP_SUL!X775)</f>
        <v>*</v>
      </c>
      <c r="C773" s="109" t="str">
        <f>IF(SP_SUL!Z775="","*",SP_SUL!Z775)</f>
        <v>*</v>
      </c>
      <c r="D773" s="110" t="str">
        <f>IF(SP_SUL!S775="","*",SP_SUL!S775)</f>
        <v>-</v>
      </c>
      <c r="E773" s="110" t="str">
        <f>IF(SP_SUL!T775="","*",SP_SUL!T775)</f>
        <v>-</v>
      </c>
      <c r="F773" s="110" t="str">
        <f>IF(SP_SUL!B775="","*",SP_SUL!B775)</f>
        <v>*</v>
      </c>
      <c r="G773" s="110" t="str">
        <f>IF(SP_SUL!D775="","*",SP_SUL!D775)</f>
        <v>*</v>
      </c>
      <c r="H773" s="110" t="str">
        <f>IF(SP_SUL!F775="","*",SP_SUL!F775)</f>
        <v>*</v>
      </c>
      <c r="I773" s="110" t="str">
        <f>IF(SP_SUL!H775="","*",SP_SUL!H775)</f>
        <v>*</v>
      </c>
      <c r="J773" s="110" t="str">
        <f>IF(SP_SUL!I775="","*",SP_SUL!I775)</f>
        <v>*</v>
      </c>
      <c r="K773" s="110" t="str">
        <f>IF(SP_SUL!M775="","*",SP_SUL!M775)</f>
        <v>-</v>
      </c>
      <c r="L773" s="317" t="str">
        <f>IF(SP_SUL!N775="","*",SP_SUL!N775)</f>
        <v>-</v>
      </c>
      <c r="M773" s="111" t="str">
        <f>IF(SP_SUL!J775="","*",SP_SUL!J775)</f>
        <v>*</v>
      </c>
      <c r="N773" s="256" t="str">
        <f>IF(SP_SUL!K775="","*",SP_SUL!K775)</f>
        <v>*</v>
      </c>
      <c r="O773" s="256" t="str">
        <f>IF(SP_SUL!L775="","*",SP_SUL!L775)</f>
        <v>*</v>
      </c>
      <c r="P773" s="111"/>
      <c r="Q773" s="128" t="str">
        <f>IF(SP_SUL!O775="","*",SP_SUL!O775)</f>
        <v>*</v>
      </c>
      <c r="R773" s="128" t="str">
        <f>IF(SP_SUL!P775="","*",SP_SUL!P775)</f>
        <v>*</v>
      </c>
      <c r="S773" s="110" t="str">
        <f>IF(SP_SUL!Q775="","*",CONCATENATE(SP_SUL!Q775," ",SP_SUL!R775))</f>
        <v>*</v>
      </c>
      <c r="T773" s="110" t="str">
        <f>IF(SP_SUL!V775="","*",SP_SUL!V775)</f>
        <v>*</v>
      </c>
      <c r="U773" s="110" t="str">
        <f>IF(SP_SUL!W775="","*",SP_SUL!W775)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-</v>
      </c>
      <c r="E774" s="110" t="str">
        <f>IF(SP_SUL!T796="","*",SP_SUL!T796)</f>
        <v>-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-</v>
      </c>
      <c r="L774" s="317" t="str">
        <f>IF(SP_SUL!N796="","*",SP_SUL!N796)</f>
        <v>-</v>
      </c>
      <c r="M774" s="111" t="str">
        <f>IF(SP_SUL!J796="","*",SP_SUL!J796)</f>
        <v>*</v>
      </c>
      <c r="N774" s="256" t="str">
        <f>IF(SP_SUL!K796="","*",SP_SUL!K796)</f>
        <v>*</v>
      </c>
      <c r="O774" s="256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-</v>
      </c>
      <c r="E775" s="149" t="str">
        <f>IF(SP_SUL!T797="","*",SP_SUL!T797)</f>
        <v>-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-</v>
      </c>
      <c r="L775" s="321" t="str">
        <f>IF(SP_SUL!N797="","*",SP_SUL!N797)</f>
        <v>-</v>
      </c>
      <c r="M775" s="150" t="str">
        <f>IF(SP_SUL!J797="","*",SP_SUL!J797)</f>
        <v>*</v>
      </c>
      <c r="N775" s="257" t="str">
        <f>IF(SP_SUL!K797="","*",SP_SUL!K797)</f>
        <v>*</v>
      </c>
      <c r="O775" s="257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-</v>
      </c>
      <c r="E776" s="149" t="str">
        <f>IF(SP_SUL!T798="","*",SP_SUL!T798)</f>
        <v>-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-</v>
      </c>
      <c r="L776" s="321" t="str">
        <f>IF(SP_SUL!N798="","*",SP_SUL!N798)</f>
        <v>-</v>
      </c>
      <c r="M776" s="150" t="str">
        <f>IF(SP_SUL!J798="","*",SP_SUL!J798)</f>
        <v>*</v>
      </c>
      <c r="N776" s="257" t="str">
        <f>IF(SP_SUL!K798="","*",SP_SUL!K798)</f>
        <v>*</v>
      </c>
      <c r="O776" s="257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-</v>
      </c>
      <c r="E777" s="110" t="str">
        <f>IF(SP_SUL!T799="","*",SP_SUL!T799)</f>
        <v>-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-</v>
      </c>
      <c r="L777" s="317" t="str">
        <f>IF(SP_SUL!N799="","*",SP_SUL!N799)</f>
        <v>-</v>
      </c>
      <c r="M777" s="111" t="str">
        <f>IF(SP_SUL!J799="","*",SP_SUL!J799)</f>
        <v>*</v>
      </c>
      <c r="N777" s="256" t="str">
        <f>IF(SP_SUL!K799="","*",SP_SUL!K799)</f>
        <v>*</v>
      </c>
      <c r="O777" s="256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-</v>
      </c>
      <c r="E778" s="149" t="str">
        <f>IF(SP_SUL!T800="","*",SP_SUL!T800)</f>
        <v>-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-</v>
      </c>
      <c r="L778" s="321" t="str">
        <f>IF(SP_SUL!N800="","*",SP_SUL!N800)</f>
        <v>-</v>
      </c>
      <c r="M778" s="150" t="str">
        <f>IF(SP_SUL!J800="","*",SP_SUL!J800)</f>
        <v>*</v>
      </c>
      <c r="N778" s="257" t="str">
        <f>IF(SP_SUL!K800="","*",SP_SUL!K800)</f>
        <v>*</v>
      </c>
      <c r="O778" s="257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21" t="str">
        <f>IF(SP_SUL!N801="","*",SP_SUL!N801)</f>
        <v>*</v>
      </c>
      <c r="M779" s="150" t="str">
        <f>IF(SP_SUL!J801="","*",SP_SUL!J801)</f>
        <v>*</v>
      </c>
      <c r="N779" s="257" t="str">
        <f>IF(SP_SUL!K801="","*",SP_SUL!K801)</f>
        <v>*</v>
      </c>
      <c r="O779" s="257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17" t="str">
        <f>IF(SP_SUL!N802="","*",SP_SUL!N802)</f>
        <v>*</v>
      </c>
      <c r="M780" s="111" t="str">
        <f>IF(SP_SUL!J802="","*",SP_SUL!J802)</f>
        <v>*</v>
      </c>
      <c r="N780" s="256" t="str">
        <f>IF(SP_SUL!K802="","*",SP_SUL!K802)</f>
        <v>*</v>
      </c>
      <c r="O780" s="256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21" t="str">
        <f>IF(SP_SUL!N803="","*",SP_SUL!N803)</f>
        <v>*</v>
      </c>
      <c r="M781" s="150" t="str">
        <f>IF(SP_SUL!J803="","*",SP_SUL!J803)</f>
        <v>*</v>
      </c>
      <c r="N781" s="257" t="str">
        <f>IF(SP_SUL!K803="","*",SP_SUL!K803)</f>
        <v>*</v>
      </c>
      <c r="O781" s="257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21" t="str">
        <f>IF(SP_SUL!N804="","*",SP_SUL!N804)</f>
        <v>*</v>
      </c>
      <c r="M782" s="150" t="str">
        <f>IF(SP_SUL!J804="","*",SP_SUL!J804)</f>
        <v>*</v>
      </c>
      <c r="N782" s="257" t="str">
        <f>IF(SP_SUL!K804="","*",SP_SUL!K804)</f>
        <v>*</v>
      </c>
      <c r="O782" s="257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17" t="str">
        <f>IF(SP_SUL!N805="","*",SP_SUL!N805)</f>
        <v>*</v>
      </c>
      <c r="M783" s="111" t="str">
        <f>IF(SP_SUL!J805="","*",SP_SUL!J805)</f>
        <v>*</v>
      </c>
      <c r="N783" s="256" t="str">
        <f>IF(SP_SUL!K805="","*",SP_SUL!K805)</f>
        <v>*</v>
      </c>
      <c r="O783" s="256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21" t="str">
        <f>IF(SP_SUL!N806="","*",SP_SUL!N806)</f>
        <v>*</v>
      </c>
      <c r="M784" s="150" t="str">
        <f>IF(SP_SUL!J806="","*",SP_SUL!J806)</f>
        <v>*</v>
      </c>
      <c r="N784" s="257" t="str">
        <f>IF(SP_SUL!K806="","*",SP_SUL!K806)</f>
        <v>*</v>
      </c>
      <c r="O784" s="257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21" t="str">
        <f>IF(SP_SUL!N807="","*",SP_SUL!N807)</f>
        <v>*</v>
      </c>
      <c r="M785" s="150" t="str">
        <f>IF(SP_SUL!J807="","*",SP_SUL!J807)</f>
        <v>*</v>
      </c>
      <c r="N785" s="257" t="str">
        <f>IF(SP_SUL!K807="","*",SP_SUL!K807)</f>
        <v>*</v>
      </c>
      <c r="O785" s="257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17" t="str">
        <f>IF(SP_SUL!N808="","*",SP_SUL!N808)</f>
        <v>*</v>
      </c>
      <c r="M786" s="111" t="str">
        <f>IF(SP_SUL!J808="","*",SP_SUL!J808)</f>
        <v>*</v>
      </c>
      <c r="N786" s="256" t="str">
        <f>IF(SP_SUL!K808="","*",SP_SUL!K808)</f>
        <v>*</v>
      </c>
      <c r="O786" s="256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21" t="str">
        <f>IF(SP_SUL!N809="","*",SP_SUL!N809)</f>
        <v>*</v>
      </c>
      <c r="M787" s="150" t="str">
        <f>IF(SP_SUL!J809="","*",SP_SUL!J809)</f>
        <v>*</v>
      </c>
      <c r="N787" s="257" t="str">
        <f>IF(SP_SUL!K809="","*",SP_SUL!K809)</f>
        <v>*</v>
      </c>
      <c r="O787" s="257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21" t="str">
        <f>IF(SP_SUL!N810="","*",SP_SUL!N810)</f>
        <v>*</v>
      </c>
      <c r="M788" s="150" t="str">
        <f>IF(SP_SUL!J810="","*",SP_SUL!J810)</f>
        <v>*</v>
      </c>
      <c r="N788" s="257" t="str">
        <f>IF(SP_SUL!K810="","*",SP_SUL!K810)</f>
        <v>*</v>
      </c>
      <c r="O788" s="257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17" t="str">
        <f>IF(SP_SUL!N811="","*",SP_SUL!N811)</f>
        <v>*</v>
      </c>
      <c r="M789" s="111" t="str">
        <f>IF(SP_SUL!J811="","*",SP_SUL!J811)</f>
        <v>*</v>
      </c>
      <c r="N789" s="256" t="str">
        <f>IF(SP_SUL!K811="","*",SP_SUL!K811)</f>
        <v>*</v>
      </c>
      <c r="O789" s="256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21" t="str">
        <f>IF(SP_SUL!N812="","*",SP_SUL!N812)</f>
        <v>*</v>
      </c>
      <c r="M790" s="150" t="str">
        <f>IF(SP_SUL!J812="","*",SP_SUL!J812)</f>
        <v>*</v>
      </c>
      <c r="N790" s="257" t="str">
        <f>IF(SP_SUL!K812="","*",SP_SUL!K812)</f>
        <v>*</v>
      </c>
      <c r="O790" s="257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21" t="str">
        <f>IF(SP_SUL!N813="","*",SP_SUL!N813)</f>
        <v>*</v>
      </c>
      <c r="M791" s="150" t="str">
        <f>IF(SP_SUL!J813="","*",SP_SUL!J813)</f>
        <v>*</v>
      </c>
      <c r="N791" s="257" t="str">
        <f>IF(SP_SUL!K813="","*",SP_SUL!K813)</f>
        <v>*</v>
      </c>
      <c r="O791" s="257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17" t="str">
        <f>IF(SP_SUL!N814="","*",SP_SUL!N814)</f>
        <v>*</v>
      </c>
      <c r="M792" s="111" t="str">
        <f>IF(SP_SUL!J814="","*",SP_SUL!J814)</f>
        <v>*</v>
      </c>
      <c r="N792" s="256" t="str">
        <f>IF(SP_SUL!K814="","*",SP_SUL!K814)</f>
        <v>*</v>
      </c>
      <c r="O792" s="256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21" t="str">
        <f>IF(SP_SUL!N815="","*",SP_SUL!N815)</f>
        <v>*</v>
      </c>
      <c r="M793" s="150" t="str">
        <f>IF(SP_SUL!J815="","*",SP_SUL!J815)</f>
        <v>*</v>
      </c>
      <c r="N793" s="257" t="str">
        <f>IF(SP_SUL!K815="","*",SP_SUL!K815)</f>
        <v>*</v>
      </c>
      <c r="O793" s="257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21" t="str">
        <f>IF(SP_SUL!N816="","*",SP_SUL!N816)</f>
        <v>*</v>
      </c>
      <c r="M794" s="150" t="str">
        <f>IF(SP_SUL!J816="","*",SP_SUL!J816)</f>
        <v>*</v>
      </c>
      <c r="N794" s="257" t="str">
        <f>IF(SP_SUL!K816="","*",SP_SUL!K816)</f>
        <v>*</v>
      </c>
      <c r="O794" s="257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17" t="str">
        <f>IF(SP_SUL!N817="","*",SP_SUL!N817)</f>
        <v>*</v>
      </c>
      <c r="M795" s="111" t="str">
        <f>IF(SP_SUL!J817="","*",SP_SUL!J817)</f>
        <v>*</v>
      </c>
      <c r="N795" s="256" t="str">
        <f>IF(SP_SUL!K817="","*",SP_SUL!K817)</f>
        <v>*</v>
      </c>
      <c r="O795" s="256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21" t="str">
        <f>IF(SP_SUL!N818="","*",SP_SUL!N818)</f>
        <v>*</v>
      </c>
      <c r="M796" s="150" t="str">
        <f>IF(SP_SUL!J818="","*",SP_SUL!J818)</f>
        <v>*</v>
      </c>
      <c r="N796" s="257" t="str">
        <f>IF(SP_SUL!K818="","*",SP_SUL!K818)</f>
        <v>*</v>
      </c>
      <c r="O796" s="257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21" t="str">
        <f>IF(SP_SUL!N819="","*",SP_SUL!N819)</f>
        <v>*</v>
      </c>
      <c r="M797" s="150" t="str">
        <f>IF(SP_SUL!J819="","*",SP_SUL!J819)</f>
        <v>*</v>
      </c>
      <c r="N797" s="257" t="str">
        <f>IF(SP_SUL!K819="","*",SP_SUL!K819)</f>
        <v>*</v>
      </c>
      <c r="O797" s="257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17" t="str">
        <f>IF(SP_SUL!N820="","*",SP_SUL!N820)</f>
        <v>*</v>
      </c>
      <c r="M798" s="111" t="str">
        <f>IF(SP_SUL!J820="","*",SP_SUL!J820)</f>
        <v>*</v>
      </c>
      <c r="N798" s="256" t="str">
        <f>IF(SP_SUL!K820="","*",SP_SUL!K820)</f>
        <v>*</v>
      </c>
      <c r="O798" s="256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21" t="str">
        <f>IF(SP_SUL!N821="","*",SP_SUL!N821)</f>
        <v>*</v>
      </c>
      <c r="M799" s="150" t="str">
        <f>IF(SP_SUL!J821="","*",SP_SUL!J821)</f>
        <v>*</v>
      </c>
      <c r="N799" s="257" t="str">
        <f>IF(SP_SUL!K821="","*",SP_SUL!K821)</f>
        <v>*</v>
      </c>
      <c r="O799" s="257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21" t="str">
        <f>IF(SP_SUL!N822="","*",SP_SUL!N822)</f>
        <v>*</v>
      </c>
      <c r="M800" s="150" t="str">
        <f>IF(SP_SUL!J822="","*",SP_SUL!J822)</f>
        <v>*</v>
      </c>
      <c r="N800" s="257" t="str">
        <f>IF(SP_SUL!K822="","*",SP_SUL!K822)</f>
        <v>*</v>
      </c>
      <c r="O800" s="257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17" t="str">
        <f>IF(SP_SUL!N823="","*",SP_SUL!N823)</f>
        <v>*</v>
      </c>
      <c r="M801" s="111" t="str">
        <f>IF(SP_SUL!J823="","*",SP_SUL!J823)</f>
        <v>*</v>
      </c>
      <c r="N801" s="256" t="str">
        <f>IF(SP_SUL!K823="","*",SP_SUL!K823)</f>
        <v>*</v>
      </c>
      <c r="O801" s="256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21" t="str">
        <f>IF(SP_SUL!N824="","*",SP_SUL!N824)</f>
        <v>*</v>
      </c>
      <c r="M802" s="150" t="str">
        <f>IF(SP_SUL!J824="","*",SP_SUL!J824)</f>
        <v>*</v>
      </c>
      <c r="N802" s="257" t="str">
        <f>IF(SP_SUL!K824="","*",SP_SUL!K824)</f>
        <v>*</v>
      </c>
      <c r="O802" s="257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21" t="str">
        <f>IF(SP_SUL!N825="","*",SP_SUL!N825)</f>
        <v>*</v>
      </c>
      <c r="M803" s="150" t="str">
        <f>IF(SP_SUL!J825="","*",SP_SUL!J825)</f>
        <v>*</v>
      </c>
      <c r="N803" s="257" t="str">
        <f>IF(SP_SUL!K825="","*",SP_SUL!K825)</f>
        <v>*</v>
      </c>
      <c r="O803" s="257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17" t="str">
        <f>IF(SP_SUL!N826="","*",SP_SUL!N826)</f>
        <v>*</v>
      </c>
      <c r="M804" s="111" t="str">
        <f>IF(SP_SUL!J826="","*",SP_SUL!J826)</f>
        <v>*</v>
      </c>
      <c r="N804" s="256" t="str">
        <f>IF(SP_SUL!K826="","*",SP_SUL!K826)</f>
        <v>*</v>
      </c>
      <c r="O804" s="256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21" t="str">
        <f>IF(SP_SUL!N827="","*",SP_SUL!N827)</f>
        <v>*</v>
      </c>
      <c r="M805" s="150" t="str">
        <f>IF(SP_SUL!J827="","*",SP_SUL!J827)</f>
        <v>*</v>
      </c>
      <c r="N805" s="257" t="str">
        <f>IF(SP_SUL!K827="","*",SP_SUL!K827)</f>
        <v>*</v>
      </c>
      <c r="O805" s="257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21" t="str">
        <f>IF(SP_SUL!N828="","*",SP_SUL!N828)</f>
        <v>*</v>
      </c>
      <c r="M806" s="150" t="str">
        <f>IF(SP_SUL!J828="","*",SP_SUL!J828)</f>
        <v>*</v>
      </c>
      <c r="N806" s="257" t="str">
        <f>IF(SP_SUL!K828="","*",SP_SUL!K828)</f>
        <v>*</v>
      </c>
      <c r="O806" s="257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17" t="str">
        <f>IF(SP_SUL!N829="","*",SP_SUL!N829)</f>
        <v>*</v>
      </c>
      <c r="M807" s="111" t="str">
        <f>IF(SP_SUL!J829="","*",SP_SUL!J829)</f>
        <v>*</v>
      </c>
      <c r="N807" s="256" t="str">
        <f>IF(SP_SUL!K829="","*",SP_SUL!K829)</f>
        <v>*</v>
      </c>
      <c r="O807" s="256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21" t="str">
        <f>IF(SP_SUL!N830="","*",SP_SUL!N830)</f>
        <v>*</v>
      </c>
      <c r="M808" s="150" t="str">
        <f>IF(SP_SUL!J830="","*",SP_SUL!J830)</f>
        <v>*</v>
      </c>
      <c r="N808" s="257" t="str">
        <f>IF(SP_SUL!K830="","*",SP_SUL!K830)</f>
        <v>*</v>
      </c>
      <c r="O808" s="257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21" t="str">
        <f>IF(SP_SUL!N831="","*",SP_SUL!N831)</f>
        <v>*</v>
      </c>
      <c r="M809" s="150" t="str">
        <f>IF(SP_SUL!J831="","*",SP_SUL!J831)</f>
        <v>*</v>
      </c>
      <c r="N809" s="257" t="str">
        <f>IF(SP_SUL!K831="","*",SP_SUL!K831)</f>
        <v>*</v>
      </c>
      <c r="O809" s="257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17" t="str">
        <f>IF(SP_SUL!N832="","*",SP_SUL!N832)</f>
        <v>*</v>
      </c>
      <c r="M810" s="111" t="str">
        <f>IF(SP_SUL!J832="","*",SP_SUL!J832)</f>
        <v>*</v>
      </c>
      <c r="N810" s="256" t="str">
        <f>IF(SP_SUL!K832="","*",SP_SUL!K832)</f>
        <v>*</v>
      </c>
      <c r="O810" s="256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21" t="str">
        <f>IF(SP_SUL!N833="","*",SP_SUL!N833)</f>
        <v>*</v>
      </c>
      <c r="M811" s="150" t="str">
        <f>IF(SP_SUL!J833="","*",SP_SUL!J833)</f>
        <v>*</v>
      </c>
      <c r="N811" s="257" t="str">
        <f>IF(SP_SUL!K833="","*",SP_SUL!K833)</f>
        <v>*</v>
      </c>
      <c r="O811" s="257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21" t="str">
        <f>IF(SP_SUL!N834="","*",SP_SUL!N834)</f>
        <v>*</v>
      </c>
      <c r="M812" s="150" t="str">
        <f>IF(SP_SUL!J834="","*",SP_SUL!J834)</f>
        <v>*</v>
      </c>
      <c r="N812" s="257" t="str">
        <f>IF(SP_SUL!K834="","*",SP_SUL!K834)</f>
        <v>*</v>
      </c>
      <c r="O812" s="257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17" t="str">
        <f>IF(SP_SUL!N835="","*",SP_SUL!N835)</f>
        <v>*</v>
      </c>
      <c r="M813" s="111" t="str">
        <f>IF(SP_SUL!J835="","*",SP_SUL!J835)</f>
        <v>*</v>
      </c>
      <c r="N813" s="256" t="str">
        <f>IF(SP_SUL!K835="","*",SP_SUL!K835)</f>
        <v>*</v>
      </c>
      <c r="O813" s="256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21" t="str">
        <f>IF(SP_SUL!N836="","*",SP_SUL!N836)</f>
        <v>*</v>
      </c>
      <c r="M814" s="150" t="str">
        <f>IF(SP_SUL!J836="","*",SP_SUL!J836)</f>
        <v>*</v>
      </c>
      <c r="N814" s="257" t="str">
        <f>IF(SP_SUL!K836="","*",SP_SUL!K836)</f>
        <v>*</v>
      </c>
      <c r="O814" s="257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21" t="str">
        <f>IF(SP_SUL!N837="","*",SP_SUL!N837)</f>
        <v>*</v>
      </c>
      <c r="M815" s="150" t="str">
        <f>IF(SP_SUL!J837="","*",SP_SUL!J837)</f>
        <v>*</v>
      </c>
      <c r="N815" s="257" t="str">
        <f>IF(SP_SUL!K837="","*",SP_SUL!K837)</f>
        <v>*</v>
      </c>
      <c r="O815" s="257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17" t="str">
        <f>IF(SP_SUL!N838="","*",SP_SUL!N838)</f>
        <v>*</v>
      </c>
      <c r="M816" s="111" t="str">
        <f>IF(SP_SUL!J838="","*",SP_SUL!J838)</f>
        <v>*</v>
      </c>
      <c r="N816" s="256" t="str">
        <f>IF(SP_SUL!K838="","*",SP_SUL!K838)</f>
        <v>*</v>
      </c>
      <c r="O816" s="256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21" t="str">
        <f>IF(SP_SUL!N839="","*",SP_SUL!N839)</f>
        <v>*</v>
      </c>
      <c r="M817" s="150" t="str">
        <f>IF(SP_SUL!J839="","*",SP_SUL!J839)</f>
        <v>*</v>
      </c>
      <c r="N817" s="257" t="str">
        <f>IF(SP_SUL!K839="","*",SP_SUL!K839)</f>
        <v>*</v>
      </c>
      <c r="O817" s="257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21" t="str">
        <f>IF(SP_SUL!N840="","*",SP_SUL!N840)</f>
        <v>*</v>
      </c>
      <c r="M818" s="150" t="str">
        <f>IF(SP_SUL!J840="","*",SP_SUL!J840)</f>
        <v>*</v>
      </c>
      <c r="N818" s="257" t="str">
        <f>IF(SP_SUL!K840="","*",SP_SUL!K840)</f>
        <v>*</v>
      </c>
      <c r="O818" s="257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17" t="str">
        <f>IF(SP_SUL!N841="","*",SP_SUL!N841)</f>
        <v>*</v>
      </c>
      <c r="M819" s="111" t="str">
        <f>IF(SP_SUL!J841="","*",SP_SUL!J841)</f>
        <v>*</v>
      </c>
      <c r="N819" s="256" t="str">
        <f>IF(SP_SUL!K841="","*",SP_SUL!K841)</f>
        <v>*</v>
      </c>
      <c r="O819" s="256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21" t="str">
        <f>IF(SP_SUL!N842="","*",SP_SUL!N842)</f>
        <v>*</v>
      </c>
      <c r="M820" s="150" t="str">
        <f>IF(SP_SUL!J842="","*",SP_SUL!J842)</f>
        <v>*</v>
      </c>
      <c r="N820" s="257" t="str">
        <f>IF(SP_SUL!K842="","*",SP_SUL!K842)</f>
        <v>*</v>
      </c>
      <c r="O820" s="257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21" t="str">
        <f>IF(SP_SUL!N843="","*",SP_SUL!N843)</f>
        <v>*</v>
      </c>
      <c r="M821" s="150" t="str">
        <f>IF(SP_SUL!J843="","*",SP_SUL!J843)</f>
        <v>*</v>
      </c>
      <c r="N821" s="257" t="str">
        <f>IF(SP_SUL!K843="","*",SP_SUL!K843)</f>
        <v>*</v>
      </c>
      <c r="O821" s="257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17" t="str">
        <f>IF(SP_SUL!N844="","*",SP_SUL!N844)</f>
        <v>*</v>
      </c>
      <c r="M822" s="111" t="str">
        <f>IF(SP_SUL!J844="","*",SP_SUL!J844)</f>
        <v>*</v>
      </c>
      <c r="N822" s="256" t="str">
        <f>IF(SP_SUL!K844="","*",SP_SUL!K844)</f>
        <v>*</v>
      </c>
      <c r="O822" s="256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21" t="str">
        <f>IF(SP_SUL!N845="","*",SP_SUL!N845)</f>
        <v>*</v>
      </c>
      <c r="M823" s="150" t="str">
        <f>IF(SP_SUL!J845="","*",SP_SUL!J845)</f>
        <v>*</v>
      </c>
      <c r="N823" s="257" t="str">
        <f>IF(SP_SUL!K845="","*",SP_SUL!K845)</f>
        <v>*</v>
      </c>
      <c r="O823" s="257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21" t="str">
        <f>IF(SP_SUL!N846="","*",SP_SUL!N846)</f>
        <v>*</v>
      </c>
      <c r="M824" s="150" t="str">
        <f>IF(SP_SUL!J846="","*",SP_SUL!J846)</f>
        <v>*</v>
      </c>
      <c r="N824" s="257" t="str">
        <f>IF(SP_SUL!K846="","*",SP_SUL!K846)</f>
        <v>*</v>
      </c>
      <c r="O824" s="257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17" t="str">
        <f>IF(SP_SUL!N847="","*",SP_SUL!N847)</f>
        <v>*</v>
      </c>
      <c r="M825" s="111" t="str">
        <f>IF(SP_SUL!J847="","*",SP_SUL!J847)</f>
        <v>*</v>
      </c>
      <c r="N825" s="256" t="str">
        <f>IF(SP_SUL!K847="","*",SP_SUL!K847)</f>
        <v>*</v>
      </c>
      <c r="O825" s="256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21" t="str">
        <f>IF(SP_SUL!N848="","*",SP_SUL!N848)</f>
        <v>*</v>
      </c>
      <c r="M826" s="150" t="str">
        <f>IF(SP_SUL!J848="","*",SP_SUL!J848)</f>
        <v>*</v>
      </c>
      <c r="N826" s="257" t="str">
        <f>IF(SP_SUL!K848="","*",SP_SUL!K848)</f>
        <v>*</v>
      </c>
      <c r="O826" s="257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21" t="str">
        <f>IF(SP_SUL!N849="","*",SP_SUL!N849)</f>
        <v>*</v>
      </c>
      <c r="M827" s="150" t="str">
        <f>IF(SP_SUL!J849="","*",SP_SUL!J849)</f>
        <v>*</v>
      </c>
      <c r="N827" s="257" t="str">
        <f>IF(SP_SUL!K849="","*",SP_SUL!K849)</f>
        <v>*</v>
      </c>
      <c r="O827" s="257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17" t="str">
        <f>IF(SP_SUL!N850="","*",SP_SUL!N850)</f>
        <v>*</v>
      </c>
      <c r="M828" s="111" t="str">
        <f>IF(SP_SUL!J850="","*",SP_SUL!J850)</f>
        <v>*</v>
      </c>
      <c r="N828" s="256" t="str">
        <f>IF(SP_SUL!K850="","*",SP_SUL!K850)</f>
        <v>*</v>
      </c>
      <c r="O828" s="256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21" t="str">
        <f>IF(SP_SUL!N851="","*",SP_SUL!N851)</f>
        <v>*</v>
      </c>
      <c r="M829" s="150" t="str">
        <f>IF(SP_SUL!J851="","*",SP_SUL!J851)</f>
        <v>*</v>
      </c>
      <c r="N829" s="257" t="str">
        <f>IF(SP_SUL!K851="","*",SP_SUL!K851)</f>
        <v>*</v>
      </c>
      <c r="O829" s="257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21" t="str">
        <f>IF(SP_SUL!N852="","*",SP_SUL!N852)</f>
        <v>*</v>
      </c>
      <c r="M830" s="150" t="str">
        <f>IF(SP_SUL!J852="","*",SP_SUL!J852)</f>
        <v>*</v>
      </c>
      <c r="N830" s="257" t="str">
        <f>IF(SP_SUL!K852="","*",SP_SUL!K852)</f>
        <v>*</v>
      </c>
      <c r="O830" s="257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17" t="str">
        <f>IF(SP_SUL!N853="","*",SP_SUL!N853)</f>
        <v>*</v>
      </c>
      <c r="M831" s="111" t="str">
        <f>IF(SP_SUL!J853="","*",SP_SUL!J853)</f>
        <v>*</v>
      </c>
      <c r="N831" s="256" t="str">
        <f>IF(SP_SUL!K853="","*",SP_SUL!K853)</f>
        <v>*</v>
      </c>
      <c r="O831" s="256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21" t="str">
        <f>IF(SP_SUL!N854="","*",SP_SUL!N854)</f>
        <v>*</v>
      </c>
      <c r="M832" s="150" t="str">
        <f>IF(SP_SUL!J854="","*",SP_SUL!J854)</f>
        <v>*</v>
      </c>
      <c r="N832" s="257" t="str">
        <f>IF(SP_SUL!K854="","*",SP_SUL!K854)</f>
        <v>*</v>
      </c>
      <c r="O832" s="257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21" t="str">
        <f>IF(SP_SUL!N855="","*",SP_SUL!N855)</f>
        <v>*</v>
      </c>
      <c r="M833" s="150" t="str">
        <f>IF(SP_SUL!J855="","*",SP_SUL!J855)</f>
        <v>*</v>
      </c>
      <c r="N833" s="257" t="str">
        <f>IF(SP_SUL!K855="","*",SP_SUL!K855)</f>
        <v>*</v>
      </c>
      <c r="O833" s="257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17" t="str">
        <f>IF(SP_SUL!N856="","*",SP_SUL!N856)</f>
        <v>*</v>
      </c>
      <c r="M834" s="111" t="str">
        <f>IF(SP_SUL!J856="","*",SP_SUL!J856)</f>
        <v>*</v>
      </c>
      <c r="N834" s="256" t="str">
        <f>IF(SP_SUL!K856="","*",SP_SUL!K856)</f>
        <v>*</v>
      </c>
      <c r="O834" s="256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21" t="str">
        <f>IF(SP_SUL!N857="","*",SP_SUL!N857)</f>
        <v>*</v>
      </c>
      <c r="M835" s="150" t="str">
        <f>IF(SP_SUL!J857="","*",SP_SUL!J857)</f>
        <v>*</v>
      </c>
      <c r="N835" s="257" t="str">
        <f>IF(SP_SUL!K857="","*",SP_SUL!K857)</f>
        <v>*</v>
      </c>
      <c r="O835" s="257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21" t="str">
        <f>IF(SP_SUL!N858="","*",SP_SUL!N858)</f>
        <v>*</v>
      </c>
      <c r="M836" s="150" t="str">
        <f>IF(SP_SUL!J858="","*",SP_SUL!J858)</f>
        <v>*</v>
      </c>
      <c r="N836" s="257" t="str">
        <f>IF(SP_SUL!K858="","*",SP_SUL!K858)</f>
        <v>*</v>
      </c>
      <c r="O836" s="257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17" t="str">
        <f>IF(SP_SUL!N859="","*",SP_SUL!N859)</f>
        <v>*</v>
      </c>
      <c r="M837" s="111" t="str">
        <f>IF(SP_SUL!J859="","*",SP_SUL!J859)</f>
        <v>*</v>
      </c>
      <c r="N837" s="256" t="str">
        <f>IF(SP_SUL!K859="","*",SP_SUL!K859)</f>
        <v>*</v>
      </c>
      <c r="O837" s="256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21" t="str">
        <f>IF(SP_SUL!N860="","*",SP_SUL!N860)</f>
        <v>*</v>
      </c>
      <c r="M838" s="150" t="str">
        <f>IF(SP_SUL!J860="","*",SP_SUL!J860)</f>
        <v>*</v>
      </c>
      <c r="N838" s="257" t="str">
        <f>IF(SP_SUL!K860="","*",SP_SUL!K860)</f>
        <v>*</v>
      </c>
      <c r="O838" s="257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21" t="str">
        <f>IF(SP_SUL!N861="","*",SP_SUL!N861)</f>
        <v>*</v>
      </c>
      <c r="M839" s="150" t="str">
        <f>IF(SP_SUL!J861="","*",SP_SUL!J861)</f>
        <v>*</v>
      </c>
      <c r="N839" s="257" t="str">
        <f>IF(SP_SUL!K861="","*",SP_SUL!K861)</f>
        <v>*</v>
      </c>
      <c r="O839" s="257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17" t="str">
        <f>IF(SP_SUL!N862="","*",SP_SUL!N862)</f>
        <v>*</v>
      </c>
      <c r="M840" s="111" t="str">
        <f>IF(SP_SUL!J862="","*",SP_SUL!J862)</f>
        <v>*</v>
      </c>
      <c r="N840" s="256" t="str">
        <f>IF(SP_SUL!K862="","*",SP_SUL!K862)</f>
        <v>*</v>
      </c>
      <c r="O840" s="256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21" t="str">
        <f>IF(SP_SUL!N863="","*",SP_SUL!N863)</f>
        <v>*</v>
      </c>
      <c r="M841" s="150" t="str">
        <f>IF(SP_SUL!J863="","*",SP_SUL!J863)</f>
        <v>*</v>
      </c>
      <c r="N841" s="257" t="str">
        <f>IF(SP_SUL!K863="","*",SP_SUL!K863)</f>
        <v>*</v>
      </c>
      <c r="O841" s="257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21" t="str">
        <f>IF(SP_SUL!N864="","*",SP_SUL!N864)</f>
        <v>*</v>
      </c>
      <c r="M842" s="150" t="str">
        <f>IF(SP_SUL!J864="","*",SP_SUL!J864)</f>
        <v>*</v>
      </c>
      <c r="N842" s="257" t="str">
        <f>IF(SP_SUL!K864="","*",SP_SUL!K864)</f>
        <v>*</v>
      </c>
      <c r="O842" s="257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17" t="str">
        <f>IF(SP_SUL!N865="","*",SP_SUL!N865)</f>
        <v>*</v>
      </c>
      <c r="M843" s="111" t="str">
        <f>IF(SP_SUL!J865="","*",SP_SUL!J865)</f>
        <v>*</v>
      </c>
      <c r="N843" s="256" t="str">
        <f>IF(SP_SUL!K865="","*",SP_SUL!K865)</f>
        <v>*</v>
      </c>
      <c r="O843" s="256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21" t="str">
        <f>IF(SP_SUL!N866="","*",SP_SUL!N866)</f>
        <v>*</v>
      </c>
      <c r="M844" s="150" t="str">
        <f>IF(SP_SUL!J866="","*",SP_SUL!J866)</f>
        <v>*</v>
      </c>
      <c r="N844" s="257" t="str">
        <f>IF(SP_SUL!K866="","*",SP_SUL!K866)</f>
        <v>*</v>
      </c>
      <c r="O844" s="257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21" t="str">
        <f>IF(SP_SUL!N867="","*",SP_SUL!N867)</f>
        <v>*</v>
      </c>
      <c r="M845" s="150" t="str">
        <f>IF(SP_SUL!J867="","*",SP_SUL!J867)</f>
        <v>*</v>
      </c>
      <c r="N845" s="257" t="str">
        <f>IF(SP_SUL!K867="","*",SP_SUL!K867)</f>
        <v>*</v>
      </c>
      <c r="O845" s="257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17" t="str">
        <f>IF(SP_SUL!N868="","*",SP_SUL!N868)</f>
        <v>*</v>
      </c>
      <c r="M846" s="111" t="str">
        <f>IF(SP_SUL!J868="","*",SP_SUL!J868)</f>
        <v>*</v>
      </c>
      <c r="N846" s="256" t="str">
        <f>IF(SP_SUL!K868="","*",SP_SUL!K868)</f>
        <v>*</v>
      </c>
      <c r="O846" s="256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21" t="str">
        <f>IF(SP_SUL!N869="","*",SP_SUL!N869)</f>
        <v>*</v>
      </c>
      <c r="M847" s="150" t="str">
        <f>IF(SP_SUL!J869="","*",SP_SUL!J869)</f>
        <v>*</v>
      </c>
      <c r="N847" s="257" t="str">
        <f>IF(SP_SUL!K869="","*",SP_SUL!K869)</f>
        <v>*</v>
      </c>
      <c r="O847" s="257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21" t="str">
        <f>IF(SP_SUL!N870="","*",SP_SUL!N870)</f>
        <v>*</v>
      </c>
      <c r="M848" s="150" t="str">
        <f>IF(SP_SUL!J870="","*",SP_SUL!J870)</f>
        <v>*</v>
      </c>
      <c r="N848" s="257" t="str">
        <f>IF(SP_SUL!K870="","*",SP_SUL!K870)</f>
        <v>*</v>
      </c>
      <c r="O848" s="257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17" t="str">
        <f>IF(SP_SUL!N871="","*",SP_SUL!N871)</f>
        <v>*</v>
      </c>
      <c r="M849" s="111" t="str">
        <f>IF(SP_SUL!J871="","*",SP_SUL!J871)</f>
        <v>*</v>
      </c>
      <c r="N849" s="256" t="str">
        <f>IF(SP_SUL!K871="","*",SP_SUL!K871)</f>
        <v>*</v>
      </c>
      <c r="O849" s="256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21" t="str">
        <f>IF(SP_SUL!N872="","*",SP_SUL!N872)</f>
        <v>*</v>
      </c>
      <c r="M850" s="150" t="str">
        <f>IF(SP_SUL!J872="","*",SP_SUL!J872)</f>
        <v>*</v>
      </c>
      <c r="N850" s="257" t="str">
        <f>IF(SP_SUL!K872="","*",SP_SUL!K872)</f>
        <v>*</v>
      </c>
      <c r="O850" s="257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21" t="str">
        <f>IF(SP_SUL!N873="","*",SP_SUL!N873)</f>
        <v>*</v>
      </c>
      <c r="M851" s="150" t="str">
        <f>IF(SP_SUL!J873="","*",SP_SUL!J873)</f>
        <v>*</v>
      </c>
      <c r="N851" s="257" t="str">
        <f>IF(SP_SUL!K873="","*",SP_SUL!K873)</f>
        <v>*</v>
      </c>
      <c r="O851" s="257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17" t="str">
        <f>IF(SP_SUL!N874="","*",SP_SUL!N874)</f>
        <v>*</v>
      </c>
      <c r="M852" s="111" t="str">
        <f>IF(SP_SUL!J874="","*",SP_SUL!J874)</f>
        <v>*</v>
      </c>
      <c r="N852" s="256" t="str">
        <f>IF(SP_SUL!K874="","*",SP_SUL!K874)</f>
        <v>*</v>
      </c>
      <c r="O852" s="256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21" t="str">
        <f>IF(SP_SUL!N875="","*",SP_SUL!N875)</f>
        <v>*</v>
      </c>
      <c r="M853" s="150" t="str">
        <f>IF(SP_SUL!J875="","*",SP_SUL!J875)</f>
        <v>*</v>
      </c>
      <c r="N853" s="257" t="str">
        <f>IF(SP_SUL!K875="","*",SP_SUL!K875)</f>
        <v>*</v>
      </c>
      <c r="O853" s="257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21" t="str">
        <f>IF(SP_SUL!N876="","*",SP_SUL!N876)</f>
        <v>*</v>
      </c>
      <c r="M854" s="150" t="str">
        <f>IF(SP_SUL!J876="","*",SP_SUL!J876)</f>
        <v>*</v>
      </c>
      <c r="N854" s="257" t="str">
        <f>IF(SP_SUL!K876="","*",SP_SUL!K876)</f>
        <v>*</v>
      </c>
      <c r="O854" s="257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17" t="str">
        <f>IF(SP_SUL!N877="","*",SP_SUL!N877)</f>
        <v>*</v>
      </c>
      <c r="M855" s="111" t="str">
        <f>IF(SP_SUL!J877="","*",SP_SUL!J877)</f>
        <v>*</v>
      </c>
      <c r="N855" s="256" t="str">
        <f>IF(SP_SUL!K877="","*",SP_SUL!K877)</f>
        <v>*</v>
      </c>
      <c r="O855" s="256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21" t="str">
        <f>IF(SP_SUL!N878="","*",SP_SUL!N878)</f>
        <v>*</v>
      </c>
      <c r="M856" s="150" t="str">
        <f>IF(SP_SUL!J878="","*",SP_SUL!J878)</f>
        <v>*</v>
      </c>
      <c r="N856" s="257" t="str">
        <f>IF(SP_SUL!K878="","*",SP_SUL!K878)</f>
        <v>*</v>
      </c>
      <c r="O856" s="257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21" t="str">
        <f>IF(SP_SUL!N879="","*",SP_SUL!N879)</f>
        <v>*</v>
      </c>
      <c r="M857" s="150" t="str">
        <f>IF(SP_SUL!J879="","*",SP_SUL!J879)</f>
        <v>*</v>
      </c>
      <c r="N857" s="257" t="str">
        <f>IF(SP_SUL!K879="","*",SP_SUL!K879)</f>
        <v>*</v>
      </c>
      <c r="O857" s="257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17" t="str">
        <f>IF(SP_SUL!N880="","*",SP_SUL!N880)</f>
        <v>*</v>
      </c>
      <c r="M858" s="111" t="str">
        <f>IF(SP_SUL!J880="","*",SP_SUL!J880)</f>
        <v>*</v>
      </c>
      <c r="N858" s="256" t="str">
        <f>IF(SP_SUL!K880="","*",SP_SUL!K880)</f>
        <v>*</v>
      </c>
      <c r="O858" s="256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21" t="str">
        <f>IF(SP_SUL!N881="","*",SP_SUL!N881)</f>
        <v>*</v>
      </c>
      <c r="M859" s="150" t="str">
        <f>IF(SP_SUL!J881="","*",SP_SUL!J881)</f>
        <v>*</v>
      </c>
      <c r="N859" s="257" t="str">
        <f>IF(SP_SUL!K881="","*",SP_SUL!K881)</f>
        <v>*</v>
      </c>
      <c r="O859" s="257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21" t="str">
        <f>IF(SP_SUL!N882="","*",SP_SUL!N882)</f>
        <v>*</v>
      </c>
      <c r="M860" s="150" t="str">
        <f>IF(SP_SUL!J882="","*",SP_SUL!J882)</f>
        <v>*</v>
      </c>
      <c r="N860" s="257" t="str">
        <f>IF(SP_SUL!K882="","*",SP_SUL!K882)</f>
        <v>*</v>
      </c>
      <c r="O860" s="257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17" t="str">
        <f>IF(SP_SUL!N883="","*",SP_SUL!N883)</f>
        <v>*</v>
      </c>
      <c r="M861" s="111" t="str">
        <f>IF(SP_SUL!J883="","*",SP_SUL!J883)</f>
        <v>*</v>
      </c>
      <c r="N861" s="256" t="str">
        <f>IF(SP_SUL!K883="","*",SP_SUL!K883)</f>
        <v>*</v>
      </c>
      <c r="O861" s="256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21" t="str">
        <f>IF(SP_SUL!N884="","*",SP_SUL!N884)</f>
        <v>*</v>
      </c>
      <c r="M862" s="150" t="str">
        <f>IF(SP_SUL!J884="","*",SP_SUL!J884)</f>
        <v>*</v>
      </c>
      <c r="N862" s="257" t="str">
        <f>IF(SP_SUL!K884="","*",SP_SUL!K884)</f>
        <v>*</v>
      </c>
      <c r="O862" s="257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21" t="str">
        <f>IF(SP_SUL!N885="","*",SP_SUL!N885)</f>
        <v>*</v>
      </c>
      <c r="M863" s="150" t="str">
        <f>IF(SP_SUL!J885="","*",SP_SUL!J885)</f>
        <v>*</v>
      </c>
      <c r="N863" s="257" t="str">
        <f>IF(SP_SUL!K885="","*",SP_SUL!K885)</f>
        <v>*</v>
      </c>
      <c r="O863" s="257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17" t="str">
        <f>IF(SP_SUL!N886="","*",SP_SUL!N886)</f>
        <v>*</v>
      </c>
      <c r="M864" s="111" t="str">
        <f>IF(SP_SUL!J886="","*",SP_SUL!J886)</f>
        <v>*</v>
      </c>
      <c r="N864" s="256" t="str">
        <f>IF(SP_SUL!K886="","*",SP_SUL!K886)</f>
        <v>*</v>
      </c>
      <c r="O864" s="256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21" t="str">
        <f>IF(SP_SUL!N887="","*",SP_SUL!N887)</f>
        <v>*</v>
      </c>
      <c r="M865" s="150" t="str">
        <f>IF(SP_SUL!J887="","*",SP_SUL!J887)</f>
        <v>*</v>
      </c>
      <c r="N865" s="257" t="str">
        <f>IF(SP_SUL!K887="","*",SP_SUL!K887)</f>
        <v>*</v>
      </c>
      <c r="O865" s="257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21" t="str">
        <f>IF(SP_SUL!N888="","*",SP_SUL!N888)</f>
        <v>*</v>
      </c>
      <c r="M866" s="150" t="str">
        <f>IF(SP_SUL!J888="","*",SP_SUL!J888)</f>
        <v>*</v>
      </c>
      <c r="N866" s="257" t="str">
        <f>IF(SP_SUL!K888="","*",SP_SUL!K888)</f>
        <v>*</v>
      </c>
      <c r="O866" s="257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17" t="str">
        <f>IF(SP_SUL!N889="","*",SP_SUL!N889)</f>
        <v>*</v>
      </c>
      <c r="M867" s="111" t="str">
        <f>IF(SP_SUL!J889="","*",SP_SUL!J889)</f>
        <v>*</v>
      </c>
      <c r="N867" s="256" t="str">
        <f>IF(SP_SUL!K889="","*",SP_SUL!K889)</f>
        <v>*</v>
      </c>
      <c r="O867" s="256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21" t="str">
        <f>IF(SP_SUL!N890="","*",SP_SUL!N890)</f>
        <v>*</v>
      </c>
      <c r="M868" s="150" t="str">
        <f>IF(SP_SUL!J890="","*",SP_SUL!J890)</f>
        <v>*</v>
      </c>
      <c r="N868" s="257" t="str">
        <f>IF(SP_SUL!K890="","*",SP_SUL!K890)</f>
        <v>*</v>
      </c>
      <c r="O868" s="257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21" t="str">
        <f>IF(SP_SUL!N891="","*",SP_SUL!N891)</f>
        <v>*</v>
      </c>
      <c r="M869" s="150" t="str">
        <f>IF(SP_SUL!J891="","*",SP_SUL!J891)</f>
        <v>*</v>
      </c>
      <c r="N869" s="257" t="str">
        <f>IF(SP_SUL!K891="","*",SP_SUL!K891)</f>
        <v>*</v>
      </c>
      <c r="O869" s="257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17" t="str">
        <f>IF(SP_SUL!N892="","*",SP_SUL!N892)</f>
        <v>*</v>
      </c>
      <c r="M870" s="111" t="str">
        <f>IF(SP_SUL!J892="","*",SP_SUL!J892)</f>
        <v>*</v>
      </c>
      <c r="N870" s="256" t="str">
        <f>IF(SP_SUL!K892="","*",SP_SUL!K892)</f>
        <v>*</v>
      </c>
      <c r="O870" s="256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21" t="str">
        <f>IF(SP_SUL!N893="","*",SP_SUL!N893)</f>
        <v>*</v>
      </c>
      <c r="M871" s="150" t="str">
        <f>IF(SP_SUL!J893="","*",SP_SUL!J893)</f>
        <v>*</v>
      </c>
      <c r="N871" s="257" t="str">
        <f>IF(SP_SUL!K893="","*",SP_SUL!K893)</f>
        <v>*</v>
      </c>
      <c r="O871" s="257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21" t="str">
        <f>IF(SP_SUL!N894="","*",SP_SUL!N894)</f>
        <v>*</v>
      </c>
      <c r="M872" s="150" t="str">
        <f>IF(SP_SUL!J894="","*",SP_SUL!J894)</f>
        <v>*</v>
      </c>
      <c r="N872" s="257" t="str">
        <f>IF(SP_SUL!K894="","*",SP_SUL!K894)</f>
        <v>*</v>
      </c>
      <c r="O872" s="257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17" t="str">
        <f>IF(SP_SUL!N895="","*",SP_SUL!N895)</f>
        <v>*</v>
      </c>
      <c r="M873" s="111" t="str">
        <f>IF(SP_SUL!J895="","*",SP_SUL!J895)</f>
        <v>*</v>
      </c>
      <c r="N873" s="256" t="str">
        <f>IF(SP_SUL!K895="","*",SP_SUL!K895)</f>
        <v>*</v>
      </c>
      <c r="O873" s="256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21" t="str">
        <f>IF(SP_SUL!N896="","*",SP_SUL!N896)</f>
        <v>*</v>
      </c>
      <c r="M874" s="150" t="str">
        <f>IF(SP_SUL!J896="","*",SP_SUL!J896)</f>
        <v>*</v>
      </c>
      <c r="N874" s="257" t="str">
        <f>IF(SP_SUL!K896="","*",SP_SUL!K896)</f>
        <v>*</v>
      </c>
      <c r="O874" s="257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21" t="str">
        <f>IF(SP_SUL!N897="","*",SP_SUL!N897)</f>
        <v>*</v>
      </c>
      <c r="M875" s="150" t="str">
        <f>IF(SP_SUL!J897="","*",SP_SUL!J897)</f>
        <v>*</v>
      </c>
      <c r="N875" s="257" t="str">
        <f>IF(SP_SUL!K897="","*",SP_SUL!K897)</f>
        <v>*</v>
      </c>
      <c r="O875" s="257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17" t="str">
        <f>IF(SP_SUL!N898="","*",SP_SUL!N898)</f>
        <v>*</v>
      </c>
      <c r="M876" s="111" t="str">
        <f>IF(SP_SUL!J898="","*",SP_SUL!J898)</f>
        <v>*</v>
      </c>
      <c r="N876" s="256" t="str">
        <f>IF(SP_SUL!K898="","*",SP_SUL!K898)</f>
        <v>*</v>
      </c>
      <c r="O876" s="256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21" t="str">
        <f>IF(SP_SUL!N899="","*",SP_SUL!N899)</f>
        <v>*</v>
      </c>
      <c r="M877" s="150" t="str">
        <f>IF(SP_SUL!J899="","*",SP_SUL!J899)</f>
        <v>*</v>
      </c>
      <c r="N877" s="257" t="str">
        <f>IF(SP_SUL!K899="","*",SP_SUL!K899)</f>
        <v>*</v>
      </c>
      <c r="O877" s="257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21" t="str">
        <f>IF(SP_SUL!N900="","*",SP_SUL!N900)</f>
        <v>*</v>
      </c>
      <c r="M878" s="150" t="str">
        <f>IF(SP_SUL!J900="","*",SP_SUL!J900)</f>
        <v>*</v>
      </c>
      <c r="N878" s="257" t="str">
        <f>IF(SP_SUL!K900="","*",SP_SUL!K900)</f>
        <v>*</v>
      </c>
      <c r="O878" s="257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17" t="str">
        <f>IF(SP_SUL!N901="","*",SP_SUL!N901)</f>
        <v>*</v>
      </c>
      <c r="M879" s="111" t="str">
        <f>IF(SP_SUL!J901="","*",SP_SUL!J901)</f>
        <v>*</v>
      </c>
      <c r="N879" s="256" t="str">
        <f>IF(SP_SUL!K901="","*",SP_SUL!K901)</f>
        <v>*</v>
      </c>
      <c r="O879" s="256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21" t="str">
        <f>IF(SP_SUL!N902="","*",SP_SUL!N902)</f>
        <v>*</v>
      </c>
      <c r="M880" s="150" t="str">
        <f>IF(SP_SUL!J902="","*",SP_SUL!J902)</f>
        <v>*</v>
      </c>
      <c r="N880" s="257" t="str">
        <f>IF(SP_SUL!K902="","*",SP_SUL!K902)</f>
        <v>*</v>
      </c>
      <c r="O880" s="257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21" t="str">
        <f>IF(SP_SUL!N903="","*",SP_SUL!N903)</f>
        <v>*</v>
      </c>
      <c r="M881" s="150" t="str">
        <f>IF(SP_SUL!J903="","*",SP_SUL!J903)</f>
        <v>*</v>
      </c>
      <c r="N881" s="257" t="str">
        <f>IF(SP_SUL!K903="","*",SP_SUL!K903)</f>
        <v>*</v>
      </c>
      <c r="O881" s="257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17" t="str">
        <f>IF(SP_SUL!N904="","*",SP_SUL!N904)</f>
        <v>*</v>
      </c>
      <c r="M882" s="111" t="str">
        <f>IF(SP_SUL!J904="","*",SP_SUL!J904)</f>
        <v>*</v>
      </c>
      <c r="N882" s="256" t="str">
        <f>IF(SP_SUL!K904="","*",SP_SUL!K904)</f>
        <v>*</v>
      </c>
      <c r="O882" s="256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21" t="str">
        <f>IF(SP_SUL!N905="","*",SP_SUL!N905)</f>
        <v>*</v>
      </c>
      <c r="M883" s="150" t="str">
        <f>IF(SP_SUL!J905="","*",SP_SUL!J905)</f>
        <v>*</v>
      </c>
      <c r="N883" s="257" t="str">
        <f>IF(SP_SUL!K905="","*",SP_SUL!K905)</f>
        <v>*</v>
      </c>
      <c r="O883" s="257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21" t="str">
        <f>IF(SP_SUL!N906="","*",SP_SUL!N906)</f>
        <v>*</v>
      </c>
      <c r="M884" s="150" t="str">
        <f>IF(SP_SUL!J906="","*",SP_SUL!J906)</f>
        <v>*</v>
      </c>
      <c r="N884" s="257" t="str">
        <f>IF(SP_SUL!K906="","*",SP_SUL!K906)</f>
        <v>*</v>
      </c>
      <c r="O884" s="257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17" t="str">
        <f>IF(SP_SUL!N907="","*",SP_SUL!N907)</f>
        <v>*</v>
      </c>
      <c r="M885" s="111" t="str">
        <f>IF(SP_SUL!J907="","*",SP_SUL!J907)</f>
        <v>*</v>
      </c>
      <c r="N885" s="256" t="str">
        <f>IF(SP_SUL!K907="","*",SP_SUL!K907)</f>
        <v>*</v>
      </c>
      <c r="O885" s="256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21" t="str">
        <f>IF(SP_SUL!N908="","*",SP_SUL!N908)</f>
        <v>*</v>
      </c>
      <c r="M886" s="150" t="str">
        <f>IF(SP_SUL!J908="","*",SP_SUL!J908)</f>
        <v>*</v>
      </c>
      <c r="N886" s="257" t="str">
        <f>IF(SP_SUL!K908="","*",SP_SUL!K908)</f>
        <v>*</v>
      </c>
      <c r="O886" s="257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21" t="str">
        <f>IF(SP_SUL!N909="","*",SP_SUL!N909)</f>
        <v>*</v>
      </c>
      <c r="M887" s="150" t="str">
        <f>IF(SP_SUL!J909="","*",SP_SUL!J909)</f>
        <v>*</v>
      </c>
      <c r="N887" s="257" t="str">
        <f>IF(SP_SUL!K909="","*",SP_SUL!K909)</f>
        <v>*</v>
      </c>
      <c r="O887" s="257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17" t="str">
        <f>IF(SP_SUL!N910="","*",SP_SUL!N910)</f>
        <v>*</v>
      </c>
      <c r="M888" s="111" t="str">
        <f>IF(SP_SUL!J910="","*",SP_SUL!J910)</f>
        <v>*</v>
      </c>
      <c r="N888" s="256" t="str">
        <f>IF(SP_SUL!K910="","*",SP_SUL!K910)</f>
        <v>*</v>
      </c>
      <c r="O888" s="256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21" t="str">
        <f>IF(SP_SUL!N911="","*",SP_SUL!N911)</f>
        <v>*</v>
      </c>
      <c r="M889" s="150" t="str">
        <f>IF(SP_SUL!J911="","*",SP_SUL!J911)</f>
        <v>*</v>
      </c>
      <c r="N889" s="257" t="str">
        <f>IF(SP_SUL!K911="","*",SP_SUL!K911)</f>
        <v>*</v>
      </c>
      <c r="O889" s="257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21" t="str">
        <f>IF(SP_SUL!N912="","*",SP_SUL!N912)</f>
        <v>*</v>
      </c>
      <c r="M890" s="150" t="str">
        <f>IF(SP_SUL!J912="","*",SP_SUL!J912)</f>
        <v>*</v>
      </c>
      <c r="N890" s="257" t="str">
        <f>IF(SP_SUL!K912="","*",SP_SUL!K912)</f>
        <v>*</v>
      </c>
      <c r="O890" s="257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17" t="str">
        <f>IF(SP_SUL!N913="","*",SP_SUL!N913)</f>
        <v>*</v>
      </c>
      <c r="M891" s="111" t="str">
        <f>IF(SP_SUL!J913="","*",SP_SUL!J913)</f>
        <v>*</v>
      </c>
      <c r="N891" s="256" t="str">
        <f>IF(SP_SUL!K913="","*",SP_SUL!K913)</f>
        <v>*</v>
      </c>
      <c r="O891" s="256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21" t="str">
        <f>IF(SP_SUL!N914="","*",SP_SUL!N914)</f>
        <v>*</v>
      </c>
      <c r="M892" s="150" t="str">
        <f>IF(SP_SUL!J914="","*",SP_SUL!J914)</f>
        <v>*</v>
      </c>
      <c r="N892" s="257" t="str">
        <f>IF(SP_SUL!K914="","*",SP_SUL!K914)</f>
        <v>*</v>
      </c>
      <c r="O892" s="257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21" t="str">
        <f>IF(SP_SUL!N915="","*",SP_SUL!N915)</f>
        <v>*</v>
      </c>
      <c r="M893" s="150" t="str">
        <f>IF(SP_SUL!J915="","*",SP_SUL!J915)</f>
        <v>*</v>
      </c>
      <c r="N893" s="257" t="str">
        <f>IF(SP_SUL!K915="","*",SP_SUL!K915)</f>
        <v>*</v>
      </c>
      <c r="O893" s="257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17" t="str">
        <f>IF(SP_SUL!N916="","*",SP_SUL!N916)</f>
        <v>*</v>
      </c>
      <c r="M894" s="111" t="str">
        <f>IF(SP_SUL!J916="","*",SP_SUL!J916)</f>
        <v>*</v>
      </c>
      <c r="N894" s="256" t="str">
        <f>IF(SP_SUL!K916="","*",SP_SUL!K916)</f>
        <v>*</v>
      </c>
      <c r="O894" s="256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21" t="str">
        <f>IF(SP_SUL!N917="","*",SP_SUL!N917)</f>
        <v>*</v>
      </c>
      <c r="M895" s="150" t="str">
        <f>IF(SP_SUL!J917="","*",SP_SUL!J917)</f>
        <v>*</v>
      </c>
      <c r="N895" s="257" t="str">
        <f>IF(SP_SUL!K917="","*",SP_SUL!K917)</f>
        <v>*</v>
      </c>
      <c r="O895" s="257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21" t="str">
        <f>IF(SP_SUL!N918="","*",SP_SUL!N918)</f>
        <v>*</v>
      </c>
      <c r="M896" s="150" t="str">
        <f>IF(SP_SUL!J918="","*",SP_SUL!J918)</f>
        <v>*</v>
      </c>
      <c r="N896" s="257" t="str">
        <f>IF(SP_SUL!K918="","*",SP_SUL!K918)</f>
        <v>*</v>
      </c>
      <c r="O896" s="257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17" t="str">
        <f>IF(SP_SUL!N919="","*",SP_SUL!N919)</f>
        <v>*</v>
      </c>
      <c r="M897" s="111" t="str">
        <f>IF(SP_SUL!J919="","*",SP_SUL!J919)</f>
        <v>*</v>
      </c>
      <c r="N897" s="256" t="str">
        <f>IF(SP_SUL!K919="","*",SP_SUL!K919)</f>
        <v>*</v>
      </c>
      <c r="O897" s="256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21" t="str">
        <f>IF(SP_SUL!N920="","*",SP_SUL!N920)</f>
        <v>*</v>
      </c>
      <c r="M898" s="150" t="str">
        <f>IF(SP_SUL!J920="","*",SP_SUL!J920)</f>
        <v>*</v>
      </c>
      <c r="N898" s="257" t="str">
        <f>IF(SP_SUL!K920="","*",SP_SUL!K920)</f>
        <v>*</v>
      </c>
      <c r="O898" s="257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21" t="str">
        <f>IF(SP_SUL!N921="","*",SP_SUL!N921)</f>
        <v>*</v>
      </c>
      <c r="M899" s="150" t="str">
        <f>IF(SP_SUL!J921="","*",SP_SUL!J921)</f>
        <v>*</v>
      </c>
      <c r="N899" s="257" t="str">
        <f>IF(SP_SUL!K921="","*",SP_SUL!K921)</f>
        <v>*</v>
      </c>
      <c r="O899" s="257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17" t="str">
        <f>IF(SP_SUL!N922="","*",SP_SUL!N922)</f>
        <v>*</v>
      </c>
      <c r="M900" s="111" t="str">
        <f>IF(SP_SUL!J922="","*",SP_SUL!J922)</f>
        <v>*</v>
      </c>
      <c r="N900" s="256" t="str">
        <f>IF(SP_SUL!K922="","*",SP_SUL!K922)</f>
        <v>*</v>
      </c>
      <c r="O900" s="256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21" t="str">
        <f>IF(SP_SUL!N923="","*",SP_SUL!N923)</f>
        <v>*</v>
      </c>
      <c r="M901" s="150" t="str">
        <f>IF(SP_SUL!J923="","*",SP_SUL!J923)</f>
        <v>*</v>
      </c>
      <c r="N901" s="257" t="str">
        <f>IF(SP_SUL!K923="","*",SP_SUL!K923)</f>
        <v>*</v>
      </c>
      <c r="O901" s="257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21" t="str">
        <f>IF(SP_SUL!N924="","*",SP_SUL!N924)</f>
        <v>*</v>
      </c>
      <c r="M902" s="150" t="str">
        <f>IF(SP_SUL!J924="","*",SP_SUL!J924)</f>
        <v>*</v>
      </c>
      <c r="N902" s="257" t="str">
        <f>IF(SP_SUL!K924="","*",SP_SUL!K924)</f>
        <v>*</v>
      </c>
      <c r="O902" s="257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17" t="str">
        <f>IF(SP_SUL!N925="","*",SP_SUL!N925)</f>
        <v>*</v>
      </c>
      <c r="M903" s="111" t="str">
        <f>IF(SP_SUL!J925="","*",SP_SUL!J925)</f>
        <v>*</v>
      </c>
      <c r="N903" s="256" t="str">
        <f>IF(SP_SUL!K925="","*",SP_SUL!K925)</f>
        <v>*</v>
      </c>
      <c r="O903" s="256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21" t="str">
        <f>IF(SP_SUL!N926="","*",SP_SUL!N926)</f>
        <v>*</v>
      </c>
      <c r="M904" s="150" t="str">
        <f>IF(SP_SUL!J926="","*",SP_SUL!J926)</f>
        <v>*</v>
      </c>
      <c r="N904" s="257" t="str">
        <f>IF(SP_SUL!K926="","*",SP_SUL!K926)</f>
        <v>*</v>
      </c>
      <c r="O904" s="257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21" t="str">
        <f>IF(SP_SUL!N927="","*",SP_SUL!N927)</f>
        <v>*</v>
      </c>
      <c r="M905" s="150" t="str">
        <f>IF(SP_SUL!J927="","*",SP_SUL!J927)</f>
        <v>*</v>
      </c>
      <c r="N905" s="257" t="str">
        <f>IF(SP_SUL!K927="","*",SP_SUL!K927)</f>
        <v>*</v>
      </c>
      <c r="O905" s="257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17" t="str">
        <f>IF(SP_SUL!N928="","*",SP_SUL!N928)</f>
        <v>*</v>
      </c>
      <c r="M906" s="111" t="str">
        <f>IF(SP_SUL!J928="","*",SP_SUL!J928)</f>
        <v>*</v>
      </c>
      <c r="N906" s="256" t="str">
        <f>IF(SP_SUL!K928="","*",SP_SUL!K928)</f>
        <v>*</v>
      </c>
      <c r="O906" s="256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21" t="str">
        <f>IF(SP_SUL!N929="","*",SP_SUL!N929)</f>
        <v>*</v>
      </c>
      <c r="M907" s="150" t="str">
        <f>IF(SP_SUL!J929="","*",SP_SUL!J929)</f>
        <v>*</v>
      </c>
      <c r="N907" s="257" t="str">
        <f>IF(SP_SUL!K929="","*",SP_SUL!K929)</f>
        <v>*</v>
      </c>
      <c r="O907" s="257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21" t="str">
        <f>IF(SP_SUL!N930="","*",SP_SUL!N930)</f>
        <v>*</v>
      </c>
      <c r="M908" s="150" t="str">
        <f>IF(SP_SUL!J930="","*",SP_SUL!J930)</f>
        <v>*</v>
      </c>
      <c r="N908" s="257" t="str">
        <f>IF(SP_SUL!K930="","*",SP_SUL!K930)</f>
        <v>*</v>
      </c>
      <c r="O908" s="257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17" t="str">
        <f>IF(SP_SUL!N931="","*",SP_SUL!N931)</f>
        <v>*</v>
      </c>
      <c r="M909" s="111" t="str">
        <f>IF(SP_SUL!J931="","*",SP_SUL!J931)</f>
        <v>*</v>
      </c>
      <c r="N909" s="256" t="str">
        <f>IF(SP_SUL!K931="","*",SP_SUL!K931)</f>
        <v>*</v>
      </c>
      <c r="O909" s="256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21" t="str">
        <f>IF(SP_SUL!N932="","*",SP_SUL!N932)</f>
        <v>*</v>
      </c>
      <c r="M910" s="150" t="str">
        <f>IF(SP_SUL!J932="","*",SP_SUL!J932)</f>
        <v>*</v>
      </c>
      <c r="N910" s="257" t="str">
        <f>IF(SP_SUL!K932="","*",SP_SUL!K932)</f>
        <v>*</v>
      </c>
      <c r="O910" s="257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21" t="str">
        <f>IF(SP_SUL!N933="","*",SP_SUL!N933)</f>
        <v>*</v>
      </c>
      <c r="M911" s="150" t="str">
        <f>IF(SP_SUL!J933="","*",SP_SUL!J933)</f>
        <v>*</v>
      </c>
      <c r="N911" s="257" t="str">
        <f>IF(SP_SUL!K933="","*",SP_SUL!K933)</f>
        <v>*</v>
      </c>
      <c r="O911" s="257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17" t="str">
        <f>IF(SP_SUL!N934="","*",SP_SUL!N934)</f>
        <v>*</v>
      </c>
      <c r="M912" s="111" t="str">
        <f>IF(SP_SUL!J934="","*",SP_SUL!J934)</f>
        <v>*</v>
      </c>
      <c r="N912" s="256" t="str">
        <f>IF(SP_SUL!K934="","*",SP_SUL!K934)</f>
        <v>*</v>
      </c>
      <c r="O912" s="256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21" t="str">
        <f>IF(SP_SUL!N935="","*",SP_SUL!N935)</f>
        <v>*</v>
      </c>
      <c r="M913" s="150" t="str">
        <f>IF(SP_SUL!J935="","*",SP_SUL!J935)</f>
        <v>*</v>
      </c>
      <c r="N913" s="257" t="str">
        <f>IF(SP_SUL!K935="","*",SP_SUL!K935)</f>
        <v>*</v>
      </c>
      <c r="O913" s="257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21" t="str">
        <f>IF(SP_SUL!N936="","*",SP_SUL!N936)</f>
        <v>*</v>
      </c>
      <c r="M914" s="150" t="str">
        <f>IF(SP_SUL!J936="","*",SP_SUL!J936)</f>
        <v>*</v>
      </c>
      <c r="N914" s="257" t="str">
        <f>IF(SP_SUL!K936="","*",SP_SUL!K936)</f>
        <v>*</v>
      </c>
      <c r="O914" s="257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17" t="str">
        <f>IF(SP_SUL!N937="","*",SP_SUL!N937)</f>
        <v>*</v>
      </c>
      <c r="M915" s="111" t="str">
        <f>IF(SP_SUL!J937="","*",SP_SUL!J937)</f>
        <v>*</v>
      </c>
      <c r="N915" s="256" t="str">
        <f>IF(SP_SUL!K937="","*",SP_SUL!K937)</f>
        <v>*</v>
      </c>
      <c r="O915" s="256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21" t="str">
        <f>IF(SP_SUL!N938="","*",SP_SUL!N938)</f>
        <v>*</v>
      </c>
      <c r="M916" s="150" t="str">
        <f>IF(SP_SUL!J938="","*",SP_SUL!J938)</f>
        <v>*</v>
      </c>
      <c r="N916" s="257" t="str">
        <f>IF(SP_SUL!K938="","*",SP_SUL!K938)</f>
        <v>*</v>
      </c>
      <c r="O916" s="257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21" t="str">
        <f>IF(SP_SUL!N939="","*",SP_SUL!N939)</f>
        <v>*</v>
      </c>
      <c r="M917" s="150" t="str">
        <f>IF(SP_SUL!J939="","*",SP_SUL!J939)</f>
        <v>*</v>
      </c>
      <c r="N917" s="257" t="str">
        <f>IF(SP_SUL!K939="","*",SP_SUL!K939)</f>
        <v>*</v>
      </c>
      <c r="O917" s="257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17" t="str">
        <f>IF(SP_SUL!N940="","*",SP_SUL!N940)</f>
        <v>*</v>
      </c>
      <c r="M918" s="111" t="str">
        <f>IF(SP_SUL!J940="","*",SP_SUL!J940)</f>
        <v>*</v>
      </c>
      <c r="N918" s="256" t="str">
        <f>IF(SP_SUL!K940="","*",SP_SUL!K940)</f>
        <v>*</v>
      </c>
      <c r="O918" s="256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21" t="str">
        <f>IF(SP_SUL!N941="","*",SP_SUL!N941)</f>
        <v>*</v>
      </c>
      <c r="M919" s="150" t="str">
        <f>IF(SP_SUL!J941="","*",SP_SUL!J941)</f>
        <v>*</v>
      </c>
      <c r="N919" s="257" t="str">
        <f>IF(SP_SUL!K941="","*",SP_SUL!K941)</f>
        <v>*</v>
      </c>
      <c r="O919" s="257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21" t="str">
        <f>IF(SP_SUL!N942="","*",SP_SUL!N942)</f>
        <v>*</v>
      </c>
      <c r="M920" s="150" t="str">
        <f>IF(SP_SUL!J942="","*",SP_SUL!J942)</f>
        <v>*</v>
      </c>
      <c r="N920" s="257" t="str">
        <f>IF(SP_SUL!K942="","*",SP_SUL!K942)</f>
        <v>*</v>
      </c>
      <c r="O920" s="257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17" t="str">
        <f>IF(SP_SUL!N943="","*",SP_SUL!N943)</f>
        <v>*</v>
      </c>
      <c r="M921" s="111" t="str">
        <f>IF(SP_SUL!J943="","*",SP_SUL!J943)</f>
        <v>*</v>
      </c>
      <c r="N921" s="256" t="str">
        <f>IF(SP_SUL!K943="","*",SP_SUL!K943)</f>
        <v>*</v>
      </c>
      <c r="O921" s="256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21" t="str">
        <f>IF(SP_SUL!N944="","*",SP_SUL!N944)</f>
        <v>*</v>
      </c>
      <c r="M922" s="150" t="str">
        <f>IF(SP_SUL!J944="","*",SP_SUL!J944)</f>
        <v>*</v>
      </c>
      <c r="N922" s="257" t="str">
        <f>IF(SP_SUL!K944="","*",SP_SUL!K944)</f>
        <v>*</v>
      </c>
      <c r="O922" s="257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21" t="str">
        <f>IF(SP_SUL!N945="","*",SP_SUL!N945)</f>
        <v>*</v>
      </c>
      <c r="M923" s="150" t="str">
        <f>IF(SP_SUL!J945="","*",SP_SUL!J945)</f>
        <v>*</v>
      </c>
      <c r="N923" s="257" t="str">
        <f>IF(SP_SUL!K945="","*",SP_SUL!K945)</f>
        <v>*</v>
      </c>
      <c r="O923" s="257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17" t="str">
        <f>IF(SP_SUL!N946="","*",SP_SUL!N946)</f>
        <v>*</v>
      </c>
      <c r="M924" s="111" t="str">
        <f>IF(SP_SUL!J946="","*",SP_SUL!J946)</f>
        <v>*</v>
      </c>
      <c r="N924" s="256" t="str">
        <f>IF(SP_SUL!K946="","*",SP_SUL!K946)</f>
        <v>*</v>
      </c>
      <c r="O924" s="256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21" t="str">
        <f>IF(SP_SUL!N947="","*",SP_SUL!N947)</f>
        <v>*</v>
      </c>
      <c r="M925" s="150" t="str">
        <f>IF(SP_SUL!J947="","*",SP_SUL!J947)</f>
        <v>*</v>
      </c>
      <c r="N925" s="257" t="str">
        <f>IF(SP_SUL!K947="","*",SP_SUL!K947)</f>
        <v>*</v>
      </c>
      <c r="O925" s="257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21" t="str">
        <f>IF(SP_SUL!N948="","*",SP_SUL!N948)</f>
        <v>*</v>
      </c>
      <c r="M926" s="150" t="str">
        <f>IF(SP_SUL!J948="","*",SP_SUL!J948)</f>
        <v>*</v>
      </c>
      <c r="N926" s="257" t="str">
        <f>IF(SP_SUL!K948="","*",SP_SUL!K948)</f>
        <v>*</v>
      </c>
      <c r="O926" s="257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17" t="str">
        <f>IF(SP_SUL!N949="","*",SP_SUL!N949)</f>
        <v>*</v>
      </c>
      <c r="M927" s="111" t="str">
        <f>IF(SP_SUL!J949="","*",SP_SUL!J949)</f>
        <v>*</v>
      </c>
      <c r="N927" s="256" t="str">
        <f>IF(SP_SUL!K949="","*",SP_SUL!K949)</f>
        <v>*</v>
      </c>
      <c r="O927" s="256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21" t="str">
        <f>IF(SP_SUL!N950="","*",SP_SUL!N950)</f>
        <v>*</v>
      </c>
      <c r="M928" s="150" t="str">
        <f>IF(SP_SUL!J950="","*",SP_SUL!J950)</f>
        <v>*</v>
      </c>
      <c r="N928" s="257" t="str">
        <f>IF(SP_SUL!K950="","*",SP_SUL!K950)</f>
        <v>*</v>
      </c>
      <c r="O928" s="257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21" t="str">
        <f>IF(SP_SUL!N951="","*",SP_SUL!N951)</f>
        <v>*</v>
      </c>
      <c r="M929" s="150" t="str">
        <f>IF(SP_SUL!J951="","*",SP_SUL!J951)</f>
        <v>*</v>
      </c>
      <c r="N929" s="257" t="str">
        <f>IF(SP_SUL!K951="","*",SP_SUL!K951)</f>
        <v>*</v>
      </c>
      <c r="O929" s="257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17" t="str">
        <f>IF(SP_SUL!N952="","*",SP_SUL!N952)</f>
        <v>*</v>
      </c>
      <c r="M930" s="111" t="str">
        <f>IF(SP_SUL!J952="","*",SP_SUL!J952)</f>
        <v>*</v>
      </c>
      <c r="N930" s="256" t="str">
        <f>IF(SP_SUL!K952="","*",SP_SUL!K952)</f>
        <v>*</v>
      </c>
      <c r="O930" s="256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21" t="str">
        <f>IF(SP_SUL!N953="","*",SP_SUL!N953)</f>
        <v>*</v>
      </c>
      <c r="M931" s="150" t="str">
        <f>IF(SP_SUL!J953="","*",SP_SUL!J953)</f>
        <v>*</v>
      </c>
      <c r="N931" s="257" t="str">
        <f>IF(SP_SUL!K953="","*",SP_SUL!K953)</f>
        <v>*</v>
      </c>
      <c r="O931" s="257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21" t="str">
        <f>IF(SP_SUL!N954="","*",SP_SUL!N954)</f>
        <v>*</v>
      </c>
      <c r="M932" s="150" t="str">
        <f>IF(SP_SUL!J954="","*",SP_SUL!J954)</f>
        <v>*</v>
      </c>
      <c r="N932" s="257" t="str">
        <f>IF(SP_SUL!K954="","*",SP_SUL!K954)</f>
        <v>*</v>
      </c>
      <c r="O932" s="257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17" t="str">
        <f>IF(SP_SUL!N955="","*",SP_SUL!N955)</f>
        <v>*</v>
      </c>
      <c r="M933" s="111" t="str">
        <f>IF(SP_SUL!J955="","*",SP_SUL!J955)</f>
        <v>*</v>
      </c>
      <c r="N933" s="256" t="str">
        <f>IF(SP_SUL!K955="","*",SP_SUL!K955)</f>
        <v>*</v>
      </c>
      <c r="O933" s="256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21" t="str">
        <f>IF(SP_SUL!N956="","*",SP_SUL!N956)</f>
        <v>*</v>
      </c>
      <c r="M934" s="150" t="str">
        <f>IF(SP_SUL!J956="","*",SP_SUL!J956)</f>
        <v>*</v>
      </c>
      <c r="N934" s="257" t="str">
        <f>IF(SP_SUL!K956="","*",SP_SUL!K956)</f>
        <v>*</v>
      </c>
      <c r="O934" s="257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21" t="str">
        <f>IF(SP_SUL!N957="","*",SP_SUL!N957)</f>
        <v>*</v>
      </c>
      <c r="M935" s="150" t="str">
        <f>IF(SP_SUL!J957="","*",SP_SUL!J957)</f>
        <v>*</v>
      </c>
      <c r="N935" s="257" t="str">
        <f>IF(SP_SUL!K957="","*",SP_SUL!K957)</f>
        <v>*</v>
      </c>
      <c r="O935" s="257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17" t="str">
        <f>IF(SP_SUL!N958="","*",SP_SUL!N958)</f>
        <v>*</v>
      </c>
      <c r="M936" s="111" t="str">
        <f>IF(SP_SUL!J958="","*",SP_SUL!J958)</f>
        <v>*</v>
      </c>
      <c r="N936" s="256" t="str">
        <f>IF(SP_SUL!K958="","*",SP_SUL!K958)</f>
        <v>*</v>
      </c>
      <c r="O936" s="256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21" t="str">
        <f>IF(SP_SUL!N959="","*",SP_SUL!N959)</f>
        <v>*</v>
      </c>
      <c r="M937" s="150" t="str">
        <f>IF(SP_SUL!J959="","*",SP_SUL!J959)</f>
        <v>*</v>
      </c>
      <c r="N937" s="257" t="str">
        <f>IF(SP_SUL!K959="","*",SP_SUL!K959)</f>
        <v>*</v>
      </c>
      <c r="O937" s="257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21" t="str">
        <f>IF(SP_SUL!N960="","*",SP_SUL!N960)</f>
        <v>*</v>
      </c>
      <c r="M938" s="150" t="str">
        <f>IF(SP_SUL!J960="","*",SP_SUL!J960)</f>
        <v>*</v>
      </c>
      <c r="N938" s="257" t="str">
        <f>IF(SP_SUL!K960="","*",SP_SUL!K960)</f>
        <v>*</v>
      </c>
      <c r="O938" s="257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17" t="str">
        <f>IF(SP_SUL!N961="","*",SP_SUL!N961)</f>
        <v>*</v>
      </c>
      <c r="M939" s="111" t="str">
        <f>IF(SP_SUL!J961="","*",SP_SUL!J961)</f>
        <v>*</v>
      </c>
      <c r="N939" s="256" t="str">
        <f>IF(SP_SUL!K961="","*",SP_SUL!K961)</f>
        <v>*</v>
      </c>
      <c r="O939" s="256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21" t="str">
        <f>IF(SP_SUL!N962="","*",SP_SUL!N962)</f>
        <v>*</v>
      </c>
      <c r="M940" s="150" t="str">
        <f>IF(SP_SUL!J962="","*",SP_SUL!J962)</f>
        <v>*</v>
      </c>
      <c r="N940" s="257" t="str">
        <f>IF(SP_SUL!K962="","*",SP_SUL!K962)</f>
        <v>*</v>
      </c>
      <c r="O940" s="257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21" t="str">
        <f>IF(SP_SUL!N963="","*",SP_SUL!N963)</f>
        <v>*</v>
      </c>
      <c r="M941" s="150" t="str">
        <f>IF(SP_SUL!J963="","*",SP_SUL!J963)</f>
        <v>*</v>
      </c>
      <c r="N941" s="257" t="str">
        <f>IF(SP_SUL!K963="","*",SP_SUL!K963)</f>
        <v>*</v>
      </c>
      <c r="O941" s="257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17" t="str">
        <f>IF(SP_SUL!N964="","*",SP_SUL!N964)</f>
        <v>*</v>
      </c>
      <c r="M942" s="111" t="str">
        <f>IF(SP_SUL!J964="","*",SP_SUL!J964)</f>
        <v>*</v>
      </c>
      <c r="N942" s="256" t="str">
        <f>IF(SP_SUL!K964="","*",SP_SUL!K964)</f>
        <v>*</v>
      </c>
      <c r="O942" s="256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21" t="str">
        <f>IF(SP_SUL!N965="","*",SP_SUL!N965)</f>
        <v>*</v>
      </c>
      <c r="M943" s="150" t="str">
        <f>IF(SP_SUL!J965="","*",SP_SUL!J965)</f>
        <v>*</v>
      </c>
      <c r="N943" s="257" t="str">
        <f>IF(SP_SUL!K965="","*",SP_SUL!K965)</f>
        <v>*</v>
      </c>
      <c r="O943" s="257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21" t="str">
        <f>IF(SP_SUL!N966="","*",SP_SUL!N966)</f>
        <v>*</v>
      </c>
      <c r="M944" s="150" t="str">
        <f>IF(SP_SUL!J966="","*",SP_SUL!J966)</f>
        <v>*</v>
      </c>
      <c r="N944" s="257" t="str">
        <f>IF(SP_SUL!K966="","*",SP_SUL!K966)</f>
        <v>*</v>
      </c>
      <c r="O944" s="257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17" t="str">
        <f>IF(SP_SUL!N967="","*",SP_SUL!N967)</f>
        <v>*</v>
      </c>
      <c r="M945" s="111" t="str">
        <f>IF(SP_SUL!J967="","*",SP_SUL!J967)</f>
        <v>*</v>
      </c>
      <c r="N945" s="256" t="str">
        <f>IF(SP_SUL!K967="","*",SP_SUL!K967)</f>
        <v>*</v>
      </c>
      <c r="O945" s="256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21" t="str">
        <f>IF(SP_SUL!N968="","*",SP_SUL!N968)</f>
        <v>*</v>
      </c>
      <c r="M946" s="150" t="str">
        <f>IF(SP_SUL!J968="","*",SP_SUL!J968)</f>
        <v>*</v>
      </c>
      <c r="N946" s="257" t="str">
        <f>IF(SP_SUL!K968="","*",SP_SUL!K968)</f>
        <v>*</v>
      </c>
      <c r="O946" s="257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21" t="str">
        <f>IF(SP_SUL!N969="","*",SP_SUL!N969)</f>
        <v>*</v>
      </c>
      <c r="M947" s="150" t="str">
        <f>IF(SP_SUL!J969="","*",SP_SUL!J969)</f>
        <v>*</v>
      </c>
      <c r="N947" s="257" t="str">
        <f>IF(SP_SUL!K969="","*",SP_SUL!K969)</f>
        <v>*</v>
      </c>
      <c r="O947" s="257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17" t="str">
        <f>IF(SP_SUL!N970="","*",SP_SUL!N970)</f>
        <v>*</v>
      </c>
      <c r="M948" s="111" t="str">
        <f>IF(SP_SUL!J970="","*",SP_SUL!J970)</f>
        <v>*</v>
      </c>
      <c r="N948" s="256" t="str">
        <f>IF(SP_SUL!K970="","*",SP_SUL!K970)</f>
        <v>*</v>
      </c>
      <c r="O948" s="256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21" t="str">
        <f>IF(SP_SUL!N971="","*",SP_SUL!N971)</f>
        <v>*</v>
      </c>
      <c r="M949" s="150" t="str">
        <f>IF(SP_SUL!J971="","*",SP_SUL!J971)</f>
        <v>*</v>
      </c>
      <c r="N949" s="257" t="str">
        <f>IF(SP_SUL!K971="","*",SP_SUL!K971)</f>
        <v>*</v>
      </c>
      <c r="O949" s="257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21" t="str">
        <f>IF(SP_SUL!N972="","*",SP_SUL!N972)</f>
        <v>*</v>
      </c>
      <c r="M950" s="150" t="str">
        <f>IF(SP_SUL!J972="","*",SP_SUL!J972)</f>
        <v>*</v>
      </c>
      <c r="N950" s="257" t="str">
        <f>IF(SP_SUL!K972="","*",SP_SUL!K972)</f>
        <v>*</v>
      </c>
      <c r="O950" s="257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17" t="str">
        <f>IF(SP_SUL!N973="","*",SP_SUL!N973)</f>
        <v>*</v>
      </c>
      <c r="M951" s="111" t="str">
        <f>IF(SP_SUL!J973="","*",SP_SUL!J973)</f>
        <v>*</v>
      </c>
      <c r="N951" s="256" t="str">
        <f>IF(SP_SUL!K973="","*",SP_SUL!K973)</f>
        <v>*</v>
      </c>
      <c r="O951" s="256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21" t="str">
        <f>IF(SP_SUL!N974="","*",SP_SUL!N974)</f>
        <v>*</v>
      </c>
      <c r="M952" s="150" t="str">
        <f>IF(SP_SUL!J974="","*",SP_SUL!J974)</f>
        <v>*</v>
      </c>
      <c r="N952" s="257" t="str">
        <f>IF(SP_SUL!K974="","*",SP_SUL!K974)</f>
        <v>*</v>
      </c>
      <c r="O952" s="257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21" t="str">
        <f>IF(SP_SUL!N975="","*",SP_SUL!N975)</f>
        <v>*</v>
      </c>
      <c r="M953" s="150" t="str">
        <f>IF(SP_SUL!J975="","*",SP_SUL!J975)</f>
        <v>*</v>
      </c>
      <c r="N953" s="257" t="str">
        <f>IF(SP_SUL!K975="","*",SP_SUL!K975)</f>
        <v>*</v>
      </c>
      <c r="O953" s="257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17" t="str">
        <f>IF(SP_SUL!N976="","*",SP_SUL!N976)</f>
        <v>*</v>
      </c>
      <c r="M954" s="111" t="str">
        <f>IF(SP_SUL!J976="","*",SP_SUL!J976)</f>
        <v>*</v>
      </c>
      <c r="N954" s="256" t="str">
        <f>IF(SP_SUL!K976="","*",SP_SUL!K976)</f>
        <v>*</v>
      </c>
      <c r="O954" s="256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21" t="str">
        <f>IF(SP_SUL!N977="","*",SP_SUL!N977)</f>
        <v>*</v>
      </c>
      <c r="M955" s="150" t="str">
        <f>IF(SP_SUL!J977="","*",SP_SUL!J977)</f>
        <v>*</v>
      </c>
      <c r="N955" s="257" t="str">
        <f>IF(SP_SUL!K977="","*",SP_SUL!K977)</f>
        <v>*</v>
      </c>
      <c r="O955" s="257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21" t="str">
        <f>IF(SP_SUL!N978="","*",SP_SUL!N978)</f>
        <v>*</v>
      </c>
      <c r="M956" s="150" t="str">
        <f>IF(SP_SUL!J978="","*",SP_SUL!J978)</f>
        <v>*</v>
      </c>
      <c r="N956" s="257" t="str">
        <f>IF(SP_SUL!K978="","*",SP_SUL!K978)</f>
        <v>*</v>
      </c>
      <c r="O956" s="257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17" t="str">
        <f>IF(SP_SUL!N979="","*",SP_SUL!N979)</f>
        <v>*</v>
      </c>
      <c r="M957" s="111" t="str">
        <f>IF(SP_SUL!J979="","*",SP_SUL!J979)</f>
        <v>*</v>
      </c>
      <c r="N957" s="256" t="str">
        <f>IF(SP_SUL!K979="","*",SP_SUL!K979)</f>
        <v>*</v>
      </c>
      <c r="O957" s="256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21" t="str">
        <f>IF(SP_SUL!N980="","*",SP_SUL!N980)</f>
        <v>*</v>
      </c>
      <c r="M958" s="150" t="str">
        <f>IF(SP_SUL!J980="","*",SP_SUL!J980)</f>
        <v>*</v>
      </c>
      <c r="N958" s="257" t="str">
        <f>IF(SP_SUL!K980="","*",SP_SUL!K980)</f>
        <v>*</v>
      </c>
      <c r="O958" s="257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21" t="str">
        <f>IF(SP_SUL!N981="","*",SP_SUL!N981)</f>
        <v>*</v>
      </c>
      <c r="M959" s="150" t="str">
        <f>IF(SP_SUL!J981="","*",SP_SUL!J981)</f>
        <v>*</v>
      </c>
      <c r="N959" s="257" t="str">
        <f>IF(SP_SUL!K981="","*",SP_SUL!K981)</f>
        <v>*</v>
      </c>
      <c r="O959" s="257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17" t="str">
        <f>IF(SP_SUL!N982="","*",SP_SUL!N982)</f>
        <v>*</v>
      </c>
      <c r="M960" s="111" t="str">
        <f>IF(SP_SUL!J982="","*",SP_SUL!J982)</f>
        <v>*</v>
      </c>
      <c r="N960" s="256" t="str">
        <f>IF(SP_SUL!K982="","*",SP_SUL!K982)</f>
        <v>*</v>
      </c>
      <c r="O960" s="256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21" t="str">
        <f>IF(SP_SUL!N983="","*",SP_SUL!N983)</f>
        <v>*</v>
      </c>
      <c r="M961" s="150" t="str">
        <f>IF(SP_SUL!J983="","*",SP_SUL!J983)</f>
        <v>*</v>
      </c>
      <c r="N961" s="257" t="str">
        <f>IF(SP_SUL!K983="","*",SP_SUL!K983)</f>
        <v>*</v>
      </c>
      <c r="O961" s="257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21" t="str">
        <f>IF(SP_SUL!N984="","*",SP_SUL!N984)</f>
        <v>*</v>
      </c>
      <c r="M962" s="150" t="str">
        <f>IF(SP_SUL!J984="","*",SP_SUL!J984)</f>
        <v>*</v>
      </c>
      <c r="N962" s="257" t="str">
        <f>IF(SP_SUL!K984="","*",SP_SUL!K984)</f>
        <v>*</v>
      </c>
      <c r="O962" s="257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17" t="str">
        <f>IF(SP_SUL!N985="","*",SP_SUL!N985)</f>
        <v>*</v>
      </c>
      <c r="M963" s="111" t="str">
        <f>IF(SP_SUL!J985="","*",SP_SUL!J985)</f>
        <v>*</v>
      </c>
      <c r="N963" s="256" t="str">
        <f>IF(SP_SUL!K985="","*",SP_SUL!K985)</f>
        <v>*</v>
      </c>
      <c r="O963" s="256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21" t="str">
        <f>IF(SP_SUL!N986="","*",SP_SUL!N986)</f>
        <v>*</v>
      </c>
      <c r="M964" s="150" t="str">
        <f>IF(SP_SUL!J986="","*",SP_SUL!J986)</f>
        <v>*</v>
      </c>
      <c r="N964" s="257" t="str">
        <f>IF(SP_SUL!K986="","*",SP_SUL!K986)</f>
        <v>*</v>
      </c>
      <c r="O964" s="257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21" t="str">
        <f>IF(SP_SUL!N987="","*",SP_SUL!N987)</f>
        <v>*</v>
      </c>
      <c r="M965" s="150" t="str">
        <f>IF(SP_SUL!J987="","*",SP_SUL!J987)</f>
        <v>*</v>
      </c>
      <c r="N965" s="257" t="str">
        <f>IF(SP_SUL!K987="","*",SP_SUL!K987)</f>
        <v>*</v>
      </c>
      <c r="O965" s="257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17" t="str">
        <f>IF(SP_SUL!N988="","*",SP_SUL!N988)</f>
        <v>*</v>
      </c>
      <c r="M966" s="111" t="str">
        <f>IF(SP_SUL!J988="","*",SP_SUL!J988)</f>
        <v>*</v>
      </c>
      <c r="N966" s="256" t="str">
        <f>IF(SP_SUL!K988="","*",SP_SUL!K988)</f>
        <v>*</v>
      </c>
      <c r="O966" s="256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21" t="str">
        <f>IF(SP_SUL!N989="","*",SP_SUL!N989)</f>
        <v>*</v>
      </c>
      <c r="M967" s="150" t="str">
        <f>IF(SP_SUL!J989="","*",SP_SUL!J989)</f>
        <v>*</v>
      </c>
      <c r="N967" s="257" t="str">
        <f>IF(SP_SUL!K989="","*",SP_SUL!K989)</f>
        <v>*</v>
      </c>
      <c r="O967" s="257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21" t="str">
        <f>IF(SP_SUL!N990="","*",SP_SUL!N990)</f>
        <v>*</v>
      </c>
      <c r="M968" s="150" t="str">
        <f>IF(SP_SUL!J990="","*",SP_SUL!J990)</f>
        <v>*</v>
      </c>
      <c r="N968" s="257" t="str">
        <f>IF(SP_SUL!K990="","*",SP_SUL!K990)</f>
        <v>*</v>
      </c>
      <c r="O968" s="257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17" t="str">
        <f>IF(SP_SUL!N991="","*",SP_SUL!N991)</f>
        <v>*</v>
      </c>
      <c r="M969" s="111" t="str">
        <f>IF(SP_SUL!J991="","*",SP_SUL!J991)</f>
        <v>*</v>
      </c>
      <c r="N969" s="256" t="str">
        <f>IF(SP_SUL!K991="","*",SP_SUL!K991)</f>
        <v>*</v>
      </c>
      <c r="O969" s="256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21" t="str">
        <f>IF(SP_SUL!N992="","*",SP_SUL!N992)</f>
        <v>*</v>
      </c>
      <c r="M970" s="150" t="str">
        <f>IF(SP_SUL!J992="","*",SP_SUL!J992)</f>
        <v>*</v>
      </c>
      <c r="N970" s="257" t="str">
        <f>IF(SP_SUL!K992="","*",SP_SUL!K992)</f>
        <v>*</v>
      </c>
      <c r="O970" s="257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21" t="str">
        <f>IF(SP_SUL!N993="","*",SP_SUL!N993)</f>
        <v>*</v>
      </c>
      <c r="M971" s="150" t="str">
        <f>IF(SP_SUL!J993="","*",SP_SUL!J993)</f>
        <v>*</v>
      </c>
      <c r="N971" s="257" t="str">
        <f>IF(SP_SUL!K993="","*",SP_SUL!K993)</f>
        <v>*</v>
      </c>
      <c r="O971" s="257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17" t="str">
        <f>IF(SP_SUL!N994="","*",SP_SUL!N994)</f>
        <v>*</v>
      </c>
      <c r="M972" s="111" t="str">
        <f>IF(SP_SUL!J994="","*",SP_SUL!J994)</f>
        <v>*</v>
      </c>
      <c r="N972" s="256" t="str">
        <f>IF(SP_SUL!K994="","*",SP_SUL!K994)</f>
        <v>*</v>
      </c>
      <c r="O972" s="256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21" t="str">
        <f>IF(SP_SUL!N995="","*",SP_SUL!N995)</f>
        <v>*</v>
      </c>
      <c r="M973" s="150" t="str">
        <f>IF(SP_SUL!J995="","*",SP_SUL!J995)</f>
        <v>*</v>
      </c>
      <c r="N973" s="257" t="str">
        <f>IF(SP_SUL!K995="","*",SP_SUL!K995)</f>
        <v>*</v>
      </c>
      <c r="O973" s="257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21" t="str">
        <f>IF(SP_SUL!N996="","*",SP_SUL!N996)</f>
        <v>*</v>
      </c>
      <c r="M974" s="150" t="str">
        <f>IF(SP_SUL!J996="","*",SP_SUL!J996)</f>
        <v>*</v>
      </c>
      <c r="N974" s="257" t="str">
        <f>IF(SP_SUL!K996="","*",SP_SUL!K996)</f>
        <v>*</v>
      </c>
      <c r="O974" s="257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17" t="str">
        <f>IF(SP_SUL!N997="","*",SP_SUL!N997)</f>
        <v>*</v>
      </c>
      <c r="M975" s="111" t="str">
        <f>IF(SP_SUL!J997="","*",SP_SUL!J997)</f>
        <v>*</v>
      </c>
      <c r="N975" s="256" t="str">
        <f>IF(SP_SUL!K997="","*",SP_SUL!K997)</f>
        <v>*</v>
      </c>
      <c r="O975" s="256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21" t="str">
        <f>IF(SP_SUL!N998="","*",SP_SUL!N998)</f>
        <v>*</v>
      </c>
      <c r="M976" s="150" t="str">
        <f>IF(SP_SUL!J998="","*",SP_SUL!J998)</f>
        <v>*</v>
      </c>
      <c r="N976" s="257" t="str">
        <f>IF(SP_SUL!K998="","*",SP_SUL!K998)</f>
        <v>*</v>
      </c>
      <c r="O976" s="257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21" t="str">
        <f>IF(SP_SUL!N999="","*",SP_SUL!N999)</f>
        <v>*</v>
      </c>
      <c r="M977" s="150" t="str">
        <f>IF(SP_SUL!J999="","*",SP_SUL!J999)</f>
        <v>*</v>
      </c>
      <c r="N977" s="257" t="str">
        <f>IF(SP_SUL!K999="","*",SP_SUL!K999)</f>
        <v>*</v>
      </c>
      <c r="O977" s="257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17" t="str">
        <f>IF(SP_SUL!N1000="","*",SP_SUL!N1000)</f>
        <v>*</v>
      </c>
      <c r="M978" s="111" t="str">
        <f>IF(SP_SUL!J1000="","*",SP_SUL!J1000)</f>
        <v>*</v>
      </c>
      <c r="N978" s="256" t="str">
        <f>IF(SP_SUL!K1000="","*",SP_SUL!K1000)</f>
        <v>*</v>
      </c>
      <c r="O978" s="256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21" t="str">
        <f>IF(SP_SUL!N1001="","*",SP_SUL!N1001)</f>
        <v>*</v>
      </c>
      <c r="M979" s="150" t="str">
        <f>IF(SP_SUL!J1001="","*",SP_SUL!J1001)</f>
        <v>*</v>
      </c>
      <c r="N979" s="257" t="str">
        <f>IF(SP_SUL!K1001="","*",SP_SUL!K1001)</f>
        <v>*</v>
      </c>
      <c r="O979" s="257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21" t="str">
        <f>IF(SP_SUL!N1002="","*",SP_SUL!N1002)</f>
        <v>*</v>
      </c>
      <c r="M980" s="150" t="str">
        <f>IF(SP_SUL!J1002="","*",SP_SUL!J1002)</f>
        <v>*</v>
      </c>
      <c r="N980" s="257" t="str">
        <f>IF(SP_SUL!K1002="","*",SP_SUL!K1002)</f>
        <v>*</v>
      </c>
      <c r="O980" s="257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17" t="str">
        <f>IF(SP_SUL!N1003="","*",SP_SUL!N1003)</f>
        <v>*</v>
      </c>
      <c r="M981" s="111" t="str">
        <f>IF(SP_SUL!J1003="","*",SP_SUL!J1003)</f>
        <v>*</v>
      </c>
      <c r="N981" s="256" t="str">
        <f>IF(SP_SUL!K1003="","*",SP_SUL!K1003)</f>
        <v>*</v>
      </c>
      <c r="O981" s="256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21" t="str">
        <f>IF(SP_SUL!N1004="","*",SP_SUL!N1004)</f>
        <v>*</v>
      </c>
      <c r="M982" s="150" t="str">
        <f>IF(SP_SUL!J1004="","*",SP_SUL!J1004)</f>
        <v>*</v>
      </c>
      <c r="N982" s="257" t="str">
        <f>IF(SP_SUL!K1004="","*",SP_SUL!K1004)</f>
        <v>*</v>
      </c>
      <c r="O982" s="257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21" t="str">
        <f>IF(SP_SUL!N1005="","*",SP_SUL!N1005)</f>
        <v>*</v>
      </c>
      <c r="M983" s="150" t="str">
        <f>IF(SP_SUL!J1005="","*",SP_SUL!J1005)</f>
        <v>*</v>
      </c>
      <c r="N983" s="257" t="str">
        <f>IF(SP_SUL!K1005="","*",SP_SUL!K1005)</f>
        <v>*</v>
      </c>
      <c r="O983" s="257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17" t="str">
        <f>IF(SP_SUL!N1006="","*",SP_SUL!N1006)</f>
        <v>*</v>
      </c>
      <c r="M984" s="111" t="str">
        <f>IF(SP_SUL!J1006="","*",SP_SUL!J1006)</f>
        <v>*</v>
      </c>
      <c r="N984" s="256" t="str">
        <f>IF(SP_SUL!K1006="","*",SP_SUL!K1006)</f>
        <v>*</v>
      </c>
      <c r="O984" s="256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21" t="str">
        <f>IF(SP_SUL!N1007="","*",SP_SUL!N1007)</f>
        <v>*</v>
      </c>
      <c r="M985" s="150" t="str">
        <f>IF(SP_SUL!J1007="","*",SP_SUL!J1007)</f>
        <v>*</v>
      </c>
      <c r="N985" s="257" t="str">
        <f>IF(SP_SUL!K1007="","*",SP_SUL!K1007)</f>
        <v>*</v>
      </c>
      <c r="O985" s="257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21" t="str">
        <f>IF(SP_SUL!N1008="","*",SP_SUL!N1008)</f>
        <v>*</v>
      </c>
      <c r="M986" s="150" t="str">
        <f>IF(SP_SUL!J1008="","*",SP_SUL!J1008)</f>
        <v>*</v>
      </c>
      <c r="N986" s="257" t="str">
        <f>IF(SP_SUL!K1008="","*",SP_SUL!K1008)</f>
        <v>*</v>
      </c>
      <c r="O986" s="257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17" t="str">
        <f>IF(SP_SUL!N1009="","*",SP_SUL!N1009)</f>
        <v>*</v>
      </c>
      <c r="M987" s="111" t="str">
        <f>IF(SP_SUL!J1009="","*",SP_SUL!J1009)</f>
        <v>*</v>
      </c>
      <c r="N987" s="256" t="str">
        <f>IF(SP_SUL!K1009="","*",SP_SUL!K1009)</f>
        <v>*</v>
      </c>
      <c r="O987" s="256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21" t="str">
        <f>IF(SP_SUL!N1010="","*",SP_SUL!N1010)</f>
        <v>*</v>
      </c>
      <c r="M988" s="150" t="str">
        <f>IF(SP_SUL!J1010="","*",SP_SUL!J1010)</f>
        <v>*</v>
      </c>
      <c r="N988" s="257" t="str">
        <f>IF(SP_SUL!K1010="","*",SP_SUL!K1010)</f>
        <v>*</v>
      </c>
      <c r="O988" s="257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21" t="str">
        <f>IF(SP_SUL!N1011="","*",SP_SUL!N1011)</f>
        <v>*</v>
      </c>
      <c r="M989" s="150" t="str">
        <f>IF(SP_SUL!J1011="","*",SP_SUL!J1011)</f>
        <v>*</v>
      </c>
      <c r="N989" s="257" t="str">
        <f>IF(SP_SUL!K1011="","*",SP_SUL!K1011)</f>
        <v>*</v>
      </c>
      <c r="O989" s="257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17" t="str">
        <f>IF(SP_SUL!N1012="","*",SP_SUL!N1012)</f>
        <v>*</v>
      </c>
      <c r="M990" s="111" t="str">
        <f>IF(SP_SUL!J1012="","*",SP_SUL!J1012)</f>
        <v>*</v>
      </c>
      <c r="N990" s="256" t="str">
        <f>IF(SP_SUL!K1012="","*",SP_SUL!K1012)</f>
        <v>*</v>
      </c>
      <c r="O990" s="256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21" t="str">
        <f>IF(SP_SUL!N1013="","*",SP_SUL!N1013)</f>
        <v>*</v>
      </c>
      <c r="M991" s="150" t="str">
        <f>IF(SP_SUL!J1013="","*",SP_SUL!J1013)</f>
        <v>*</v>
      </c>
      <c r="N991" s="257" t="str">
        <f>IF(SP_SUL!K1013="","*",SP_SUL!K1013)</f>
        <v>*</v>
      </c>
      <c r="O991" s="257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21" t="str">
        <f>IF(SP_SUL!N1014="","*",SP_SUL!N1014)</f>
        <v>*</v>
      </c>
      <c r="M992" s="150" t="str">
        <f>IF(SP_SUL!J1014="","*",SP_SUL!J1014)</f>
        <v>*</v>
      </c>
      <c r="N992" s="257" t="str">
        <f>IF(SP_SUL!K1014="","*",SP_SUL!K1014)</f>
        <v>*</v>
      </c>
      <c r="O992" s="257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17" t="str">
        <f>IF(SP_SUL!N1015="","*",SP_SUL!N1015)</f>
        <v>*</v>
      </c>
      <c r="M993" s="111" t="str">
        <f>IF(SP_SUL!J1015="","*",SP_SUL!J1015)</f>
        <v>*</v>
      </c>
      <c r="N993" s="256" t="str">
        <f>IF(SP_SUL!K1015="","*",SP_SUL!K1015)</f>
        <v>*</v>
      </c>
      <c r="O993" s="256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21" t="str">
        <f>IF(SP_SUL!N1016="","*",SP_SUL!N1016)</f>
        <v>*</v>
      </c>
      <c r="M994" s="150" t="str">
        <f>IF(SP_SUL!J1016="","*",SP_SUL!J1016)</f>
        <v>*</v>
      </c>
      <c r="N994" s="257" t="str">
        <f>IF(SP_SUL!K1016="","*",SP_SUL!K1016)</f>
        <v>*</v>
      </c>
      <c r="O994" s="257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21" t="str">
        <f>IF(SP_SUL!N1017="","*",SP_SUL!N1017)</f>
        <v>*</v>
      </c>
      <c r="M995" s="150" t="str">
        <f>IF(SP_SUL!J1017="","*",SP_SUL!J1017)</f>
        <v>*</v>
      </c>
      <c r="N995" s="257" t="str">
        <f>IF(SP_SUL!K1017="","*",SP_SUL!K1017)</f>
        <v>*</v>
      </c>
      <c r="O995" s="257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17" t="str">
        <f>IF(SP_SUL!N1018="","*",SP_SUL!N1018)</f>
        <v>*</v>
      </c>
      <c r="M996" s="111" t="str">
        <f>IF(SP_SUL!J1018="","*",SP_SUL!J1018)</f>
        <v>*</v>
      </c>
      <c r="N996" s="256" t="str">
        <f>IF(SP_SUL!K1018="","*",SP_SUL!K1018)</f>
        <v>*</v>
      </c>
      <c r="O996" s="256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21" t="str">
        <f>IF(SP_SUL!N1019="","*",SP_SUL!N1019)</f>
        <v>*</v>
      </c>
      <c r="M997" s="150" t="str">
        <f>IF(SP_SUL!J1019="","*",SP_SUL!J1019)</f>
        <v>*</v>
      </c>
      <c r="N997" s="257" t="str">
        <f>IF(SP_SUL!K1019="","*",SP_SUL!K1019)</f>
        <v>*</v>
      </c>
      <c r="O997" s="257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21" t="str">
        <f>IF(SP_SUL!N1020="","*",SP_SUL!N1020)</f>
        <v>*</v>
      </c>
      <c r="M998" s="150" t="str">
        <f>IF(SP_SUL!J1020="","*",SP_SUL!J1020)</f>
        <v>*</v>
      </c>
      <c r="N998" s="257" t="str">
        <f>IF(SP_SUL!K1020="","*",SP_SUL!K1020)</f>
        <v>*</v>
      </c>
      <c r="O998" s="257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17" t="str">
        <f>IF(SP_SUL!N1021="","*",SP_SUL!N1021)</f>
        <v>*</v>
      </c>
      <c r="M999" s="111" t="str">
        <f>IF(SP_SUL!J1021="","*",SP_SUL!J1021)</f>
        <v>*</v>
      </c>
      <c r="N999" s="256" t="str">
        <f>IF(SP_SUL!K1021="","*",SP_SUL!K1021)</f>
        <v>*</v>
      </c>
      <c r="O999" s="256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21" t="str">
        <f>IF(SP_SUL!N1022="","*",SP_SUL!N1022)</f>
        <v>*</v>
      </c>
      <c r="M1000" s="150" t="str">
        <f>IF(SP_SUL!J1022="","*",SP_SUL!J1022)</f>
        <v>*</v>
      </c>
      <c r="N1000" s="257" t="str">
        <f>IF(SP_SUL!K1022="","*",SP_SUL!K1022)</f>
        <v>*</v>
      </c>
      <c r="O1000" s="257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21" t="str">
        <f>IF(SP_SUL!N1023="","*",SP_SUL!N1023)</f>
        <v>*</v>
      </c>
      <c r="M1001" s="150" t="str">
        <f>IF(SP_SUL!J1023="","*",SP_SUL!J1023)</f>
        <v>*</v>
      </c>
      <c r="N1001" s="257" t="str">
        <f>IF(SP_SUL!K1023="","*",SP_SUL!K1023)</f>
        <v>*</v>
      </c>
      <c r="O1001" s="257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17" t="str">
        <f>IF(SP_SUL!N1024="","*",SP_SUL!N1024)</f>
        <v>*</v>
      </c>
      <c r="M1002" s="111" t="str">
        <f>IF(SP_SUL!J1024="","*",SP_SUL!J1024)</f>
        <v>*</v>
      </c>
      <c r="N1002" s="256" t="str">
        <f>IF(SP_SUL!K1024="","*",SP_SUL!K1024)</f>
        <v>*</v>
      </c>
      <c r="O1002" s="256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21" t="str">
        <f>IF(SP_SUL!N1025="","*",SP_SUL!N1025)</f>
        <v>*</v>
      </c>
      <c r="M1003" s="150" t="str">
        <f>IF(SP_SUL!J1025="","*",SP_SUL!J1025)</f>
        <v>*</v>
      </c>
      <c r="N1003" s="257" t="str">
        <f>IF(SP_SUL!K1025="","*",SP_SUL!K1025)</f>
        <v>*</v>
      </c>
      <c r="O1003" s="257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21" t="str">
        <f>IF(SP_SUL!N1026="","*",SP_SUL!N1026)</f>
        <v>*</v>
      </c>
      <c r="M1004" s="150" t="str">
        <f>IF(SP_SUL!J1026="","*",SP_SUL!J1026)</f>
        <v>*</v>
      </c>
      <c r="N1004" s="257" t="str">
        <f>IF(SP_SUL!K1026="","*",SP_SUL!K1026)</f>
        <v>*</v>
      </c>
      <c r="O1004" s="257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17" t="str">
        <f>IF(SP_SUL!N1027="","*",SP_SUL!N1027)</f>
        <v>*</v>
      </c>
      <c r="M1005" s="111" t="str">
        <f>IF(SP_SUL!J1027="","*",SP_SUL!J1027)</f>
        <v>*</v>
      </c>
      <c r="N1005" s="256" t="str">
        <f>IF(SP_SUL!K1027="","*",SP_SUL!K1027)</f>
        <v>*</v>
      </c>
      <c r="O1005" s="256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21" t="str">
        <f>IF(SP_SUL!N1028="","*",SP_SUL!N1028)</f>
        <v>*</v>
      </c>
      <c r="M1006" s="150" t="str">
        <f>IF(SP_SUL!J1028="","*",SP_SUL!J1028)</f>
        <v>*</v>
      </c>
      <c r="N1006" s="257" t="str">
        <f>IF(SP_SUL!K1028="","*",SP_SUL!K1028)</f>
        <v>*</v>
      </c>
      <c r="O1006" s="257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21" t="str">
        <f>IF(SP_SUL!N1029="","*",SP_SUL!N1029)</f>
        <v>*</v>
      </c>
      <c r="M1007" s="150" t="str">
        <f>IF(SP_SUL!J1029="","*",SP_SUL!J1029)</f>
        <v>*</v>
      </c>
      <c r="N1007" s="257" t="str">
        <f>IF(SP_SUL!K1029="","*",SP_SUL!K1029)</f>
        <v>*</v>
      </c>
      <c r="O1007" s="257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17" t="str">
        <f>IF(SP_SUL!N1030="","*",SP_SUL!N1030)</f>
        <v>*</v>
      </c>
      <c r="M1008" s="111" t="str">
        <f>IF(SP_SUL!J1030="","*",SP_SUL!J1030)</f>
        <v>*</v>
      </c>
      <c r="N1008" s="256" t="str">
        <f>IF(SP_SUL!K1030="","*",SP_SUL!K1030)</f>
        <v>*</v>
      </c>
      <c r="O1008" s="256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21" t="str">
        <f>IF(SP_SUL!N1031="","*",SP_SUL!N1031)</f>
        <v>*</v>
      </c>
      <c r="M1009" s="150" t="str">
        <f>IF(SP_SUL!J1031="","*",SP_SUL!J1031)</f>
        <v>*</v>
      </c>
      <c r="N1009" s="257" t="str">
        <f>IF(SP_SUL!K1031="","*",SP_SUL!K1031)</f>
        <v>*</v>
      </c>
      <c r="O1009" s="257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21" t="str">
        <f>IF(SP_SUL!N1032="","*",SP_SUL!N1032)</f>
        <v>*</v>
      </c>
      <c r="M1010" s="150" t="str">
        <f>IF(SP_SUL!J1032="","*",SP_SUL!J1032)</f>
        <v>*</v>
      </c>
      <c r="N1010" s="257" t="str">
        <f>IF(SP_SUL!K1032="","*",SP_SUL!K1032)</f>
        <v>*</v>
      </c>
      <c r="O1010" s="257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17" t="str">
        <f>IF(SP_SUL!N1033="","*",SP_SUL!N1033)</f>
        <v>*</v>
      </c>
      <c r="M1011" s="111" t="str">
        <f>IF(SP_SUL!J1033="","*",SP_SUL!J1033)</f>
        <v>*</v>
      </c>
      <c r="N1011" s="256" t="str">
        <f>IF(SP_SUL!K1033="","*",SP_SUL!K1033)</f>
        <v>*</v>
      </c>
      <c r="O1011" s="256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21" t="str">
        <f>IF(SP_SUL!N1034="","*",SP_SUL!N1034)</f>
        <v>*</v>
      </c>
      <c r="M1012" s="150" t="str">
        <f>IF(SP_SUL!J1034="","*",SP_SUL!J1034)</f>
        <v>*</v>
      </c>
      <c r="N1012" s="257" t="str">
        <f>IF(SP_SUL!K1034="","*",SP_SUL!K1034)</f>
        <v>*</v>
      </c>
      <c r="O1012" s="257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21" t="str">
        <f>IF(SP_SUL!N1035="","*",SP_SUL!N1035)</f>
        <v>*</v>
      </c>
      <c r="M1013" s="150" t="str">
        <f>IF(SP_SUL!J1035="","*",SP_SUL!J1035)</f>
        <v>*</v>
      </c>
      <c r="N1013" s="257" t="str">
        <f>IF(SP_SUL!K1035="","*",SP_SUL!K1035)</f>
        <v>*</v>
      </c>
      <c r="O1013" s="257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17" t="str">
        <f>IF(SP_SUL!N1036="","*",SP_SUL!N1036)</f>
        <v>*</v>
      </c>
      <c r="M1014" s="111" t="str">
        <f>IF(SP_SUL!J1036="","*",SP_SUL!J1036)</f>
        <v>*</v>
      </c>
      <c r="N1014" s="256" t="str">
        <f>IF(SP_SUL!K1036="","*",SP_SUL!K1036)</f>
        <v>*</v>
      </c>
      <c r="O1014" s="256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21" t="str">
        <f>IF(SP_SUL!N1037="","*",SP_SUL!N1037)</f>
        <v>*</v>
      </c>
      <c r="M1015" s="150" t="str">
        <f>IF(SP_SUL!J1037="","*",SP_SUL!J1037)</f>
        <v>*</v>
      </c>
      <c r="N1015" s="257" t="str">
        <f>IF(SP_SUL!K1037="","*",SP_SUL!K1037)</f>
        <v>*</v>
      </c>
      <c r="O1015" s="257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21" t="str">
        <f>IF(SP_SUL!N1038="","*",SP_SUL!N1038)</f>
        <v>*</v>
      </c>
      <c r="M1016" s="150" t="str">
        <f>IF(SP_SUL!J1038="","*",SP_SUL!J1038)</f>
        <v>*</v>
      </c>
      <c r="N1016" s="257" t="str">
        <f>IF(SP_SUL!K1038="","*",SP_SUL!K1038)</f>
        <v>*</v>
      </c>
      <c r="O1016" s="257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17" t="str">
        <f>IF(SP_SUL!N1039="","*",SP_SUL!N1039)</f>
        <v>*</v>
      </c>
      <c r="M1017" s="111" t="str">
        <f>IF(SP_SUL!J1039="","*",SP_SUL!J1039)</f>
        <v>*</v>
      </c>
      <c r="N1017" s="256" t="str">
        <f>IF(SP_SUL!K1039="","*",SP_SUL!K1039)</f>
        <v>*</v>
      </c>
      <c r="O1017" s="256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21" t="str">
        <f>IF(SP_SUL!N1040="","*",SP_SUL!N1040)</f>
        <v>*</v>
      </c>
      <c r="M1018" s="150" t="str">
        <f>IF(SP_SUL!J1040="","*",SP_SUL!J1040)</f>
        <v>*</v>
      </c>
      <c r="N1018" s="257" t="str">
        <f>IF(SP_SUL!K1040="","*",SP_SUL!K1040)</f>
        <v>*</v>
      </c>
      <c r="O1018" s="257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21" t="str">
        <f>IF(SP_SUL!N1041="","*",SP_SUL!N1041)</f>
        <v>*</v>
      </c>
      <c r="M1019" s="150" t="str">
        <f>IF(SP_SUL!J1041="","*",SP_SUL!J1041)</f>
        <v>*</v>
      </c>
      <c r="N1019" s="257" t="str">
        <f>IF(SP_SUL!K1041="","*",SP_SUL!K1041)</f>
        <v>*</v>
      </c>
      <c r="O1019" s="257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17" t="str">
        <f>IF(SP_SUL!N1042="","*",SP_SUL!N1042)</f>
        <v>*</v>
      </c>
      <c r="M1020" s="111" t="str">
        <f>IF(SP_SUL!J1042="","*",SP_SUL!J1042)</f>
        <v>*</v>
      </c>
      <c r="N1020" s="256" t="str">
        <f>IF(SP_SUL!K1042="","*",SP_SUL!K1042)</f>
        <v>*</v>
      </c>
      <c r="O1020" s="256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21" t="str">
        <f>IF(SP_SUL!N1043="","*",SP_SUL!N1043)</f>
        <v>*</v>
      </c>
      <c r="M1021" s="150" t="str">
        <f>IF(SP_SUL!J1043="","*",SP_SUL!J1043)</f>
        <v>*</v>
      </c>
      <c r="N1021" s="257" t="str">
        <f>IF(SP_SUL!K1043="","*",SP_SUL!K1043)</f>
        <v>*</v>
      </c>
      <c r="O1021" s="257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21" t="str">
        <f>IF(SP_SUL!N1044="","*",SP_SUL!N1044)</f>
        <v>*</v>
      </c>
      <c r="M1022" s="150" t="str">
        <f>IF(SP_SUL!J1044="","*",SP_SUL!J1044)</f>
        <v>*</v>
      </c>
      <c r="N1022" s="257" t="str">
        <f>IF(SP_SUL!K1044="","*",SP_SUL!K1044)</f>
        <v>*</v>
      </c>
      <c r="O1022" s="257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17" t="str">
        <f>IF(SP_SUL!N1045="","*",SP_SUL!N1045)</f>
        <v>*</v>
      </c>
      <c r="M1023" s="111" t="str">
        <f>IF(SP_SUL!J1045="","*",SP_SUL!J1045)</f>
        <v>*</v>
      </c>
      <c r="N1023" s="256" t="str">
        <f>IF(SP_SUL!K1045="","*",SP_SUL!K1045)</f>
        <v>*</v>
      </c>
      <c r="O1023" s="256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21" t="str">
        <f>IF(SP_SUL!N1046="","*",SP_SUL!N1046)</f>
        <v>*</v>
      </c>
      <c r="M1024" s="150" t="str">
        <f>IF(SP_SUL!J1046="","*",SP_SUL!J1046)</f>
        <v>*</v>
      </c>
      <c r="N1024" s="257" t="str">
        <f>IF(SP_SUL!K1046="","*",SP_SUL!K1046)</f>
        <v>*</v>
      </c>
      <c r="O1024" s="257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21" t="str">
        <f>IF(SP_SUL!N1047="","*",SP_SUL!N1047)</f>
        <v>*</v>
      </c>
      <c r="M1025" s="150" t="str">
        <f>IF(SP_SUL!J1047="","*",SP_SUL!J1047)</f>
        <v>*</v>
      </c>
      <c r="N1025" s="257" t="str">
        <f>IF(SP_SUL!K1047="","*",SP_SUL!K1047)</f>
        <v>*</v>
      </c>
      <c r="O1025" s="257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17" t="str">
        <f>IF(SP_SUL!N1048="","*",SP_SUL!N1048)</f>
        <v>*</v>
      </c>
      <c r="M1026" s="111" t="str">
        <f>IF(SP_SUL!J1048="","*",SP_SUL!J1048)</f>
        <v>*</v>
      </c>
      <c r="N1026" s="256" t="str">
        <f>IF(SP_SUL!K1048="","*",SP_SUL!K1048)</f>
        <v>*</v>
      </c>
      <c r="O1026" s="256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21" t="str">
        <f>IF(SP_SUL!N1049="","*",SP_SUL!N1049)</f>
        <v>*</v>
      </c>
      <c r="M1027" s="150" t="str">
        <f>IF(SP_SUL!J1049="","*",SP_SUL!J1049)</f>
        <v>*</v>
      </c>
      <c r="N1027" s="257" t="str">
        <f>IF(SP_SUL!K1049="","*",SP_SUL!K1049)</f>
        <v>*</v>
      </c>
      <c r="O1027" s="257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21" t="str">
        <f>IF(SP_SUL!N1050="","*",SP_SUL!N1050)</f>
        <v>*</v>
      </c>
      <c r="M1028" s="150" t="str">
        <f>IF(SP_SUL!J1050="","*",SP_SUL!J1050)</f>
        <v>*</v>
      </c>
      <c r="N1028" s="257" t="str">
        <f>IF(SP_SUL!K1050="","*",SP_SUL!K1050)</f>
        <v>*</v>
      </c>
      <c r="O1028" s="257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17" t="str">
        <f>IF(SP_SUL!N1051="","*",SP_SUL!N1051)</f>
        <v>*</v>
      </c>
      <c r="M1029" s="111" t="str">
        <f>IF(SP_SUL!J1051="","*",SP_SUL!J1051)</f>
        <v>*</v>
      </c>
      <c r="N1029" s="256" t="str">
        <f>IF(SP_SUL!K1051="","*",SP_SUL!K1051)</f>
        <v>*</v>
      </c>
      <c r="O1029" s="256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21" t="str">
        <f>IF(SP_SUL!N1052="","*",SP_SUL!N1052)</f>
        <v>*</v>
      </c>
      <c r="M1030" s="150" t="str">
        <f>IF(SP_SUL!J1052="","*",SP_SUL!J1052)</f>
        <v>*</v>
      </c>
      <c r="N1030" s="257" t="str">
        <f>IF(SP_SUL!K1052="","*",SP_SUL!K1052)</f>
        <v>*</v>
      </c>
      <c r="O1030" s="257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21" t="str">
        <f>IF(SP_SUL!N1053="","*",SP_SUL!N1053)</f>
        <v>*</v>
      </c>
      <c r="M1031" s="150" t="str">
        <f>IF(SP_SUL!J1053="","*",SP_SUL!J1053)</f>
        <v>*</v>
      </c>
      <c r="N1031" s="257" t="str">
        <f>IF(SP_SUL!K1053="","*",SP_SUL!K1053)</f>
        <v>*</v>
      </c>
      <c r="O1031" s="257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17" t="str">
        <f>IF(SP_SUL!N1054="","*",SP_SUL!N1054)</f>
        <v>*</v>
      </c>
      <c r="M1032" s="111" t="str">
        <f>IF(SP_SUL!J1054="","*",SP_SUL!J1054)</f>
        <v>*</v>
      </c>
      <c r="N1032" s="256" t="str">
        <f>IF(SP_SUL!K1054="","*",SP_SUL!K1054)</f>
        <v>*</v>
      </c>
      <c r="O1032" s="256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21" t="str">
        <f>IF(SP_SUL!N1055="","*",SP_SUL!N1055)</f>
        <v>*</v>
      </c>
      <c r="M1033" s="150" t="str">
        <f>IF(SP_SUL!J1055="","*",SP_SUL!J1055)</f>
        <v>*</v>
      </c>
      <c r="N1033" s="257" t="str">
        <f>IF(SP_SUL!K1055="","*",SP_SUL!K1055)</f>
        <v>*</v>
      </c>
      <c r="O1033" s="257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21" t="str">
        <f>IF(SP_SUL!N1056="","*",SP_SUL!N1056)</f>
        <v>*</v>
      </c>
      <c r="M1034" s="150" t="str">
        <f>IF(SP_SUL!J1056="","*",SP_SUL!J1056)</f>
        <v>*</v>
      </c>
      <c r="N1034" s="257" t="str">
        <f>IF(SP_SUL!K1056="","*",SP_SUL!K1056)</f>
        <v>*</v>
      </c>
      <c r="O1034" s="257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17" t="str">
        <f>IF(SP_SUL!N1057="","*",SP_SUL!N1057)</f>
        <v>*</v>
      </c>
      <c r="M1035" s="111" t="str">
        <f>IF(SP_SUL!J1057="","*",SP_SUL!J1057)</f>
        <v>*</v>
      </c>
      <c r="N1035" s="256" t="str">
        <f>IF(SP_SUL!K1057="","*",SP_SUL!K1057)</f>
        <v>*</v>
      </c>
      <c r="O1035" s="256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21" t="str">
        <f>IF(SP_SUL!N1058="","*",SP_SUL!N1058)</f>
        <v>*</v>
      </c>
      <c r="M1036" s="150" t="str">
        <f>IF(SP_SUL!J1058="","*",SP_SUL!J1058)</f>
        <v>*</v>
      </c>
      <c r="N1036" s="257" t="str">
        <f>IF(SP_SUL!K1058="","*",SP_SUL!K1058)</f>
        <v>*</v>
      </c>
      <c r="O1036" s="257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21" t="str">
        <f>IF(SP_SUL!N1059="","*",SP_SUL!N1059)</f>
        <v>*</v>
      </c>
      <c r="M1037" s="150" t="str">
        <f>IF(SP_SUL!J1059="","*",SP_SUL!J1059)</f>
        <v>*</v>
      </c>
      <c r="N1037" s="257" t="str">
        <f>IF(SP_SUL!K1059="","*",SP_SUL!K1059)</f>
        <v>*</v>
      </c>
      <c r="O1037" s="257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17" t="str">
        <f>IF(SP_SUL!N1060="","*",SP_SUL!N1060)</f>
        <v>*</v>
      </c>
      <c r="M1038" s="111" t="str">
        <f>IF(SP_SUL!J1060="","*",SP_SUL!J1060)</f>
        <v>*</v>
      </c>
      <c r="N1038" s="256" t="str">
        <f>IF(SP_SUL!K1060="","*",SP_SUL!K1060)</f>
        <v>*</v>
      </c>
      <c r="O1038" s="256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21" t="str">
        <f>IF(SP_SUL!N1061="","*",SP_SUL!N1061)</f>
        <v>*</v>
      </c>
      <c r="M1039" s="150" t="str">
        <f>IF(SP_SUL!J1061="","*",SP_SUL!J1061)</f>
        <v>*</v>
      </c>
      <c r="N1039" s="257" t="str">
        <f>IF(SP_SUL!K1061="","*",SP_SUL!K1061)</f>
        <v>*</v>
      </c>
      <c r="O1039" s="257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21" t="str">
        <f>IF(SP_SUL!N1062="","*",SP_SUL!N1062)</f>
        <v>*</v>
      </c>
      <c r="M1040" s="150" t="str">
        <f>IF(SP_SUL!J1062="","*",SP_SUL!J1062)</f>
        <v>*</v>
      </c>
      <c r="N1040" s="257" t="str">
        <f>IF(SP_SUL!K1062="","*",SP_SUL!K1062)</f>
        <v>*</v>
      </c>
      <c r="O1040" s="257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17" t="str">
        <f>IF(SP_SUL!N1063="","*",SP_SUL!N1063)</f>
        <v>*</v>
      </c>
      <c r="M1041" s="111" t="str">
        <f>IF(SP_SUL!J1063="","*",SP_SUL!J1063)</f>
        <v>*</v>
      </c>
      <c r="N1041" s="256" t="str">
        <f>IF(SP_SUL!K1063="","*",SP_SUL!K1063)</f>
        <v>*</v>
      </c>
      <c r="O1041" s="256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21" t="str">
        <f>IF(SP_SUL!N1064="","*",SP_SUL!N1064)</f>
        <v>*</v>
      </c>
      <c r="M1042" s="150" t="str">
        <f>IF(SP_SUL!J1064="","*",SP_SUL!J1064)</f>
        <v>*</v>
      </c>
      <c r="N1042" s="257" t="str">
        <f>IF(SP_SUL!K1064="","*",SP_SUL!K1064)</f>
        <v>*</v>
      </c>
      <c r="O1042" s="257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21" t="str">
        <f>IF(SP_SUL!N1065="","*",SP_SUL!N1065)</f>
        <v>*</v>
      </c>
      <c r="M1043" s="150" t="str">
        <f>IF(SP_SUL!J1065="","*",SP_SUL!J1065)</f>
        <v>*</v>
      </c>
      <c r="N1043" s="257" t="str">
        <f>IF(SP_SUL!K1065="","*",SP_SUL!K1065)</f>
        <v>*</v>
      </c>
      <c r="O1043" s="257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17" t="str">
        <f>IF(SP_SUL!N1066="","*",SP_SUL!N1066)</f>
        <v>*</v>
      </c>
      <c r="M1044" s="111" t="str">
        <f>IF(SP_SUL!J1066="","*",SP_SUL!J1066)</f>
        <v>*</v>
      </c>
      <c r="N1044" s="256" t="str">
        <f>IF(SP_SUL!K1066="","*",SP_SUL!K1066)</f>
        <v>*</v>
      </c>
      <c r="O1044" s="256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21" t="str">
        <f>IF(SP_SUL!N1067="","*",SP_SUL!N1067)</f>
        <v>*</v>
      </c>
      <c r="M1045" s="150" t="str">
        <f>IF(SP_SUL!J1067="","*",SP_SUL!J1067)</f>
        <v>*</v>
      </c>
      <c r="N1045" s="257" t="str">
        <f>IF(SP_SUL!K1067="","*",SP_SUL!K1067)</f>
        <v>*</v>
      </c>
      <c r="O1045" s="257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21" t="str">
        <f>IF(SP_SUL!N1068="","*",SP_SUL!N1068)</f>
        <v>*</v>
      </c>
      <c r="M1046" s="150" t="str">
        <f>IF(SP_SUL!J1068="","*",SP_SUL!J1068)</f>
        <v>*</v>
      </c>
      <c r="N1046" s="257" t="str">
        <f>IF(SP_SUL!K1068="","*",SP_SUL!K1068)</f>
        <v>*</v>
      </c>
      <c r="O1046" s="257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17" t="str">
        <f>IF(SP_SUL!N1069="","*",SP_SUL!N1069)</f>
        <v>*</v>
      </c>
      <c r="M1047" s="111" t="str">
        <f>IF(SP_SUL!J1069="","*",SP_SUL!J1069)</f>
        <v>*</v>
      </c>
      <c r="N1047" s="256" t="str">
        <f>IF(SP_SUL!K1069="","*",SP_SUL!K1069)</f>
        <v>*</v>
      </c>
      <c r="O1047" s="256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21" t="str">
        <f>IF(SP_SUL!N1070="","*",SP_SUL!N1070)</f>
        <v>*</v>
      </c>
      <c r="M1048" s="150" t="str">
        <f>IF(SP_SUL!J1070="","*",SP_SUL!J1070)</f>
        <v>*</v>
      </c>
      <c r="N1048" s="257" t="str">
        <f>IF(SP_SUL!K1070="","*",SP_SUL!K1070)</f>
        <v>*</v>
      </c>
      <c r="O1048" s="257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21" t="str">
        <f>IF(SP_SUL!N1071="","*",SP_SUL!N1071)</f>
        <v>*</v>
      </c>
      <c r="M1049" s="150" t="str">
        <f>IF(SP_SUL!J1071="","*",SP_SUL!J1071)</f>
        <v>*</v>
      </c>
      <c r="N1049" s="257" t="str">
        <f>IF(SP_SUL!K1071="","*",SP_SUL!K1071)</f>
        <v>*</v>
      </c>
      <c r="O1049" s="257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17" t="str">
        <f>IF(SP_SUL!N1072="","*",SP_SUL!N1072)</f>
        <v>*</v>
      </c>
      <c r="M1050" s="111" t="str">
        <f>IF(SP_SUL!J1072="","*",SP_SUL!J1072)</f>
        <v>*</v>
      </c>
      <c r="N1050" s="256" t="str">
        <f>IF(SP_SUL!K1072="","*",SP_SUL!K1072)</f>
        <v>*</v>
      </c>
      <c r="O1050" s="256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21" t="str">
        <f>IF(SP_SUL!N1073="","*",SP_SUL!N1073)</f>
        <v>*</v>
      </c>
      <c r="M1051" s="150" t="str">
        <f>IF(SP_SUL!J1073="","*",SP_SUL!J1073)</f>
        <v>*</v>
      </c>
      <c r="N1051" s="257" t="str">
        <f>IF(SP_SUL!K1073="","*",SP_SUL!K1073)</f>
        <v>*</v>
      </c>
      <c r="O1051" s="257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21" t="str">
        <f>IF(SP_SUL!N1074="","*",SP_SUL!N1074)</f>
        <v>*</v>
      </c>
      <c r="M1052" s="150" t="str">
        <f>IF(SP_SUL!J1074="","*",SP_SUL!J1074)</f>
        <v>*</v>
      </c>
      <c r="N1052" s="257" t="str">
        <f>IF(SP_SUL!K1074="","*",SP_SUL!K1074)</f>
        <v>*</v>
      </c>
      <c r="O1052" s="257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17" t="str">
        <f>IF(SP_SUL!N1075="","*",SP_SUL!N1075)</f>
        <v>*</v>
      </c>
      <c r="M1053" s="111" t="str">
        <f>IF(SP_SUL!J1075="","*",SP_SUL!J1075)</f>
        <v>*</v>
      </c>
      <c r="N1053" s="256" t="str">
        <f>IF(SP_SUL!K1075="","*",SP_SUL!K1075)</f>
        <v>*</v>
      </c>
      <c r="O1053" s="256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21" t="str">
        <f>IF(SP_SUL!N1076="","*",SP_SUL!N1076)</f>
        <v>*</v>
      </c>
      <c r="M1054" s="150" t="str">
        <f>IF(SP_SUL!J1076="","*",SP_SUL!J1076)</f>
        <v>*</v>
      </c>
      <c r="N1054" s="257" t="str">
        <f>IF(SP_SUL!K1076="","*",SP_SUL!K1076)</f>
        <v>*</v>
      </c>
      <c r="O1054" s="257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21" t="str">
        <f>IF(SP_SUL!N1077="","*",SP_SUL!N1077)</f>
        <v>*</v>
      </c>
      <c r="M1055" s="150" t="str">
        <f>IF(SP_SUL!J1077="","*",SP_SUL!J1077)</f>
        <v>*</v>
      </c>
      <c r="N1055" s="257" t="str">
        <f>IF(SP_SUL!K1077="","*",SP_SUL!K1077)</f>
        <v>*</v>
      </c>
      <c r="O1055" s="257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17" t="str">
        <f>IF(SP_SUL!N1078="","*",SP_SUL!N1078)</f>
        <v>*</v>
      </c>
      <c r="M1056" s="111" t="str">
        <f>IF(SP_SUL!J1078="","*",SP_SUL!J1078)</f>
        <v>*</v>
      </c>
      <c r="N1056" s="256" t="str">
        <f>IF(SP_SUL!K1078="","*",SP_SUL!K1078)</f>
        <v>*</v>
      </c>
      <c r="O1056" s="256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21" t="str">
        <f>IF(SP_SUL!N1079="","*",SP_SUL!N1079)</f>
        <v>*</v>
      </c>
      <c r="M1057" s="150" t="str">
        <f>IF(SP_SUL!J1079="","*",SP_SUL!J1079)</f>
        <v>*</v>
      </c>
      <c r="N1057" s="257" t="str">
        <f>IF(SP_SUL!K1079="","*",SP_SUL!K1079)</f>
        <v>*</v>
      </c>
      <c r="O1057" s="257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21" t="str">
        <f>IF(SP_SUL!N1080="","*",SP_SUL!N1080)</f>
        <v>*</v>
      </c>
      <c r="M1058" s="150" t="str">
        <f>IF(SP_SUL!J1080="","*",SP_SUL!J1080)</f>
        <v>*</v>
      </c>
      <c r="N1058" s="257" t="str">
        <f>IF(SP_SUL!K1080="","*",SP_SUL!K1080)</f>
        <v>*</v>
      </c>
      <c r="O1058" s="257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17" t="str">
        <f>IF(SP_SUL!N1081="","*",SP_SUL!N1081)</f>
        <v>*</v>
      </c>
      <c r="M1059" s="111" t="str">
        <f>IF(SP_SUL!J1081="","*",SP_SUL!J1081)</f>
        <v>*</v>
      </c>
      <c r="N1059" s="256" t="str">
        <f>IF(SP_SUL!K1081="","*",SP_SUL!K1081)</f>
        <v>*</v>
      </c>
      <c r="O1059" s="256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21" t="str">
        <f>IF(SP_SUL!N1082="","*",SP_SUL!N1082)</f>
        <v>*</v>
      </c>
      <c r="M1060" s="150" t="str">
        <f>IF(SP_SUL!J1082="","*",SP_SUL!J1082)</f>
        <v>*</v>
      </c>
      <c r="N1060" s="257" t="str">
        <f>IF(SP_SUL!K1082="","*",SP_SUL!K1082)</f>
        <v>*</v>
      </c>
      <c r="O1060" s="257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21" t="str">
        <f>IF(SP_SUL!N1083="","*",SP_SUL!N1083)</f>
        <v>*</v>
      </c>
      <c r="M1061" s="150" t="str">
        <f>IF(SP_SUL!J1083="","*",SP_SUL!J1083)</f>
        <v>*</v>
      </c>
      <c r="N1061" s="257" t="str">
        <f>IF(SP_SUL!K1083="","*",SP_SUL!K1083)</f>
        <v>*</v>
      </c>
      <c r="O1061" s="257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17" t="str">
        <f>IF(SP_SUL!N1084="","*",SP_SUL!N1084)</f>
        <v>*</v>
      </c>
      <c r="M1062" s="111" t="str">
        <f>IF(SP_SUL!J1084="","*",SP_SUL!J1084)</f>
        <v>*</v>
      </c>
      <c r="N1062" s="256" t="str">
        <f>IF(SP_SUL!K1084="","*",SP_SUL!K1084)</f>
        <v>*</v>
      </c>
      <c r="O1062" s="256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21" t="str">
        <f>IF(SP_SUL!N1085="","*",SP_SUL!N1085)</f>
        <v>*</v>
      </c>
      <c r="M1063" s="150" t="str">
        <f>IF(SP_SUL!J1085="","*",SP_SUL!J1085)</f>
        <v>*</v>
      </c>
      <c r="N1063" s="257" t="str">
        <f>IF(SP_SUL!K1085="","*",SP_SUL!K1085)</f>
        <v>*</v>
      </c>
      <c r="O1063" s="257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21" t="str">
        <f>IF(SP_SUL!N1086="","*",SP_SUL!N1086)</f>
        <v>*</v>
      </c>
      <c r="M1064" s="150" t="str">
        <f>IF(SP_SUL!J1086="","*",SP_SUL!J1086)</f>
        <v>*</v>
      </c>
      <c r="N1064" s="257" t="str">
        <f>IF(SP_SUL!K1086="","*",SP_SUL!K1086)</f>
        <v>*</v>
      </c>
      <c r="O1064" s="257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17" t="str">
        <f>IF(SP_SUL!N1087="","*",SP_SUL!N1087)</f>
        <v>*</v>
      </c>
      <c r="M1065" s="111" t="str">
        <f>IF(SP_SUL!J1087="","*",SP_SUL!J1087)</f>
        <v>*</v>
      </c>
      <c r="N1065" s="256" t="str">
        <f>IF(SP_SUL!K1087="","*",SP_SUL!K1087)</f>
        <v>*</v>
      </c>
      <c r="O1065" s="256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21" t="str">
        <f>IF(SP_SUL!N1088="","*",SP_SUL!N1088)</f>
        <v>*</v>
      </c>
      <c r="M1066" s="150" t="str">
        <f>IF(SP_SUL!J1088="","*",SP_SUL!J1088)</f>
        <v>*</v>
      </c>
      <c r="N1066" s="257" t="str">
        <f>IF(SP_SUL!K1088="","*",SP_SUL!K1088)</f>
        <v>*</v>
      </c>
      <c r="O1066" s="257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21" t="str">
        <f>IF(SP_SUL!N1089="","*",SP_SUL!N1089)</f>
        <v>*</v>
      </c>
      <c r="M1067" s="150" t="str">
        <f>IF(SP_SUL!J1089="","*",SP_SUL!J1089)</f>
        <v>*</v>
      </c>
      <c r="N1067" s="257" t="str">
        <f>IF(SP_SUL!K1089="","*",SP_SUL!K1089)</f>
        <v>*</v>
      </c>
      <c r="O1067" s="257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17" t="str">
        <f>IF(SP_SUL!N1090="","*",SP_SUL!N1090)</f>
        <v>*</v>
      </c>
      <c r="M1068" s="111" t="str">
        <f>IF(SP_SUL!J1090="","*",SP_SUL!J1090)</f>
        <v>*</v>
      </c>
      <c r="N1068" s="256" t="str">
        <f>IF(SP_SUL!K1090="","*",SP_SUL!K1090)</f>
        <v>*</v>
      </c>
      <c r="O1068" s="256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21" t="str">
        <f>IF(SP_SUL!N1091="","*",SP_SUL!N1091)</f>
        <v>*</v>
      </c>
      <c r="M1069" s="150" t="str">
        <f>IF(SP_SUL!J1091="","*",SP_SUL!J1091)</f>
        <v>*</v>
      </c>
      <c r="N1069" s="257" t="str">
        <f>IF(SP_SUL!K1091="","*",SP_SUL!K1091)</f>
        <v>*</v>
      </c>
      <c r="O1069" s="257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21" t="str">
        <f>IF(SP_SUL!N1092="","*",SP_SUL!N1092)</f>
        <v>*</v>
      </c>
      <c r="M1070" s="150" t="str">
        <f>IF(SP_SUL!J1092="","*",SP_SUL!J1092)</f>
        <v>*</v>
      </c>
      <c r="N1070" s="257" t="str">
        <f>IF(SP_SUL!K1092="","*",SP_SUL!K1092)</f>
        <v>*</v>
      </c>
      <c r="O1070" s="257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17" t="str">
        <f>IF(SP_SUL!N1093="","*",SP_SUL!N1093)</f>
        <v>*</v>
      </c>
      <c r="M1071" s="111" t="str">
        <f>IF(SP_SUL!J1093="","*",SP_SUL!J1093)</f>
        <v>*</v>
      </c>
      <c r="N1071" s="256" t="str">
        <f>IF(SP_SUL!K1093="","*",SP_SUL!K1093)</f>
        <v>*</v>
      </c>
      <c r="O1071" s="256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21" t="str">
        <f>IF(SP_SUL!N1094="","*",SP_SUL!N1094)</f>
        <v>*</v>
      </c>
      <c r="M1072" s="150" t="str">
        <f>IF(SP_SUL!J1094="","*",SP_SUL!J1094)</f>
        <v>*</v>
      </c>
      <c r="N1072" s="257" t="str">
        <f>IF(SP_SUL!K1094="","*",SP_SUL!K1094)</f>
        <v>*</v>
      </c>
      <c r="O1072" s="257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21" t="str">
        <f>IF(SP_SUL!N1095="","*",SP_SUL!N1095)</f>
        <v>*</v>
      </c>
      <c r="M1073" s="150" t="str">
        <f>IF(SP_SUL!J1095="","*",SP_SUL!J1095)</f>
        <v>*</v>
      </c>
      <c r="N1073" s="257" t="str">
        <f>IF(SP_SUL!K1095="","*",SP_SUL!K1095)</f>
        <v>*</v>
      </c>
      <c r="O1073" s="257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17" t="str">
        <f>IF(SP_SUL!N1096="","*",SP_SUL!N1096)</f>
        <v>*</v>
      </c>
      <c r="M1074" s="111" t="str">
        <f>IF(SP_SUL!J1096="","*",SP_SUL!J1096)</f>
        <v>*</v>
      </c>
      <c r="N1074" s="256" t="str">
        <f>IF(SP_SUL!K1096="","*",SP_SUL!K1096)</f>
        <v>*</v>
      </c>
      <c r="O1074" s="256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21" t="str">
        <f>IF(SP_SUL!N1097="","*",SP_SUL!N1097)</f>
        <v>*</v>
      </c>
      <c r="M1075" s="150" t="str">
        <f>IF(SP_SUL!J1097="","*",SP_SUL!J1097)</f>
        <v>*</v>
      </c>
      <c r="N1075" s="257" t="str">
        <f>IF(SP_SUL!K1097="","*",SP_SUL!K1097)</f>
        <v>*</v>
      </c>
      <c r="O1075" s="257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21" t="str">
        <f>IF(SP_SUL!N1098="","*",SP_SUL!N1098)</f>
        <v>*</v>
      </c>
      <c r="M1076" s="150" t="str">
        <f>IF(SP_SUL!J1098="","*",SP_SUL!J1098)</f>
        <v>*</v>
      </c>
      <c r="N1076" s="257" t="str">
        <f>IF(SP_SUL!K1098="","*",SP_SUL!K1098)</f>
        <v>*</v>
      </c>
      <c r="O1076" s="257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17" t="str">
        <f>IF(SP_SUL!N1099="","*",SP_SUL!N1099)</f>
        <v>*</v>
      </c>
      <c r="M1077" s="111" t="str">
        <f>IF(SP_SUL!J1099="","*",SP_SUL!J1099)</f>
        <v>*</v>
      </c>
      <c r="N1077" s="256" t="str">
        <f>IF(SP_SUL!K1099="","*",SP_SUL!K1099)</f>
        <v>*</v>
      </c>
      <c r="O1077" s="256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21" t="str">
        <f>IF(SP_SUL!N1100="","*",SP_SUL!N1100)</f>
        <v>*</v>
      </c>
      <c r="M1078" s="150" t="str">
        <f>IF(SP_SUL!J1100="","*",SP_SUL!J1100)</f>
        <v>*</v>
      </c>
      <c r="N1078" s="257" t="str">
        <f>IF(SP_SUL!K1100="","*",SP_SUL!K1100)</f>
        <v>*</v>
      </c>
      <c r="O1078" s="257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21" t="str">
        <f>IF(SP_SUL!N1101="","*",SP_SUL!N1101)</f>
        <v>*</v>
      </c>
      <c r="M1079" s="150" t="str">
        <f>IF(SP_SUL!J1101="","*",SP_SUL!J1101)</f>
        <v>*</v>
      </c>
      <c r="N1079" s="257" t="str">
        <f>IF(SP_SUL!K1101="","*",SP_SUL!K1101)</f>
        <v>*</v>
      </c>
      <c r="O1079" s="257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17" t="str">
        <f>IF(SP_SUL!N1102="","*",SP_SUL!N1102)</f>
        <v>*</v>
      </c>
      <c r="M1080" s="111" t="str">
        <f>IF(SP_SUL!J1102="","*",SP_SUL!J1102)</f>
        <v>*</v>
      </c>
      <c r="N1080" s="256" t="str">
        <f>IF(SP_SUL!K1102="","*",SP_SUL!K1102)</f>
        <v>*</v>
      </c>
      <c r="O1080" s="256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21" t="str">
        <f>IF(SP_SUL!N1103="","*",SP_SUL!N1103)</f>
        <v>*</v>
      </c>
      <c r="M1081" s="150" t="str">
        <f>IF(SP_SUL!J1103="","*",SP_SUL!J1103)</f>
        <v>*</v>
      </c>
      <c r="N1081" s="257" t="str">
        <f>IF(SP_SUL!K1103="","*",SP_SUL!K1103)</f>
        <v>*</v>
      </c>
      <c r="O1081" s="257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21" t="str">
        <f>IF(SP_SUL!N1104="","*",SP_SUL!N1104)</f>
        <v>*</v>
      </c>
      <c r="M1082" s="150" t="str">
        <f>IF(SP_SUL!J1104="","*",SP_SUL!J1104)</f>
        <v>*</v>
      </c>
      <c r="N1082" s="257" t="str">
        <f>IF(SP_SUL!K1104="","*",SP_SUL!K1104)</f>
        <v>*</v>
      </c>
      <c r="O1082" s="257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17" t="str">
        <f>IF(SP_SUL!N1105="","*",SP_SUL!N1105)</f>
        <v>*</v>
      </c>
      <c r="M1083" s="111" t="str">
        <f>IF(SP_SUL!J1105="","*",SP_SUL!J1105)</f>
        <v>*</v>
      </c>
      <c r="N1083" s="256" t="str">
        <f>IF(SP_SUL!K1105="","*",SP_SUL!K1105)</f>
        <v>*</v>
      </c>
      <c r="O1083" s="256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21" t="str">
        <f>IF(SP_SUL!N1106="","*",SP_SUL!N1106)</f>
        <v>*</v>
      </c>
      <c r="M1084" s="150" t="str">
        <f>IF(SP_SUL!J1106="","*",SP_SUL!J1106)</f>
        <v>*</v>
      </c>
      <c r="N1084" s="257" t="str">
        <f>IF(SP_SUL!K1106="","*",SP_SUL!K1106)</f>
        <v>*</v>
      </c>
      <c r="O1084" s="257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21" t="str">
        <f>IF(SP_SUL!N1107="","*",SP_SUL!N1107)</f>
        <v>*</v>
      </c>
      <c r="M1085" s="150" t="str">
        <f>IF(SP_SUL!J1107="","*",SP_SUL!J1107)</f>
        <v>*</v>
      </c>
      <c r="N1085" s="257" t="str">
        <f>IF(SP_SUL!K1107="","*",SP_SUL!K1107)</f>
        <v>*</v>
      </c>
      <c r="O1085" s="257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17" t="str">
        <f>IF(SP_SUL!N1108="","*",SP_SUL!N1108)</f>
        <v>*</v>
      </c>
      <c r="M1086" s="111" t="str">
        <f>IF(SP_SUL!J1108="","*",SP_SUL!J1108)</f>
        <v>*</v>
      </c>
      <c r="N1086" s="256" t="str">
        <f>IF(SP_SUL!K1108="","*",SP_SUL!K1108)</f>
        <v>*</v>
      </c>
      <c r="O1086" s="256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21" t="str">
        <f>IF(SP_SUL!N1109="","*",SP_SUL!N1109)</f>
        <v>*</v>
      </c>
      <c r="M1087" s="150" t="str">
        <f>IF(SP_SUL!J1109="","*",SP_SUL!J1109)</f>
        <v>*</v>
      </c>
      <c r="N1087" s="257" t="str">
        <f>IF(SP_SUL!K1109="","*",SP_SUL!K1109)</f>
        <v>*</v>
      </c>
      <c r="O1087" s="257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21" t="str">
        <f>IF(SP_SUL!N1110="","*",SP_SUL!N1110)</f>
        <v>*</v>
      </c>
      <c r="M1088" s="150" t="str">
        <f>IF(SP_SUL!J1110="","*",SP_SUL!J1110)</f>
        <v>*</v>
      </c>
      <c r="N1088" s="257" t="str">
        <f>IF(SP_SUL!K1110="","*",SP_SUL!K1110)</f>
        <v>*</v>
      </c>
      <c r="O1088" s="257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17" t="str">
        <f>IF(SP_SUL!N1111="","*",SP_SUL!N1111)</f>
        <v>*</v>
      </c>
      <c r="M1089" s="111" t="str">
        <f>IF(SP_SUL!J1111="","*",SP_SUL!J1111)</f>
        <v>*</v>
      </c>
      <c r="N1089" s="256" t="str">
        <f>IF(SP_SUL!K1111="","*",SP_SUL!K1111)</f>
        <v>*</v>
      </c>
      <c r="O1089" s="256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21" t="str">
        <f>IF(SP_SUL!N1112="","*",SP_SUL!N1112)</f>
        <v>*</v>
      </c>
      <c r="M1090" s="150" t="str">
        <f>IF(SP_SUL!J1112="","*",SP_SUL!J1112)</f>
        <v>*</v>
      </c>
      <c r="N1090" s="257" t="str">
        <f>IF(SP_SUL!K1112="","*",SP_SUL!K1112)</f>
        <v>*</v>
      </c>
      <c r="O1090" s="257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21" t="str">
        <f>IF(SP_SUL!N1113="","*",SP_SUL!N1113)</f>
        <v>*</v>
      </c>
      <c r="M1091" s="150" t="str">
        <f>IF(SP_SUL!J1113="","*",SP_SUL!J1113)</f>
        <v>*</v>
      </c>
      <c r="N1091" s="257" t="str">
        <f>IF(SP_SUL!K1113="","*",SP_SUL!K1113)</f>
        <v>*</v>
      </c>
      <c r="O1091" s="257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17" t="str">
        <f>IF(SP_SUL!N1114="","*",SP_SUL!N1114)</f>
        <v>*</v>
      </c>
      <c r="M1092" s="111" t="str">
        <f>IF(SP_SUL!J1114="","*",SP_SUL!J1114)</f>
        <v>*</v>
      </c>
      <c r="N1092" s="256" t="str">
        <f>IF(SP_SUL!K1114="","*",SP_SUL!K1114)</f>
        <v>*</v>
      </c>
      <c r="O1092" s="256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21" t="str">
        <f>IF(SP_SUL!N1115="","*",SP_SUL!N1115)</f>
        <v>*</v>
      </c>
      <c r="M1093" s="150" t="str">
        <f>IF(SP_SUL!J1115="","*",SP_SUL!J1115)</f>
        <v>*</v>
      </c>
      <c r="N1093" s="257" t="str">
        <f>IF(SP_SUL!K1115="","*",SP_SUL!K1115)</f>
        <v>*</v>
      </c>
      <c r="O1093" s="257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21" t="str">
        <f>IF(SP_SUL!N1116="","*",SP_SUL!N1116)</f>
        <v>*</v>
      </c>
      <c r="M1094" s="150" t="str">
        <f>IF(SP_SUL!J1116="","*",SP_SUL!J1116)</f>
        <v>*</v>
      </c>
      <c r="N1094" s="257" t="str">
        <f>IF(SP_SUL!K1116="","*",SP_SUL!K1116)</f>
        <v>*</v>
      </c>
      <c r="O1094" s="257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17" t="str">
        <f>IF(SP_SUL!N1117="","*",SP_SUL!N1117)</f>
        <v>*</v>
      </c>
      <c r="M1095" s="111" t="str">
        <f>IF(SP_SUL!J1117="","*",SP_SUL!J1117)</f>
        <v>*</v>
      </c>
      <c r="N1095" s="256" t="str">
        <f>IF(SP_SUL!K1117="","*",SP_SUL!K1117)</f>
        <v>*</v>
      </c>
      <c r="O1095" s="256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21" t="str">
        <f>IF(SP_SUL!N1118="","*",SP_SUL!N1118)</f>
        <v>*</v>
      </c>
      <c r="M1096" s="150" t="str">
        <f>IF(SP_SUL!J1118="","*",SP_SUL!J1118)</f>
        <v>*</v>
      </c>
      <c r="N1096" s="257" t="str">
        <f>IF(SP_SUL!K1118="","*",SP_SUL!K1118)</f>
        <v>*</v>
      </c>
      <c r="O1096" s="257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21" t="str">
        <f>IF(SP_SUL!N1119="","*",SP_SUL!N1119)</f>
        <v>*</v>
      </c>
      <c r="M1097" s="150" t="str">
        <f>IF(SP_SUL!J1119="","*",SP_SUL!J1119)</f>
        <v>*</v>
      </c>
      <c r="N1097" s="257" t="str">
        <f>IF(SP_SUL!K1119="","*",SP_SUL!K1119)</f>
        <v>*</v>
      </c>
      <c r="O1097" s="257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17" t="str">
        <f>IF(SP_SUL!N1120="","*",SP_SUL!N1120)</f>
        <v>*</v>
      </c>
      <c r="M1098" s="111" t="str">
        <f>IF(SP_SUL!J1120="","*",SP_SUL!J1120)</f>
        <v>*</v>
      </c>
      <c r="N1098" s="256" t="str">
        <f>IF(SP_SUL!K1120="","*",SP_SUL!K1120)</f>
        <v>*</v>
      </c>
      <c r="O1098" s="256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21" t="str">
        <f>IF(SP_SUL!N1121="","*",SP_SUL!N1121)</f>
        <v>*</v>
      </c>
      <c r="M1099" s="150" t="str">
        <f>IF(SP_SUL!J1121="","*",SP_SUL!J1121)</f>
        <v>*</v>
      </c>
      <c r="N1099" s="257" t="str">
        <f>IF(SP_SUL!K1121="","*",SP_SUL!K1121)</f>
        <v>*</v>
      </c>
      <c r="O1099" s="257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21" t="str">
        <f>IF(SP_SUL!N1122="","*",SP_SUL!N1122)</f>
        <v>*</v>
      </c>
      <c r="M1100" s="150" t="str">
        <f>IF(SP_SUL!J1122="","*",SP_SUL!J1122)</f>
        <v>*</v>
      </c>
      <c r="N1100" s="257" t="str">
        <f>IF(SP_SUL!K1122="","*",SP_SUL!K1122)</f>
        <v>*</v>
      </c>
      <c r="O1100" s="257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17" t="str">
        <f>IF(SP_SUL!N1123="","*",SP_SUL!N1123)</f>
        <v>*</v>
      </c>
      <c r="M1101" s="111" t="str">
        <f>IF(SP_SUL!J1123="","*",SP_SUL!J1123)</f>
        <v>*</v>
      </c>
      <c r="N1101" s="256" t="str">
        <f>IF(SP_SUL!K1123="","*",SP_SUL!K1123)</f>
        <v>*</v>
      </c>
      <c r="O1101" s="256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21" t="str">
        <f>IF(SP_SUL!N1124="","*",SP_SUL!N1124)</f>
        <v>*</v>
      </c>
      <c r="M1102" s="150" t="str">
        <f>IF(SP_SUL!J1124="","*",SP_SUL!J1124)</f>
        <v>*</v>
      </c>
      <c r="N1102" s="257" t="str">
        <f>IF(SP_SUL!K1124="","*",SP_SUL!K1124)</f>
        <v>*</v>
      </c>
      <c r="O1102" s="257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21" t="str">
        <f>IF(SP_SUL!N1125="","*",SP_SUL!N1125)</f>
        <v>*</v>
      </c>
      <c r="M1103" s="150" t="str">
        <f>IF(SP_SUL!J1125="","*",SP_SUL!J1125)</f>
        <v>*</v>
      </c>
      <c r="N1103" s="257" t="str">
        <f>IF(SP_SUL!K1125="","*",SP_SUL!K1125)</f>
        <v>*</v>
      </c>
      <c r="O1103" s="257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17" t="str">
        <f>IF(SP_SUL!N1126="","*",SP_SUL!N1126)</f>
        <v>*</v>
      </c>
      <c r="M1104" s="111" t="str">
        <f>IF(SP_SUL!J1126="","*",SP_SUL!J1126)</f>
        <v>*</v>
      </c>
      <c r="N1104" s="256" t="str">
        <f>IF(SP_SUL!K1126="","*",SP_SUL!K1126)</f>
        <v>*</v>
      </c>
      <c r="O1104" s="256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21" t="str">
        <f>IF(SP_SUL!N1127="","*",SP_SUL!N1127)</f>
        <v>*</v>
      </c>
      <c r="M1105" s="150" t="str">
        <f>IF(SP_SUL!J1127="","*",SP_SUL!J1127)</f>
        <v>*</v>
      </c>
      <c r="N1105" s="257" t="str">
        <f>IF(SP_SUL!K1127="","*",SP_SUL!K1127)</f>
        <v>*</v>
      </c>
      <c r="O1105" s="257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21" t="str">
        <f>IF(SP_SUL!N1128="","*",SP_SUL!N1128)</f>
        <v>*</v>
      </c>
      <c r="M1106" s="150" t="str">
        <f>IF(SP_SUL!J1128="","*",SP_SUL!J1128)</f>
        <v>*</v>
      </c>
      <c r="N1106" s="257" t="str">
        <f>IF(SP_SUL!K1128="","*",SP_SUL!K1128)</f>
        <v>*</v>
      </c>
      <c r="O1106" s="257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17" t="str">
        <f>IF(SP_SUL!N1129="","*",SP_SUL!N1129)</f>
        <v>*</v>
      </c>
      <c r="M1107" s="111" t="str">
        <f>IF(SP_SUL!J1129="","*",SP_SUL!J1129)</f>
        <v>*</v>
      </c>
      <c r="N1107" s="256" t="str">
        <f>IF(SP_SUL!K1129="","*",SP_SUL!K1129)</f>
        <v>*</v>
      </c>
      <c r="O1107" s="256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21" t="str">
        <f>IF(SP_SUL!N1130="","*",SP_SUL!N1130)</f>
        <v>*</v>
      </c>
      <c r="M1108" s="150" t="str">
        <f>IF(SP_SUL!J1130="","*",SP_SUL!J1130)</f>
        <v>*</v>
      </c>
      <c r="N1108" s="257" t="str">
        <f>IF(SP_SUL!K1130="","*",SP_SUL!K1130)</f>
        <v>*</v>
      </c>
      <c r="O1108" s="257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21" t="str">
        <f>IF(SP_SUL!N1131="","*",SP_SUL!N1131)</f>
        <v>*</v>
      </c>
      <c r="M1109" s="150" t="str">
        <f>IF(SP_SUL!J1131="","*",SP_SUL!J1131)</f>
        <v>*</v>
      </c>
      <c r="N1109" s="257" t="str">
        <f>IF(SP_SUL!K1131="","*",SP_SUL!K1131)</f>
        <v>*</v>
      </c>
      <c r="O1109" s="257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17" t="str">
        <f>IF(SP_SUL!N1132="","*",SP_SUL!N1132)</f>
        <v>*</v>
      </c>
      <c r="M1110" s="111" t="str">
        <f>IF(SP_SUL!J1132="","*",SP_SUL!J1132)</f>
        <v>*</v>
      </c>
      <c r="N1110" s="256" t="str">
        <f>IF(SP_SUL!K1132="","*",SP_SUL!K1132)</f>
        <v>*</v>
      </c>
      <c r="O1110" s="256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21" t="str">
        <f>IF(SP_SUL!N1133="","*",SP_SUL!N1133)</f>
        <v>*</v>
      </c>
      <c r="M1111" s="150" t="str">
        <f>IF(SP_SUL!J1133="","*",SP_SUL!J1133)</f>
        <v>*</v>
      </c>
      <c r="N1111" s="257" t="str">
        <f>IF(SP_SUL!K1133="","*",SP_SUL!K1133)</f>
        <v>*</v>
      </c>
      <c r="O1111" s="257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21" t="str">
        <f>IF(SP_SUL!N1134="","*",SP_SUL!N1134)</f>
        <v>*</v>
      </c>
      <c r="M1112" s="150" t="str">
        <f>IF(SP_SUL!J1134="","*",SP_SUL!J1134)</f>
        <v>*</v>
      </c>
      <c r="N1112" s="257" t="str">
        <f>IF(SP_SUL!K1134="","*",SP_SUL!K1134)</f>
        <v>*</v>
      </c>
      <c r="O1112" s="257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17" t="str">
        <f>IF(SP_SUL!N1135="","*",SP_SUL!N1135)</f>
        <v>*</v>
      </c>
      <c r="M1113" s="111" t="str">
        <f>IF(SP_SUL!J1135="","*",SP_SUL!J1135)</f>
        <v>*</v>
      </c>
      <c r="N1113" s="256" t="str">
        <f>IF(SP_SUL!K1135="","*",SP_SUL!K1135)</f>
        <v>*</v>
      </c>
      <c r="O1113" s="256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21" t="str">
        <f>IF(SP_SUL!N1136="","*",SP_SUL!N1136)</f>
        <v>*</v>
      </c>
      <c r="M1114" s="150" t="str">
        <f>IF(SP_SUL!J1136="","*",SP_SUL!J1136)</f>
        <v>*</v>
      </c>
      <c r="N1114" s="257" t="str">
        <f>IF(SP_SUL!K1136="","*",SP_SUL!K1136)</f>
        <v>*</v>
      </c>
      <c r="O1114" s="257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21" t="str">
        <f>IF(SP_SUL!N1137="","*",SP_SUL!N1137)</f>
        <v>*</v>
      </c>
      <c r="M1115" s="150" t="str">
        <f>IF(SP_SUL!J1137="","*",SP_SUL!J1137)</f>
        <v>*</v>
      </c>
      <c r="N1115" s="257" t="str">
        <f>IF(SP_SUL!K1137="","*",SP_SUL!K1137)</f>
        <v>*</v>
      </c>
      <c r="O1115" s="257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17" t="str">
        <f>IF(SP_SUL!N1138="","*",SP_SUL!N1138)</f>
        <v>*</v>
      </c>
      <c r="M1116" s="111" t="str">
        <f>IF(SP_SUL!J1138="","*",SP_SUL!J1138)</f>
        <v>*</v>
      </c>
      <c r="N1116" s="256" t="str">
        <f>IF(SP_SUL!K1138="","*",SP_SUL!K1138)</f>
        <v>*</v>
      </c>
      <c r="O1116" s="256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21" t="str">
        <f>IF(SP_SUL!N1139="","*",SP_SUL!N1139)</f>
        <v>*</v>
      </c>
      <c r="M1117" s="150" t="str">
        <f>IF(SP_SUL!J1139="","*",SP_SUL!J1139)</f>
        <v>*</v>
      </c>
      <c r="N1117" s="257" t="str">
        <f>IF(SP_SUL!K1139="","*",SP_SUL!K1139)</f>
        <v>*</v>
      </c>
      <c r="O1117" s="257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21" t="str">
        <f>IF(SP_SUL!N1140="","*",SP_SUL!N1140)</f>
        <v>*</v>
      </c>
      <c r="M1118" s="150" t="str">
        <f>IF(SP_SUL!J1140="","*",SP_SUL!J1140)</f>
        <v>*</v>
      </c>
      <c r="N1118" s="257" t="str">
        <f>IF(SP_SUL!K1140="","*",SP_SUL!K1140)</f>
        <v>*</v>
      </c>
      <c r="O1118" s="257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17" t="str">
        <f>IF(SP_SUL!N1141="","*",SP_SUL!N1141)</f>
        <v>*</v>
      </c>
      <c r="M1119" s="111" t="str">
        <f>IF(SP_SUL!J1141="","*",SP_SUL!J1141)</f>
        <v>*</v>
      </c>
      <c r="N1119" s="256" t="str">
        <f>IF(SP_SUL!K1141="","*",SP_SUL!K1141)</f>
        <v>*</v>
      </c>
      <c r="O1119" s="256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21" t="str">
        <f>IF(SP_SUL!N1142="","*",SP_SUL!N1142)</f>
        <v>*</v>
      </c>
      <c r="M1120" s="150" t="str">
        <f>IF(SP_SUL!J1142="","*",SP_SUL!J1142)</f>
        <v>*</v>
      </c>
      <c r="N1120" s="257" t="str">
        <f>IF(SP_SUL!K1142="","*",SP_SUL!K1142)</f>
        <v>*</v>
      </c>
      <c r="O1120" s="257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21" t="str">
        <f>IF(SP_SUL!N1143="","*",SP_SUL!N1143)</f>
        <v>*</v>
      </c>
      <c r="M1121" s="150" t="str">
        <f>IF(SP_SUL!J1143="","*",SP_SUL!J1143)</f>
        <v>*</v>
      </c>
      <c r="N1121" s="257" t="str">
        <f>IF(SP_SUL!K1143="","*",SP_SUL!K1143)</f>
        <v>*</v>
      </c>
      <c r="O1121" s="257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17" t="str">
        <f>IF(SP_SUL!N1144="","*",SP_SUL!N1144)</f>
        <v>*</v>
      </c>
      <c r="M1122" s="111" t="str">
        <f>IF(SP_SUL!J1144="","*",SP_SUL!J1144)</f>
        <v>*</v>
      </c>
      <c r="N1122" s="256" t="str">
        <f>IF(SP_SUL!K1144="","*",SP_SUL!K1144)</f>
        <v>*</v>
      </c>
      <c r="O1122" s="256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21" t="str">
        <f>IF(SP_SUL!N1145="","*",SP_SUL!N1145)</f>
        <v>*</v>
      </c>
      <c r="M1123" s="150" t="str">
        <f>IF(SP_SUL!J1145="","*",SP_SUL!J1145)</f>
        <v>*</v>
      </c>
      <c r="N1123" s="257" t="str">
        <f>IF(SP_SUL!K1145="","*",SP_SUL!K1145)</f>
        <v>*</v>
      </c>
      <c r="O1123" s="257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21" t="str">
        <f>IF(SP_SUL!N1146="","*",SP_SUL!N1146)</f>
        <v>*</v>
      </c>
      <c r="M1124" s="150" t="str">
        <f>IF(SP_SUL!J1146="","*",SP_SUL!J1146)</f>
        <v>*</v>
      </c>
      <c r="N1124" s="257" t="str">
        <f>IF(SP_SUL!K1146="","*",SP_SUL!K1146)</f>
        <v>*</v>
      </c>
      <c r="O1124" s="257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17" t="str">
        <f>IF(SP_SUL!N1147="","*",SP_SUL!N1147)</f>
        <v>*</v>
      </c>
      <c r="M1125" s="111" t="str">
        <f>IF(SP_SUL!J1147="","*",SP_SUL!J1147)</f>
        <v>*</v>
      </c>
      <c r="N1125" s="256" t="str">
        <f>IF(SP_SUL!K1147="","*",SP_SUL!K1147)</f>
        <v>*</v>
      </c>
      <c r="O1125" s="256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21" t="str">
        <f>IF(SP_SUL!N1148="","*",SP_SUL!N1148)</f>
        <v>*</v>
      </c>
      <c r="M1126" s="150" t="str">
        <f>IF(SP_SUL!J1148="","*",SP_SUL!J1148)</f>
        <v>*</v>
      </c>
      <c r="N1126" s="257" t="str">
        <f>IF(SP_SUL!K1148="","*",SP_SUL!K1148)</f>
        <v>*</v>
      </c>
      <c r="O1126" s="257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21" t="str">
        <f>IF(SP_SUL!N1149="","*",SP_SUL!N1149)</f>
        <v>*</v>
      </c>
      <c r="M1127" s="150" t="str">
        <f>IF(SP_SUL!J1149="","*",SP_SUL!J1149)</f>
        <v>*</v>
      </c>
      <c r="N1127" s="257" t="str">
        <f>IF(SP_SUL!K1149="","*",SP_SUL!K1149)</f>
        <v>*</v>
      </c>
      <c r="O1127" s="257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17" t="str">
        <f>IF(SP_SUL!N1150="","*",SP_SUL!N1150)</f>
        <v>*</v>
      </c>
      <c r="M1128" s="111" t="str">
        <f>IF(SP_SUL!J1150="","*",SP_SUL!J1150)</f>
        <v>*</v>
      </c>
      <c r="N1128" s="256" t="str">
        <f>IF(SP_SUL!K1150="","*",SP_SUL!K1150)</f>
        <v>*</v>
      </c>
      <c r="O1128" s="256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21" t="str">
        <f>IF(SP_SUL!N1151="","*",SP_SUL!N1151)</f>
        <v>*</v>
      </c>
      <c r="M1129" s="150" t="str">
        <f>IF(SP_SUL!J1151="","*",SP_SUL!J1151)</f>
        <v>*</v>
      </c>
      <c r="N1129" s="257" t="str">
        <f>IF(SP_SUL!K1151="","*",SP_SUL!K1151)</f>
        <v>*</v>
      </c>
      <c r="O1129" s="257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21" t="str">
        <f>IF(SP_SUL!N1152="","*",SP_SUL!N1152)</f>
        <v>*</v>
      </c>
      <c r="M1130" s="150" t="str">
        <f>IF(SP_SUL!J1152="","*",SP_SUL!J1152)</f>
        <v>*</v>
      </c>
      <c r="N1130" s="257" t="str">
        <f>IF(SP_SUL!K1152="","*",SP_SUL!K1152)</f>
        <v>*</v>
      </c>
      <c r="O1130" s="257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17" t="str">
        <f>IF(SP_SUL!N1153="","*",SP_SUL!N1153)</f>
        <v>*</v>
      </c>
      <c r="M1131" s="111" t="str">
        <f>IF(SP_SUL!J1153="","*",SP_SUL!J1153)</f>
        <v>*</v>
      </c>
      <c r="N1131" s="256" t="str">
        <f>IF(SP_SUL!K1153="","*",SP_SUL!K1153)</f>
        <v>*</v>
      </c>
      <c r="O1131" s="256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21" t="str">
        <f>IF(SP_SUL!N1154="","*",SP_SUL!N1154)</f>
        <v>*</v>
      </c>
      <c r="M1132" s="150" t="str">
        <f>IF(SP_SUL!J1154="","*",SP_SUL!J1154)</f>
        <v>*</v>
      </c>
      <c r="N1132" s="257" t="str">
        <f>IF(SP_SUL!K1154="","*",SP_SUL!K1154)</f>
        <v>*</v>
      </c>
      <c r="O1132" s="257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21" t="str">
        <f>IF(SP_SUL!N1155="","*",SP_SUL!N1155)</f>
        <v>*</v>
      </c>
      <c r="M1133" s="150" t="str">
        <f>IF(SP_SUL!J1155="","*",SP_SUL!J1155)</f>
        <v>*</v>
      </c>
      <c r="N1133" s="257" t="str">
        <f>IF(SP_SUL!K1155="","*",SP_SUL!K1155)</f>
        <v>*</v>
      </c>
      <c r="O1133" s="257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17" t="str">
        <f>IF(SP_SUL!N1156="","*",SP_SUL!N1156)</f>
        <v>*</v>
      </c>
      <c r="M1134" s="111" t="str">
        <f>IF(SP_SUL!J1156="","*",SP_SUL!J1156)</f>
        <v>*</v>
      </c>
      <c r="N1134" s="256" t="str">
        <f>IF(SP_SUL!K1156="","*",SP_SUL!K1156)</f>
        <v>*</v>
      </c>
      <c r="O1134" s="256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21" t="str">
        <f>IF(SP_SUL!N1157="","*",SP_SUL!N1157)</f>
        <v>*</v>
      </c>
      <c r="M1135" s="150" t="str">
        <f>IF(SP_SUL!J1157="","*",SP_SUL!J1157)</f>
        <v>*</v>
      </c>
      <c r="N1135" s="257" t="str">
        <f>IF(SP_SUL!K1157="","*",SP_SUL!K1157)</f>
        <v>*</v>
      </c>
      <c r="O1135" s="257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21" t="str">
        <f>IF(SP_SUL!N1158="","*",SP_SUL!N1158)</f>
        <v>*</v>
      </c>
      <c r="M1136" s="150" t="str">
        <f>IF(SP_SUL!J1158="","*",SP_SUL!J1158)</f>
        <v>*</v>
      </c>
      <c r="N1136" s="257" t="str">
        <f>IF(SP_SUL!K1158="","*",SP_SUL!K1158)</f>
        <v>*</v>
      </c>
      <c r="O1136" s="257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17" t="str">
        <f>IF(SP_SUL!N1159="","*",SP_SUL!N1159)</f>
        <v>*</v>
      </c>
      <c r="M1137" s="111" t="str">
        <f>IF(SP_SUL!J1159="","*",SP_SUL!J1159)</f>
        <v>*</v>
      </c>
      <c r="N1137" s="256" t="str">
        <f>IF(SP_SUL!K1159="","*",SP_SUL!K1159)</f>
        <v>*</v>
      </c>
      <c r="O1137" s="256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21" t="str">
        <f>IF(SP_SUL!N1160="","*",SP_SUL!N1160)</f>
        <v>*</v>
      </c>
      <c r="M1138" s="150" t="str">
        <f>IF(SP_SUL!J1160="","*",SP_SUL!J1160)</f>
        <v>*</v>
      </c>
      <c r="N1138" s="257" t="str">
        <f>IF(SP_SUL!K1160="","*",SP_SUL!K1160)</f>
        <v>*</v>
      </c>
      <c r="O1138" s="257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21" t="str">
        <f>IF(SP_SUL!N1161="","*",SP_SUL!N1161)</f>
        <v>*</v>
      </c>
      <c r="M1139" s="150" t="str">
        <f>IF(SP_SUL!J1161="","*",SP_SUL!J1161)</f>
        <v>*</v>
      </c>
      <c r="N1139" s="257" t="str">
        <f>IF(SP_SUL!K1161="","*",SP_SUL!K1161)</f>
        <v>*</v>
      </c>
      <c r="O1139" s="257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17" t="str">
        <f>IF(SP_SUL!N1162="","*",SP_SUL!N1162)</f>
        <v>*</v>
      </c>
      <c r="M1140" s="111" t="str">
        <f>IF(SP_SUL!J1162="","*",SP_SUL!J1162)</f>
        <v>*</v>
      </c>
      <c r="N1140" s="256" t="str">
        <f>IF(SP_SUL!K1162="","*",SP_SUL!K1162)</f>
        <v>*</v>
      </c>
      <c r="O1140" s="256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21" t="str">
        <f>IF(SP_SUL!N1163="","*",SP_SUL!N1163)</f>
        <v>*</v>
      </c>
      <c r="M1141" s="150" t="str">
        <f>IF(SP_SUL!J1163="","*",SP_SUL!J1163)</f>
        <v>*</v>
      </c>
      <c r="N1141" s="257" t="str">
        <f>IF(SP_SUL!K1163="","*",SP_SUL!K1163)</f>
        <v>*</v>
      </c>
      <c r="O1141" s="257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21" t="str">
        <f>IF(SP_SUL!N1164="","*",SP_SUL!N1164)</f>
        <v>*</v>
      </c>
      <c r="M1142" s="150" t="str">
        <f>IF(SP_SUL!J1164="","*",SP_SUL!J1164)</f>
        <v>*</v>
      </c>
      <c r="N1142" s="257" t="str">
        <f>IF(SP_SUL!K1164="","*",SP_SUL!K1164)</f>
        <v>*</v>
      </c>
      <c r="O1142" s="257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17" t="str">
        <f>IF(SP_SUL!N1165="","*",SP_SUL!N1165)</f>
        <v>*</v>
      </c>
      <c r="M1143" s="111" t="str">
        <f>IF(SP_SUL!J1165="","*",SP_SUL!J1165)</f>
        <v>*</v>
      </c>
      <c r="N1143" s="256" t="str">
        <f>IF(SP_SUL!K1165="","*",SP_SUL!K1165)</f>
        <v>*</v>
      </c>
      <c r="O1143" s="256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21" t="str">
        <f>IF(SP_SUL!N1166="","*",SP_SUL!N1166)</f>
        <v>*</v>
      </c>
      <c r="M1144" s="150" t="str">
        <f>IF(SP_SUL!J1166="","*",SP_SUL!J1166)</f>
        <v>*</v>
      </c>
      <c r="N1144" s="257" t="str">
        <f>IF(SP_SUL!K1166="","*",SP_SUL!K1166)</f>
        <v>*</v>
      </c>
      <c r="O1144" s="257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21" t="str">
        <f>IF(SP_SUL!N1167="","*",SP_SUL!N1167)</f>
        <v>*</v>
      </c>
      <c r="M1145" s="150" t="str">
        <f>IF(SP_SUL!J1167="","*",SP_SUL!J1167)</f>
        <v>*</v>
      </c>
      <c r="N1145" s="257" t="str">
        <f>IF(SP_SUL!K1167="","*",SP_SUL!K1167)</f>
        <v>*</v>
      </c>
      <c r="O1145" s="257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17" t="str">
        <f>IF(SP_SUL!N1168="","*",SP_SUL!N1168)</f>
        <v>*</v>
      </c>
      <c r="M1146" s="111" t="str">
        <f>IF(SP_SUL!J1168="","*",SP_SUL!J1168)</f>
        <v>*</v>
      </c>
      <c r="N1146" s="256" t="str">
        <f>IF(SP_SUL!K1168="","*",SP_SUL!K1168)</f>
        <v>*</v>
      </c>
      <c r="O1146" s="256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21" t="str">
        <f>IF(SP_SUL!N1169="","*",SP_SUL!N1169)</f>
        <v>*</v>
      </c>
      <c r="M1147" s="150" t="str">
        <f>IF(SP_SUL!J1169="","*",SP_SUL!J1169)</f>
        <v>*</v>
      </c>
      <c r="N1147" s="257" t="str">
        <f>IF(SP_SUL!K1169="","*",SP_SUL!K1169)</f>
        <v>*</v>
      </c>
      <c r="O1147" s="257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21" t="str">
        <f>IF(SP_SUL!N1170="","*",SP_SUL!N1170)</f>
        <v>*</v>
      </c>
      <c r="M1148" s="150" t="str">
        <f>IF(SP_SUL!J1170="","*",SP_SUL!J1170)</f>
        <v>*</v>
      </c>
      <c r="N1148" s="257" t="str">
        <f>IF(SP_SUL!K1170="","*",SP_SUL!K1170)</f>
        <v>*</v>
      </c>
      <c r="O1148" s="257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17" t="str">
        <f>IF(SP_SUL!N1171="","*",SP_SUL!N1171)</f>
        <v>*</v>
      </c>
      <c r="M1149" s="111" t="str">
        <f>IF(SP_SUL!J1171="","*",SP_SUL!J1171)</f>
        <v>*</v>
      </c>
      <c r="N1149" s="256" t="str">
        <f>IF(SP_SUL!K1171="","*",SP_SUL!K1171)</f>
        <v>*</v>
      </c>
      <c r="O1149" s="256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21" t="str">
        <f>IF(SP_SUL!N1172="","*",SP_SUL!N1172)</f>
        <v>*</v>
      </c>
      <c r="M1150" s="150" t="str">
        <f>IF(SP_SUL!J1172="","*",SP_SUL!J1172)</f>
        <v>*</v>
      </c>
      <c r="N1150" s="257" t="str">
        <f>IF(SP_SUL!K1172="","*",SP_SUL!K1172)</f>
        <v>*</v>
      </c>
      <c r="O1150" s="257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21" t="str">
        <f>IF(SP_SUL!N1173="","*",SP_SUL!N1173)</f>
        <v>*</v>
      </c>
      <c r="M1151" s="150" t="str">
        <f>IF(SP_SUL!J1173="","*",SP_SUL!J1173)</f>
        <v>*</v>
      </c>
      <c r="N1151" s="257" t="str">
        <f>IF(SP_SUL!K1173="","*",SP_SUL!K1173)</f>
        <v>*</v>
      </c>
      <c r="O1151" s="257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17" t="str">
        <f>IF(SP_SUL!N1174="","*",SP_SUL!N1174)</f>
        <v>*</v>
      </c>
      <c r="M1152" s="111" t="str">
        <f>IF(SP_SUL!J1174="","*",SP_SUL!J1174)</f>
        <v>*</v>
      </c>
      <c r="N1152" s="256" t="str">
        <f>IF(SP_SUL!K1174="","*",SP_SUL!K1174)</f>
        <v>*</v>
      </c>
      <c r="O1152" s="256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21" t="str">
        <f>IF(SP_SUL!N1175="","*",SP_SUL!N1175)</f>
        <v>*</v>
      </c>
      <c r="M1153" s="150" t="str">
        <f>IF(SP_SUL!J1175="","*",SP_SUL!J1175)</f>
        <v>*</v>
      </c>
      <c r="N1153" s="257" t="str">
        <f>IF(SP_SUL!K1175="","*",SP_SUL!K1175)</f>
        <v>*</v>
      </c>
      <c r="O1153" s="257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21" t="str">
        <f>IF(SP_SUL!N1176="","*",SP_SUL!N1176)</f>
        <v>*</v>
      </c>
      <c r="M1154" s="150" t="str">
        <f>IF(SP_SUL!J1176="","*",SP_SUL!J1176)</f>
        <v>*</v>
      </c>
      <c r="N1154" s="257" t="str">
        <f>IF(SP_SUL!K1176="","*",SP_SUL!K1176)</f>
        <v>*</v>
      </c>
      <c r="O1154" s="257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17" t="str">
        <f>IF(SP_SUL!N1177="","*",SP_SUL!N1177)</f>
        <v>*</v>
      </c>
      <c r="M1155" s="111" t="str">
        <f>IF(SP_SUL!J1177="","*",SP_SUL!J1177)</f>
        <v>*</v>
      </c>
      <c r="N1155" s="256" t="str">
        <f>IF(SP_SUL!K1177="","*",SP_SUL!K1177)</f>
        <v>*</v>
      </c>
      <c r="O1155" s="256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21" t="str">
        <f>IF(SP_SUL!N1178="","*",SP_SUL!N1178)</f>
        <v>*</v>
      </c>
      <c r="M1156" s="150" t="str">
        <f>IF(SP_SUL!J1178="","*",SP_SUL!J1178)</f>
        <v>*</v>
      </c>
      <c r="N1156" s="257" t="str">
        <f>IF(SP_SUL!K1178="","*",SP_SUL!K1178)</f>
        <v>*</v>
      </c>
      <c r="O1156" s="257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21" t="str">
        <f>IF(SP_SUL!N1179="","*",SP_SUL!N1179)</f>
        <v>*</v>
      </c>
      <c r="M1157" s="150" t="str">
        <f>IF(SP_SUL!J1179="","*",SP_SUL!J1179)</f>
        <v>*</v>
      </c>
      <c r="N1157" s="257" t="str">
        <f>IF(SP_SUL!K1179="","*",SP_SUL!K1179)</f>
        <v>*</v>
      </c>
      <c r="O1157" s="257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17" t="str">
        <f>IF(SP_SUL!N1180="","*",SP_SUL!N1180)</f>
        <v>*</v>
      </c>
      <c r="M1158" s="111" t="str">
        <f>IF(SP_SUL!J1180="","*",SP_SUL!J1180)</f>
        <v>*</v>
      </c>
      <c r="N1158" s="256" t="str">
        <f>IF(SP_SUL!K1180="","*",SP_SUL!K1180)</f>
        <v>*</v>
      </c>
      <c r="O1158" s="256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21" t="str">
        <f>IF(SP_SUL!N1181="","*",SP_SUL!N1181)</f>
        <v>*</v>
      </c>
      <c r="M1159" s="150" t="str">
        <f>IF(SP_SUL!J1181="","*",SP_SUL!J1181)</f>
        <v>*</v>
      </c>
      <c r="N1159" s="257" t="str">
        <f>IF(SP_SUL!K1181="","*",SP_SUL!K1181)</f>
        <v>*</v>
      </c>
      <c r="O1159" s="257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21" t="str">
        <f>IF(SP_SUL!N1182="","*",SP_SUL!N1182)</f>
        <v>*</v>
      </c>
      <c r="M1160" s="150" t="str">
        <f>IF(SP_SUL!J1182="","*",SP_SUL!J1182)</f>
        <v>*</v>
      </c>
      <c r="N1160" s="257" t="str">
        <f>IF(SP_SUL!K1182="","*",SP_SUL!K1182)</f>
        <v>*</v>
      </c>
      <c r="O1160" s="257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17" t="str">
        <f>IF(SP_SUL!N1183="","*",SP_SUL!N1183)</f>
        <v>*</v>
      </c>
      <c r="M1161" s="111" t="str">
        <f>IF(SP_SUL!J1183="","*",SP_SUL!J1183)</f>
        <v>*</v>
      </c>
      <c r="N1161" s="256" t="str">
        <f>IF(SP_SUL!K1183="","*",SP_SUL!K1183)</f>
        <v>*</v>
      </c>
      <c r="O1161" s="256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21" t="str">
        <f>IF(SP_SUL!N1184="","*",SP_SUL!N1184)</f>
        <v>*</v>
      </c>
      <c r="M1162" s="150" t="str">
        <f>IF(SP_SUL!J1184="","*",SP_SUL!J1184)</f>
        <v>*</v>
      </c>
      <c r="N1162" s="257" t="str">
        <f>IF(SP_SUL!K1184="","*",SP_SUL!K1184)</f>
        <v>*</v>
      </c>
      <c r="O1162" s="257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21" t="str">
        <f>IF(SP_SUL!N1185="","*",SP_SUL!N1185)</f>
        <v>*</v>
      </c>
      <c r="M1163" s="150" t="str">
        <f>IF(SP_SUL!J1185="","*",SP_SUL!J1185)</f>
        <v>*</v>
      </c>
      <c r="N1163" s="257" t="str">
        <f>IF(SP_SUL!K1185="","*",SP_SUL!K1185)</f>
        <v>*</v>
      </c>
      <c r="O1163" s="257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17" t="str">
        <f>IF(SP_SUL!N1186="","*",SP_SUL!N1186)</f>
        <v>*</v>
      </c>
      <c r="M1164" s="111" t="str">
        <f>IF(SP_SUL!J1186="","*",SP_SUL!J1186)</f>
        <v>*</v>
      </c>
      <c r="N1164" s="256" t="str">
        <f>IF(SP_SUL!K1186="","*",SP_SUL!K1186)</f>
        <v>*</v>
      </c>
      <c r="O1164" s="256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21" t="str">
        <f>IF(SP_SUL!N1187="","*",SP_SUL!N1187)</f>
        <v>*</v>
      </c>
      <c r="M1165" s="150" t="str">
        <f>IF(SP_SUL!J1187="","*",SP_SUL!J1187)</f>
        <v>*</v>
      </c>
      <c r="N1165" s="257" t="str">
        <f>IF(SP_SUL!K1187="","*",SP_SUL!K1187)</f>
        <v>*</v>
      </c>
      <c r="O1165" s="257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21" t="str">
        <f>IF(SP_SUL!N1188="","*",SP_SUL!N1188)</f>
        <v>*</v>
      </c>
      <c r="M1166" s="150" t="str">
        <f>IF(SP_SUL!J1188="","*",SP_SUL!J1188)</f>
        <v>*</v>
      </c>
      <c r="N1166" s="257" t="str">
        <f>IF(SP_SUL!K1188="","*",SP_SUL!K1188)</f>
        <v>*</v>
      </c>
      <c r="O1166" s="257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17" t="str">
        <f>IF(SP_SUL!N1189="","*",SP_SUL!N1189)</f>
        <v>*</v>
      </c>
      <c r="M1167" s="111" t="str">
        <f>IF(SP_SUL!J1189="","*",SP_SUL!J1189)</f>
        <v>*</v>
      </c>
      <c r="N1167" s="256" t="str">
        <f>IF(SP_SUL!K1189="","*",SP_SUL!K1189)</f>
        <v>*</v>
      </c>
      <c r="O1167" s="256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21" t="str">
        <f>IF(SP_SUL!N1190="","*",SP_SUL!N1190)</f>
        <v>*</v>
      </c>
      <c r="M1168" s="150" t="str">
        <f>IF(SP_SUL!J1190="","*",SP_SUL!J1190)</f>
        <v>*</v>
      </c>
      <c r="N1168" s="257" t="str">
        <f>IF(SP_SUL!K1190="","*",SP_SUL!K1190)</f>
        <v>*</v>
      </c>
      <c r="O1168" s="257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21" t="str">
        <f>IF(SP_SUL!N1191="","*",SP_SUL!N1191)</f>
        <v>*</v>
      </c>
      <c r="M1169" s="150" t="str">
        <f>IF(SP_SUL!J1191="","*",SP_SUL!J1191)</f>
        <v>*</v>
      </c>
      <c r="N1169" s="257" t="str">
        <f>IF(SP_SUL!K1191="","*",SP_SUL!K1191)</f>
        <v>*</v>
      </c>
      <c r="O1169" s="257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17" t="str">
        <f>IF(SP_SUL!N1192="","*",SP_SUL!N1192)</f>
        <v>*</v>
      </c>
      <c r="M1170" s="111" t="str">
        <f>IF(SP_SUL!J1192="","*",SP_SUL!J1192)</f>
        <v>*</v>
      </c>
      <c r="N1170" s="256" t="str">
        <f>IF(SP_SUL!K1192="","*",SP_SUL!K1192)</f>
        <v>*</v>
      </c>
      <c r="O1170" s="256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21" t="str">
        <f>IF(SP_SUL!N1193="","*",SP_SUL!N1193)</f>
        <v>*</v>
      </c>
      <c r="M1171" s="150" t="str">
        <f>IF(SP_SUL!J1193="","*",SP_SUL!J1193)</f>
        <v>*</v>
      </c>
      <c r="N1171" s="257" t="str">
        <f>IF(SP_SUL!K1193="","*",SP_SUL!K1193)</f>
        <v>*</v>
      </c>
      <c r="O1171" s="257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21" t="str">
        <f>IF(SP_SUL!N1194="","*",SP_SUL!N1194)</f>
        <v>*</v>
      </c>
      <c r="M1172" s="150" t="str">
        <f>IF(SP_SUL!J1194="","*",SP_SUL!J1194)</f>
        <v>*</v>
      </c>
      <c r="N1172" s="257" t="str">
        <f>IF(SP_SUL!K1194="","*",SP_SUL!K1194)</f>
        <v>*</v>
      </c>
      <c r="O1172" s="257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17" t="str">
        <f>IF(SP_SUL!N1195="","*",SP_SUL!N1195)</f>
        <v>*</v>
      </c>
      <c r="M1173" s="111" t="str">
        <f>IF(SP_SUL!J1195="","*",SP_SUL!J1195)</f>
        <v>*</v>
      </c>
      <c r="N1173" s="256" t="str">
        <f>IF(SP_SUL!K1195="","*",SP_SUL!K1195)</f>
        <v>*</v>
      </c>
      <c r="O1173" s="256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21" t="str">
        <f>IF(SP_SUL!N1196="","*",SP_SUL!N1196)</f>
        <v>*</v>
      </c>
      <c r="M1174" s="150" t="str">
        <f>IF(SP_SUL!J1196="","*",SP_SUL!J1196)</f>
        <v>*</v>
      </c>
      <c r="N1174" s="257" t="str">
        <f>IF(SP_SUL!K1196="","*",SP_SUL!K1196)</f>
        <v>*</v>
      </c>
      <c r="O1174" s="257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21" t="str">
        <f>IF(SP_SUL!N1197="","*",SP_SUL!N1197)</f>
        <v>*</v>
      </c>
      <c r="M1175" s="150" t="str">
        <f>IF(SP_SUL!J1197="","*",SP_SUL!J1197)</f>
        <v>*</v>
      </c>
      <c r="N1175" s="257" t="str">
        <f>IF(SP_SUL!K1197="","*",SP_SUL!K1197)</f>
        <v>*</v>
      </c>
      <c r="O1175" s="257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17" t="str">
        <f>IF(SP_SUL!N1198="","*",SP_SUL!N1198)</f>
        <v>*</v>
      </c>
      <c r="M1176" s="111" t="str">
        <f>IF(SP_SUL!J1198="","*",SP_SUL!J1198)</f>
        <v>*</v>
      </c>
      <c r="N1176" s="256" t="str">
        <f>IF(SP_SUL!K1198="","*",SP_SUL!K1198)</f>
        <v>*</v>
      </c>
      <c r="O1176" s="256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21" t="str">
        <f>IF(SP_SUL!N1199="","*",SP_SUL!N1199)</f>
        <v>*</v>
      </c>
      <c r="M1177" s="150" t="str">
        <f>IF(SP_SUL!J1199="","*",SP_SUL!J1199)</f>
        <v>*</v>
      </c>
      <c r="N1177" s="257" t="str">
        <f>IF(SP_SUL!K1199="","*",SP_SUL!K1199)</f>
        <v>*</v>
      </c>
      <c r="O1177" s="257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21" t="str">
        <f>IF(SP_SUL!N1200="","*",SP_SUL!N1200)</f>
        <v>*</v>
      </c>
      <c r="M1178" s="150" t="str">
        <f>IF(SP_SUL!J1200="","*",SP_SUL!J1200)</f>
        <v>*</v>
      </c>
      <c r="N1178" s="257" t="str">
        <f>IF(SP_SUL!K1200="","*",SP_SUL!K1200)</f>
        <v>*</v>
      </c>
      <c r="O1178" s="257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17" t="str">
        <f>IF(SP_SUL!N1201="","*",SP_SUL!N1201)</f>
        <v>*</v>
      </c>
      <c r="M1179" s="111" t="str">
        <f>IF(SP_SUL!J1201="","*",SP_SUL!J1201)</f>
        <v>*</v>
      </c>
      <c r="N1179" s="256" t="str">
        <f>IF(SP_SUL!K1201="","*",SP_SUL!K1201)</f>
        <v>*</v>
      </c>
      <c r="O1179" s="256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21" t="str">
        <f>IF(SP_SUL!N1202="","*",SP_SUL!N1202)</f>
        <v>*</v>
      </c>
      <c r="M1180" s="150" t="str">
        <f>IF(SP_SUL!J1202="","*",SP_SUL!J1202)</f>
        <v>*</v>
      </c>
      <c r="N1180" s="257" t="str">
        <f>IF(SP_SUL!K1202="","*",SP_SUL!K1202)</f>
        <v>*</v>
      </c>
      <c r="O1180" s="257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21" t="str">
        <f>IF(SP_SUL!N1203="","*",SP_SUL!N1203)</f>
        <v>*</v>
      </c>
      <c r="M1181" s="150" t="str">
        <f>IF(SP_SUL!J1203="","*",SP_SUL!J1203)</f>
        <v>*</v>
      </c>
      <c r="N1181" s="257" t="str">
        <f>IF(SP_SUL!K1203="","*",SP_SUL!K1203)</f>
        <v>*</v>
      </c>
      <c r="O1181" s="257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17" t="str">
        <f>IF(SP_SUL!N1204="","*",SP_SUL!N1204)</f>
        <v>*</v>
      </c>
      <c r="M1182" s="111" t="str">
        <f>IF(SP_SUL!J1204="","*",SP_SUL!J1204)</f>
        <v>*</v>
      </c>
      <c r="N1182" s="256" t="str">
        <f>IF(SP_SUL!K1204="","*",SP_SUL!K1204)</f>
        <v>*</v>
      </c>
      <c r="O1182" s="256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21" t="str">
        <f>IF(SP_SUL!N1205="","*",SP_SUL!N1205)</f>
        <v>*</v>
      </c>
      <c r="M1183" s="150" t="str">
        <f>IF(SP_SUL!J1205="","*",SP_SUL!J1205)</f>
        <v>*</v>
      </c>
      <c r="N1183" s="257" t="str">
        <f>IF(SP_SUL!K1205="","*",SP_SUL!K1205)</f>
        <v>*</v>
      </c>
      <c r="O1183" s="257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21" t="str">
        <f>IF(SP_SUL!N1206="","*",SP_SUL!N1206)</f>
        <v>*</v>
      </c>
      <c r="M1184" s="150" t="str">
        <f>IF(SP_SUL!J1206="","*",SP_SUL!J1206)</f>
        <v>*</v>
      </c>
      <c r="N1184" s="257" t="str">
        <f>IF(SP_SUL!K1206="","*",SP_SUL!K1206)</f>
        <v>*</v>
      </c>
      <c r="O1184" s="257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17" t="str">
        <f>IF(SP_SUL!N1207="","*",SP_SUL!N1207)</f>
        <v>*</v>
      </c>
      <c r="M1185" s="111" t="str">
        <f>IF(SP_SUL!J1207="","*",SP_SUL!J1207)</f>
        <v>*</v>
      </c>
      <c r="N1185" s="256" t="str">
        <f>IF(SP_SUL!K1207="","*",SP_SUL!K1207)</f>
        <v>*</v>
      </c>
      <c r="O1185" s="256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21" t="str">
        <f>IF(SP_SUL!N1208="","*",SP_SUL!N1208)</f>
        <v>*</v>
      </c>
      <c r="M1186" s="150" t="str">
        <f>IF(SP_SUL!J1208="","*",SP_SUL!J1208)</f>
        <v>*</v>
      </c>
      <c r="N1186" s="257" t="str">
        <f>IF(SP_SUL!K1208="","*",SP_SUL!K1208)</f>
        <v>*</v>
      </c>
      <c r="O1186" s="257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21" t="str">
        <f>IF(SP_SUL!N1209="","*",SP_SUL!N1209)</f>
        <v>*</v>
      </c>
      <c r="M1187" s="150" t="str">
        <f>IF(SP_SUL!J1209="","*",SP_SUL!J1209)</f>
        <v>*</v>
      </c>
      <c r="N1187" s="257" t="str">
        <f>IF(SP_SUL!K1209="","*",SP_SUL!K1209)</f>
        <v>*</v>
      </c>
      <c r="O1187" s="257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17" t="str">
        <f>IF(SP_SUL!N1210="","*",SP_SUL!N1210)</f>
        <v>*</v>
      </c>
      <c r="M1188" s="111" t="str">
        <f>IF(SP_SUL!J1210="","*",SP_SUL!J1210)</f>
        <v>*</v>
      </c>
      <c r="N1188" s="256" t="str">
        <f>IF(SP_SUL!K1210="","*",SP_SUL!K1210)</f>
        <v>*</v>
      </c>
      <c r="O1188" s="256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21" t="str">
        <f>IF(SP_SUL!N1211="","*",SP_SUL!N1211)</f>
        <v>*</v>
      </c>
      <c r="M1189" s="150" t="str">
        <f>IF(SP_SUL!J1211="","*",SP_SUL!J1211)</f>
        <v>*</v>
      </c>
      <c r="N1189" s="257" t="str">
        <f>IF(SP_SUL!K1211="","*",SP_SUL!K1211)</f>
        <v>*</v>
      </c>
      <c r="O1189" s="257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21" t="str">
        <f>IF(SP_SUL!N1212="","*",SP_SUL!N1212)</f>
        <v>*</v>
      </c>
      <c r="M1190" s="150" t="str">
        <f>IF(SP_SUL!J1212="","*",SP_SUL!J1212)</f>
        <v>*</v>
      </c>
      <c r="N1190" s="257" t="str">
        <f>IF(SP_SUL!K1212="","*",SP_SUL!K1212)</f>
        <v>*</v>
      </c>
      <c r="O1190" s="257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17" t="str">
        <f>IF(SP_SUL!N1213="","*",SP_SUL!N1213)</f>
        <v>*</v>
      </c>
      <c r="M1191" s="111" t="str">
        <f>IF(SP_SUL!J1213="","*",SP_SUL!J1213)</f>
        <v>*</v>
      </c>
      <c r="N1191" s="256" t="str">
        <f>IF(SP_SUL!K1213="","*",SP_SUL!K1213)</f>
        <v>*</v>
      </c>
      <c r="O1191" s="256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21" t="str">
        <f>IF(SP_SUL!N1214="","*",SP_SUL!N1214)</f>
        <v>*</v>
      </c>
      <c r="M1192" s="150" t="str">
        <f>IF(SP_SUL!J1214="","*",SP_SUL!J1214)</f>
        <v>*</v>
      </c>
      <c r="N1192" s="257" t="str">
        <f>IF(SP_SUL!K1214="","*",SP_SUL!K1214)</f>
        <v>*</v>
      </c>
      <c r="O1192" s="257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21" t="str">
        <f>IF(SP_SUL!N1215="","*",SP_SUL!N1215)</f>
        <v>*</v>
      </c>
      <c r="M1193" s="150" t="str">
        <f>IF(SP_SUL!J1215="","*",SP_SUL!J1215)</f>
        <v>*</v>
      </c>
      <c r="N1193" s="257" t="str">
        <f>IF(SP_SUL!K1215="","*",SP_SUL!K1215)</f>
        <v>*</v>
      </c>
      <c r="O1193" s="257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17" t="str">
        <f>IF(SP_SUL!N1216="","*",SP_SUL!N1216)</f>
        <v>*</v>
      </c>
      <c r="M1194" s="111" t="str">
        <f>IF(SP_SUL!J1216="","*",SP_SUL!J1216)</f>
        <v>*</v>
      </c>
      <c r="N1194" s="256" t="str">
        <f>IF(SP_SUL!K1216="","*",SP_SUL!K1216)</f>
        <v>*</v>
      </c>
      <c r="O1194" s="256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21" t="str">
        <f>IF(SP_SUL!N1217="","*",SP_SUL!N1217)</f>
        <v>*</v>
      </c>
      <c r="M1195" s="150" t="str">
        <f>IF(SP_SUL!J1217="","*",SP_SUL!J1217)</f>
        <v>*</v>
      </c>
      <c r="N1195" s="257" t="str">
        <f>IF(SP_SUL!K1217="","*",SP_SUL!K1217)</f>
        <v>*</v>
      </c>
      <c r="O1195" s="257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21" t="str">
        <f>IF(SP_SUL!N1218="","*",SP_SUL!N1218)</f>
        <v>*</v>
      </c>
      <c r="M1196" s="150" t="str">
        <f>IF(SP_SUL!J1218="","*",SP_SUL!J1218)</f>
        <v>*</v>
      </c>
      <c r="N1196" s="257" t="str">
        <f>IF(SP_SUL!K1218="","*",SP_SUL!K1218)</f>
        <v>*</v>
      </c>
      <c r="O1196" s="257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17" t="str">
        <f>IF(SP_SUL!N1219="","*",SP_SUL!N1219)</f>
        <v>*</v>
      </c>
      <c r="M1197" s="111" t="str">
        <f>IF(SP_SUL!J1219="","*",SP_SUL!J1219)</f>
        <v>*</v>
      </c>
      <c r="N1197" s="256" t="str">
        <f>IF(SP_SUL!K1219="","*",SP_SUL!K1219)</f>
        <v>*</v>
      </c>
      <c r="O1197" s="256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21" t="str">
        <f>IF(SP_SUL!N1220="","*",SP_SUL!N1220)</f>
        <v>*</v>
      </c>
      <c r="M1198" s="150" t="str">
        <f>IF(SP_SUL!J1220="","*",SP_SUL!J1220)</f>
        <v>*</v>
      </c>
      <c r="N1198" s="257" t="str">
        <f>IF(SP_SUL!K1220="","*",SP_SUL!K1220)</f>
        <v>*</v>
      </c>
      <c r="O1198" s="257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21" t="str">
        <f>IF(SP_SUL!N1221="","*",SP_SUL!N1221)</f>
        <v>*</v>
      </c>
      <c r="M1199" s="150" t="str">
        <f>IF(SP_SUL!J1221="","*",SP_SUL!J1221)</f>
        <v>*</v>
      </c>
      <c r="N1199" s="257" t="str">
        <f>IF(SP_SUL!K1221="","*",SP_SUL!K1221)</f>
        <v>*</v>
      </c>
      <c r="O1199" s="257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17" t="str">
        <f>IF(SP_SUL!N1222="","*",SP_SUL!N1222)</f>
        <v>*</v>
      </c>
      <c r="M1200" s="111" t="str">
        <f>IF(SP_SUL!J1222="","*",SP_SUL!J1222)</f>
        <v>*</v>
      </c>
      <c r="N1200" s="256" t="str">
        <f>IF(SP_SUL!K1222="","*",SP_SUL!K1222)</f>
        <v>*</v>
      </c>
      <c r="O1200" s="256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21" t="str">
        <f>IF(SP_SUL!N1223="","*",SP_SUL!N1223)</f>
        <v>*</v>
      </c>
      <c r="M1201" s="150" t="str">
        <f>IF(SP_SUL!J1223="","*",SP_SUL!J1223)</f>
        <v>*</v>
      </c>
      <c r="N1201" s="257" t="str">
        <f>IF(SP_SUL!K1223="","*",SP_SUL!K1223)</f>
        <v>*</v>
      </c>
      <c r="O1201" s="257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21" t="str">
        <f>IF(SP_SUL!N1224="","*",SP_SUL!N1224)</f>
        <v>*</v>
      </c>
      <c r="M1202" s="150" t="str">
        <f>IF(SP_SUL!J1224="","*",SP_SUL!J1224)</f>
        <v>*</v>
      </c>
      <c r="N1202" s="257" t="str">
        <f>IF(SP_SUL!K1224="","*",SP_SUL!K1224)</f>
        <v>*</v>
      </c>
      <c r="O1202" s="257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17" t="str">
        <f>IF(SP_SUL!N1225="","*",SP_SUL!N1225)</f>
        <v>*</v>
      </c>
      <c r="M1203" s="111" t="str">
        <f>IF(SP_SUL!J1225="","*",SP_SUL!J1225)</f>
        <v>*</v>
      </c>
      <c r="N1203" s="256" t="str">
        <f>IF(SP_SUL!K1225="","*",SP_SUL!K1225)</f>
        <v>*</v>
      </c>
      <c r="O1203" s="256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21" t="str">
        <f>IF(SP_SUL!N1226="","*",SP_SUL!N1226)</f>
        <v>*</v>
      </c>
      <c r="M1204" s="150" t="str">
        <f>IF(SP_SUL!J1226="","*",SP_SUL!J1226)</f>
        <v>*</v>
      </c>
      <c r="N1204" s="257" t="str">
        <f>IF(SP_SUL!K1226="","*",SP_SUL!K1226)</f>
        <v>*</v>
      </c>
      <c r="O1204" s="257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21" t="str">
        <f>IF(SP_SUL!N1227="","*",SP_SUL!N1227)</f>
        <v>*</v>
      </c>
      <c r="M1205" s="150" t="str">
        <f>IF(SP_SUL!J1227="","*",SP_SUL!J1227)</f>
        <v>*</v>
      </c>
      <c r="N1205" s="257" t="str">
        <f>IF(SP_SUL!K1227="","*",SP_SUL!K1227)</f>
        <v>*</v>
      </c>
      <c r="O1205" s="257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17" t="str">
        <f>IF(SP_SUL!N1228="","*",SP_SUL!N1228)</f>
        <v>*</v>
      </c>
      <c r="M1206" s="111" t="str">
        <f>IF(SP_SUL!J1228="","*",SP_SUL!J1228)</f>
        <v>*</v>
      </c>
      <c r="N1206" s="256" t="str">
        <f>IF(SP_SUL!K1228="","*",SP_SUL!K1228)</f>
        <v>*</v>
      </c>
      <c r="O1206" s="256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21" t="str">
        <f>IF(SP_SUL!N1229="","*",SP_SUL!N1229)</f>
        <v>*</v>
      </c>
      <c r="M1207" s="150" t="str">
        <f>IF(SP_SUL!J1229="","*",SP_SUL!J1229)</f>
        <v>*</v>
      </c>
      <c r="N1207" s="257" t="str">
        <f>IF(SP_SUL!K1229="","*",SP_SUL!K1229)</f>
        <v>*</v>
      </c>
      <c r="O1207" s="257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21" t="str">
        <f>IF(SP_SUL!N1230="","*",SP_SUL!N1230)</f>
        <v>*</v>
      </c>
      <c r="M1208" s="150" t="str">
        <f>IF(SP_SUL!J1230="","*",SP_SUL!J1230)</f>
        <v>*</v>
      </c>
      <c r="N1208" s="257" t="str">
        <f>IF(SP_SUL!K1230="","*",SP_SUL!K1230)</f>
        <v>*</v>
      </c>
      <c r="O1208" s="257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17" t="str">
        <f>IF(SP_SUL!N1231="","*",SP_SUL!N1231)</f>
        <v>*</v>
      </c>
      <c r="M1209" s="111" t="str">
        <f>IF(SP_SUL!J1231="","*",SP_SUL!J1231)</f>
        <v>*</v>
      </c>
      <c r="N1209" s="256" t="str">
        <f>IF(SP_SUL!K1231="","*",SP_SUL!K1231)</f>
        <v>*</v>
      </c>
      <c r="O1209" s="256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21" t="str">
        <f>IF(SP_SUL!N1232="","*",SP_SUL!N1232)</f>
        <v>*</v>
      </c>
      <c r="M1210" s="150" t="str">
        <f>IF(SP_SUL!J1232="","*",SP_SUL!J1232)</f>
        <v>*</v>
      </c>
      <c r="N1210" s="257" t="str">
        <f>IF(SP_SUL!K1232="","*",SP_SUL!K1232)</f>
        <v>*</v>
      </c>
      <c r="O1210" s="257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21" t="str">
        <f>IF(SP_SUL!N1233="","*",SP_SUL!N1233)</f>
        <v>*</v>
      </c>
      <c r="M1211" s="150" t="str">
        <f>IF(SP_SUL!J1233="","*",SP_SUL!J1233)</f>
        <v>*</v>
      </c>
      <c r="N1211" s="257" t="str">
        <f>IF(SP_SUL!K1233="","*",SP_SUL!K1233)</f>
        <v>*</v>
      </c>
      <c r="O1211" s="257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17" t="str">
        <f>IF(SP_SUL!N1234="","*",SP_SUL!N1234)</f>
        <v>*</v>
      </c>
      <c r="M1212" s="111" t="str">
        <f>IF(SP_SUL!J1234="","*",SP_SUL!J1234)</f>
        <v>*</v>
      </c>
      <c r="N1212" s="256" t="str">
        <f>IF(SP_SUL!K1234="","*",SP_SUL!K1234)</f>
        <v>*</v>
      </c>
      <c r="O1212" s="256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21" t="str">
        <f>IF(SP_SUL!N1235="","*",SP_SUL!N1235)</f>
        <v>*</v>
      </c>
      <c r="M1213" s="150" t="str">
        <f>IF(SP_SUL!J1235="","*",SP_SUL!J1235)</f>
        <v>*</v>
      </c>
      <c r="N1213" s="257" t="str">
        <f>IF(SP_SUL!K1235="","*",SP_SUL!K1235)</f>
        <v>*</v>
      </c>
      <c r="O1213" s="257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21" t="str">
        <f>IF(SP_SUL!N1236="","*",SP_SUL!N1236)</f>
        <v>*</v>
      </c>
      <c r="M1214" s="150" t="str">
        <f>IF(SP_SUL!J1236="","*",SP_SUL!J1236)</f>
        <v>*</v>
      </c>
      <c r="N1214" s="257" t="str">
        <f>IF(SP_SUL!K1236="","*",SP_SUL!K1236)</f>
        <v>*</v>
      </c>
      <c r="O1214" s="257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17" t="str">
        <f>IF(SP_SUL!N1237="","*",SP_SUL!N1237)</f>
        <v>*</v>
      </c>
      <c r="M1215" s="111" t="str">
        <f>IF(SP_SUL!J1237="","*",SP_SUL!J1237)</f>
        <v>*</v>
      </c>
      <c r="N1215" s="256" t="str">
        <f>IF(SP_SUL!K1237="","*",SP_SUL!K1237)</f>
        <v>*</v>
      </c>
      <c r="O1215" s="256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21" t="str">
        <f>IF(SP_SUL!N1238="","*",SP_SUL!N1238)</f>
        <v>*</v>
      </c>
      <c r="M1216" s="150" t="str">
        <f>IF(SP_SUL!J1238="","*",SP_SUL!J1238)</f>
        <v>*</v>
      </c>
      <c r="N1216" s="257" t="str">
        <f>IF(SP_SUL!K1238="","*",SP_SUL!K1238)</f>
        <v>*</v>
      </c>
      <c r="O1216" s="257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21" t="str">
        <f>IF(SP_SUL!N1239="","*",SP_SUL!N1239)</f>
        <v>*</v>
      </c>
      <c r="M1217" s="150" t="str">
        <f>IF(SP_SUL!J1239="","*",SP_SUL!J1239)</f>
        <v>*</v>
      </c>
      <c r="N1217" s="257" t="str">
        <f>IF(SP_SUL!K1239="","*",SP_SUL!K1239)</f>
        <v>*</v>
      </c>
      <c r="O1217" s="257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17" t="str">
        <f>IF(SP_SUL!N1240="","*",SP_SUL!N1240)</f>
        <v>*</v>
      </c>
      <c r="M1218" s="111" t="str">
        <f>IF(SP_SUL!J1240="","*",SP_SUL!J1240)</f>
        <v>*</v>
      </c>
      <c r="N1218" s="256" t="str">
        <f>IF(SP_SUL!K1240="","*",SP_SUL!K1240)</f>
        <v>*</v>
      </c>
      <c r="O1218" s="256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21" t="str">
        <f>IF(SP_SUL!N1241="","*",SP_SUL!N1241)</f>
        <v>*</v>
      </c>
      <c r="M1219" s="150" t="str">
        <f>IF(SP_SUL!J1241="","*",SP_SUL!J1241)</f>
        <v>*</v>
      </c>
      <c r="N1219" s="257" t="str">
        <f>IF(SP_SUL!K1241="","*",SP_SUL!K1241)</f>
        <v>*</v>
      </c>
      <c r="O1219" s="257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21" t="str">
        <f>IF(SP_SUL!N1242="","*",SP_SUL!N1242)</f>
        <v>*</v>
      </c>
      <c r="M1220" s="150" t="str">
        <f>IF(SP_SUL!J1242="","*",SP_SUL!J1242)</f>
        <v>*</v>
      </c>
      <c r="N1220" s="257" t="str">
        <f>IF(SP_SUL!K1242="","*",SP_SUL!K1242)</f>
        <v>*</v>
      </c>
      <c r="O1220" s="257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17" t="str">
        <f>IF(SP_SUL!N1243="","*",SP_SUL!N1243)</f>
        <v>*</v>
      </c>
      <c r="M1221" s="111" t="str">
        <f>IF(SP_SUL!J1243="","*",SP_SUL!J1243)</f>
        <v>*</v>
      </c>
      <c r="N1221" s="256" t="str">
        <f>IF(SP_SUL!K1243="","*",SP_SUL!K1243)</f>
        <v>*</v>
      </c>
      <c r="O1221" s="256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21" t="str">
        <f>IF(SP_SUL!N1244="","*",SP_SUL!N1244)</f>
        <v>*</v>
      </c>
      <c r="M1222" s="150" t="str">
        <f>IF(SP_SUL!J1244="","*",SP_SUL!J1244)</f>
        <v>*</v>
      </c>
      <c r="N1222" s="257" t="str">
        <f>IF(SP_SUL!K1244="","*",SP_SUL!K1244)</f>
        <v>*</v>
      </c>
      <c r="O1222" s="257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21" t="str">
        <f>IF(SP_SUL!N1245="","*",SP_SUL!N1245)</f>
        <v>*</v>
      </c>
      <c r="M1223" s="150" t="str">
        <f>IF(SP_SUL!J1245="","*",SP_SUL!J1245)</f>
        <v>*</v>
      </c>
      <c r="N1223" s="257" t="str">
        <f>IF(SP_SUL!K1245="","*",SP_SUL!K1245)</f>
        <v>*</v>
      </c>
      <c r="O1223" s="257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17" t="str">
        <f>IF(SP_SUL!N1246="","*",SP_SUL!N1246)</f>
        <v>*</v>
      </c>
      <c r="M1224" s="111" t="str">
        <f>IF(SP_SUL!J1246="","*",SP_SUL!J1246)</f>
        <v>*</v>
      </c>
      <c r="N1224" s="256" t="str">
        <f>IF(SP_SUL!K1246="","*",SP_SUL!K1246)</f>
        <v>*</v>
      </c>
      <c r="O1224" s="256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21" t="str">
        <f>IF(SP_SUL!N1247="","*",SP_SUL!N1247)</f>
        <v>*</v>
      </c>
      <c r="M1225" s="150" t="str">
        <f>IF(SP_SUL!J1247="","*",SP_SUL!J1247)</f>
        <v>*</v>
      </c>
      <c r="N1225" s="257" t="str">
        <f>IF(SP_SUL!K1247="","*",SP_SUL!K1247)</f>
        <v>*</v>
      </c>
      <c r="O1225" s="257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21" t="str">
        <f>IF(SP_SUL!N1248="","*",SP_SUL!N1248)</f>
        <v>*</v>
      </c>
      <c r="M1226" s="150" t="str">
        <f>IF(SP_SUL!J1248="","*",SP_SUL!J1248)</f>
        <v>*</v>
      </c>
      <c r="N1226" s="257" t="str">
        <f>IF(SP_SUL!K1248="","*",SP_SUL!K1248)</f>
        <v>*</v>
      </c>
      <c r="O1226" s="257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17" t="str">
        <f>IF(SP_SUL!N1249="","*",SP_SUL!N1249)</f>
        <v>*</v>
      </c>
      <c r="M1227" s="111" t="str">
        <f>IF(SP_SUL!J1249="","*",SP_SUL!J1249)</f>
        <v>*</v>
      </c>
      <c r="N1227" s="256" t="str">
        <f>IF(SP_SUL!K1249="","*",SP_SUL!K1249)</f>
        <v>*</v>
      </c>
      <c r="O1227" s="256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21" t="str">
        <f>IF(SP_SUL!N1250="","*",SP_SUL!N1250)</f>
        <v>*</v>
      </c>
      <c r="M1228" s="150" t="str">
        <f>IF(SP_SUL!J1250="","*",SP_SUL!J1250)</f>
        <v>*</v>
      </c>
      <c r="N1228" s="257" t="str">
        <f>IF(SP_SUL!K1250="","*",SP_SUL!K1250)</f>
        <v>*</v>
      </c>
      <c r="O1228" s="257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21" t="str">
        <f>IF(SP_SUL!N1251="","*",SP_SUL!N1251)</f>
        <v>*</v>
      </c>
      <c r="M1229" s="150" t="str">
        <f>IF(SP_SUL!J1251="","*",SP_SUL!J1251)</f>
        <v>*</v>
      </c>
      <c r="N1229" s="257" t="str">
        <f>IF(SP_SUL!K1251="","*",SP_SUL!K1251)</f>
        <v>*</v>
      </c>
      <c r="O1229" s="257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17" t="str">
        <f>IF(SP_SUL!N1252="","*",SP_SUL!N1252)</f>
        <v>*</v>
      </c>
      <c r="M1230" s="111" t="str">
        <f>IF(SP_SUL!J1252="","*",SP_SUL!J1252)</f>
        <v>*</v>
      </c>
      <c r="N1230" s="256" t="str">
        <f>IF(SP_SUL!K1252="","*",SP_SUL!K1252)</f>
        <v>*</v>
      </c>
      <c r="O1230" s="256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21" t="str">
        <f>IF(SP_SUL!N1253="","*",SP_SUL!N1253)</f>
        <v>*</v>
      </c>
      <c r="M1231" s="150" t="str">
        <f>IF(SP_SUL!J1253="","*",SP_SUL!J1253)</f>
        <v>*</v>
      </c>
      <c r="N1231" s="257" t="str">
        <f>IF(SP_SUL!K1253="","*",SP_SUL!K1253)</f>
        <v>*</v>
      </c>
      <c r="O1231" s="257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21" t="str">
        <f>IF(SP_SUL!N1254="","*",SP_SUL!N1254)</f>
        <v>*</v>
      </c>
      <c r="M1232" s="150" t="str">
        <f>IF(SP_SUL!J1254="","*",SP_SUL!J1254)</f>
        <v>*</v>
      </c>
      <c r="N1232" s="257" t="str">
        <f>IF(SP_SUL!K1254="","*",SP_SUL!K1254)</f>
        <v>*</v>
      </c>
      <c r="O1232" s="257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17" t="str">
        <f>IF(SP_SUL!N1255="","*",SP_SUL!N1255)</f>
        <v>*</v>
      </c>
      <c r="M1233" s="111" t="str">
        <f>IF(SP_SUL!J1255="","*",SP_SUL!J1255)</f>
        <v>*</v>
      </c>
      <c r="N1233" s="256" t="str">
        <f>IF(SP_SUL!K1255="","*",SP_SUL!K1255)</f>
        <v>*</v>
      </c>
      <c r="O1233" s="256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21" t="str">
        <f>IF(SP_SUL!N1256="","*",SP_SUL!N1256)</f>
        <v>*</v>
      </c>
      <c r="M1234" s="150" t="str">
        <f>IF(SP_SUL!J1256="","*",SP_SUL!J1256)</f>
        <v>*</v>
      </c>
      <c r="N1234" s="257" t="str">
        <f>IF(SP_SUL!K1256="","*",SP_SUL!K1256)</f>
        <v>*</v>
      </c>
      <c r="O1234" s="257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21" t="str">
        <f>IF(SP_SUL!N1257="","*",SP_SUL!N1257)</f>
        <v>*</v>
      </c>
      <c r="M1235" s="150" t="str">
        <f>IF(SP_SUL!J1257="","*",SP_SUL!J1257)</f>
        <v>*</v>
      </c>
      <c r="N1235" s="257" t="str">
        <f>IF(SP_SUL!K1257="","*",SP_SUL!K1257)</f>
        <v>*</v>
      </c>
      <c r="O1235" s="257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17" t="str">
        <f>IF(SP_SUL!N1258="","*",SP_SUL!N1258)</f>
        <v>*</v>
      </c>
      <c r="M1236" s="111" t="str">
        <f>IF(SP_SUL!J1258="","*",SP_SUL!J1258)</f>
        <v>*</v>
      </c>
      <c r="N1236" s="256" t="str">
        <f>IF(SP_SUL!K1258="","*",SP_SUL!K1258)</f>
        <v>*</v>
      </c>
      <c r="O1236" s="256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21" t="str">
        <f>IF(SP_SUL!N1259="","*",SP_SUL!N1259)</f>
        <v>*</v>
      </c>
      <c r="M1237" s="150" t="str">
        <f>IF(SP_SUL!J1259="","*",SP_SUL!J1259)</f>
        <v>*</v>
      </c>
      <c r="N1237" s="257" t="str">
        <f>IF(SP_SUL!K1259="","*",SP_SUL!K1259)</f>
        <v>*</v>
      </c>
      <c r="O1237" s="257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21" t="str">
        <f>IF(SP_SUL!N1260="","*",SP_SUL!N1260)</f>
        <v>*</v>
      </c>
      <c r="M1238" s="150" t="str">
        <f>IF(SP_SUL!J1260="","*",SP_SUL!J1260)</f>
        <v>*</v>
      </c>
      <c r="N1238" s="257" t="str">
        <f>IF(SP_SUL!K1260="","*",SP_SUL!K1260)</f>
        <v>*</v>
      </c>
      <c r="O1238" s="257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17" t="str">
        <f>IF(SP_SUL!N1261="","*",SP_SUL!N1261)</f>
        <v>*</v>
      </c>
      <c r="M1239" s="111" t="str">
        <f>IF(SP_SUL!J1261="","*",SP_SUL!J1261)</f>
        <v>*</v>
      </c>
      <c r="N1239" s="256" t="str">
        <f>IF(SP_SUL!K1261="","*",SP_SUL!K1261)</f>
        <v>*</v>
      </c>
      <c r="O1239" s="256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21" t="str">
        <f>IF(SP_SUL!N1262="","*",SP_SUL!N1262)</f>
        <v>*</v>
      </c>
      <c r="M1240" s="150" t="str">
        <f>IF(SP_SUL!J1262="","*",SP_SUL!J1262)</f>
        <v>*</v>
      </c>
      <c r="N1240" s="257" t="str">
        <f>IF(SP_SUL!K1262="","*",SP_SUL!K1262)</f>
        <v>*</v>
      </c>
      <c r="O1240" s="257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21" t="str">
        <f>IF(SP_SUL!N1263="","*",SP_SUL!N1263)</f>
        <v>*</v>
      </c>
      <c r="M1241" s="150" t="str">
        <f>IF(SP_SUL!J1263="","*",SP_SUL!J1263)</f>
        <v>*</v>
      </c>
      <c r="N1241" s="257" t="str">
        <f>IF(SP_SUL!K1263="","*",SP_SUL!K1263)</f>
        <v>*</v>
      </c>
      <c r="O1241" s="257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17" t="str">
        <f>IF(SP_SUL!N1264="","*",SP_SUL!N1264)</f>
        <v>*</v>
      </c>
      <c r="M1242" s="111" t="str">
        <f>IF(SP_SUL!J1264="","*",SP_SUL!J1264)</f>
        <v>*</v>
      </c>
      <c r="N1242" s="256" t="str">
        <f>IF(SP_SUL!K1264="","*",SP_SUL!K1264)</f>
        <v>*</v>
      </c>
      <c r="O1242" s="256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21" t="str">
        <f>IF(SP_SUL!N1265="","*",SP_SUL!N1265)</f>
        <v>*</v>
      </c>
      <c r="M1243" s="150" t="str">
        <f>IF(SP_SUL!J1265="","*",SP_SUL!J1265)</f>
        <v>*</v>
      </c>
      <c r="N1243" s="257" t="str">
        <f>IF(SP_SUL!K1265="","*",SP_SUL!K1265)</f>
        <v>*</v>
      </c>
      <c r="O1243" s="257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21" t="str">
        <f>IF(SP_SUL!N1266="","*",SP_SUL!N1266)</f>
        <v>*</v>
      </c>
      <c r="M1244" s="150" t="str">
        <f>IF(SP_SUL!J1266="","*",SP_SUL!J1266)</f>
        <v>*</v>
      </c>
      <c r="N1244" s="257" t="str">
        <f>IF(SP_SUL!K1266="","*",SP_SUL!K1266)</f>
        <v>*</v>
      </c>
      <c r="O1244" s="257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17" t="str">
        <f>IF(SP_SUL!N1267="","*",SP_SUL!N1267)</f>
        <v>*</v>
      </c>
      <c r="M1245" s="111" t="str">
        <f>IF(SP_SUL!J1267="","*",SP_SUL!J1267)</f>
        <v>*</v>
      </c>
      <c r="N1245" s="256" t="str">
        <f>IF(SP_SUL!K1267="","*",SP_SUL!K1267)</f>
        <v>*</v>
      </c>
      <c r="O1245" s="256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21" t="str">
        <f>IF(SP_SUL!N1268="","*",SP_SUL!N1268)</f>
        <v>*</v>
      </c>
      <c r="M1246" s="150" t="str">
        <f>IF(SP_SUL!J1268="","*",SP_SUL!J1268)</f>
        <v>*</v>
      </c>
      <c r="N1246" s="257" t="str">
        <f>IF(SP_SUL!K1268="","*",SP_SUL!K1268)</f>
        <v>*</v>
      </c>
      <c r="O1246" s="257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21" t="str">
        <f>IF(SP_SUL!N1269="","*",SP_SUL!N1269)</f>
        <v>*</v>
      </c>
      <c r="M1247" s="150" t="str">
        <f>IF(SP_SUL!J1269="","*",SP_SUL!J1269)</f>
        <v>*</v>
      </c>
      <c r="N1247" s="257" t="str">
        <f>IF(SP_SUL!K1269="","*",SP_SUL!K1269)</f>
        <v>*</v>
      </c>
      <c r="O1247" s="257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17" t="str">
        <f>IF(SP_SUL!N1270="","*",SP_SUL!N1270)</f>
        <v>*</v>
      </c>
      <c r="M1248" s="111" t="str">
        <f>IF(SP_SUL!J1270="","*",SP_SUL!J1270)</f>
        <v>*</v>
      </c>
      <c r="N1248" s="256" t="str">
        <f>IF(SP_SUL!K1270="","*",SP_SUL!K1270)</f>
        <v>*</v>
      </c>
      <c r="O1248" s="256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21" t="str">
        <f>IF(SP_SUL!N1271="","*",SP_SUL!N1271)</f>
        <v>*</v>
      </c>
      <c r="M1249" s="150" t="str">
        <f>IF(SP_SUL!J1271="","*",SP_SUL!J1271)</f>
        <v>*</v>
      </c>
      <c r="N1249" s="257" t="str">
        <f>IF(SP_SUL!K1271="","*",SP_SUL!K1271)</f>
        <v>*</v>
      </c>
      <c r="O1249" s="257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21" t="str">
        <f>IF(SP_SUL!N1272="","*",SP_SUL!N1272)</f>
        <v>*</v>
      </c>
      <c r="M1250" s="150" t="str">
        <f>IF(SP_SUL!J1272="","*",SP_SUL!J1272)</f>
        <v>*</v>
      </c>
      <c r="N1250" s="257" t="str">
        <f>IF(SP_SUL!K1272="","*",SP_SUL!K1272)</f>
        <v>*</v>
      </c>
      <c r="O1250" s="257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17" t="str">
        <f>IF(SP_SUL!N1273="","*",SP_SUL!N1273)</f>
        <v>*</v>
      </c>
      <c r="M1251" s="111" t="str">
        <f>IF(SP_SUL!J1273="","*",SP_SUL!J1273)</f>
        <v>*</v>
      </c>
      <c r="N1251" s="256" t="str">
        <f>IF(SP_SUL!K1273="","*",SP_SUL!K1273)</f>
        <v>*</v>
      </c>
      <c r="O1251" s="256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21" t="str">
        <f>IF(SP_SUL!N1274="","*",SP_SUL!N1274)</f>
        <v>*</v>
      </c>
      <c r="M1252" s="150" t="str">
        <f>IF(SP_SUL!J1274="","*",SP_SUL!J1274)</f>
        <v>*</v>
      </c>
      <c r="N1252" s="257" t="str">
        <f>IF(SP_SUL!K1274="","*",SP_SUL!K1274)</f>
        <v>*</v>
      </c>
      <c r="O1252" s="257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21" t="str">
        <f>IF(SP_SUL!N1275="","*",SP_SUL!N1275)</f>
        <v>*</v>
      </c>
      <c r="M1253" s="150" t="str">
        <f>IF(SP_SUL!J1275="","*",SP_SUL!J1275)</f>
        <v>*</v>
      </c>
      <c r="N1253" s="257" t="str">
        <f>IF(SP_SUL!K1275="","*",SP_SUL!K1275)</f>
        <v>*</v>
      </c>
      <c r="O1253" s="257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17" t="str">
        <f>IF(SP_SUL!N1276="","*",SP_SUL!N1276)</f>
        <v>*</v>
      </c>
      <c r="M1254" s="111" t="str">
        <f>IF(SP_SUL!J1276="","*",SP_SUL!J1276)</f>
        <v>*</v>
      </c>
      <c r="N1254" s="256" t="str">
        <f>IF(SP_SUL!K1276="","*",SP_SUL!K1276)</f>
        <v>*</v>
      </c>
      <c r="O1254" s="256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21" t="str">
        <f>IF(SP_SUL!N1277="","*",SP_SUL!N1277)</f>
        <v>*</v>
      </c>
      <c r="M1255" s="150" t="str">
        <f>IF(SP_SUL!J1277="","*",SP_SUL!J1277)</f>
        <v>*</v>
      </c>
      <c r="N1255" s="257" t="str">
        <f>IF(SP_SUL!K1277="","*",SP_SUL!K1277)</f>
        <v>*</v>
      </c>
      <c r="O1255" s="257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21" t="str">
        <f>IF(SP_SUL!N1278="","*",SP_SUL!N1278)</f>
        <v>*</v>
      </c>
      <c r="M1256" s="150" t="str">
        <f>IF(SP_SUL!J1278="","*",SP_SUL!J1278)</f>
        <v>*</v>
      </c>
      <c r="N1256" s="257" t="str">
        <f>IF(SP_SUL!K1278="","*",SP_SUL!K1278)</f>
        <v>*</v>
      </c>
      <c r="O1256" s="257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17" t="str">
        <f>IF(SP_SUL!N1279="","*",SP_SUL!N1279)</f>
        <v>*</v>
      </c>
      <c r="M1257" s="111" t="str">
        <f>IF(SP_SUL!J1279="","*",SP_SUL!J1279)</f>
        <v>*</v>
      </c>
      <c r="N1257" s="256" t="str">
        <f>IF(SP_SUL!K1279="","*",SP_SUL!K1279)</f>
        <v>*</v>
      </c>
      <c r="O1257" s="256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21" t="str">
        <f>IF(SP_SUL!N1280="","*",SP_SUL!N1280)</f>
        <v>*</v>
      </c>
      <c r="M1258" s="150" t="str">
        <f>IF(SP_SUL!J1280="","*",SP_SUL!J1280)</f>
        <v>*</v>
      </c>
      <c r="N1258" s="257" t="str">
        <f>IF(SP_SUL!K1280="","*",SP_SUL!K1280)</f>
        <v>*</v>
      </c>
      <c r="O1258" s="257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21" t="str">
        <f>IF(SP_SUL!N1281="","*",SP_SUL!N1281)</f>
        <v>*</v>
      </c>
      <c r="M1259" s="150" t="str">
        <f>IF(SP_SUL!J1281="","*",SP_SUL!J1281)</f>
        <v>*</v>
      </c>
      <c r="N1259" s="257" t="str">
        <f>IF(SP_SUL!K1281="","*",SP_SUL!K1281)</f>
        <v>*</v>
      </c>
      <c r="O1259" s="257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17" t="str">
        <f>IF(SP_SUL!N1282="","*",SP_SUL!N1282)</f>
        <v>*</v>
      </c>
      <c r="M1260" s="111" t="str">
        <f>IF(SP_SUL!J1282="","*",SP_SUL!J1282)</f>
        <v>*</v>
      </c>
      <c r="N1260" s="256" t="str">
        <f>IF(SP_SUL!K1282="","*",SP_SUL!K1282)</f>
        <v>*</v>
      </c>
      <c r="O1260" s="256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21" t="str">
        <f>IF(SP_SUL!N1283="","*",SP_SUL!N1283)</f>
        <v>*</v>
      </c>
      <c r="M1261" s="150" t="str">
        <f>IF(SP_SUL!J1283="","*",SP_SUL!J1283)</f>
        <v>*</v>
      </c>
      <c r="N1261" s="257" t="str">
        <f>IF(SP_SUL!K1283="","*",SP_SUL!K1283)</f>
        <v>*</v>
      </c>
      <c r="O1261" s="257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21" t="str">
        <f>IF(SP_SUL!N1284="","*",SP_SUL!N1284)</f>
        <v>*</v>
      </c>
      <c r="M1262" s="150" t="str">
        <f>IF(SP_SUL!J1284="","*",SP_SUL!J1284)</f>
        <v>*</v>
      </c>
      <c r="N1262" s="257" t="str">
        <f>IF(SP_SUL!K1284="","*",SP_SUL!K1284)</f>
        <v>*</v>
      </c>
      <c r="O1262" s="257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17" t="str">
        <f>IF(SP_SUL!N1285="","*",SP_SUL!N1285)</f>
        <v>*</v>
      </c>
      <c r="M1263" s="111" t="str">
        <f>IF(SP_SUL!J1285="","*",SP_SUL!J1285)</f>
        <v>*</v>
      </c>
      <c r="N1263" s="256" t="str">
        <f>IF(SP_SUL!K1285="","*",SP_SUL!K1285)</f>
        <v>*</v>
      </c>
      <c r="O1263" s="256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21" t="str">
        <f>IF(SP_SUL!N1286="","*",SP_SUL!N1286)</f>
        <v>*</v>
      </c>
      <c r="M1264" s="150" t="str">
        <f>IF(SP_SUL!J1286="","*",SP_SUL!J1286)</f>
        <v>*</v>
      </c>
      <c r="N1264" s="257" t="str">
        <f>IF(SP_SUL!K1286="","*",SP_SUL!K1286)</f>
        <v>*</v>
      </c>
      <c r="O1264" s="257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21" t="str">
        <f>IF(SP_SUL!N1287="","*",SP_SUL!N1287)</f>
        <v>*</v>
      </c>
      <c r="M1265" s="150" t="str">
        <f>IF(SP_SUL!J1287="","*",SP_SUL!J1287)</f>
        <v>*</v>
      </c>
      <c r="N1265" s="257" t="str">
        <f>IF(SP_SUL!K1287="","*",SP_SUL!K1287)</f>
        <v>*</v>
      </c>
      <c r="O1265" s="257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17" t="str">
        <f>IF(SP_SUL!N1288="","*",SP_SUL!N1288)</f>
        <v>*</v>
      </c>
      <c r="M1266" s="111" t="str">
        <f>IF(SP_SUL!J1288="","*",SP_SUL!J1288)</f>
        <v>*</v>
      </c>
      <c r="N1266" s="256" t="str">
        <f>IF(SP_SUL!K1288="","*",SP_SUL!K1288)</f>
        <v>*</v>
      </c>
      <c r="O1266" s="256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21" t="str">
        <f>IF(SP_SUL!N1289="","*",SP_SUL!N1289)</f>
        <v>*</v>
      </c>
      <c r="M1267" s="150" t="str">
        <f>IF(SP_SUL!J1289="","*",SP_SUL!J1289)</f>
        <v>*</v>
      </c>
      <c r="N1267" s="257" t="str">
        <f>IF(SP_SUL!K1289="","*",SP_SUL!K1289)</f>
        <v>*</v>
      </c>
      <c r="O1267" s="257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21" t="str">
        <f>IF(SP_SUL!N1290="","*",SP_SUL!N1290)</f>
        <v>*</v>
      </c>
      <c r="M1268" s="150" t="str">
        <f>IF(SP_SUL!J1290="","*",SP_SUL!J1290)</f>
        <v>*</v>
      </c>
      <c r="N1268" s="257" t="str">
        <f>IF(SP_SUL!K1290="","*",SP_SUL!K1290)</f>
        <v>*</v>
      </c>
      <c r="O1268" s="257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17" t="str">
        <f>IF(SP_SUL!N1291="","*",SP_SUL!N1291)</f>
        <v>*</v>
      </c>
      <c r="M1269" s="111" t="str">
        <f>IF(SP_SUL!J1291="","*",SP_SUL!J1291)</f>
        <v>*</v>
      </c>
      <c r="N1269" s="256" t="str">
        <f>IF(SP_SUL!K1291="","*",SP_SUL!K1291)</f>
        <v>*</v>
      </c>
      <c r="O1269" s="256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21" t="str">
        <f>IF(SP_SUL!N1292="","*",SP_SUL!N1292)</f>
        <v>*</v>
      </c>
      <c r="M1270" s="150" t="str">
        <f>IF(SP_SUL!J1292="","*",SP_SUL!J1292)</f>
        <v>*</v>
      </c>
      <c r="N1270" s="257" t="str">
        <f>IF(SP_SUL!K1292="","*",SP_SUL!K1292)</f>
        <v>*</v>
      </c>
      <c r="O1270" s="257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21" t="str">
        <f>IF(SP_SUL!N1293="","*",SP_SUL!N1293)</f>
        <v>*</v>
      </c>
      <c r="M1271" s="150" t="str">
        <f>IF(SP_SUL!J1293="","*",SP_SUL!J1293)</f>
        <v>*</v>
      </c>
      <c r="N1271" s="257" t="str">
        <f>IF(SP_SUL!K1293="","*",SP_SUL!K1293)</f>
        <v>*</v>
      </c>
      <c r="O1271" s="257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17" t="str">
        <f>IF(SP_SUL!N1294="","*",SP_SUL!N1294)</f>
        <v>*</v>
      </c>
      <c r="M1272" s="111" t="str">
        <f>IF(SP_SUL!J1294="","*",SP_SUL!J1294)</f>
        <v>*</v>
      </c>
      <c r="N1272" s="256" t="str">
        <f>IF(SP_SUL!K1294="","*",SP_SUL!K1294)</f>
        <v>*</v>
      </c>
      <c r="O1272" s="256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21" t="str">
        <f>IF(SP_SUL!N1295="","*",SP_SUL!N1295)</f>
        <v>*</v>
      </c>
      <c r="M1273" s="150" t="str">
        <f>IF(SP_SUL!J1295="","*",SP_SUL!J1295)</f>
        <v>*</v>
      </c>
      <c r="N1273" s="257" t="str">
        <f>IF(SP_SUL!K1295="","*",SP_SUL!K1295)</f>
        <v>*</v>
      </c>
      <c r="O1273" s="257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21" t="str">
        <f>IF(SP_SUL!N1296="","*",SP_SUL!N1296)</f>
        <v>*</v>
      </c>
      <c r="M1274" s="150" t="str">
        <f>IF(SP_SUL!J1296="","*",SP_SUL!J1296)</f>
        <v>*</v>
      </c>
      <c r="N1274" s="257" t="str">
        <f>IF(SP_SUL!K1296="","*",SP_SUL!K1296)</f>
        <v>*</v>
      </c>
      <c r="O1274" s="257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17" t="str">
        <f>IF(SP_SUL!N1297="","*",SP_SUL!N1297)</f>
        <v>*</v>
      </c>
      <c r="M1275" s="111" t="str">
        <f>IF(SP_SUL!J1297="","*",SP_SUL!J1297)</f>
        <v>*</v>
      </c>
      <c r="N1275" s="256" t="str">
        <f>IF(SP_SUL!K1297="","*",SP_SUL!K1297)</f>
        <v>*</v>
      </c>
      <c r="O1275" s="256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21" t="str">
        <f>IF(SP_SUL!N1298="","*",SP_SUL!N1298)</f>
        <v>*</v>
      </c>
      <c r="M1276" s="150" t="str">
        <f>IF(SP_SUL!J1298="","*",SP_SUL!J1298)</f>
        <v>*</v>
      </c>
      <c r="N1276" s="257" t="str">
        <f>IF(SP_SUL!K1298="","*",SP_SUL!K1298)</f>
        <v>*</v>
      </c>
      <c r="O1276" s="257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21" t="str">
        <f>IF(SP_SUL!N1299="","*",SP_SUL!N1299)</f>
        <v>*</v>
      </c>
      <c r="M1277" s="150" t="str">
        <f>IF(SP_SUL!J1299="","*",SP_SUL!J1299)</f>
        <v>*</v>
      </c>
      <c r="N1277" s="257" t="str">
        <f>IF(SP_SUL!K1299="","*",SP_SUL!K1299)</f>
        <v>*</v>
      </c>
      <c r="O1277" s="257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17" t="str">
        <f>IF(SP_SUL!N1300="","*",SP_SUL!N1300)</f>
        <v>*</v>
      </c>
      <c r="M1278" s="111" t="str">
        <f>IF(SP_SUL!J1300="","*",SP_SUL!J1300)</f>
        <v>*</v>
      </c>
      <c r="N1278" s="256" t="str">
        <f>IF(SP_SUL!K1300="","*",SP_SUL!K1300)</f>
        <v>*</v>
      </c>
      <c r="O1278" s="256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21" t="str">
        <f>IF(SP_SUL!N1301="","*",SP_SUL!N1301)</f>
        <v>*</v>
      </c>
      <c r="M1279" s="150" t="str">
        <f>IF(SP_SUL!J1301="","*",SP_SUL!J1301)</f>
        <v>*</v>
      </c>
      <c r="N1279" s="257" t="str">
        <f>IF(SP_SUL!K1301="","*",SP_SUL!K1301)</f>
        <v>*</v>
      </c>
      <c r="O1279" s="257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21" t="str">
        <f>IF(SP_SUL!N1302="","*",SP_SUL!N1302)</f>
        <v>*</v>
      </c>
      <c r="M1280" s="150" t="str">
        <f>IF(SP_SUL!J1302="","*",SP_SUL!J1302)</f>
        <v>*</v>
      </c>
      <c r="N1280" s="257" t="str">
        <f>IF(SP_SUL!K1302="","*",SP_SUL!K1302)</f>
        <v>*</v>
      </c>
      <c r="O1280" s="257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17" t="str">
        <f>IF(SP_SUL!N1303="","*",SP_SUL!N1303)</f>
        <v>*</v>
      </c>
      <c r="M1281" s="111" t="str">
        <f>IF(SP_SUL!J1303="","*",SP_SUL!J1303)</f>
        <v>*</v>
      </c>
      <c r="N1281" s="256" t="str">
        <f>IF(SP_SUL!K1303="","*",SP_SUL!K1303)</f>
        <v>*</v>
      </c>
      <c r="O1281" s="256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21" t="str">
        <f>IF(SP_SUL!N1304="","*",SP_SUL!N1304)</f>
        <v>*</v>
      </c>
      <c r="M1282" s="150" t="str">
        <f>IF(SP_SUL!J1304="","*",SP_SUL!J1304)</f>
        <v>*</v>
      </c>
      <c r="N1282" s="257" t="str">
        <f>IF(SP_SUL!K1304="","*",SP_SUL!K1304)</f>
        <v>*</v>
      </c>
      <c r="O1282" s="257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21" t="str">
        <f>IF(SP_SUL!N1305="","*",SP_SUL!N1305)</f>
        <v>*</v>
      </c>
      <c r="M1283" s="150" t="str">
        <f>IF(SP_SUL!J1305="","*",SP_SUL!J1305)</f>
        <v>*</v>
      </c>
      <c r="N1283" s="257" t="str">
        <f>IF(SP_SUL!K1305="","*",SP_SUL!K1305)</f>
        <v>*</v>
      </c>
      <c r="O1283" s="257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17" t="str">
        <f>IF(SP_SUL!N1306="","*",SP_SUL!N1306)</f>
        <v>*</v>
      </c>
      <c r="M1284" s="111" t="str">
        <f>IF(SP_SUL!J1306="","*",SP_SUL!J1306)</f>
        <v>*</v>
      </c>
      <c r="N1284" s="256" t="str">
        <f>IF(SP_SUL!K1306="","*",SP_SUL!K1306)</f>
        <v>*</v>
      </c>
      <c r="O1284" s="256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21" t="str">
        <f>IF(SP_SUL!N1307="","*",SP_SUL!N1307)</f>
        <v>*</v>
      </c>
      <c r="M1285" s="150" t="str">
        <f>IF(SP_SUL!J1307="","*",SP_SUL!J1307)</f>
        <v>*</v>
      </c>
      <c r="N1285" s="257" t="str">
        <f>IF(SP_SUL!K1307="","*",SP_SUL!K1307)</f>
        <v>*</v>
      </c>
      <c r="O1285" s="257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21" t="str">
        <f>IF(SP_SUL!N1308="","*",SP_SUL!N1308)</f>
        <v>*</v>
      </c>
      <c r="M1286" s="150" t="str">
        <f>IF(SP_SUL!J1308="","*",SP_SUL!J1308)</f>
        <v>*</v>
      </c>
      <c r="N1286" s="257" t="str">
        <f>IF(SP_SUL!K1308="","*",SP_SUL!K1308)</f>
        <v>*</v>
      </c>
      <c r="O1286" s="257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17" t="str">
        <f>IF(SP_SUL!N1309="","*",SP_SUL!N1309)</f>
        <v>*</v>
      </c>
      <c r="M1287" s="111" t="str">
        <f>IF(SP_SUL!J1309="","*",SP_SUL!J1309)</f>
        <v>*</v>
      </c>
      <c r="N1287" s="256" t="str">
        <f>IF(SP_SUL!K1309="","*",SP_SUL!K1309)</f>
        <v>*</v>
      </c>
      <c r="O1287" s="256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21" t="str">
        <f>IF(SP_SUL!N1310="","*",SP_SUL!N1310)</f>
        <v>*</v>
      </c>
      <c r="M1288" s="150" t="str">
        <f>IF(SP_SUL!J1310="","*",SP_SUL!J1310)</f>
        <v>*</v>
      </c>
      <c r="N1288" s="257" t="str">
        <f>IF(SP_SUL!K1310="","*",SP_SUL!K1310)</f>
        <v>*</v>
      </c>
      <c r="O1288" s="257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21" t="str">
        <f>IF(SP_SUL!N1311="","*",SP_SUL!N1311)</f>
        <v>*</v>
      </c>
      <c r="M1289" s="150" t="str">
        <f>IF(SP_SUL!J1311="","*",SP_SUL!J1311)</f>
        <v>*</v>
      </c>
      <c r="N1289" s="257" t="str">
        <f>IF(SP_SUL!K1311="","*",SP_SUL!K1311)</f>
        <v>*</v>
      </c>
      <c r="O1289" s="257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17" t="str">
        <f>IF(SP_SUL!N1312="","*",SP_SUL!N1312)</f>
        <v>*</v>
      </c>
      <c r="M1290" s="111" t="str">
        <f>IF(SP_SUL!J1312="","*",SP_SUL!J1312)</f>
        <v>*</v>
      </c>
      <c r="N1290" s="256" t="str">
        <f>IF(SP_SUL!K1312="","*",SP_SUL!K1312)</f>
        <v>*</v>
      </c>
      <c r="O1290" s="256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21" t="str">
        <f>IF(SP_SUL!N1313="","*",SP_SUL!N1313)</f>
        <v>*</v>
      </c>
      <c r="M1291" s="150" t="str">
        <f>IF(SP_SUL!J1313="","*",SP_SUL!J1313)</f>
        <v>*</v>
      </c>
      <c r="N1291" s="257" t="str">
        <f>IF(SP_SUL!K1313="","*",SP_SUL!K1313)</f>
        <v>*</v>
      </c>
      <c r="O1291" s="257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21" t="str">
        <f>IF(SP_SUL!N1314="","*",SP_SUL!N1314)</f>
        <v>*</v>
      </c>
      <c r="M1292" s="150" t="str">
        <f>IF(SP_SUL!J1314="","*",SP_SUL!J1314)</f>
        <v>*</v>
      </c>
      <c r="N1292" s="257" t="str">
        <f>IF(SP_SUL!K1314="","*",SP_SUL!K1314)</f>
        <v>*</v>
      </c>
      <c r="O1292" s="257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17" t="str">
        <f>IF(SP_SUL!N1315="","*",SP_SUL!N1315)</f>
        <v>*</v>
      </c>
      <c r="M1293" s="111" t="str">
        <f>IF(SP_SUL!J1315="","*",SP_SUL!J1315)</f>
        <v>*</v>
      </c>
      <c r="N1293" s="256" t="str">
        <f>IF(SP_SUL!K1315="","*",SP_SUL!K1315)</f>
        <v>*</v>
      </c>
      <c r="O1293" s="256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21" t="str">
        <f>IF(SP_SUL!N1316="","*",SP_SUL!N1316)</f>
        <v>*</v>
      </c>
      <c r="M1294" s="150" t="str">
        <f>IF(SP_SUL!J1316="","*",SP_SUL!J1316)</f>
        <v>*</v>
      </c>
      <c r="N1294" s="257" t="str">
        <f>IF(SP_SUL!K1316="","*",SP_SUL!K1316)</f>
        <v>*</v>
      </c>
      <c r="O1294" s="257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21" t="str">
        <f>IF(SP_SUL!N1317="","*",SP_SUL!N1317)</f>
        <v>*</v>
      </c>
      <c r="M1295" s="150" t="str">
        <f>IF(SP_SUL!J1317="","*",SP_SUL!J1317)</f>
        <v>*</v>
      </c>
      <c r="N1295" s="257" t="str">
        <f>IF(SP_SUL!K1317="","*",SP_SUL!K1317)</f>
        <v>*</v>
      </c>
      <c r="O1295" s="257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17" t="str">
        <f>IF(SP_SUL!N1318="","*",SP_SUL!N1318)</f>
        <v>*</v>
      </c>
      <c r="M1296" s="111" t="str">
        <f>IF(SP_SUL!J1318="","*",SP_SUL!J1318)</f>
        <v>*</v>
      </c>
      <c r="N1296" s="256" t="str">
        <f>IF(SP_SUL!K1318="","*",SP_SUL!K1318)</f>
        <v>*</v>
      </c>
      <c r="O1296" s="256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21" t="str">
        <f>IF(SP_SUL!N1319="","*",SP_SUL!N1319)</f>
        <v>*</v>
      </c>
      <c r="M1297" s="150" t="str">
        <f>IF(SP_SUL!J1319="","*",SP_SUL!J1319)</f>
        <v>*</v>
      </c>
      <c r="N1297" s="257" t="str">
        <f>IF(SP_SUL!K1319="","*",SP_SUL!K1319)</f>
        <v>*</v>
      </c>
      <c r="O1297" s="257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21" t="str">
        <f>IF(SP_SUL!N1320="","*",SP_SUL!N1320)</f>
        <v>*</v>
      </c>
      <c r="M1298" s="150" t="str">
        <f>IF(SP_SUL!J1320="","*",SP_SUL!J1320)</f>
        <v>*</v>
      </c>
      <c r="N1298" s="257" t="str">
        <f>IF(SP_SUL!K1320="","*",SP_SUL!K1320)</f>
        <v>*</v>
      </c>
      <c r="O1298" s="257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17" t="str">
        <f>IF(SP_SUL!N1321="","*",SP_SUL!N1321)</f>
        <v>*</v>
      </c>
      <c r="M1299" s="111" t="str">
        <f>IF(SP_SUL!J1321="","*",SP_SUL!J1321)</f>
        <v>*</v>
      </c>
      <c r="N1299" s="256" t="str">
        <f>IF(SP_SUL!K1321="","*",SP_SUL!K1321)</f>
        <v>*</v>
      </c>
      <c r="O1299" s="256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21" t="str">
        <f>IF(SP_SUL!N1322="","*",SP_SUL!N1322)</f>
        <v>*</v>
      </c>
      <c r="M1300" s="150" t="str">
        <f>IF(SP_SUL!J1322="","*",SP_SUL!J1322)</f>
        <v>*</v>
      </c>
      <c r="N1300" s="257" t="str">
        <f>IF(SP_SUL!K1322="","*",SP_SUL!K1322)</f>
        <v>*</v>
      </c>
      <c r="O1300" s="257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21" t="str">
        <f>IF(SP_SUL!N1323="","*",SP_SUL!N1323)</f>
        <v>*</v>
      </c>
      <c r="M1301" s="150" t="str">
        <f>IF(SP_SUL!J1323="","*",SP_SUL!J1323)</f>
        <v>*</v>
      </c>
      <c r="N1301" s="257" t="str">
        <f>IF(SP_SUL!K1323="","*",SP_SUL!K1323)</f>
        <v>*</v>
      </c>
      <c r="O1301" s="257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17" t="str">
        <f>IF(SP_SUL!N1324="","*",SP_SUL!N1324)</f>
        <v>*</v>
      </c>
      <c r="M1302" s="111" t="str">
        <f>IF(SP_SUL!J1324="","*",SP_SUL!J1324)</f>
        <v>*</v>
      </c>
      <c r="N1302" s="256" t="str">
        <f>IF(SP_SUL!K1324="","*",SP_SUL!K1324)</f>
        <v>*</v>
      </c>
      <c r="O1302" s="256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21" t="str">
        <f>IF(SP_SUL!N1325="","*",SP_SUL!N1325)</f>
        <v>*</v>
      </c>
      <c r="M1303" s="150" t="str">
        <f>IF(SP_SUL!J1325="","*",SP_SUL!J1325)</f>
        <v>*</v>
      </c>
      <c r="N1303" s="257" t="str">
        <f>IF(SP_SUL!K1325="","*",SP_SUL!K1325)</f>
        <v>*</v>
      </c>
      <c r="O1303" s="257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21" t="str">
        <f>IF(SP_SUL!N1326="","*",SP_SUL!N1326)</f>
        <v>*</v>
      </c>
      <c r="M1304" s="150" t="str">
        <f>IF(SP_SUL!J1326="","*",SP_SUL!J1326)</f>
        <v>*</v>
      </c>
      <c r="N1304" s="257" t="str">
        <f>IF(SP_SUL!K1326="","*",SP_SUL!K1326)</f>
        <v>*</v>
      </c>
      <c r="O1304" s="257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17" t="str">
        <f>IF(SP_SUL!N1327="","*",SP_SUL!N1327)</f>
        <v>*</v>
      </c>
      <c r="M1305" s="111" t="str">
        <f>IF(SP_SUL!J1327="","*",SP_SUL!J1327)</f>
        <v>*</v>
      </c>
      <c r="N1305" s="256" t="str">
        <f>IF(SP_SUL!K1327="","*",SP_SUL!K1327)</f>
        <v>*</v>
      </c>
      <c r="O1305" s="256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21" t="str">
        <f>IF(SP_SUL!N1328="","*",SP_SUL!N1328)</f>
        <v>*</v>
      </c>
      <c r="M1306" s="150" t="str">
        <f>IF(SP_SUL!J1328="","*",SP_SUL!J1328)</f>
        <v>*</v>
      </c>
      <c r="N1306" s="257" t="str">
        <f>IF(SP_SUL!K1328="","*",SP_SUL!K1328)</f>
        <v>*</v>
      </c>
      <c r="O1306" s="257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21" t="str">
        <f>IF(SP_SUL!N1329="","*",SP_SUL!N1329)</f>
        <v>*</v>
      </c>
      <c r="M1307" s="150" t="str">
        <f>IF(SP_SUL!J1329="","*",SP_SUL!J1329)</f>
        <v>*</v>
      </c>
      <c r="N1307" s="257" t="str">
        <f>IF(SP_SUL!K1329="","*",SP_SUL!K1329)</f>
        <v>*</v>
      </c>
      <c r="O1307" s="257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17" t="str">
        <f>IF(SP_SUL!N1330="","*",SP_SUL!N1330)</f>
        <v>*</v>
      </c>
      <c r="M1308" s="111" t="str">
        <f>IF(SP_SUL!J1330="","*",SP_SUL!J1330)</f>
        <v>*</v>
      </c>
      <c r="N1308" s="256" t="str">
        <f>IF(SP_SUL!K1330="","*",SP_SUL!K1330)</f>
        <v>*</v>
      </c>
      <c r="O1308" s="256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21" t="str">
        <f>IF(SP_SUL!N1331="","*",SP_SUL!N1331)</f>
        <v>*</v>
      </c>
      <c r="M1309" s="150" t="str">
        <f>IF(SP_SUL!J1331="","*",SP_SUL!J1331)</f>
        <v>*</v>
      </c>
      <c r="N1309" s="257" t="str">
        <f>IF(SP_SUL!K1331="","*",SP_SUL!K1331)</f>
        <v>*</v>
      </c>
      <c r="O1309" s="257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21" t="str">
        <f>IF(SP_SUL!N1332="","*",SP_SUL!N1332)</f>
        <v>*</v>
      </c>
      <c r="M1310" s="150" t="str">
        <f>IF(SP_SUL!J1332="","*",SP_SUL!J1332)</f>
        <v>*</v>
      </c>
      <c r="N1310" s="257" t="str">
        <f>IF(SP_SUL!K1332="","*",SP_SUL!K1332)</f>
        <v>*</v>
      </c>
      <c r="O1310" s="257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17" t="str">
        <f>IF(SP_SUL!N1333="","*",SP_SUL!N1333)</f>
        <v>*</v>
      </c>
      <c r="M1311" s="111" t="str">
        <f>IF(SP_SUL!J1333="","*",SP_SUL!J1333)</f>
        <v>*</v>
      </c>
      <c r="N1311" s="256" t="str">
        <f>IF(SP_SUL!K1333="","*",SP_SUL!K1333)</f>
        <v>*</v>
      </c>
      <c r="O1311" s="256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21" t="str">
        <f>IF(SP_SUL!N1334="","*",SP_SUL!N1334)</f>
        <v>*</v>
      </c>
      <c r="M1312" s="150" t="str">
        <f>IF(SP_SUL!J1334="","*",SP_SUL!J1334)</f>
        <v>*</v>
      </c>
      <c r="N1312" s="257" t="str">
        <f>IF(SP_SUL!K1334="","*",SP_SUL!K1334)</f>
        <v>*</v>
      </c>
      <c r="O1312" s="257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21" t="str">
        <f>IF(SP_SUL!N1335="","*",SP_SUL!N1335)</f>
        <v>*</v>
      </c>
      <c r="M1313" s="150" t="str">
        <f>IF(SP_SUL!J1335="","*",SP_SUL!J1335)</f>
        <v>*</v>
      </c>
      <c r="N1313" s="257" t="str">
        <f>IF(SP_SUL!K1335="","*",SP_SUL!K1335)</f>
        <v>*</v>
      </c>
      <c r="O1313" s="257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17" t="str">
        <f>IF(SP_SUL!N1336="","*",SP_SUL!N1336)</f>
        <v>*</v>
      </c>
      <c r="M1314" s="111" t="str">
        <f>IF(SP_SUL!J1336="","*",SP_SUL!J1336)</f>
        <v>*</v>
      </c>
      <c r="N1314" s="256" t="str">
        <f>IF(SP_SUL!K1336="","*",SP_SUL!K1336)</f>
        <v>*</v>
      </c>
      <c r="O1314" s="256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21" t="str">
        <f>IF(SP_SUL!N1337="","*",SP_SUL!N1337)</f>
        <v>*</v>
      </c>
      <c r="M1315" s="150" t="str">
        <f>IF(SP_SUL!J1337="","*",SP_SUL!J1337)</f>
        <v>*</v>
      </c>
      <c r="N1315" s="257" t="str">
        <f>IF(SP_SUL!K1337="","*",SP_SUL!K1337)</f>
        <v>*</v>
      </c>
      <c r="O1315" s="257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21" t="str">
        <f>IF(SP_SUL!N1338="","*",SP_SUL!N1338)</f>
        <v>*</v>
      </c>
      <c r="M1316" s="150" t="str">
        <f>IF(SP_SUL!J1338="","*",SP_SUL!J1338)</f>
        <v>*</v>
      </c>
      <c r="N1316" s="257" t="str">
        <f>IF(SP_SUL!K1338="","*",SP_SUL!K1338)</f>
        <v>*</v>
      </c>
      <c r="O1316" s="257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17" t="str">
        <f>IF(SP_SUL!N1339="","*",SP_SUL!N1339)</f>
        <v>*</v>
      </c>
      <c r="M1317" s="111" t="str">
        <f>IF(SP_SUL!J1339="","*",SP_SUL!J1339)</f>
        <v>*</v>
      </c>
      <c r="N1317" s="256" t="str">
        <f>IF(SP_SUL!K1339="","*",SP_SUL!K1339)</f>
        <v>*</v>
      </c>
      <c r="O1317" s="256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21" t="str">
        <f>IF(SP_SUL!N1340="","*",SP_SUL!N1340)</f>
        <v>*</v>
      </c>
      <c r="M1318" s="150" t="str">
        <f>IF(SP_SUL!J1340="","*",SP_SUL!J1340)</f>
        <v>*</v>
      </c>
      <c r="N1318" s="257" t="str">
        <f>IF(SP_SUL!K1340="","*",SP_SUL!K1340)</f>
        <v>*</v>
      </c>
      <c r="O1318" s="257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21" t="str">
        <f>IF(SP_SUL!N1341="","*",SP_SUL!N1341)</f>
        <v>*</v>
      </c>
      <c r="M1319" s="150" t="str">
        <f>IF(SP_SUL!J1341="","*",SP_SUL!J1341)</f>
        <v>*</v>
      </c>
      <c r="N1319" s="257" t="str">
        <f>IF(SP_SUL!K1341="","*",SP_SUL!K1341)</f>
        <v>*</v>
      </c>
      <c r="O1319" s="257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17" t="str">
        <f>IF(SP_SUL!N1342="","*",SP_SUL!N1342)</f>
        <v>*</v>
      </c>
      <c r="M1320" s="111" t="str">
        <f>IF(SP_SUL!J1342="","*",SP_SUL!J1342)</f>
        <v>*</v>
      </c>
      <c r="N1320" s="256" t="str">
        <f>IF(SP_SUL!K1342="","*",SP_SUL!K1342)</f>
        <v>*</v>
      </c>
      <c r="O1320" s="256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21" t="str">
        <f>IF(SP_SUL!N1343="","*",SP_SUL!N1343)</f>
        <v>*</v>
      </c>
      <c r="M1321" s="150" t="str">
        <f>IF(SP_SUL!J1343="","*",SP_SUL!J1343)</f>
        <v>*</v>
      </c>
      <c r="N1321" s="257" t="str">
        <f>IF(SP_SUL!K1343="","*",SP_SUL!K1343)</f>
        <v>*</v>
      </c>
      <c r="O1321" s="257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21" t="str">
        <f>IF(SP_SUL!N1344="","*",SP_SUL!N1344)</f>
        <v>*</v>
      </c>
      <c r="M1322" s="150" t="str">
        <f>IF(SP_SUL!J1344="","*",SP_SUL!J1344)</f>
        <v>*</v>
      </c>
      <c r="N1322" s="257" t="str">
        <f>IF(SP_SUL!K1344="","*",SP_SUL!K1344)</f>
        <v>*</v>
      </c>
      <c r="O1322" s="257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17" t="str">
        <f>IF(SP_SUL!N1345="","*",SP_SUL!N1345)</f>
        <v>*</v>
      </c>
      <c r="M1323" s="111" t="str">
        <f>IF(SP_SUL!J1345="","*",SP_SUL!J1345)</f>
        <v>*</v>
      </c>
      <c r="N1323" s="256" t="str">
        <f>IF(SP_SUL!K1345="","*",SP_SUL!K1345)</f>
        <v>*</v>
      </c>
      <c r="O1323" s="256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21" t="str">
        <f>IF(SP_SUL!N1346="","*",SP_SUL!N1346)</f>
        <v>*</v>
      </c>
      <c r="M1324" s="150" t="str">
        <f>IF(SP_SUL!J1346="","*",SP_SUL!J1346)</f>
        <v>*</v>
      </c>
      <c r="N1324" s="257" t="str">
        <f>IF(SP_SUL!K1346="","*",SP_SUL!K1346)</f>
        <v>*</v>
      </c>
      <c r="O1324" s="257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21" t="str">
        <f>IF(SP_SUL!N1347="","*",SP_SUL!N1347)</f>
        <v>*</v>
      </c>
      <c r="M1325" s="150" t="str">
        <f>IF(SP_SUL!J1347="","*",SP_SUL!J1347)</f>
        <v>*</v>
      </c>
      <c r="N1325" s="257" t="str">
        <f>IF(SP_SUL!K1347="","*",SP_SUL!K1347)</f>
        <v>*</v>
      </c>
      <c r="O1325" s="257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17" t="str">
        <f>IF(SP_SUL!N1348="","*",SP_SUL!N1348)</f>
        <v>*</v>
      </c>
      <c r="M1326" s="111" t="str">
        <f>IF(SP_SUL!J1348="","*",SP_SUL!J1348)</f>
        <v>*</v>
      </c>
      <c r="N1326" s="256" t="str">
        <f>IF(SP_SUL!K1348="","*",SP_SUL!K1348)</f>
        <v>*</v>
      </c>
      <c r="O1326" s="256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21" t="str">
        <f>IF(SP_SUL!N1349="","*",SP_SUL!N1349)</f>
        <v>*</v>
      </c>
      <c r="M1327" s="150" t="str">
        <f>IF(SP_SUL!J1349="","*",SP_SUL!J1349)</f>
        <v>*</v>
      </c>
      <c r="N1327" s="257" t="str">
        <f>IF(SP_SUL!K1349="","*",SP_SUL!K1349)</f>
        <v>*</v>
      </c>
      <c r="O1327" s="257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21" t="str">
        <f>IF(SP_SUL!N1350="","*",SP_SUL!N1350)</f>
        <v>*</v>
      </c>
      <c r="M1328" s="150" t="str">
        <f>IF(SP_SUL!J1350="","*",SP_SUL!J1350)</f>
        <v>*</v>
      </c>
      <c r="N1328" s="257" t="str">
        <f>IF(SP_SUL!K1350="","*",SP_SUL!K1350)</f>
        <v>*</v>
      </c>
      <c r="O1328" s="257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17" t="str">
        <f>IF(SP_SUL!N1351="","*",SP_SUL!N1351)</f>
        <v>*</v>
      </c>
      <c r="M1329" s="111" t="str">
        <f>IF(SP_SUL!J1351="","*",SP_SUL!J1351)</f>
        <v>*</v>
      </c>
      <c r="N1329" s="256" t="str">
        <f>IF(SP_SUL!K1351="","*",SP_SUL!K1351)</f>
        <v>*</v>
      </c>
      <c r="O1329" s="256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21" t="str">
        <f>IF(SP_SUL!N1352="","*",SP_SUL!N1352)</f>
        <v>*</v>
      </c>
      <c r="M1330" s="150" t="str">
        <f>IF(SP_SUL!J1352="","*",SP_SUL!J1352)</f>
        <v>*</v>
      </c>
      <c r="N1330" s="257" t="str">
        <f>IF(SP_SUL!K1352="","*",SP_SUL!K1352)</f>
        <v>*</v>
      </c>
      <c r="O1330" s="257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21" t="str">
        <f>IF(SP_SUL!N1353="","*",SP_SUL!N1353)</f>
        <v>*</v>
      </c>
      <c r="M1331" s="150" t="str">
        <f>IF(SP_SUL!J1353="","*",SP_SUL!J1353)</f>
        <v>*</v>
      </c>
      <c r="N1331" s="257" t="str">
        <f>IF(SP_SUL!K1353="","*",SP_SUL!K1353)</f>
        <v>*</v>
      </c>
      <c r="O1331" s="257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17" t="str">
        <f>IF(SP_SUL!N1354="","*",SP_SUL!N1354)</f>
        <v>*</v>
      </c>
      <c r="M1332" s="111" t="str">
        <f>IF(SP_SUL!J1354="","*",SP_SUL!J1354)</f>
        <v>*</v>
      </c>
      <c r="N1332" s="256" t="str">
        <f>IF(SP_SUL!K1354="","*",SP_SUL!K1354)</f>
        <v>*</v>
      </c>
      <c r="O1332" s="256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21" t="str">
        <f>IF(SP_SUL!N1355="","*",SP_SUL!N1355)</f>
        <v>*</v>
      </c>
      <c r="M1333" s="150" t="str">
        <f>IF(SP_SUL!J1355="","*",SP_SUL!J1355)</f>
        <v>*</v>
      </c>
      <c r="N1333" s="257" t="str">
        <f>IF(SP_SUL!K1355="","*",SP_SUL!K1355)</f>
        <v>*</v>
      </c>
      <c r="O1333" s="257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21" t="str">
        <f>IF(SP_SUL!N1356="","*",SP_SUL!N1356)</f>
        <v>*</v>
      </c>
      <c r="M1334" s="150" t="str">
        <f>IF(SP_SUL!J1356="","*",SP_SUL!J1356)</f>
        <v>*</v>
      </c>
      <c r="N1334" s="257" t="str">
        <f>IF(SP_SUL!K1356="","*",SP_SUL!K1356)</f>
        <v>*</v>
      </c>
      <c r="O1334" s="257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17" t="str">
        <f>IF(SP_SUL!N1357="","*",SP_SUL!N1357)</f>
        <v>*</v>
      </c>
      <c r="M1335" s="111" t="str">
        <f>IF(SP_SUL!J1357="","*",SP_SUL!J1357)</f>
        <v>*</v>
      </c>
      <c r="N1335" s="256" t="str">
        <f>IF(SP_SUL!K1357="","*",SP_SUL!K1357)</f>
        <v>*</v>
      </c>
      <c r="O1335" s="256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21" t="str">
        <f>IF(SP_SUL!N1358="","*",SP_SUL!N1358)</f>
        <v>*</v>
      </c>
      <c r="M1336" s="150" t="str">
        <f>IF(SP_SUL!J1358="","*",SP_SUL!J1358)</f>
        <v>*</v>
      </c>
      <c r="N1336" s="257" t="str">
        <f>IF(SP_SUL!K1358="","*",SP_SUL!K1358)</f>
        <v>*</v>
      </c>
      <c r="O1336" s="257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21" t="str">
        <f>IF(SP_SUL!N1359="","*",SP_SUL!N1359)</f>
        <v>*</v>
      </c>
      <c r="M1337" s="150" t="str">
        <f>IF(SP_SUL!J1359="","*",SP_SUL!J1359)</f>
        <v>*</v>
      </c>
      <c r="N1337" s="257" t="str">
        <f>IF(SP_SUL!K1359="","*",SP_SUL!K1359)</f>
        <v>*</v>
      </c>
      <c r="O1337" s="257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17" t="str">
        <f>IF(SP_SUL!N1360="","*",SP_SUL!N1360)</f>
        <v>*</v>
      </c>
      <c r="M1338" s="111" t="str">
        <f>IF(SP_SUL!J1360="","*",SP_SUL!J1360)</f>
        <v>*</v>
      </c>
      <c r="N1338" s="256" t="str">
        <f>IF(SP_SUL!K1360="","*",SP_SUL!K1360)</f>
        <v>*</v>
      </c>
      <c r="O1338" s="256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21" t="str">
        <f>IF(SP_SUL!N1361="","*",SP_SUL!N1361)</f>
        <v>*</v>
      </c>
      <c r="M1339" s="150" t="str">
        <f>IF(SP_SUL!J1361="","*",SP_SUL!J1361)</f>
        <v>*</v>
      </c>
      <c r="N1339" s="257" t="str">
        <f>IF(SP_SUL!K1361="","*",SP_SUL!K1361)</f>
        <v>*</v>
      </c>
      <c r="O1339" s="257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21" t="str">
        <f>IF(SP_SUL!N1362="","*",SP_SUL!N1362)</f>
        <v>*</v>
      </c>
      <c r="M1340" s="150" t="str">
        <f>IF(SP_SUL!J1362="","*",SP_SUL!J1362)</f>
        <v>*</v>
      </c>
      <c r="N1340" s="257" t="str">
        <f>IF(SP_SUL!K1362="","*",SP_SUL!K1362)</f>
        <v>*</v>
      </c>
      <c r="O1340" s="257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17" t="str">
        <f>IF(SP_SUL!N1363="","*",SP_SUL!N1363)</f>
        <v>*</v>
      </c>
      <c r="M1341" s="111" t="str">
        <f>IF(SP_SUL!J1363="","*",SP_SUL!J1363)</f>
        <v>*</v>
      </c>
      <c r="N1341" s="256" t="str">
        <f>IF(SP_SUL!K1363="","*",SP_SUL!K1363)</f>
        <v>*</v>
      </c>
      <c r="O1341" s="256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21" t="str">
        <f>IF(SP_SUL!N1364="","*",SP_SUL!N1364)</f>
        <v>*</v>
      </c>
      <c r="M1342" s="150" t="str">
        <f>IF(SP_SUL!J1364="","*",SP_SUL!J1364)</f>
        <v>*</v>
      </c>
      <c r="N1342" s="257" t="str">
        <f>IF(SP_SUL!K1364="","*",SP_SUL!K1364)</f>
        <v>*</v>
      </c>
      <c r="O1342" s="257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21" t="str">
        <f>IF(SP_SUL!N1365="","*",SP_SUL!N1365)</f>
        <v>*</v>
      </c>
      <c r="M1343" s="150" t="str">
        <f>IF(SP_SUL!J1365="","*",SP_SUL!J1365)</f>
        <v>*</v>
      </c>
      <c r="N1343" s="257" t="str">
        <f>IF(SP_SUL!K1365="","*",SP_SUL!K1365)</f>
        <v>*</v>
      </c>
      <c r="O1343" s="257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17" t="str">
        <f>IF(SP_SUL!N1366="","*",SP_SUL!N1366)</f>
        <v>*</v>
      </c>
      <c r="M1344" s="111" t="str">
        <f>IF(SP_SUL!J1366="","*",SP_SUL!J1366)</f>
        <v>*</v>
      </c>
      <c r="N1344" s="256" t="str">
        <f>IF(SP_SUL!K1366="","*",SP_SUL!K1366)</f>
        <v>*</v>
      </c>
      <c r="O1344" s="256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21" t="str">
        <f>IF(SP_SUL!N1367="","*",SP_SUL!N1367)</f>
        <v>*</v>
      </c>
      <c r="M1345" s="150" t="str">
        <f>IF(SP_SUL!J1367="","*",SP_SUL!J1367)</f>
        <v>*</v>
      </c>
      <c r="N1345" s="257" t="str">
        <f>IF(SP_SUL!K1367="","*",SP_SUL!K1367)</f>
        <v>*</v>
      </c>
      <c r="O1345" s="257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21" t="str">
        <f>IF(SP_SUL!N1368="","*",SP_SUL!N1368)</f>
        <v>*</v>
      </c>
      <c r="M1346" s="150" t="str">
        <f>IF(SP_SUL!J1368="","*",SP_SUL!J1368)</f>
        <v>*</v>
      </c>
      <c r="N1346" s="257" t="str">
        <f>IF(SP_SUL!K1368="","*",SP_SUL!K1368)</f>
        <v>*</v>
      </c>
      <c r="O1346" s="257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17" t="str">
        <f>IF(SP_SUL!N1369="","*",SP_SUL!N1369)</f>
        <v>*</v>
      </c>
      <c r="M1347" s="111" t="str">
        <f>IF(SP_SUL!J1369="","*",SP_SUL!J1369)</f>
        <v>*</v>
      </c>
      <c r="N1347" s="256" t="str">
        <f>IF(SP_SUL!K1369="","*",SP_SUL!K1369)</f>
        <v>*</v>
      </c>
      <c r="O1347" s="256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21" t="str">
        <f>IF(SP_SUL!N1370="","*",SP_SUL!N1370)</f>
        <v>*</v>
      </c>
      <c r="M1348" s="150" t="str">
        <f>IF(SP_SUL!J1370="","*",SP_SUL!J1370)</f>
        <v>*</v>
      </c>
      <c r="N1348" s="257" t="str">
        <f>IF(SP_SUL!K1370="","*",SP_SUL!K1370)</f>
        <v>*</v>
      </c>
      <c r="O1348" s="257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21" t="str">
        <f>IF(SP_SUL!N1371="","*",SP_SUL!N1371)</f>
        <v>*</v>
      </c>
      <c r="M1349" s="150" t="str">
        <f>IF(SP_SUL!J1371="","*",SP_SUL!J1371)</f>
        <v>*</v>
      </c>
      <c r="N1349" s="257" t="str">
        <f>IF(SP_SUL!K1371="","*",SP_SUL!K1371)</f>
        <v>*</v>
      </c>
      <c r="O1349" s="257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17" t="str">
        <f>IF(SP_SUL!N1372="","*",SP_SUL!N1372)</f>
        <v>*</v>
      </c>
      <c r="M1350" s="111" t="str">
        <f>IF(SP_SUL!J1372="","*",SP_SUL!J1372)</f>
        <v>*</v>
      </c>
      <c r="N1350" s="256" t="str">
        <f>IF(SP_SUL!K1372="","*",SP_SUL!K1372)</f>
        <v>*</v>
      </c>
      <c r="O1350" s="256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21" t="str">
        <f>IF(SP_SUL!N1373="","*",SP_SUL!N1373)</f>
        <v>*</v>
      </c>
      <c r="M1351" s="150" t="str">
        <f>IF(SP_SUL!J1373="","*",SP_SUL!J1373)</f>
        <v>*</v>
      </c>
      <c r="N1351" s="257" t="str">
        <f>IF(SP_SUL!K1373="","*",SP_SUL!K1373)</f>
        <v>*</v>
      </c>
      <c r="O1351" s="257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21" t="str">
        <f>IF(SP_SUL!N1374="","*",SP_SUL!N1374)</f>
        <v>*</v>
      </c>
      <c r="M1352" s="150" t="str">
        <f>IF(SP_SUL!J1374="","*",SP_SUL!J1374)</f>
        <v>*</v>
      </c>
      <c r="N1352" s="257" t="str">
        <f>IF(SP_SUL!K1374="","*",SP_SUL!K1374)</f>
        <v>*</v>
      </c>
      <c r="O1352" s="257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17" t="str">
        <f>IF(SP_SUL!N1375="","*",SP_SUL!N1375)</f>
        <v>*</v>
      </c>
      <c r="M1353" s="111" t="str">
        <f>IF(SP_SUL!J1375="","*",SP_SUL!J1375)</f>
        <v>*</v>
      </c>
      <c r="N1353" s="256" t="str">
        <f>IF(SP_SUL!K1375="","*",SP_SUL!K1375)</f>
        <v>*</v>
      </c>
      <c r="O1353" s="256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21" t="str">
        <f>IF(SP_SUL!N1376="","*",SP_SUL!N1376)</f>
        <v>*</v>
      </c>
      <c r="M1354" s="150" t="str">
        <f>IF(SP_SUL!J1376="","*",SP_SUL!J1376)</f>
        <v>*</v>
      </c>
      <c r="N1354" s="257" t="str">
        <f>IF(SP_SUL!K1376="","*",SP_SUL!K1376)</f>
        <v>*</v>
      </c>
      <c r="O1354" s="257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21" t="str">
        <f>IF(SP_SUL!N1377="","*",SP_SUL!N1377)</f>
        <v>*</v>
      </c>
      <c r="M1355" s="150" t="str">
        <f>IF(SP_SUL!J1377="","*",SP_SUL!J1377)</f>
        <v>*</v>
      </c>
      <c r="N1355" s="257" t="str">
        <f>IF(SP_SUL!K1377="","*",SP_SUL!K1377)</f>
        <v>*</v>
      </c>
      <c r="O1355" s="257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17" t="str">
        <f>IF(SP_SUL!N1378="","*",SP_SUL!N1378)</f>
        <v>*</v>
      </c>
      <c r="M1356" s="111" t="str">
        <f>IF(SP_SUL!J1378="","*",SP_SUL!J1378)</f>
        <v>*</v>
      </c>
      <c r="N1356" s="256" t="str">
        <f>IF(SP_SUL!K1378="","*",SP_SUL!K1378)</f>
        <v>*</v>
      </c>
      <c r="O1356" s="256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21" t="str">
        <f>IF(SP_SUL!N1379="","*",SP_SUL!N1379)</f>
        <v>*</v>
      </c>
      <c r="M1357" s="150" t="str">
        <f>IF(SP_SUL!J1379="","*",SP_SUL!J1379)</f>
        <v>*</v>
      </c>
      <c r="N1357" s="257" t="str">
        <f>IF(SP_SUL!K1379="","*",SP_SUL!K1379)</f>
        <v>*</v>
      </c>
      <c r="O1357" s="257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21" t="str">
        <f>IF(SP_SUL!N1380="","*",SP_SUL!N1380)</f>
        <v>*</v>
      </c>
      <c r="M1358" s="150" t="str">
        <f>IF(SP_SUL!J1380="","*",SP_SUL!J1380)</f>
        <v>*</v>
      </c>
      <c r="N1358" s="257" t="str">
        <f>IF(SP_SUL!K1380="","*",SP_SUL!K1380)</f>
        <v>*</v>
      </c>
      <c r="O1358" s="257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17" t="str">
        <f>IF(SP_SUL!N1381="","*",SP_SUL!N1381)</f>
        <v>*</v>
      </c>
      <c r="M1359" s="111" t="str">
        <f>IF(SP_SUL!J1381="","*",SP_SUL!J1381)</f>
        <v>*</v>
      </c>
      <c r="N1359" s="256" t="str">
        <f>IF(SP_SUL!K1381="","*",SP_SUL!K1381)</f>
        <v>*</v>
      </c>
      <c r="O1359" s="256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21" t="str">
        <f>IF(SP_SUL!N1382="","*",SP_SUL!N1382)</f>
        <v>*</v>
      </c>
      <c r="M1360" s="150" t="str">
        <f>IF(SP_SUL!J1382="","*",SP_SUL!J1382)</f>
        <v>*</v>
      </c>
      <c r="N1360" s="257" t="str">
        <f>IF(SP_SUL!K1382="","*",SP_SUL!K1382)</f>
        <v>*</v>
      </c>
      <c r="O1360" s="257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21" t="str">
        <f>IF(SP_SUL!N1383="","*",SP_SUL!N1383)</f>
        <v>*</v>
      </c>
      <c r="M1361" s="150" t="str">
        <f>IF(SP_SUL!J1383="","*",SP_SUL!J1383)</f>
        <v>*</v>
      </c>
      <c r="N1361" s="257" t="str">
        <f>IF(SP_SUL!K1383="","*",SP_SUL!K1383)</f>
        <v>*</v>
      </c>
      <c r="O1361" s="257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17" t="str">
        <f>IF(SP_SUL!N1384="","*",SP_SUL!N1384)</f>
        <v>*</v>
      </c>
      <c r="M1362" s="111" t="str">
        <f>IF(SP_SUL!J1384="","*",SP_SUL!J1384)</f>
        <v>*</v>
      </c>
      <c r="N1362" s="256" t="str">
        <f>IF(SP_SUL!K1384="","*",SP_SUL!K1384)</f>
        <v>*</v>
      </c>
      <c r="O1362" s="256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21" t="str">
        <f>IF(SP_SUL!N1385="","*",SP_SUL!N1385)</f>
        <v>*</v>
      </c>
      <c r="M1363" s="150" t="str">
        <f>IF(SP_SUL!J1385="","*",SP_SUL!J1385)</f>
        <v>*</v>
      </c>
      <c r="N1363" s="257" t="str">
        <f>IF(SP_SUL!K1385="","*",SP_SUL!K1385)</f>
        <v>*</v>
      </c>
      <c r="O1363" s="257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21" t="str">
        <f>IF(SP_SUL!N1386="","*",SP_SUL!N1386)</f>
        <v>*</v>
      </c>
      <c r="M1364" s="150" t="str">
        <f>IF(SP_SUL!J1386="","*",SP_SUL!J1386)</f>
        <v>*</v>
      </c>
      <c r="N1364" s="257" t="str">
        <f>IF(SP_SUL!K1386="","*",SP_SUL!K1386)</f>
        <v>*</v>
      </c>
      <c r="O1364" s="257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17" t="str">
        <f>IF(SP_SUL!N1387="","*",SP_SUL!N1387)</f>
        <v>*</v>
      </c>
      <c r="M1365" s="111" t="str">
        <f>IF(SP_SUL!J1387="","*",SP_SUL!J1387)</f>
        <v>*</v>
      </c>
      <c r="N1365" s="256" t="str">
        <f>IF(SP_SUL!K1387="","*",SP_SUL!K1387)</f>
        <v>*</v>
      </c>
      <c r="O1365" s="256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21" t="str">
        <f>IF(SP_SUL!N1388="","*",SP_SUL!N1388)</f>
        <v>*</v>
      </c>
      <c r="M1366" s="150" t="str">
        <f>IF(SP_SUL!J1388="","*",SP_SUL!J1388)</f>
        <v>*</v>
      </c>
      <c r="N1366" s="257" t="str">
        <f>IF(SP_SUL!K1388="","*",SP_SUL!K1388)</f>
        <v>*</v>
      </c>
      <c r="O1366" s="257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21" t="str">
        <f>IF(SP_SUL!N1389="","*",SP_SUL!N1389)</f>
        <v>*</v>
      </c>
      <c r="M1367" s="150" t="str">
        <f>IF(SP_SUL!J1389="","*",SP_SUL!J1389)</f>
        <v>*</v>
      </c>
      <c r="N1367" s="257" t="str">
        <f>IF(SP_SUL!K1389="","*",SP_SUL!K1389)</f>
        <v>*</v>
      </c>
      <c r="O1367" s="257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17" t="str">
        <f>IF(SP_SUL!N1390="","*",SP_SUL!N1390)</f>
        <v>*</v>
      </c>
      <c r="M1368" s="111" t="str">
        <f>IF(SP_SUL!J1390="","*",SP_SUL!J1390)</f>
        <v>*</v>
      </c>
      <c r="N1368" s="256" t="str">
        <f>IF(SP_SUL!K1390="","*",SP_SUL!K1390)</f>
        <v>*</v>
      </c>
      <c r="O1368" s="256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21" t="str">
        <f>IF(SP_SUL!N1391="","*",SP_SUL!N1391)</f>
        <v>*</v>
      </c>
      <c r="M1369" s="150" t="str">
        <f>IF(SP_SUL!J1391="","*",SP_SUL!J1391)</f>
        <v>*</v>
      </c>
      <c r="N1369" s="257" t="str">
        <f>IF(SP_SUL!K1391="","*",SP_SUL!K1391)</f>
        <v>*</v>
      </c>
      <c r="O1369" s="257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21" t="str">
        <f>IF(SP_SUL!N1392="","*",SP_SUL!N1392)</f>
        <v>*</v>
      </c>
      <c r="M1370" s="150" t="str">
        <f>IF(SP_SUL!J1392="","*",SP_SUL!J1392)</f>
        <v>*</v>
      </c>
      <c r="N1370" s="257" t="str">
        <f>IF(SP_SUL!K1392="","*",SP_SUL!K1392)</f>
        <v>*</v>
      </c>
      <c r="O1370" s="257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17" t="str">
        <f>IF(SP_SUL!N1393="","*",SP_SUL!N1393)</f>
        <v>*</v>
      </c>
      <c r="M1371" s="111" t="str">
        <f>IF(SP_SUL!J1393="","*",SP_SUL!J1393)</f>
        <v>*</v>
      </c>
      <c r="N1371" s="256" t="str">
        <f>IF(SP_SUL!K1393="","*",SP_SUL!K1393)</f>
        <v>*</v>
      </c>
      <c r="O1371" s="256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21" t="str">
        <f>IF(SP_SUL!N1394="","*",SP_SUL!N1394)</f>
        <v>*</v>
      </c>
      <c r="M1372" s="150" t="str">
        <f>IF(SP_SUL!J1394="","*",SP_SUL!J1394)</f>
        <v>*</v>
      </c>
      <c r="N1372" s="257" t="str">
        <f>IF(SP_SUL!K1394="","*",SP_SUL!K1394)</f>
        <v>*</v>
      </c>
      <c r="O1372" s="257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21" t="str">
        <f>IF(SP_SUL!N1395="","*",SP_SUL!N1395)</f>
        <v>*</v>
      </c>
      <c r="M1373" s="150" t="str">
        <f>IF(SP_SUL!J1395="","*",SP_SUL!J1395)</f>
        <v>*</v>
      </c>
      <c r="N1373" s="257" t="str">
        <f>IF(SP_SUL!K1395="","*",SP_SUL!K1395)</f>
        <v>*</v>
      </c>
      <c r="O1373" s="257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17" t="str">
        <f>IF(SP_SUL!N1396="","*",SP_SUL!N1396)</f>
        <v>*</v>
      </c>
      <c r="M1374" s="111" t="str">
        <f>IF(SP_SUL!J1396="","*",SP_SUL!J1396)</f>
        <v>*</v>
      </c>
      <c r="N1374" s="256" t="str">
        <f>IF(SP_SUL!K1396="","*",SP_SUL!K1396)</f>
        <v>*</v>
      </c>
      <c r="O1374" s="256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21" t="str">
        <f>IF(SP_SUL!N1397="","*",SP_SUL!N1397)</f>
        <v>*</v>
      </c>
      <c r="M1375" s="150" t="str">
        <f>IF(SP_SUL!J1397="","*",SP_SUL!J1397)</f>
        <v>*</v>
      </c>
      <c r="N1375" s="257" t="str">
        <f>IF(SP_SUL!K1397="","*",SP_SUL!K1397)</f>
        <v>*</v>
      </c>
      <c r="O1375" s="257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21" t="str">
        <f>IF(SP_SUL!N1398="","*",SP_SUL!N1398)</f>
        <v>*</v>
      </c>
      <c r="M1376" s="150" t="str">
        <f>IF(SP_SUL!J1398="","*",SP_SUL!J1398)</f>
        <v>*</v>
      </c>
      <c r="N1376" s="257" t="str">
        <f>IF(SP_SUL!K1398="","*",SP_SUL!K1398)</f>
        <v>*</v>
      </c>
      <c r="O1376" s="257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17" t="str">
        <f>IF(SP_SUL!N1399="","*",SP_SUL!N1399)</f>
        <v>*</v>
      </c>
      <c r="M1377" s="111" t="str">
        <f>IF(SP_SUL!J1399="","*",SP_SUL!J1399)</f>
        <v>*</v>
      </c>
      <c r="N1377" s="256" t="str">
        <f>IF(SP_SUL!K1399="","*",SP_SUL!K1399)</f>
        <v>*</v>
      </c>
      <c r="O1377" s="256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21" t="str">
        <f>IF(SP_SUL!N1400="","*",SP_SUL!N1400)</f>
        <v>*</v>
      </c>
      <c r="M1378" s="150" t="str">
        <f>IF(SP_SUL!J1400="","*",SP_SUL!J1400)</f>
        <v>*</v>
      </c>
      <c r="N1378" s="257" t="str">
        <f>IF(SP_SUL!K1400="","*",SP_SUL!K1400)</f>
        <v>*</v>
      </c>
      <c r="O1378" s="257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21" t="str">
        <f>IF(SP_SUL!N1401="","*",SP_SUL!N1401)</f>
        <v>*</v>
      </c>
      <c r="M1379" s="150" t="str">
        <f>IF(SP_SUL!J1401="","*",SP_SUL!J1401)</f>
        <v>*</v>
      </c>
      <c r="N1379" s="257" t="str">
        <f>IF(SP_SUL!K1401="","*",SP_SUL!K1401)</f>
        <v>*</v>
      </c>
      <c r="O1379" s="257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17" t="str">
        <f>IF(SP_SUL!N1402="","*",SP_SUL!N1402)</f>
        <v>*</v>
      </c>
      <c r="M1380" s="111" t="str">
        <f>IF(SP_SUL!J1402="","*",SP_SUL!J1402)</f>
        <v>*</v>
      </c>
      <c r="N1380" s="256" t="str">
        <f>IF(SP_SUL!K1402="","*",SP_SUL!K1402)</f>
        <v>*</v>
      </c>
      <c r="O1380" s="256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21" t="str">
        <f>IF(SP_SUL!N1403="","*",SP_SUL!N1403)</f>
        <v>*</v>
      </c>
      <c r="M1381" s="150" t="str">
        <f>IF(SP_SUL!J1403="","*",SP_SUL!J1403)</f>
        <v>*</v>
      </c>
      <c r="N1381" s="257" t="str">
        <f>IF(SP_SUL!K1403="","*",SP_SUL!K1403)</f>
        <v>*</v>
      </c>
      <c r="O1381" s="257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21" t="str">
        <f>IF(SP_SUL!N1404="","*",SP_SUL!N1404)</f>
        <v>*</v>
      </c>
      <c r="M1382" s="150" t="str">
        <f>IF(SP_SUL!J1404="","*",SP_SUL!J1404)</f>
        <v>*</v>
      </c>
      <c r="N1382" s="257" t="str">
        <f>IF(SP_SUL!K1404="","*",SP_SUL!K1404)</f>
        <v>*</v>
      </c>
      <c r="O1382" s="257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17" t="str">
        <f>IF(SP_SUL!N1405="","*",SP_SUL!N1405)</f>
        <v>*</v>
      </c>
      <c r="M1383" s="111" t="str">
        <f>IF(SP_SUL!J1405="","*",SP_SUL!J1405)</f>
        <v>*</v>
      </c>
      <c r="N1383" s="256" t="str">
        <f>IF(SP_SUL!K1405="","*",SP_SUL!K1405)</f>
        <v>*</v>
      </c>
      <c r="O1383" s="256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21" t="str">
        <f>IF(SP_SUL!N1406="","*",SP_SUL!N1406)</f>
        <v>*</v>
      </c>
      <c r="M1384" s="150" t="str">
        <f>IF(SP_SUL!J1406="","*",SP_SUL!J1406)</f>
        <v>*</v>
      </c>
      <c r="N1384" s="257" t="str">
        <f>IF(SP_SUL!K1406="","*",SP_SUL!K1406)</f>
        <v>*</v>
      </c>
      <c r="O1384" s="257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21" t="str">
        <f>IF(SP_SUL!N1407="","*",SP_SUL!N1407)</f>
        <v>*</v>
      </c>
      <c r="M1385" s="150" t="str">
        <f>IF(SP_SUL!J1407="","*",SP_SUL!J1407)</f>
        <v>*</v>
      </c>
      <c r="N1385" s="257" t="str">
        <f>IF(SP_SUL!K1407="","*",SP_SUL!K1407)</f>
        <v>*</v>
      </c>
      <c r="O1385" s="257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17" t="str">
        <f>IF(SP_SUL!N1408="","*",SP_SUL!N1408)</f>
        <v>*</v>
      </c>
      <c r="M1386" s="111" t="str">
        <f>IF(SP_SUL!J1408="","*",SP_SUL!J1408)</f>
        <v>*</v>
      </c>
      <c r="N1386" s="256" t="str">
        <f>IF(SP_SUL!K1408="","*",SP_SUL!K1408)</f>
        <v>*</v>
      </c>
      <c r="O1386" s="256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21" t="str">
        <f>IF(SP_SUL!N1409="","*",SP_SUL!N1409)</f>
        <v>*</v>
      </c>
      <c r="M1387" s="150" t="str">
        <f>IF(SP_SUL!J1409="","*",SP_SUL!J1409)</f>
        <v>*</v>
      </c>
      <c r="N1387" s="257" t="str">
        <f>IF(SP_SUL!K1409="","*",SP_SUL!K1409)</f>
        <v>*</v>
      </c>
      <c r="O1387" s="257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21" t="str">
        <f>IF(SP_SUL!N1410="","*",SP_SUL!N1410)</f>
        <v>*</v>
      </c>
      <c r="M1388" s="150" t="str">
        <f>IF(SP_SUL!J1410="","*",SP_SUL!J1410)</f>
        <v>*</v>
      </c>
      <c r="N1388" s="257" t="str">
        <f>IF(SP_SUL!K1410="","*",SP_SUL!K1410)</f>
        <v>*</v>
      </c>
      <c r="O1388" s="257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17" t="str">
        <f>IF(SP_SUL!N1411="","*",SP_SUL!N1411)</f>
        <v>*</v>
      </c>
      <c r="M1389" s="111" t="str">
        <f>IF(SP_SUL!J1411="","*",SP_SUL!J1411)</f>
        <v>*</v>
      </c>
      <c r="N1389" s="256" t="str">
        <f>IF(SP_SUL!K1411="","*",SP_SUL!K1411)</f>
        <v>*</v>
      </c>
      <c r="O1389" s="256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21" t="str">
        <f>IF(SP_SUL!N1412="","*",SP_SUL!N1412)</f>
        <v>*</v>
      </c>
      <c r="M1390" s="150" t="str">
        <f>IF(SP_SUL!J1412="","*",SP_SUL!J1412)</f>
        <v>*</v>
      </c>
      <c r="N1390" s="257" t="str">
        <f>IF(SP_SUL!K1412="","*",SP_SUL!K1412)</f>
        <v>*</v>
      </c>
      <c r="O1390" s="257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21" t="str">
        <f>IF(SP_SUL!N1413="","*",SP_SUL!N1413)</f>
        <v>*</v>
      </c>
      <c r="M1391" s="150" t="str">
        <f>IF(SP_SUL!J1413="","*",SP_SUL!J1413)</f>
        <v>*</v>
      </c>
      <c r="N1391" s="257" t="str">
        <f>IF(SP_SUL!K1413="","*",SP_SUL!K1413)</f>
        <v>*</v>
      </c>
      <c r="O1391" s="257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17" t="str">
        <f>IF(SP_SUL!N1414="","*",SP_SUL!N1414)</f>
        <v>*</v>
      </c>
      <c r="M1392" s="111" t="str">
        <f>IF(SP_SUL!J1414="","*",SP_SUL!J1414)</f>
        <v>*</v>
      </c>
      <c r="N1392" s="256" t="str">
        <f>IF(SP_SUL!K1414="","*",SP_SUL!K1414)</f>
        <v>*</v>
      </c>
      <c r="O1392" s="256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21" t="str">
        <f>IF(SP_SUL!N1415="","*",SP_SUL!N1415)</f>
        <v>*</v>
      </c>
      <c r="M1393" s="150" t="str">
        <f>IF(SP_SUL!J1415="","*",SP_SUL!J1415)</f>
        <v>*</v>
      </c>
      <c r="N1393" s="257" t="str">
        <f>IF(SP_SUL!K1415="","*",SP_SUL!K1415)</f>
        <v>*</v>
      </c>
      <c r="O1393" s="257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21" t="str">
        <f>IF(SP_SUL!N1416="","*",SP_SUL!N1416)</f>
        <v>*</v>
      </c>
      <c r="M1394" s="150" t="str">
        <f>IF(SP_SUL!J1416="","*",SP_SUL!J1416)</f>
        <v>*</v>
      </c>
      <c r="N1394" s="257" t="str">
        <f>IF(SP_SUL!K1416="","*",SP_SUL!K1416)</f>
        <v>*</v>
      </c>
      <c r="O1394" s="257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17" t="str">
        <f>IF(SP_SUL!N1417="","*",SP_SUL!N1417)</f>
        <v>*</v>
      </c>
      <c r="M1395" s="111" t="str">
        <f>IF(SP_SUL!J1417="","*",SP_SUL!J1417)</f>
        <v>*</v>
      </c>
      <c r="N1395" s="256" t="str">
        <f>IF(SP_SUL!K1417="","*",SP_SUL!K1417)</f>
        <v>*</v>
      </c>
      <c r="O1395" s="256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21" t="str">
        <f>IF(SP_SUL!N1418="","*",SP_SUL!N1418)</f>
        <v>*</v>
      </c>
      <c r="M1396" s="150" t="str">
        <f>IF(SP_SUL!J1418="","*",SP_SUL!J1418)</f>
        <v>*</v>
      </c>
      <c r="N1396" s="257" t="str">
        <f>IF(SP_SUL!K1418="","*",SP_SUL!K1418)</f>
        <v>*</v>
      </c>
      <c r="O1396" s="257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21" t="str">
        <f>IF(SP_SUL!N1419="","*",SP_SUL!N1419)</f>
        <v>*</v>
      </c>
      <c r="M1397" s="150" t="str">
        <f>IF(SP_SUL!J1419="","*",SP_SUL!J1419)</f>
        <v>*</v>
      </c>
      <c r="N1397" s="257" t="str">
        <f>IF(SP_SUL!K1419="","*",SP_SUL!K1419)</f>
        <v>*</v>
      </c>
      <c r="O1397" s="257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17" t="str">
        <f>IF(SP_SUL!N1420="","*",SP_SUL!N1420)</f>
        <v>*</v>
      </c>
      <c r="M1398" s="111" t="str">
        <f>IF(SP_SUL!J1420="","*",SP_SUL!J1420)</f>
        <v>*</v>
      </c>
      <c r="N1398" s="256" t="str">
        <f>IF(SP_SUL!K1420="","*",SP_SUL!K1420)</f>
        <v>*</v>
      </c>
      <c r="O1398" s="256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21" t="str">
        <f>IF(SP_SUL!N1421="","*",SP_SUL!N1421)</f>
        <v>*</v>
      </c>
      <c r="M1399" s="150" t="str">
        <f>IF(SP_SUL!J1421="","*",SP_SUL!J1421)</f>
        <v>*</v>
      </c>
      <c r="N1399" s="257" t="str">
        <f>IF(SP_SUL!K1421="","*",SP_SUL!K1421)</f>
        <v>*</v>
      </c>
      <c r="O1399" s="257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21" t="str">
        <f>IF(SP_SUL!N1422="","*",SP_SUL!N1422)</f>
        <v>*</v>
      </c>
      <c r="M1400" s="150" t="str">
        <f>IF(SP_SUL!J1422="","*",SP_SUL!J1422)</f>
        <v>*</v>
      </c>
      <c r="N1400" s="257" t="str">
        <f>IF(SP_SUL!K1422="","*",SP_SUL!K1422)</f>
        <v>*</v>
      </c>
      <c r="O1400" s="257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17" t="str">
        <f>IF(SP_SUL!N1423="","*",SP_SUL!N1423)</f>
        <v>*</v>
      </c>
      <c r="M1401" s="111" t="str">
        <f>IF(SP_SUL!J1423="","*",SP_SUL!J1423)</f>
        <v>*</v>
      </c>
      <c r="N1401" s="256" t="str">
        <f>IF(SP_SUL!K1423="","*",SP_SUL!K1423)</f>
        <v>*</v>
      </c>
      <c r="O1401" s="256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21" t="str">
        <f>IF(SP_SUL!N1424="","*",SP_SUL!N1424)</f>
        <v>*</v>
      </c>
      <c r="M1402" s="150" t="str">
        <f>IF(SP_SUL!J1424="","*",SP_SUL!J1424)</f>
        <v>*</v>
      </c>
      <c r="N1402" s="257" t="str">
        <f>IF(SP_SUL!K1424="","*",SP_SUL!K1424)</f>
        <v>*</v>
      </c>
      <c r="O1402" s="257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21" t="str">
        <f>IF(SP_SUL!N1425="","*",SP_SUL!N1425)</f>
        <v>*</v>
      </c>
      <c r="M1403" s="150" t="str">
        <f>IF(SP_SUL!J1425="","*",SP_SUL!J1425)</f>
        <v>*</v>
      </c>
      <c r="N1403" s="257" t="str">
        <f>IF(SP_SUL!K1425="","*",SP_SUL!K1425)</f>
        <v>*</v>
      </c>
      <c r="O1403" s="257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17" t="str">
        <f>IF(SP_SUL!N1426="","*",SP_SUL!N1426)</f>
        <v>*</v>
      </c>
      <c r="M1404" s="111" t="str">
        <f>IF(SP_SUL!J1426="","*",SP_SUL!J1426)</f>
        <v>*</v>
      </c>
      <c r="N1404" s="256" t="str">
        <f>IF(SP_SUL!K1426="","*",SP_SUL!K1426)</f>
        <v>*</v>
      </c>
      <c r="O1404" s="256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21" t="str">
        <f>IF(SP_SUL!N1427="","*",SP_SUL!N1427)</f>
        <v>*</v>
      </c>
      <c r="M1405" s="150" t="str">
        <f>IF(SP_SUL!J1427="","*",SP_SUL!J1427)</f>
        <v>*</v>
      </c>
      <c r="N1405" s="257" t="str">
        <f>IF(SP_SUL!K1427="","*",SP_SUL!K1427)</f>
        <v>*</v>
      </c>
      <c r="O1405" s="257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21" t="str">
        <f>IF(SP_SUL!N1428="","*",SP_SUL!N1428)</f>
        <v>*</v>
      </c>
      <c r="M1406" s="150" t="str">
        <f>IF(SP_SUL!J1428="","*",SP_SUL!J1428)</f>
        <v>*</v>
      </c>
      <c r="N1406" s="257" t="str">
        <f>IF(SP_SUL!K1428="","*",SP_SUL!K1428)</f>
        <v>*</v>
      </c>
      <c r="O1406" s="257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17" t="str">
        <f>IF(SP_SUL!N1429="","*",SP_SUL!N1429)</f>
        <v>*</v>
      </c>
      <c r="M1407" s="111" t="str">
        <f>IF(SP_SUL!J1429="","*",SP_SUL!J1429)</f>
        <v>*</v>
      </c>
      <c r="N1407" s="256" t="str">
        <f>IF(SP_SUL!K1429="","*",SP_SUL!K1429)</f>
        <v>*</v>
      </c>
      <c r="O1407" s="256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21" t="str">
        <f>IF(SP_SUL!N1430="","*",SP_SUL!N1430)</f>
        <v>*</v>
      </c>
      <c r="M1408" s="150" t="str">
        <f>IF(SP_SUL!J1430="","*",SP_SUL!J1430)</f>
        <v>*</v>
      </c>
      <c r="N1408" s="257" t="str">
        <f>IF(SP_SUL!K1430="","*",SP_SUL!K1430)</f>
        <v>*</v>
      </c>
      <c r="O1408" s="257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21" t="str">
        <f>IF(SP_SUL!N1431="","*",SP_SUL!N1431)</f>
        <v>*</v>
      </c>
      <c r="M1409" s="150" t="str">
        <f>IF(SP_SUL!J1431="","*",SP_SUL!J1431)</f>
        <v>*</v>
      </c>
      <c r="N1409" s="257" t="str">
        <f>IF(SP_SUL!K1431="","*",SP_SUL!K1431)</f>
        <v>*</v>
      </c>
      <c r="O1409" s="257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17" t="str">
        <f>IF(SP_SUL!N1432="","*",SP_SUL!N1432)</f>
        <v>*</v>
      </c>
      <c r="M1410" s="111" t="str">
        <f>IF(SP_SUL!J1432="","*",SP_SUL!J1432)</f>
        <v>*</v>
      </c>
      <c r="N1410" s="256" t="str">
        <f>IF(SP_SUL!K1432="","*",SP_SUL!K1432)</f>
        <v>*</v>
      </c>
      <c r="O1410" s="256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21" t="str">
        <f>IF(SP_SUL!N1433="","*",SP_SUL!N1433)</f>
        <v>*</v>
      </c>
      <c r="M1411" s="150" t="str">
        <f>IF(SP_SUL!J1433="","*",SP_SUL!J1433)</f>
        <v>*</v>
      </c>
      <c r="N1411" s="257" t="str">
        <f>IF(SP_SUL!K1433="","*",SP_SUL!K1433)</f>
        <v>*</v>
      </c>
      <c r="O1411" s="257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21" t="str">
        <f>IF(SP_SUL!N1434="","*",SP_SUL!N1434)</f>
        <v>*</v>
      </c>
      <c r="M1412" s="150" t="str">
        <f>IF(SP_SUL!J1434="","*",SP_SUL!J1434)</f>
        <v>*</v>
      </c>
      <c r="N1412" s="257" t="str">
        <f>IF(SP_SUL!K1434="","*",SP_SUL!K1434)</f>
        <v>*</v>
      </c>
      <c r="O1412" s="257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17" t="str">
        <f>IF(SP_SUL!N1435="","*",SP_SUL!N1435)</f>
        <v>*</v>
      </c>
      <c r="M1413" s="111" t="str">
        <f>IF(SP_SUL!J1435="","*",SP_SUL!J1435)</f>
        <v>*</v>
      </c>
      <c r="N1413" s="256" t="str">
        <f>IF(SP_SUL!K1435="","*",SP_SUL!K1435)</f>
        <v>*</v>
      </c>
      <c r="O1413" s="256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21" t="str">
        <f>IF(SP_SUL!N1436="","*",SP_SUL!N1436)</f>
        <v>*</v>
      </c>
      <c r="M1414" s="150" t="str">
        <f>IF(SP_SUL!J1436="","*",SP_SUL!J1436)</f>
        <v>*</v>
      </c>
      <c r="N1414" s="257" t="str">
        <f>IF(SP_SUL!K1436="","*",SP_SUL!K1436)</f>
        <v>*</v>
      </c>
      <c r="O1414" s="257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21" t="str">
        <f>IF(SP_SUL!N1437="","*",SP_SUL!N1437)</f>
        <v>*</v>
      </c>
      <c r="M1415" s="150" t="str">
        <f>IF(SP_SUL!J1437="","*",SP_SUL!J1437)</f>
        <v>*</v>
      </c>
      <c r="N1415" s="257" t="str">
        <f>IF(SP_SUL!K1437="","*",SP_SUL!K1437)</f>
        <v>*</v>
      </c>
      <c r="O1415" s="257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17" t="str">
        <f>IF(SP_SUL!N1438="","*",SP_SUL!N1438)</f>
        <v>*</v>
      </c>
      <c r="M1416" s="111" t="str">
        <f>IF(SP_SUL!J1438="","*",SP_SUL!J1438)</f>
        <v>*</v>
      </c>
      <c r="N1416" s="256" t="str">
        <f>IF(SP_SUL!K1438="","*",SP_SUL!K1438)</f>
        <v>*</v>
      </c>
      <c r="O1416" s="256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21" t="str">
        <f>IF(SP_SUL!N1439="","*",SP_SUL!N1439)</f>
        <v>*</v>
      </c>
      <c r="M1417" s="150" t="str">
        <f>IF(SP_SUL!J1439="","*",SP_SUL!J1439)</f>
        <v>*</v>
      </c>
      <c r="N1417" s="257" t="str">
        <f>IF(SP_SUL!K1439="","*",SP_SUL!K1439)</f>
        <v>*</v>
      </c>
      <c r="O1417" s="257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21" t="str">
        <f>IF(SP_SUL!N1440="","*",SP_SUL!N1440)</f>
        <v>*</v>
      </c>
      <c r="M1418" s="150" t="str">
        <f>IF(SP_SUL!J1440="","*",SP_SUL!J1440)</f>
        <v>*</v>
      </c>
      <c r="N1418" s="257" t="str">
        <f>IF(SP_SUL!K1440="","*",SP_SUL!K1440)</f>
        <v>*</v>
      </c>
      <c r="O1418" s="257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17" t="str">
        <f>IF(SP_SUL!N1441="","*",SP_SUL!N1441)</f>
        <v>*</v>
      </c>
      <c r="M1419" s="111" t="str">
        <f>IF(SP_SUL!J1441="","*",SP_SUL!J1441)</f>
        <v>*</v>
      </c>
      <c r="N1419" s="256" t="str">
        <f>IF(SP_SUL!K1441="","*",SP_SUL!K1441)</f>
        <v>*</v>
      </c>
      <c r="O1419" s="256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21" t="str">
        <f>IF(SP_SUL!N1442="","*",SP_SUL!N1442)</f>
        <v>*</v>
      </c>
      <c r="M1420" s="150" t="str">
        <f>IF(SP_SUL!J1442="","*",SP_SUL!J1442)</f>
        <v>*</v>
      </c>
      <c r="N1420" s="257" t="str">
        <f>IF(SP_SUL!K1442="","*",SP_SUL!K1442)</f>
        <v>*</v>
      </c>
      <c r="O1420" s="257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21" t="str">
        <f>IF(SP_SUL!N1443="","*",SP_SUL!N1443)</f>
        <v>*</v>
      </c>
      <c r="M1421" s="150" t="str">
        <f>IF(SP_SUL!J1443="","*",SP_SUL!J1443)</f>
        <v>*</v>
      </c>
      <c r="N1421" s="257" t="str">
        <f>IF(SP_SUL!K1443="","*",SP_SUL!K1443)</f>
        <v>*</v>
      </c>
      <c r="O1421" s="257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17" t="str">
        <f>IF(SP_SUL!N1444="","*",SP_SUL!N1444)</f>
        <v>*</v>
      </c>
      <c r="M1422" s="111" t="str">
        <f>IF(SP_SUL!J1444="","*",SP_SUL!J1444)</f>
        <v>*</v>
      </c>
      <c r="N1422" s="256" t="str">
        <f>IF(SP_SUL!K1444="","*",SP_SUL!K1444)</f>
        <v>*</v>
      </c>
      <c r="O1422" s="256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21" t="str">
        <f>IF(SP_SUL!N1445="","*",SP_SUL!N1445)</f>
        <v>*</v>
      </c>
      <c r="M1423" s="150" t="str">
        <f>IF(SP_SUL!J1445="","*",SP_SUL!J1445)</f>
        <v>*</v>
      </c>
      <c r="N1423" s="257" t="str">
        <f>IF(SP_SUL!K1445="","*",SP_SUL!K1445)</f>
        <v>*</v>
      </c>
      <c r="O1423" s="257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21" t="str">
        <f>IF(SP_SUL!N1446="","*",SP_SUL!N1446)</f>
        <v>*</v>
      </c>
      <c r="M1424" s="150" t="str">
        <f>IF(SP_SUL!J1446="","*",SP_SUL!J1446)</f>
        <v>*</v>
      </c>
      <c r="N1424" s="257" t="str">
        <f>IF(SP_SUL!K1446="","*",SP_SUL!K1446)</f>
        <v>*</v>
      </c>
      <c r="O1424" s="257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17" t="str">
        <f>IF(SP_SUL!N1447="","*",SP_SUL!N1447)</f>
        <v>*</v>
      </c>
      <c r="M1425" s="111" t="str">
        <f>IF(SP_SUL!J1447="","*",SP_SUL!J1447)</f>
        <v>*</v>
      </c>
      <c r="N1425" s="256" t="str">
        <f>IF(SP_SUL!K1447="","*",SP_SUL!K1447)</f>
        <v>*</v>
      </c>
      <c r="O1425" s="256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21" t="str">
        <f>IF(SP_SUL!N1448="","*",SP_SUL!N1448)</f>
        <v>*</v>
      </c>
      <c r="M1426" s="150" t="str">
        <f>IF(SP_SUL!J1448="","*",SP_SUL!J1448)</f>
        <v>*</v>
      </c>
      <c r="N1426" s="257" t="str">
        <f>IF(SP_SUL!K1448="","*",SP_SUL!K1448)</f>
        <v>*</v>
      </c>
      <c r="O1426" s="257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21" t="str">
        <f>IF(SP_SUL!N1449="","*",SP_SUL!N1449)</f>
        <v>*</v>
      </c>
      <c r="M1427" s="150" t="str">
        <f>IF(SP_SUL!J1449="","*",SP_SUL!J1449)</f>
        <v>*</v>
      </c>
      <c r="N1427" s="257" t="str">
        <f>IF(SP_SUL!K1449="","*",SP_SUL!K1449)</f>
        <v>*</v>
      </c>
      <c r="O1427" s="257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17" t="str">
        <f>IF(SP_SUL!N1450="","*",SP_SUL!N1450)</f>
        <v>*</v>
      </c>
      <c r="M1428" s="111" t="str">
        <f>IF(SP_SUL!J1450="","*",SP_SUL!J1450)</f>
        <v>*</v>
      </c>
      <c r="N1428" s="256" t="str">
        <f>IF(SP_SUL!K1450="","*",SP_SUL!K1450)</f>
        <v>*</v>
      </c>
      <c r="O1428" s="256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21" t="str">
        <f>IF(SP_SUL!N1451="","*",SP_SUL!N1451)</f>
        <v>*</v>
      </c>
      <c r="M1429" s="150" t="str">
        <f>IF(SP_SUL!J1451="","*",SP_SUL!J1451)</f>
        <v>*</v>
      </c>
      <c r="N1429" s="257" t="str">
        <f>IF(SP_SUL!K1451="","*",SP_SUL!K1451)</f>
        <v>*</v>
      </c>
      <c r="O1429" s="257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21" t="str">
        <f>IF(SP_SUL!N1452="","*",SP_SUL!N1452)</f>
        <v>*</v>
      </c>
      <c r="M1430" s="150" t="str">
        <f>IF(SP_SUL!J1452="","*",SP_SUL!J1452)</f>
        <v>*</v>
      </c>
      <c r="N1430" s="257" t="str">
        <f>IF(SP_SUL!K1452="","*",SP_SUL!K1452)</f>
        <v>*</v>
      </c>
      <c r="O1430" s="257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17" t="str">
        <f>IF(SP_SUL!N1453="","*",SP_SUL!N1453)</f>
        <v>*</v>
      </c>
      <c r="M1431" s="111" t="str">
        <f>IF(SP_SUL!J1453="","*",SP_SUL!J1453)</f>
        <v>*</v>
      </c>
      <c r="N1431" s="256" t="str">
        <f>IF(SP_SUL!K1453="","*",SP_SUL!K1453)</f>
        <v>*</v>
      </c>
      <c r="O1431" s="256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21" t="str">
        <f>IF(SP_SUL!N1454="","*",SP_SUL!N1454)</f>
        <v>*</v>
      </c>
      <c r="M1432" s="150" t="str">
        <f>IF(SP_SUL!J1454="","*",SP_SUL!J1454)</f>
        <v>*</v>
      </c>
      <c r="N1432" s="257" t="str">
        <f>IF(SP_SUL!K1454="","*",SP_SUL!K1454)</f>
        <v>*</v>
      </c>
      <c r="O1432" s="257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21" t="str">
        <f>IF(SP_SUL!N1455="","*",SP_SUL!N1455)</f>
        <v>*</v>
      </c>
      <c r="M1433" s="150" t="str">
        <f>IF(SP_SUL!J1455="","*",SP_SUL!J1455)</f>
        <v>*</v>
      </c>
      <c r="N1433" s="257" t="str">
        <f>IF(SP_SUL!K1455="","*",SP_SUL!K1455)</f>
        <v>*</v>
      </c>
      <c r="O1433" s="257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17" t="str">
        <f>IF(SP_SUL!N1456="","*",SP_SUL!N1456)</f>
        <v>*</v>
      </c>
      <c r="M1434" s="111" t="str">
        <f>IF(SP_SUL!J1456="","*",SP_SUL!J1456)</f>
        <v>*</v>
      </c>
      <c r="N1434" s="256" t="str">
        <f>IF(SP_SUL!K1456="","*",SP_SUL!K1456)</f>
        <v>*</v>
      </c>
      <c r="O1434" s="256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21" t="str">
        <f>IF(SP_SUL!N1457="","*",SP_SUL!N1457)</f>
        <v>*</v>
      </c>
      <c r="M1435" s="150" t="str">
        <f>IF(SP_SUL!J1457="","*",SP_SUL!J1457)</f>
        <v>*</v>
      </c>
      <c r="N1435" s="257" t="str">
        <f>IF(SP_SUL!K1457="","*",SP_SUL!K1457)</f>
        <v>*</v>
      </c>
      <c r="O1435" s="257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21" t="str">
        <f>IF(SP_SUL!N1458="","*",SP_SUL!N1458)</f>
        <v>*</v>
      </c>
      <c r="M1436" s="150" t="str">
        <f>IF(SP_SUL!J1458="","*",SP_SUL!J1458)</f>
        <v>*</v>
      </c>
      <c r="N1436" s="257" t="str">
        <f>IF(SP_SUL!K1458="","*",SP_SUL!K1458)</f>
        <v>*</v>
      </c>
      <c r="O1436" s="257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17" t="str">
        <f>IF(SP_SUL!N1459="","*",SP_SUL!N1459)</f>
        <v>*</v>
      </c>
      <c r="M1437" s="111" t="str">
        <f>IF(SP_SUL!J1459="","*",SP_SUL!J1459)</f>
        <v>*</v>
      </c>
      <c r="N1437" s="256" t="str">
        <f>IF(SP_SUL!K1459="","*",SP_SUL!K1459)</f>
        <v>*</v>
      </c>
      <c r="O1437" s="256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21" t="str">
        <f>IF(SP_SUL!N1460="","*",SP_SUL!N1460)</f>
        <v>*</v>
      </c>
      <c r="M1438" s="150" t="str">
        <f>IF(SP_SUL!J1460="","*",SP_SUL!J1460)</f>
        <v>*</v>
      </c>
      <c r="N1438" s="257" t="str">
        <f>IF(SP_SUL!K1460="","*",SP_SUL!K1460)</f>
        <v>*</v>
      </c>
      <c r="O1438" s="257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21" t="str">
        <f>IF(SP_SUL!N1461="","*",SP_SUL!N1461)</f>
        <v>*</v>
      </c>
      <c r="M1439" s="150" t="str">
        <f>IF(SP_SUL!J1461="","*",SP_SUL!J1461)</f>
        <v>*</v>
      </c>
      <c r="N1439" s="257" t="str">
        <f>IF(SP_SUL!K1461="","*",SP_SUL!K1461)</f>
        <v>*</v>
      </c>
      <c r="O1439" s="257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17" t="str">
        <f>IF(SP_SUL!N1462="","*",SP_SUL!N1462)</f>
        <v>*</v>
      </c>
      <c r="M1440" s="111" t="str">
        <f>IF(SP_SUL!J1462="","*",SP_SUL!J1462)</f>
        <v>*</v>
      </c>
      <c r="N1440" s="256" t="str">
        <f>IF(SP_SUL!K1462="","*",SP_SUL!K1462)</f>
        <v>*</v>
      </c>
      <c r="O1440" s="256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21" t="str">
        <f>IF(SP_SUL!N1463="","*",SP_SUL!N1463)</f>
        <v>*</v>
      </c>
      <c r="M1441" s="150" t="str">
        <f>IF(SP_SUL!J1463="","*",SP_SUL!J1463)</f>
        <v>*</v>
      </c>
      <c r="N1441" s="257" t="str">
        <f>IF(SP_SUL!K1463="","*",SP_SUL!K1463)</f>
        <v>*</v>
      </c>
      <c r="O1441" s="257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21" t="str">
        <f>IF(SP_SUL!N1464="","*",SP_SUL!N1464)</f>
        <v>*</v>
      </c>
      <c r="M1442" s="150" t="str">
        <f>IF(SP_SUL!J1464="","*",SP_SUL!J1464)</f>
        <v>*</v>
      </c>
      <c r="N1442" s="257" t="str">
        <f>IF(SP_SUL!K1464="","*",SP_SUL!K1464)</f>
        <v>*</v>
      </c>
      <c r="O1442" s="257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17" t="str">
        <f>IF(SP_SUL!N1465="","*",SP_SUL!N1465)</f>
        <v>*</v>
      </c>
      <c r="M1443" s="111" t="str">
        <f>IF(SP_SUL!J1465="","*",SP_SUL!J1465)</f>
        <v>*</v>
      </c>
      <c r="N1443" s="256" t="str">
        <f>IF(SP_SUL!K1465="","*",SP_SUL!K1465)</f>
        <v>*</v>
      </c>
      <c r="O1443" s="256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21" t="str">
        <f>IF(SP_SUL!N1466="","*",SP_SUL!N1466)</f>
        <v>*</v>
      </c>
      <c r="M1444" s="150" t="str">
        <f>IF(SP_SUL!J1466="","*",SP_SUL!J1466)</f>
        <v>*</v>
      </c>
      <c r="N1444" s="257" t="str">
        <f>IF(SP_SUL!K1466="","*",SP_SUL!K1466)</f>
        <v>*</v>
      </c>
      <c r="O1444" s="257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21" t="str">
        <f>IF(SP_SUL!N1467="","*",SP_SUL!N1467)</f>
        <v>*</v>
      </c>
      <c r="M1445" s="150" t="str">
        <f>IF(SP_SUL!J1467="","*",SP_SUL!J1467)</f>
        <v>*</v>
      </c>
      <c r="N1445" s="257" t="str">
        <f>IF(SP_SUL!K1467="","*",SP_SUL!K1467)</f>
        <v>*</v>
      </c>
      <c r="O1445" s="257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17" t="str">
        <f>IF(SP_SUL!N1468="","*",SP_SUL!N1468)</f>
        <v>*</v>
      </c>
      <c r="M1446" s="111" t="str">
        <f>IF(SP_SUL!J1468="","*",SP_SUL!J1468)</f>
        <v>*</v>
      </c>
      <c r="N1446" s="256" t="str">
        <f>IF(SP_SUL!K1468="","*",SP_SUL!K1468)</f>
        <v>*</v>
      </c>
      <c r="O1446" s="256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21" t="str">
        <f>IF(SP_SUL!N1469="","*",SP_SUL!N1469)</f>
        <v>*</v>
      </c>
      <c r="M1447" s="150" t="str">
        <f>IF(SP_SUL!J1469="","*",SP_SUL!J1469)</f>
        <v>*</v>
      </c>
      <c r="N1447" s="257" t="str">
        <f>IF(SP_SUL!K1469="","*",SP_SUL!K1469)</f>
        <v>*</v>
      </c>
      <c r="O1447" s="257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21" t="str">
        <f>IF(SP_SUL!N1470="","*",SP_SUL!N1470)</f>
        <v>*</v>
      </c>
      <c r="M1448" s="150" t="str">
        <f>IF(SP_SUL!J1470="","*",SP_SUL!J1470)</f>
        <v>*</v>
      </c>
      <c r="N1448" s="257" t="str">
        <f>IF(SP_SUL!K1470="","*",SP_SUL!K1470)</f>
        <v>*</v>
      </c>
      <c r="O1448" s="257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17" t="str">
        <f>IF(SP_SUL!N1471="","*",SP_SUL!N1471)</f>
        <v>*</v>
      </c>
      <c r="M1449" s="111" t="str">
        <f>IF(SP_SUL!J1471="","*",SP_SUL!J1471)</f>
        <v>*</v>
      </c>
      <c r="N1449" s="256" t="str">
        <f>IF(SP_SUL!K1471="","*",SP_SUL!K1471)</f>
        <v>*</v>
      </c>
      <c r="O1449" s="256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21" t="str">
        <f>IF(SP_SUL!N1472="","*",SP_SUL!N1472)</f>
        <v>*</v>
      </c>
      <c r="M1450" s="150" t="str">
        <f>IF(SP_SUL!J1472="","*",SP_SUL!J1472)</f>
        <v>*</v>
      </c>
      <c r="N1450" s="257" t="str">
        <f>IF(SP_SUL!K1472="","*",SP_SUL!K1472)</f>
        <v>*</v>
      </c>
      <c r="O1450" s="257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21" t="str">
        <f>IF(SP_SUL!N1473="","*",SP_SUL!N1473)</f>
        <v>*</v>
      </c>
      <c r="M1451" s="150" t="str">
        <f>IF(SP_SUL!J1473="","*",SP_SUL!J1473)</f>
        <v>*</v>
      </c>
      <c r="N1451" s="257" t="str">
        <f>IF(SP_SUL!K1473="","*",SP_SUL!K1473)</f>
        <v>*</v>
      </c>
      <c r="O1451" s="257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17" t="str">
        <f>IF(SP_SUL!N1474="","*",SP_SUL!N1474)</f>
        <v>*</v>
      </c>
      <c r="M1452" s="111" t="str">
        <f>IF(SP_SUL!J1474="","*",SP_SUL!J1474)</f>
        <v>*</v>
      </c>
      <c r="N1452" s="256" t="str">
        <f>IF(SP_SUL!K1474="","*",SP_SUL!K1474)</f>
        <v>*</v>
      </c>
      <c r="O1452" s="256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21" t="str">
        <f>IF(SP_SUL!N1475="","*",SP_SUL!N1475)</f>
        <v>*</v>
      </c>
      <c r="M1453" s="150" t="str">
        <f>IF(SP_SUL!J1475="","*",SP_SUL!J1475)</f>
        <v>*</v>
      </c>
      <c r="N1453" s="257" t="str">
        <f>IF(SP_SUL!K1475="","*",SP_SUL!K1475)</f>
        <v>*</v>
      </c>
      <c r="O1453" s="257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21" t="str">
        <f>IF(SP_SUL!N1476="","*",SP_SUL!N1476)</f>
        <v>*</v>
      </c>
      <c r="M1454" s="150" t="str">
        <f>IF(SP_SUL!J1476="","*",SP_SUL!J1476)</f>
        <v>*</v>
      </c>
      <c r="N1454" s="257" t="str">
        <f>IF(SP_SUL!K1476="","*",SP_SUL!K1476)</f>
        <v>*</v>
      </c>
      <c r="O1454" s="257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17" t="str">
        <f>IF(SP_SUL!N1477="","*",SP_SUL!N1477)</f>
        <v>*</v>
      </c>
      <c r="M1455" s="111" t="str">
        <f>IF(SP_SUL!J1477="","*",SP_SUL!J1477)</f>
        <v>*</v>
      </c>
      <c r="N1455" s="256" t="str">
        <f>IF(SP_SUL!K1477="","*",SP_SUL!K1477)</f>
        <v>*</v>
      </c>
      <c r="O1455" s="256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21" t="str">
        <f>IF(SP_SUL!N1478="","*",SP_SUL!N1478)</f>
        <v>*</v>
      </c>
      <c r="M1456" s="150" t="str">
        <f>IF(SP_SUL!J1478="","*",SP_SUL!J1478)</f>
        <v>*</v>
      </c>
      <c r="N1456" s="257" t="str">
        <f>IF(SP_SUL!K1478="","*",SP_SUL!K1478)</f>
        <v>*</v>
      </c>
      <c r="O1456" s="257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21" t="str">
        <f>IF(SP_SUL!N1479="","*",SP_SUL!N1479)</f>
        <v>*</v>
      </c>
      <c r="M1457" s="150" t="str">
        <f>IF(SP_SUL!J1479="","*",SP_SUL!J1479)</f>
        <v>*</v>
      </c>
      <c r="N1457" s="257" t="str">
        <f>IF(SP_SUL!K1479="","*",SP_SUL!K1479)</f>
        <v>*</v>
      </c>
      <c r="O1457" s="257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17" t="str">
        <f>IF(SP_SUL!N1480="","*",SP_SUL!N1480)</f>
        <v>*</v>
      </c>
      <c r="M1458" s="111" t="str">
        <f>IF(SP_SUL!J1480="","*",SP_SUL!J1480)</f>
        <v>*</v>
      </c>
      <c r="N1458" s="256" t="str">
        <f>IF(SP_SUL!K1480="","*",SP_SUL!K1480)</f>
        <v>*</v>
      </c>
      <c r="O1458" s="256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21" t="str">
        <f>IF(SP_SUL!N1481="","*",SP_SUL!N1481)</f>
        <v>*</v>
      </c>
      <c r="M1459" s="150" t="str">
        <f>IF(SP_SUL!J1481="","*",SP_SUL!J1481)</f>
        <v>*</v>
      </c>
      <c r="N1459" s="257" t="str">
        <f>IF(SP_SUL!K1481="","*",SP_SUL!K1481)</f>
        <v>*</v>
      </c>
      <c r="O1459" s="257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21" t="str">
        <f>IF(SP_SUL!N1482="","*",SP_SUL!N1482)</f>
        <v>*</v>
      </c>
      <c r="M1460" s="150" t="str">
        <f>IF(SP_SUL!J1482="","*",SP_SUL!J1482)</f>
        <v>*</v>
      </c>
      <c r="N1460" s="257" t="str">
        <f>IF(SP_SUL!K1482="","*",SP_SUL!K1482)</f>
        <v>*</v>
      </c>
      <c r="O1460" s="257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17" t="str">
        <f>IF(SP_SUL!N1483="","*",SP_SUL!N1483)</f>
        <v>*</v>
      </c>
      <c r="M1461" s="111" t="str">
        <f>IF(SP_SUL!J1483="","*",SP_SUL!J1483)</f>
        <v>*</v>
      </c>
      <c r="N1461" s="256" t="str">
        <f>IF(SP_SUL!K1483="","*",SP_SUL!K1483)</f>
        <v>*</v>
      </c>
      <c r="O1461" s="256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21" t="str">
        <f>IF(SP_SUL!N1484="","*",SP_SUL!N1484)</f>
        <v>*</v>
      </c>
      <c r="M1462" s="150" t="str">
        <f>IF(SP_SUL!J1484="","*",SP_SUL!J1484)</f>
        <v>*</v>
      </c>
      <c r="N1462" s="257" t="str">
        <f>IF(SP_SUL!K1484="","*",SP_SUL!K1484)</f>
        <v>*</v>
      </c>
      <c r="O1462" s="257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21" t="str">
        <f>IF(SP_SUL!N1485="","*",SP_SUL!N1485)</f>
        <v>*</v>
      </c>
      <c r="M1463" s="150" t="str">
        <f>IF(SP_SUL!J1485="","*",SP_SUL!J1485)</f>
        <v>*</v>
      </c>
      <c r="N1463" s="257" t="str">
        <f>IF(SP_SUL!K1485="","*",SP_SUL!K1485)</f>
        <v>*</v>
      </c>
      <c r="O1463" s="257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17" t="str">
        <f>IF(SP_SUL!N1486="","*",SP_SUL!N1486)</f>
        <v>*</v>
      </c>
      <c r="M1464" s="111" t="str">
        <f>IF(SP_SUL!J1486="","*",SP_SUL!J1486)</f>
        <v>*</v>
      </c>
      <c r="N1464" s="256" t="str">
        <f>IF(SP_SUL!K1486="","*",SP_SUL!K1486)</f>
        <v>*</v>
      </c>
      <c r="O1464" s="256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21" t="str">
        <f>IF(SP_SUL!N1487="","*",SP_SUL!N1487)</f>
        <v>*</v>
      </c>
      <c r="M1465" s="150" t="str">
        <f>IF(SP_SUL!J1487="","*",SP_SUL!J1487)</f>
        <v>*</v>
      </c>
      <c r="N1465" s="257" t="str">
        <f>IF(SP_SUL!K1487="","*",SP_SUL!K1487)</f>
        <v>*</v>
      </c>
      <c r="O1465" s="257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21" t="str">
        <f>IF(SP_SUL!N1488="","*",SP_SUL!N1488)</f>
        <v>*</v>
      </c>
      <c r="M1466" s="150" t="str">
        <f>IF(SP_SUL!J1488="","*",SP_SUL!J1488)</f>
        <v>*</v>
      </c>
      <c r="N1466" s="257" t="str">
        <f>IF(SP_SUL!K1488="","*",SP_SUL!K1488)</f>
        <v>*</v>
      </c>
      <c r="O1466" s="257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17" t="str">
        <f>IF(SP_SUL!N1489="","*",SP_SUL!N1489)</f>
        <v>*</v>
      </c>
      <c r="M1467" s="111" t="str">
        <f>IF(SP_SUL!J1489="","*",SP_SUL!J1489)</f>
        <v>*</v>
      </c>
      <c r="N1467" s="256" t="str">
        <f>IF(SP_SUL!K1489="","*",SP_SUL!K1489)</f>
        <v>*</v>
      </c>
      <c r="O1467" s="256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21" t="str">
        <f>IF(SP_SUL!N1490="","*",SP_SUL!N1490)</f>
        <v>*</v>
      </c>
      <c r="M1468" s="150" t="str">
        <f>IF(SP_SUL!J1490="","*",SP_SUL!J1490)</f>
        <v>*</v>
      </c>
      <c r="N1468" s="257" t="str">
        <f>IF(SP_SUL!K1490="","*",SP_SUL!K1490)</f>
        <v>*</v>
      </c>
      <c r="O1468" s="257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21" t="str">
        <f>IF(SP_SUL!N1491="","*",SP_SUL!N1491)</f>
        <v>*</v>
      </c>
      <c r="M1469" s="150" t="str">
        <f>IF(SP_SUL!J1491="","*",SP_SUL!J1491)</f>
        <v>*</v>
      </c>
      <c r="N1469" s="257" t="str">
        <f>IF(SP_SUL!K1491="","*",SP_SUL!K1491)</f>
        <v>*</v>
      </c>
      <c r="O1469" s="257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17" t="str">
        <f>IF(SP_SUL!N1492="","*",SP_SUL!N1492)</f>
        <v>*</v>
      </c>
      <c r="M1470" s="111" t="str">
        <f>IF(SP_SUL!J1492="","*",SP_SUL!J1492)</f>
        <v>*</v>
      </c>
      <c r="N1470" s="256" t="str">
        <f>IF(SP_SUL!K1492="","*",SP_SUL!K1492)</f>
        <v>*</v>
      </c>
      <c r="O1470" s="256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21" t="str">
        <f>IF(SP_SUL!N1493="","*",SP_SUL!N1493)</f>
        <v>*</v>
      </c>
      <c r="M1471" s="150" t="str">
        <f>IF(SP_SUL!J1493="","*",SP_SUL!J1493)</f>
        <v>*</v>
      </c>
      <c r="N1471" s="257" t="str">
        <f>IF(SP_SUL!K1493="","*",SP_SUL!K1493)</f>
        <v>*</v>
      </c>
      <c r="O1471" s="257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21" t="str">
        <f>IF(SP_SUL!N1494="","*",SP_SUL!N1494)</f>
        <v>*</v>
      </c>
      <c r="M1472" s="150" t="str">
        <f>IF(SP_SUL!J1494="","*",SP_SUL!J1494)</f>
        <v>*</v>
      </c>
      <c r="N1472" s="257" t="str">
        <f>IF(SP_SUL!K1494="","*",SP_SUL!K1494)</f>
        <v>*</v>
      </c>
      <c r="O1472" s="257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17" t="str">
        <f>IF(SP_SUL!N1495="","*",SP_SUL!N1495)</f>
        <v>*</v>
      </c>
      <c r="M1473" s="111" t="str">
        <f>IF(SP_SUL!J1495="","*",SP_SUL!J1495)</f>
        <v>*</v>
      </c>
      <c r="N1473" s="256" t="str">
        <f>IF(SP_SUL!K1495="","*",SP_SUL!K1495)</f>
        <v>*</v>
      </c>
      <c r="O1473" s="256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21" t="str">
        <f>IF(SP_SUL!N1496="","*",SP_SUL!N1496)</f>
        <v>*</v>
      </c>
      <c r="M1474" s="150" t="str">
        <f>IF(SP_SUL!J1496="","*",SP_SUL!J1496)</f>
        <v>*</v>
      </c>
      <c r="N1474" s="257" t="str">
        <f>IF(SP_SUL!K1496="","*",SP_SUL!K1496)</f>
        <v>*</v>
      </c>
      <c r="O1474" s="257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21" t="str">
        <f>IF(SP_SUL!N1497="","*",SP_SUL!N1497)</f>
        <v>*</v>
      </c>
      <c r="M1475" s="150" t="str">
        <f>IF(SP_SUL!J1497="","*",SP_SUL!J1497)</f>
        <v>*</v>
      </c>
      <c r="N1475" s="257" t="str">
        <f>IF(SP_SUL!K1497="","*",SP_SUL!K1497)</f>
        <v>*</v>
      </c>
      <c r="O1475" s="257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17" t="str">
        <f>IF(SP_SUL!N1498="","*",SP_SUL!N1498)</f>
        <v>*</v>
      </c>
      <c r="M1476" s="111" t="str">
        <f>IF(SP_SUL!J1498="","*",SP_SUL!J1498)</f>
        <v>*</v>
      </c>
      <c r="N1476" s="256" t="str">
        <f>IF(SP_SUL!K1498="","*",SP_SUL!K1498)</f>
        <v>*</v>
      </c>
      <c r="O1476" s="256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21" t="str">
        <f>IF(SP_SUL!N1499="","*",SP_SUL!N1499)</f>
        <v>*</v>
      </c>
      <c r="M1477" s="150" t="str">
        <f>IF(SP_SUL!J1499="","*",SP_SUL!J1499)</f>
        <v>*</v>
      </c>
      <c r="N1477" s="257" t="str">
        <f>IF(SP_SUL!K1499="","*",SP_SUL!K1499)</f>
        <v>*</v>
      </c>
      <c r="O1477" s="257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21" t="str">
        <f>IF(SP_SUL!N1500="","*",SP_SUL!N1500)</f>
        <v>*</v>
      </c>
      <c r="M1478" s="150" t="str">
        <f>IF(SP_SUL!J1500="","*",SP_SUL!J1500)</f>
        <v>*</v>
      </c>
      <c r="N1478" s="257" t="str">
        <f>IF(SP_SUL!K1500="","*",SP_SUL!K1500)</f>
        <v>*</v>
      </c>
      <c r="O1478" s="257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17" t="str">
        <f>IF(SP_SUL!N1501="","*",SP_SUL!N1501)</f>
        <v>*</v>
      </c>
      <c r="M1479" s="111" t="str">
        <f>IF(SP_SUL!J1501="","*",SP_SUL!J1501)</f>
        <v>*</v>
      </c>
      <c r="N1479" s="256" t="str">
        <f>IF(SP_SUL!K1501="","*",SP_SUL!K1501)</f>
        <v>*</v>
      </c>
      <c r="O1479" s="256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21" t="str">
        <f>IF(SP_SUL!N1502="","*",SP_SUL!N1502)</f>
        <v>*</v>
      </c>
      <c r="M1480" s="150" t="str">
        <f>IF(SP_SUL!J1502="","*",SP_SUL!J1502)</f>
        <v>*</v>
      </c>
      <c r="N1480" s="257" t="str">
        <f>IF(SP_SUL!K1502="","*",SP_SUL!K1502)</f>
        <v>*</v>
      </c>
      <c r="O1480" s="257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21" t="str">
        <f>IF(SP_SUL!N1503="","*",SP_SUL!N1503)</f>
        <v>*</v>
      </c>
      <c r="M1481" s="150" t="str">
        <f>IF(SP_SUL!J1503="","*",SP_SUL!J1503)</f>
        <v>*</v>
      </c>
      <c r="N1481" s="257" t="str">
        <f>IF(SP_SUL!K1503="","*",SP_SUL!K1503)</f>
        <v>*</v>
      </c>
      <c r="O1481" s="257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17" t="str">
        <f>IF(SP_SUL!N1504="","*",SP_SUL!N1504)</f>
        <v>*</v>
      </c>
      <c r="M1482" s="111" t="str">
        <f>IF(SP_SUL!J1504="","*",SP_SUL!J1504)</f>
        <v>*</v>
      </c>
      <c r="N1482" s="256" t="str">
        <f>IF(SP_SUL!K1504="","*",SP_SUL!K1504)</f>
        <v>*</v>
      </c>
      <c r="O1482" s="256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21" t="str">
        <f>IF(SP_SUL!N1505="","*",SP_SUL!N1505)</f>
        <v>*</v>
      </c>
      <c r="M1483" s="150" t="str">
        <f>IF(SP_SUL!J1505="","*",SP_SUL!J1505)</f>
        <v>*</v>
      </c>
      <c r="N1483" s="257" t="str">
        <f>IF(SP_SUL!K1505="","*",SP_SUL!K1505)</f>
        <v>*</v>
      </c>
      <c r="O1483" s="257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21" t="str">
        <f>IF(SP_SUL!N1506="","*",SP_SUL!N1506)</f>
        <v>*</v>
      </c>
      <c r="M1484" s="150" t="str">
        <f>IF(SP_SUL!J1506="","*",SP_SUL!J1506)</f>
        <v>*</v>
      </c>
      <c r="N1484" s="257" t="str">
        <f>IF(SP_SUL!K1506="","*",SP_SUL!K1506)</f>
        <v>*</v>
      </c>
      <c r="O1484" s="257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17" t="str">
        <f>IF(SP_SUL!N1507="","*",SP_SUL!N1507)</f>
        <v>*</v>
      </c>
      <c r="M1485" s="111" t="str">
        <f>IF(SP_SUL!J1507="","*",SP_SUL!J1507)</f>
        <v>*</v>
      </c>
      <c r="N1485" s="256" t="str">
        <f>IF(SP_SUL!K1507="","*",SP_SUL!K1507)</f>
        <v>*</v>
      </c>
      <c r="O1485" s="256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21" t="str">
        <f>IF(SP_SUL!N1508="","*",SP_SUL!N1508)</f>
        <v>*</v>
      </c>
      <c r="M1486" s="150" t="str">
        <f>IF(SP_SUL!J1508="","*",SP_SUL!J1508)</f>
        <v>*</v>
      </c>
      <c r="N1486" s="257" t="str">
        <f>IF(SP_SUL!K1508="","*",SP_SUL!K1508)</f>
        <v>*</v>
      </c>
      <c r="O1486" s="257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21" t="str">
        <f>IF(SP_SUL!N1509="","*",SP_SUL!N1509)</f>
        <v>*</v>
      </c>
      <c r="M1487" s="150" t="str">
        <f>IF(SP_SUL!J1509="","*",SP_SUL!J1509)</f>
        <v>*</v>
      </c>
      <c r="N1487" s="257" t="str">
        <f>IF(SP_SUL!K1509="","*",SP_SUL!K1509)</f>
        <v>*</v>
      </c>
      <c r="O1487" s="257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17" t="str">
        <f>IF(SP_SUL!N1510="","*",SP_SUL!N1510)</f>
        <v>*</v>
      </c>
      <c r="M1488" s="111" t="str">
        <f>IF(SP_SUL!J1510="","*",SP_SUL!J1510)</f>
        <v>*</v>
      </c>
      <c r="N1488" s="256" t="str">
        <f>IF(SP_SUL!K1510="","*",SP_SUL!K1510)</f>
        <v>*</v>
      </c>
      <c r="O1488" s="256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21" t="str">
        <f>IF(SP_SUL!N1511="","*",SP_SUL!N1511)</f>
        <v>*</v>
      </c>
      <c r="M1489" s="150" t="str">
        <f>IF(SP_SUL!J1511="","*",SP_SUL!J1511)</f>
        <v>*</v>
      </c>
      <c r="N1489" s="257" t="str">
        <f>IF(SP_SUL!K1511="","*",SP_SUL!K1511)</f>
        <v>*</v>
      </c>
      <c r="O1489" s="257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21" t="str">
        <f>IF(SP_SUL!N1512="","*",SP_SUL!N1512)</f>
        <v>*</v>
      </c>
      <c r="M1490" s="150" t="str">
        <f>IF(SP_SUL!J1512="","*",SP_SUL!J1512)</f>
        <v>*</v>
      </c>
      <c r="N1490" s="257" t="str">
        <f>IF(SP_SUL!K1512="","*",SP_SUL!K1512)</f>
        <v>*</v>
      </c>
      <c r="O1490" s="257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17" t="str">
        <f>IF(SP_SUL!N1513="","*",SP_SUL!N1513)</f>
        <v>*</v>
      </c>
      <c r="M1491" s="111" t="str">
        <f>IF(SP_SUL!J1513="","*",SP_SUL!J1513)</f>
        <v>*</v>
      </c>
      <c r="N1491" s="256" t="str">
        <f>IF(SP_SUL!K1513="","*",SP_SUL!K1513)</f>
        <v>*</v>
      </c>
      <c r="O1491" s="256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21" t="str">
        <f>IF(SP_SUL!N1514="","*",SP_SUL!N1514)</f>
        <v>*</v>
      </c>
      <c r="M1492" s="150" t="str">
        <f>IF(SP_SUL!J1514="","*",SP_SUL!J1514)</f>
        <v>*</v>
      </c>
      <c r="N1492" s="257" t="str">
        <f>IF(SP_SUL!K1514="","*",SP_SUL!K1514)</f>
        <v>*</v>
      </c>
      <c r="O1492" s="257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21" t="str">
        <f>IF(SP_SUL!N1515="","*",SP_SUL!N1515)</f>
        <v>*</v>
      </c>
      <c r="M1493" s="150" t="str">
        <f>IF(SP_SUL!J1515="","*",SP_SUL!J1515)</f>
        <v>*</v>
      </c>
      <c r="N1493" s="257" t="str">
        <f>IF(SP_SUL!K1515="","*",SP_SUL!K1515)</f>
        <v>*</v>
      </c>
      <c r="O1493" s="257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17" t="str">
        <f>IF(SP_SUL!N1516="","*",SP_SUL!N1516)</f>
        <v>*</v>
      </c>
      <c r="M1494" s="111" t="str">
        <f>IF(SP_SUL!J1516="","*",SP_SUL!J1516)</f>
        <v>*</v>
      </c>
      <c r="N1494" s="256" t="str">
        <f>IF(SP_SUL!K1516="","*",SP_SUL!K1516)</f>
        <v>*</v>
      </c>
      <c r="O1494" s="256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21" t="str">
        <f>IF(SP_SUL!N1517="","*",SP_SUL!N1517)</f>
        <v>*</v>
      </c>
      <c r="M1495" s="150" t="str">
        <f>IF(SP_SUL!J1517="","*",SP_SUL!J1517)</f>
        <v>*</v>
      </c>
      <c r="N1495" s="257" t="str">
        <f>IF(SP_SUL!K1517="","*",SP_SUL!K1517)</f>
        <v>*</v>
      </c>
      <c r="O1495" s="257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21" t="str">
        <f>IF(SP_SUL!N1518="","*",SP_SUL!N1518)</f>
        <v>*</v>
      </c>
      <c r="M1496" s="150" t="str">
        <f>IF(SP_SUL!J1518="","*",SP_SUL!J1518)</f>
        <v>*</v>
      </c>
      <c r="N1496" s="257" t="str">
        <f>IF(SP_SUL!K1518="","*",SP_SUL!K1518)</f>
        <v>*</v>
      </c>
      <c r="O1496" s="257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17" t="str">
        <f>IF(SP_SUL!N1519="","*",SP_SUL!N1519)</f>
        <v>*</v>
      </c>
      <c r="M1497" s="111" t="str">
        <f>IF(SP_SUL!J1519="","*",SP_SUL!J1519)</f>
        <v>*</v>
      </c>
      <c r="N1497" s="256" t="str">
        <f>IF(SP_SUL!K1519="","*",SP_SUL!K1519)</f>
        <v>*</v>
      </c>
      <c r="O1497" s="256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21" t="str">
        <f>IF(SP_SUL!N1520="","*",SP_SUL!N1520)</f>
        <v>*</v>
      </c>
      <c r="M1498" s="150" t="str">
        <f>IF(SP_SUL!J1520="","*",SP_SUL!J1520)</f>
        <v>*</v>
      </c>
      <c r="N1498" s="257" t="str">
        <f>IF(SP_SUL!K1520="","*",SP_SUL!K1520)</f>
        <v>*</v>
      </c>
      <c r="O1498" s="257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21" t="str">
        <f>IF(SP_SUL!N1521="","*",SP_SUL!N1521)</f>
        <v>*</v>
      </c>
      <c r="M1499" s="150" t="str">
        <f>IF(SP_SUL!J1521="","*",SP_SUL!J1521)</f>
        <v>*</v>
      </c>
      <c r="N1499" s="257" t="str">
        <f>IF(SP_SUL!K1521="","*",SP_SUL!K1521)</f>
        <v>*</v>
      </c>
      <c r="O1499" s="257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17" t="str">
        <f>IF(SP_SUL!N1522="","*",SP_SUL!N1522)</f>
        <v>*</v>
      </c>
      <c r="M1500" s="111" t="str">
        <f>IF(SP_SUL!J1522="","*",SP_SUL!J1522)</f>
        <v>*</v>
      </c>
      <c r="N1500" s="256" t="str">
        <f>IF(SP_SUL!K1522="","*",SP_SUL!K1522)</f>
        <v>*</v>
      </c>
      <c r="O1500" s="256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21" t="str">
        <f>IF(SP_SUL!N1523="","*",SP_SUL!N1523)</f>
        <v>*</v>
      </c>
      <c r="M1501" s="150" t="str">
        <f>IF(SP_SUL!J1523="","*",SP_SUL!J1523)</f>
        <v>*</v>
      </c>
      <c r="N1501" s="257" t="str">
        <f>IF(SP_SUL!K1523="","*",SP_SUL!K1523)</f>
        <v>*</v>
      </c>
      <c r="O1501" s="257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21" t="str">
        <f>IF(SP_SUL!N1524="","*",SP_SUL!N1524)</f>
        <v>*</v>
      </c>
      <c r="M1502" s="150" t="str">
        <f>IF(SP_SUL!J1524="","*",SP_SUL!J1524)</f>
        <v>*</v>
      </c>
      <c r="N1502" s="257" t="str">
        <f>IF(SP_SUL!K1524="","*",SP_SUL!K1524)</f>
        <v>*</v>
      </c>
      <c r="O1502" s="257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17" t="str">
        <f>IF(SP_SUL!N1525="","*",SP_SUL!N1525)</f>
        <v>*</v>
      </c>
      <c r="M1503" s="111" t="str">
        <f>IF(SP_SUL!J1525="","*",SP_SUL!J1525)</f>
        <v>*</v>
      </c>
      <c r="N1503" s="256" t="str">
        <f>IF(SP_SUL!K1525="","*",SP_SUL!K1525)</f>
        <v>*</v>
      </c>
      <c r="O1503" s="256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21" t="str">
        <f>IF(SP_SUL!N1526="","*",SP_SUL!N1526)</f>
        <v>*</v>
      </c>
      <c r="M1504" s="150" t="str">
        <f>IF(SP_SUL!J1526="","*",SP_SUL!J1526)</f>
        <v>*</v>
      </c>
      <c r="N1504" s="257" t="str">
        <f>IF(SP_SUL!K1526="","*",SP_SUL!K1526)</f>
        <v>*</v>
      </c>
      <c r="O1504" s="257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21" t="str">
        <f>IF(SP_SUL!N1527="","*",SP_SUL!N1527)</f>
        <v>*</v>
      </c>
      <c r="M1505" s="150" t="str">
        <f>IF(SP_SUL!J1527="","*",SP_SUL!J1527)</f>
        <v>*</v>
      </c>
      <c r="N1505" s="257" t="str">
        <f>IF(SP_SUL!K1527="","*",SP_SUL!K1527)</f>
        <v>*</v>
      </c>
      <c r="O1505" s="257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17" t="str">
        <f>IF(SP_SUL!N1528="","*",SP_SUL!N1528)</f>
        <v>*</v>
      </c>
      <c r="M1506" s="111" t="str">
        <f>IF(SP_SUL!J1528="","*",SP_SUL!J1528)</f>
        <v>*</v>
      </c>
      <c r="N1506" s="256" t="str">
        <f>IF(SP_SUL!K1528="","*",SP_SUL!K1528)</f>
        <v>*</v>
      </c>
      <c r="O1506" s="256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21" t="str">
        <f>IF(SP_SUL!N1529="","*",SP_SUL!N1529)</f>
        <v>*</v>
      </c>
      <c r="M1507" s="150" t="str">
        <f>IF(SP_SUL!J1529="","*",SP_SUL!J1529)</f>
        <v>*</v>
      </c>
      <c r="N1507" s="257" t="str">
        <f>IF(SP_SUL!K1529="","*",SP_SUL!K1529)</f>
        <v>*</v>
      </c>
      <c r="O1507" s="257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21" t="str">
        <f>IF(SP_SUL!N1530="","*",SP_SUL!N1530)</f>
        <v>*</v>
      </c>
      <c r="M1508" s="150" t="str">
        <f>IF(SP_SUL!J1530="","*",SP_SUL!J1530)</f>
        <v>*</v>
      </c>
      <c r="N1508" s="257" t="str">
        <f>IF(SP_SUL!K1530="","*",SP_SUL!K1530)</f>
        <v>*</v>
      </c>
      <c r="O1508" s="257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17" t="str">
        <f>IF(SP_SUL!N1531="","*",SP_SUL!N1531)</f>
        <v>*</v>
      </c>
      <c r="M1509" s="111" t="str">
        <f>IF(SP_SUL!J1531="","*",SP_SUL!J1531)</f>
        <v>*</v>
      </c>
      <c r="N1509" s="256" t="str">
        <f>IF(SP_SUL!K1531="","*",SP_SUL!K1531)</f>
        <v>*</v>
      </c>
      <c r="O1509" s="256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21" t="str">
        <f>IF(SP_SUL!N1532="","*",SP_SUL!N1532)</f>
        <v>*</v>
      </c>
      <c r="M1510" s="150" t="str">
        <f>IF(SP_SUL!J1532="","*",SP_SUL!J1532)</f>
        <v>*</v>
      </c>
      <c r="N1510" s="257" t="str">
        <f>IF(SP_SUL!K1532="","*",SP_SUL!K1532)</f>
        <v>*</v>
      </c>
      <c r="O1510" s="257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21" t="str">
        <f>IF(SP_SUL!N1533="","*",SP_SUL!N1533)</f>
        <v>*</v>
      </c>
      <c r="M1511" s="150" t="str">
        <f>IF(SP_SUL!J1533="","*",SP_SUL!J1533)</f>
        <v>*</v>
      </c>
      <c r="N1511" s="257" t="str">
        <f>IF(SP_SUL!K1533="","*",SP_SUL!K1533)</f>
        <v>*</v>
      </c>
      <c r="O1511" s="257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17" t="str">
        <f>IF(SP_SUL!N1534="","*",SP_SUL!N1534)</f>
        <v>*</v>
      </c>
      <c r="M1512" s="111" t="str">
        <f>IF(SP_SUL!J1534="","*",SP_SUL!J1534)</f>
        <v>*</v>
      </c>
      <c r="N1512" s="256" t="str">
        <f>IF(SP_SUL!K1534="","*",SP_SUL!K1534)</f>
        <v>*</v>
      </c>
      <c r="O1512" s="256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21" t="str">
        <f>IF(SP_SUL!N1535="","*",SP_SUL!N1535)</f>
        <v>*</v>
      </c>
      <c r="M1513" s="150" t="str">
        <f>IF(SP_SUL!J1535="","*",SP_SUL!J1535)</f>
        <v>*</v>
      </c>
      <c r="N1513" s="257" t="str">
        <f>IF(SP_SUL!K1535="","*",SP_SUL!K1535)</f>
        <v>*</v>
      </c>
      <c r="O1513" s="257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21" t="str">
        <f>IF(SP_SUL!N1536="","*",SP_SUL!N1536)</f>
        <v>*</v>
      </c>
      <c r="M1514" s="150" t="str">
        <f>IF(SP_SUL!J1536="","*",SP_SUL!J1536)</f>
        <v>*</v>
      </c>
      <c r="N1514" s="257" t="str">
        <f>IF(SP_SUL!K1536="","*",SP_SUL!K1536)</f>
        <v>*</v>
      </c>
      <c r="O1514" s="257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17" t="str">
        <f>IF(SP_SUL!N1537="","*",SP_SUL!N1537)</f>
        <v>*</v>
      </c>
      <c r="M1515" s="111" t="str">
        <f>IF(SP_SUL!J1537="","*",SP_SUL!J1537)</f>
        <v>*</v>
      </c>
      <c r="N1515" s="256" t="str">
        <f>IF(SP_SUL!K1537="","*",SP_SUL!K1537)</f>
        <v>*</v>
      </c>
      <c r="O1515" s="256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21" t="str">
        <f>IF(SP_SUL!N1538="","*",SP_SUL!N1538)</f>
        <v>*</v>
      </c>
      <c r="M1516" s="150" t="str">
        <f>IF(SP_SUL!J1538="","*",SP_SUL!J1538)</f>
        <v>*</v>
      </c>
      <c r="N1516" s="257" t="str">
        <f>IF(SP_SUL!K1538="","*",SP_SUL!K1538)</f>
        <v>*</v>
      </c>
      <c r="O1516" s="257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21" t="str">
        <f>IF(SP_SUL!N1539="","*",SP_SUL!N1539)</f>
        <v>*</v>
      </c>
      <c r="M1517" s="150" t="str">
        <f>IF(SP_SUL!J1539="","*",SP_SUL!J1539)</f>
        <v>*</v>
      </c>
      <c r="N1517" s="257" t="str">
        <f>IF(SP_SUL!K1539="","*",SP_SUL!K1539)</f>
        <v>*</v>
      </c>
      <c r="O1517" s="257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17" t="str">
        <f>IF(SP_SUL!N1540="","*",SP_SUL!N1540)</f>
        <v>*</v>
      </c>
      <c r="M1518" s="111" t="str">
        <f>IF(SP_SUL!J1540="","*",SP_SUL!J1540)</f>
        <v>*</v>
      </c>
      <c r="N1518" s="256" t="str">
        <f>IF(SP_SUL!K1540="","*",SP_SUL!K1540)</f>
        <v>*</v>
      </c>
      <c r="O1518" s="256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21" t="str">
        <f>IF(SP_SUL!N1541="","*",SP_SUL!N1541)</f>
        <v>*</v>
      </c>
      <c r="M1519" s="150" t="str">
        <f>IF(SP_SUL!J1541="","*",SP_SUL!J1541)</f>
        <v>*</v>
      </c>
      <c r="N1519" s="257" t="str">
        <f>IF(SP_SUL!K1541="","*",SP_SUL!K1541)</f>
        <v>*</v>
      </c>
      <c r="O1519" s="257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21" t="str">
        <f>IF(SP_SUL!N1542="","*",SP_SUL!N1542)</f>
        <v>*</v>
      </c>
      <c r="M1520" s="150" t="str">
        <f>IF(SP_SUL!J1542="","*",SP_SUL!J1542)</f>
        <v>*</v>
      </c>
      <c r="N1520" s="257" t="str">
        <f>IF(SP_SUL!K1542="","*",SP_SUL!K1542)</f>
        <v>*</v>
      </c>
      <c r="O1520" s="257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17" t="str">
        <f>IF(SP_SUL!N1543="","*",SP_SUL!N1543)</f>
        <v>*</v>
      </c>
      <c r="M1521" s="111" t="str">
        <f>IF(SP_SUL!J1543="","*",SP_SUL!J1543)</f>
        <v>*</v>
      </c>
      <c r="N1521" s="256" t="str">
        <f>IF(SP_SUL!K1543="","*",SP_SUL!K1543)</f>
        <v>*</v>
      </c>
      <c r="O1521" s="256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21" t="str">
        <f>IF(SP_SUL!N1544="","*",SP_SUL!N1544)</f>
        <v>*</v>
      </c>
      <c r="M1522" s="150" t="str">
        <f>IF(SP_SUL!J1544="","*",SP_SUL!J1544)</f>
        <v>*</v>
      </c>
      <c r="N1522" s="257" t="str">
        <f>IF(SP_SUL!K1544="","*",SP_SUL!K1544)</f>
        <v>*</v>
      </c>
      <c r="O1522" s="257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21" t="str">
        <f>IF(SP_SUL!N1545="","*",SP_SUL!N1545)</f>
        <v>*</v>
      </c>
      <c r="M1523" s="150" t="str">
        <f>IF(SP_SUL!J1545="","*",SP_SUL!J1545)</f>
        <v>*</v>
      </c>
      <c r="N1523" s="257" t="str">
        <f>IF(SP_SUL!K1545="","*",SP_SUL!K1545)</f>
        <v>*</v>
      </c>
      <c r="O1523" s="257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17" t="str">
        <f>IF(SP_SUL!N1546="","*",SP_SUL!N1546)</f>
        <v>*</v>
      </c>
      <c r="M1524" s="111" t="str">
        <f>IF(SP_SUL!J1546="","*",SP_SUL!J1546)</f>
        <v>*</v>
      </c>
      <c r="N1524" s="256" t="str">
        <f>IF(SP_SUL!K1546="","*",SP_SUL!K1546)</f>
        <v>*</v>
      </c>
      <c r="O1524" s="256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21" t="str">
        <f>IF(SP_SUL!N1547="","*",SP_SUL!N1547)</f>
        <v>*</v>
      </c>
      <c r="M1525" s="150" t="str">
        <f>IF(SP_SUL!J1547="","*",SP_SUL!J1547)</f>
        <v>*</v>
      </c>
      <c r="N1525" s="257" t="str">
        <f>IF(SP_SUL!K1547="","*",SP_SUL!K1547)</f>
        <v>*</v>
      </c>
      <c r="O1525" s="257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21" t="str">
        <f>IF(SP_SUL!N1548="","*",SP_SUL!N1548)</f>
        <v>*</v>
      </c>
      <c r="M1526" s="150" t="str">
        <f>IF(SP_SUL!J1548="","*",SP_SUL!J1548)</f>
        <v>*</v>
      </c>
      <c r="N1526" s="257" t="str">
        <f>IF(SP_SUL!K1548="","*",SP_SUL!K1548)</f>
        <v>*</v>
      </c>
      <c r="O1526" s="257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17" t="str">
        <f>IF(SP_SUL!N1549="","*",SP_SUL!N1549)</f>
        <v>*</v>
      </c>
      <c r="M1527" s="111" t="str">
        <f>IF(SP_SUL!J1549="","*",SP_SUL!J1549)</f>
        <v>*</v>
      </c>
      <c r="N1527" s="256" t="str">
        <f>IF(SP_SUL!K1549="","*",SP_SUL!K1549)</f>
        <v>*</v>
      </c>
      <c r="O1527" s="256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21" t="str">
        <f>IF(SP_SUL!N1550="","*",SP_SUL!N1550)</f>
        <v>*</v>
      </c>
      <c r="M1528" s="150" t="str">
        <f>IF(SP_SUL!J1550="","*",SP_SUL!J1550)</f>
        <v>*</v>
      </c>
      <c r="N1528" s="257" t="str">
        <f>IF(SP_SUL!K1550="","*",SP_SUL!K1550)</f>
        <v>*</v>
      </c>
      <c r="O1528" s="257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21" t="str">
        <f>IF(SP_SUL!N1551="","*",SP_SUL!N1551)</f>
        <v>*</v>
      </c>
      <c r="M1529" s="150" t="str">
        <f>IF(SP_SUL!J1551="","*",SP_SUL!J1551)</f>
        <v>*</v>
      </c>
      <c r="N1529" s="257" t="str">
        <f>IF(SP_SUL!K1551="","*",SP_SUL!K1551)</f>
        <v>*</v>
      </c>
      <c r="O1529" s="257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17" t="str">
        <f>IF(SP_SUL!N1552="","*",SP_SUL!N1552)</f>
        <v>*</v>
      </c>
      <c r="M1530" s="111" t="str">
        <f>IF(SP_SUL!J1552="","*",SP_SUL!J1552)</f>
        <v>*</v>
      </c>
      <c r="N1530" s="256" t="str">
        <f>IF(SP_SUL!K1552="","*",SP_SUL!K1552)</f>
        <v>*</v>
      </c>
      <c r="O1530" s="256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21" t="str">
        <f>IF(SP_SUL!N1553="","*",SP_SUL!N1553)</f>
        <v>*</v>
      </c>
      <c r="M1531" s="150" t="str">
        <f>IF(SP_SUL!J1553="","*",SP_SUL!J1553)</f>
        <v>*</v>
      </c>
      <c r="N1531" s="257" t="str">
        <f>IF(SP_SUL!K1553="","*",SP_SUL!K1553)</f>
        <v>*</v>
      </c>
      <c r="O1531" s="257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21" t="str">
        <f>IF(SP_SUL!N1554="","*",SP_SUL!N1554)</f>
        <v>*</v>
      </c>
      <c r="M1532" s="150" t="str">
        <f>IF(SP_SUL!J1554="","*",SP_SUL!J1554)</f>
        <v>*</v>
      </c>
      <c r="N1532" s="257" t="str">
        <f>IF(SP_SUL!K1554="","*",SP_SUL!K1554)</f>
        <v>*</v>
      </c>
      <c r="O1532" s="257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17" t="str">
        <f>IF(SP_SUL!N1555="","*",SP_SUL!N1555)</f>
        <v>*</v>
      </c>
      <c r="M1533" s="111" t="str">
        <f>IF(SP_SUL!J1555="","*",SP_SUL!J1555)</f>
        <v>*</v>
      </c>
      <c r="N1533" s="256" t="str">
        <f>IF(SP_SUL!K1555="","*",SP_SUL!K1555)</f>
        <v>*</v>
      </c>
      <c r="O1533" s="256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21" t="str">
        <f>IF(SP_SUL!N1556="","*",SP_SUL!N1556)</f>
        <v>*</v>
      </c>
      <c r="M1534" s="150" t="str">
        <f>IF(SP_SUL!J1556="","*",SP_SUL!J1556)</f>
        <v>*</v>
      </c>
      <c r="N1534" s="257" t="str">
        <f>IF(SP_SUL!K1556="","*",SP_SUL!K1556)</f>
        <v>*</v>
      </c>
      <c r="O1534" s="257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21" t="str">
        <f>IF(SP_SUL!N1557="","*",SP_SUL!N1557)</f>
        <v>*</v>
      </c>
      <c r="M1535" s="150" t="str">
        <f>IF(SP_SUL!J1557="","*",SP_SUL!J1557)</f>
        <v>*</v>
      </c>
      <c r="N1535" s="257" t="str">
        <f>IF(SP_SUL!K1557="","*",SP_SUL!K1557)</f>
        <v>*</v>
      </c>
      <c r="O1535" s="257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17" t="str">
        <f>IF(SP_SUL!N1558="","*",SP_SUL!N1558)</f>
        <v>*</v>
      </c>
      <c r="M1536" s="111" t="str">
        <f>IF(SP_SUL!J1558="","*",SP_SUL!J1558)</f>
        <v>*</v>
      </c>
      <c r="N1536" s="256" t="str">
        <f>IF(SP_SUL!K1558="","*",SP_SUL!K1558)</f>
        <v>*</v>
      </c>
      <c r="O1536" s="256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21" t="str">
        <f>IF(SP_SUL!N1559="","*",SP_SUL!N1559)</f>
        <v>*</v>
      </c>
      <c r="M1537" s="150" t="str">
        <f>IF(SP_SUL!J1559="","*",SP_SUL!J1559)</f>
        <v>*</v>
      </c>
      <c r="N1537" s="257" t="str">
        <f>IF(SP_SUL!K1559="","*",SP_SUL!K1559)</f>
        <v>*</v>
      </c>
      <c r="O1537" s="257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21" t="str">
        <f>IF(SP_SUL!N1560="","*",SP_SUL!N1560)</f>
        <v>*</v>
      </c>
      <c r="M1538" s="150" t="str">
        <f>IF(SP_SUL!J1560="","*",SP_SUL!J1560)</f>
        <v>*</v>
      </c>
      <c r="N1538" s="257" t="str">
        <f>IF(SP_SUL!K1560="","*",SP_SUL!K1560)</f>
        <v>*</v>
      </c>
      <c r="O1538" s="257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17" t="str">
        <f>IF(SP_SUL!N1561="","*",SP_SUL!N1561)</f>
        <v>*</v>
      </c>
      <c r="M1539" s="111" t="str">
        <f>IF(SP_SUL!J1561="","*",SP_SUL!J1561)</f>
        <v>*</v>
      </c>
      <c r="N1539" s="256" t="str">
        <f>IF(SP_SUL!K1561="","*",SP_SUL!K1561)</f>
        <v>*</v>
      </c>
      <c r="O1539" s="256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21" t="str">
        <f>IF(SP_SUL!N1562="","*",SP_SUL!N1562)</f>
        <v>*</v>
      </c>
      <c r="M1540" s="150" t="str">
        <f>IF(SP_SUL!J1562="","*",SP_SUL!J1562)</f>
        <v>*</v>
      </c>
      <c r="N1540" s="257" t="str">
        <f>IF(SP_SUL!K1562="","*",SP_SUL!K1562)</f>
        <v>*</v>
      </c>
      <c r="O1540" s="257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21" t="str">
        <f>IF(SP_SUL!N1563="","*",SP_SUL!N1563)</f>
        <v>*</v>
      </c>
      <c r="M1541" s="150" t="str">
        <f>IF(SP_SUL!J1563="","*",SP_SUL!J1563)</f>
        <v>*</v>
      </c>
      <c r="N1541" s="257" t="str">
        <f>IF(SP_SUL!K1563="","*",SP_SUL!K1563)</f>
        <v>*</v>
      </c>
      <c r="O1541" s="257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17" t="str">
        <f>IF(SP_SUL!N1564="","*",SP_SUL!N1564)</f>
        <v>*</v>
      </c>
      <c r="M1542" s="111" t="str">
        <f>IF(SP_SUL!J1564="","*",SP_SUL!J1564)</f>
        <v>*</v>
      </c>
      <c r="N1542" s="256" t="str">
        <f>IF(SP_SUL!K1564="","*",SP_SUL!K1564)</f>
        <v>*</v>
      </c>
      <c r="O1542" s="256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21" t="str">
        <f>IF(SP_SUL!N1565="","*",SP_SUL!N1565)</f>
        <v>*</v>
      </c>
      <c r="M1543" s="150" t="str">
        <f>IF(SP_SUL!J1565="","*",SP_SUL!J1565)</f>
        <v>*</v>
      </c>
      <c r="N1543" s="257" t="str">
        <f>IF(SP_SUL!K1565="","*",SP_SUL!K1565)</f>
        <v>*</v>
      </c>
      <c r="O1543" s="257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21" t="str">
        <f>IF(SP_SUL!N1566="","*",SP_SUL!N1566)</f>
        <v>*</v>
      </c>
      <c r="M1544" s="150" t="str">
        <f>IF(SP_SUL!J1566="","*",SP_SUL!J1566)</f>
        <v>*</v>
      </c>
      <c r="N1544" s="257" t="str">
        <f>IF(SP_SUL!K1566="","*",SP_SUL!K1566)</f>
        <v>*</v>
      </c>
      <c r="O1544" s="257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17" t="str">
        <f>IF(SP_SUL!N1567="","*",SP_SUL!N1567)</f>
        <v>*</v>
      </c>
      <c r="M1545" s="111" t="str">
        <f>IF(SP_SUL!J1567="","*",SP_SUL!J1567)</f>
        <v>*</v>
      </c>
      <c r="N1545" s="256" t="str">
        <f>IF(SP_SUL!K1567="","*",SP_SUL!K1567)</f>
        <v>*</v>
      </c>
      <c r="O1545" s="256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21" t="str">
        <f>IF(SP_SUL!N1568="","*",SP_SUL!N1568)</f>
        <v>*</v>
      </c>
      <c r="M1546" s="150" t="str">
        <f>IF(SP_SUL!J1568="","*",SP_SUL!J1568)</f>
        <v>*</v>
      </c>
      <c r="N1546" s="257" t="str">
        <f>IF(SP_SUL!K1568="","*",SP_SUL!K1568)</f>
        <v>*</v>
      </c>
      <c r="O1546" s="257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21" t="str">
        <f>IF(SP_SUL!N1569="","*",SP_SUL!N1569)</f>
        <v>*</v>
      </c>
      <c r="M1547" s="150" t="str">
        <f>IF(SP_SUL!J1569="","*",SP_SUL!J1569)</f>
        <v>*</v>
      </c>
      <c r="N1547" s="257" t="str">
        <f>IF(SP_SUL!K1569="","*",SP_SUL!K1569)</f>
        <v>*</v>
      </c>
      <c r="O1547" s="257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17" t="str">
        <f>IF(SP_SUL!N1570="","*",SP_SUL!N1570)</f>
        <v>*</v>
      </c>
      <c r="M1548" s="111" t="str">
        <f>IF(SP_SUL!J1570="","*",SP_SUL!J1570)</f>
        <v>*</v>
      </c>
      <c r="N1548" s="256" t="str">
        <f>IF(SP_SUL!K1570="","*",SP_SUL!K1570)</f>
        <v>*</v>
      </c>
      <c r="O1548" s="256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21" t="str">
        <f>IF(SP_SUL!N1571="","*",SP_SUL!N1571)</f>
        <v>*</v>
      </c>
      <c r="M1549" s="150" t="str">
        <f>IF(SP_SUL!J1571="","*",SP_SUL!J1571)</f>
        <v>*</v>
      </c>
      <c r="N1549" s="257" t="str">
        <f>IF(SP_SUL!K1571="","*",SP_SUL!K1571)</f>
        <v>*</v>
      </c>
      <c r="O1549" s="257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21" t="str">
        <f>IF(SP_SUL!N1572="","*",SP_SUL!N1572)</f>
        <v>*</v>
      </c>
      <c r="M1550" s="150" t="str">
        <f>IF(SP_SUL!J1572="","*",SP_SUL!J1572)</f>
        <v>*</v>
      </c>
      <c r="N1550" s="257" t="str">
        <f>IF(SP_SUL!K1572="","*",SP_SUL!K1572)</f>
        <v>*</v>
      </c>
      <c r="O1550" s="257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17" t="str">
        <f>IF(SP_SUL!N1573="","*",SP_SUL!N1573)</f>
        <v>*</v>
      </c>
      <c r="M1551" s="111" t="str">
        <f>IF(SP_SUL!J1573="","*",SP_SUL!J1573)</f>
        <v>*</v>
      </c>
      <c r="N1551" s="256" t="str">
        <f>IF(SP_SUL!K1573="","*",SP_SUL!K1573)</f>
        <v>*</v>
      </c>
      <c r="O1551" s="256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21" t="str">
        <f>IF(SP_SUL!N1574="","*",SP_SUL!N1574)</f>
        <v>*</v>
      </c>
      <c r="M1552" s="150" t="str">
        <f>IF(SP_SUL!J1574="","*",SP_SUL!J1574)</f>
        <v>*</v>
      </c>
      <c r="N1552" s="257" t="str">
        <f>IF(SP_SUL!K1574="","*",SP_SUL!K1574)</f>
        <v>*</v>
      </c>
      <c r="O1552" s="257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21" t="str">
        <f>IF(SP_SUL!N1575="","*",SP_SUL!N1575)</f>
        <v>*</v>
      </c>
      <c r="M1553" s="150" t="str">
        <f>IF(SP_SUL!J1575="","*",SP_SUL!J1575)</f>
        <v>*</v>
      </c>
      <c r="N1553" s="257" t="str">
        <f>IF(SP_SUL!K1575="","*",SP_SUL!K1575)</f>
        <v>*</v>
      </c>
      <c r="O1553" s="257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17" t="str">
        <f>IF(SP_SUL!N1576="","*",SP_SUL!N1576)</f>
        <v>*</v>
      </c>
      <c r="M1554" s="111" t="str">
        <f>IF(SP_SUL!J1576="","*",SP_SUL!J1576)</f>
        <v>*</v>
      </c>
      <c r="N1554" s="256" t="str">
        <f>IF(SP_SUL!K1576="","*",SP_SUL!K1576)</f>
        <v>*</v>
      </c>
      <c r="O1554" s="256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21" t="str">
        <f>IF(SP_SUL!N1577="","*",SP_SUL!N1577)</f>
        <v>*</v>
      </c>
      <c r="M1555" s="150" t="str">
        <f>IF(SP_SUL!J1577="","*",SP_SUL!J1577)</f>
        <v>*</v>
      </c>
      <c r="N1555" s="257" t="str">
        <f>IF(SP_SUL!K1577="","*",SP_SUL!K1577)</f>
        <v>*</v>
      </c>
      <c r="O1555" s="257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21" t="str">
        <f>IF(SP_SUL!N1578="","*",SP_SUL!N1578)</f>
        <v>*</v>
      </c>
      <c r="M1556" s="150" t="str">
        <f>IF(SP_SUL!J1578="","*",SP_SUL!J1578)</f>
        <v>*</v>
      </c>
      <c r="N1556" s="257" t="str">
        <f>IF(SP_SUL!K1578="","*",SP_SUL!K1578)</f>
        <v>*</v>
      </c>
      <c r="O1556" s="257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17" t="str">
        <f>IF(SP_SUL!N1579="","*",SP_SUL!N1579)</f>
        <v>*</v>
      </c>
      <c r="M1557" s="111" t="str">
        <f>IF(SP_SUL!J1579="","*",SP_SUL!J1579)</f>
        <v>*</v>
      </c>
      <c r="N1557" s="256" t="str">
        <f>IF(SP_SUL!K1579="","*",SP_SUL!K1579)</f>
        <v>*</v>
      </c>
      <c r="O1557" s="256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21" t="str">
        <f>IF(SP_SUL!N1580="","*",SP_SUL!N1580)</f>
        <v>*</v>
      </c>
      <c r="M1558" s="150" t="str">
        <f>IF(SP_SUL!J1580="","*",SP_SUL!J1580)</f>
        <v>*</v>
      </c>
      <c r="N1558" s="257" t="str">
        <f>IF(SP_SUL!K1580="","*",SP_SUL!K1580)</f>
        <v>*</v>
      </c>
      <c r="O1558" s="257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21" t="str">
        <f>IF(SP_SUL!N1581="","*",SP_SUL!N1581)</f>
        <v>*</v>
      </c>
      <c r="M1559" s="150" t="str">
        <f>IF(SP_SUL!J1581="","*",SP_SUL!J1581)</f>
        <v>*</v>
      </c>
      <c r="N1559" s="257" t="str">
        <f>IF(SP_SUL!K1581="","*",SP_SUL!K1581)</f>
        <v>*</v>
      </c>
      <c r="O1559" s="257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17" t="str">
        <f>IF(SP_SUL!N1582="","*",SP_SUL!N1582)</f>
        <v>*</v>
      </c>
      <c r="M1560" s="111" t="str">
        <f>IF(SP_SUL!J1582="","*",SP_SUL!J1582)</f>
        <v>*</v>
      </c>
      <c r="N1560" s="256" t="str">
        <f>IF(SP_SUL!K1582="","*",SP_SUL!K1582)</f>
        <v>*</v>
      </c>
      <c r="O1560" s="256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21" t="str">
        <f>IF(SP_SUL!N1583="","*",SP_SUL!N1583)</f>
        <v>*</v>
      </c>
      <c r="M1561" s="150" t="str">
        <f>IF(SP_SUL!J1583="","*",SP_SUL!J1583)</f>
        <v>*</v>
      </c>
      <c r="N1561" s="257" t="str">
        <f>IF(SP_SUL!K1583="","*",SP_SUL!K1583)</f>
        <v>*</v>
      </c>
      <c r="O1561" s="257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21" t="str">
        <f>IF(SP_SUL!N1584="","*",SP_SUL!N1584)</f>
        <v>*</v>
      </c>
      <c r="M1562" s="150" t="str">
        <f>IF(SP_SUL!J1584="","*",SP_SUL!J1584)</f>
        <v>*</v>
      </c>
      <c r="N1562" s="257" t="str">
        <f>IF(SP_SUL!K1584="","*",SP_SUL!K1584)</f>
        <v>*</v>
      </c>
      <c r="O1562" s="257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17" t="str">
        <f>IF(SP_SUL!N1585="","*",SP_SUL!N1585)</f>
        <v>*</v>
      </c>
      <c r="M1563" s="111" t="str">
        <f>IF(SP_SUL!J1585="","*",SP_SUL!J1585)</f>
        <v>*</v>
      </c>
      <c r="N1563" s="256" t="str">
        <f>IF(SP_SUL!K1585="","*",SP_SUL!K1585)</f>
        <v>*</v>
      </c>
      <c r="O1563" s="256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21" t="str">
        <f>IF(SP_SUL!N1586="","*",SP_SUL!N1586)</f>
        <v>*</v>
      </c>
      <c r="M1564" s="150" t="str">
        <f>IF(SP_SUL!J1586="","*",SP_SUL!J1586)</f>
        <v>*</v>
      </c>
      <c r="N1564" s="257" t="str">
        <f>IF(SP_SUL!K1586="","*",SP_SUL!K1586)</f>
        <v>*</v>
      </c>
      <c r="O1564" s="257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21" t="str">
        <f>IF(SP_SUL!N1587="","*",SP_SUL!N1587)</f>
        <v>*</v>
      </c>
      <c r="M1565" s="150" t="str">
        <f>IF(SP_SUL!J1587="","*",SP_SUL!J1587)</f>
        <v>*</v>
      </c>
      <c r="N1565" s="257" t="str">
        <f>IF(SP_SUL!K1587="","*",SP_SUL!K1587)</f>
        <v>*</v>
      </c>
      <c r="O1565" s="257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17" t="str">
        <f>IF(SP_SUL!N1588="","*",SP_SUL!N1588)</f>
        <v>*</v>
      </c>
      <c r="M1566" s="111" t="str">
        <f>IF(SP_SUL!J1588="","*",SP_SUL!J1588)</f>
        <v>*</v>
      </c>
      <c r="N1566" s="256" t="str">
        <f>IF(SP_SUL!K1588="","*",SP_SUL!K1588)</f>
        <v>*</v>
      </c>
      <c r="O1566" s="256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21" t="str">
        <f>IF(SP_SUL!N1589="","*",SP_SUL!N1589)</f>
        <v>*</v>
      </c>
      <c r="M1567" s="150" t="str">
        <f>IF(SP_SUL!J1589="","*",SP_SUL!J1589)</f>
        <v>*</v>
      </c>
      <c r="N1567" s="257" t="str">
        <f>IF(SP_SUL!K1589="","*",SP_SUL!K1589)</f>
        <v>*</v>
      </c>
      <c r="O1567" s="257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21" t="str">
        <f>IF(SP_SUL!N1590="","*",SP_SUL!N1590)</f>
        <v>*</v>
      </c>
      <c r="M1568" s="150" t="str">
        <f>IF(SP_SUL!J1590="","*",SP_SUL!J1590)</f>
        <v>*</v>
      </c>
      <c r="N1568" s="257" t="str">
        <f>IF(SP_SUL!K1590="","*",SP_SUL!K1590)</f>
        <v>*</v>
      </c>
      <c r="O1568" s="257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17" t="str">
        <f>IF(SP_SUL!N1591="","*",SP_SUL!N1591)</f>
        <v>*</v>
      </c>
      <c r="M1569" s="111" t="str">
        <f>IF(SP_SUL!J1591="","*",SP_SUL!J1591)</f>
        <v>*</v>
      </c>
      <c r="N1569" s="256" t="str">
        <f>IF(SP_SUL!K1591="","*",SP_SUL!K1591)</f>
        <v>*</v>
      </c>
      <c r="O1569" s="256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21" t="str">
        <f>IF(SP_SUL!N1592="","*",SP_SUL!N1592)</f>
        <v>*</v>
      </c>
      <c r="M1570" s="150" t="str">
        <f>IF(SP_SUL!J1592="","*",SP_SUL!J1592)</f>
        <v>*</v>
      </c>
      <c r="N1570" s="257" t="str">
        <f>IF(SP_SUL!K1592="","*",SP_SUL!K1592)</f>
        <v>*</v>
      </c>
      <c r="O1570" s="257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21" t="str">
        <f>IF(SP_SUL!N1593="","*",SP_SUL!N1593)</f>
        <v>*</v>
      </c>
      <c r="M1571" s="150" t="str">
        <f>IF(SP_SUL!J1593="","*",SP_SUL!J1593)</f>
        <v>*</v>
      </c>
      <c r="N1571" s="257" t="str">
        <f>IF(SP_SUL!K1593="","*",SP_SUL!K1593)</f>
        <v>*</v>
      </c>
      <c r="O1571" s="257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17" t="str">
        <f>IF(SP_SUL!N1594="","*",SP_SUL!N1594)</f>
        <v>*</v>
      </c>
      <c r="M1572" s="111" t="str">
        <f>IF(SP_SUL!J1594="","*",SP_SUL!J1594)</f>
        <v>*</v>
      </c>
      <c r="N1572" s="256" t="str">
        <f>IF(SP_SUL!K1594="","*",SP_SUL!K1594)</f>
        <v>*</v>
      </c>
      <c r="O1572" s="256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21" t="str">
        <f>IF(SP_SUL!N1595="","*",SP_SUL!N1595)</f>
        <v>*</v>
      </c>
      <c r="M1573" s="150" t="str">
        <f>IF(SP_SUL!J1595="","*",SP_SUL!J1595)</f>
        <v>*</v>
      </c>
      <c r="N1573" s="257" t="str">
        <f>IF(SP_SUL!K1595="","*",SP_SUL!K1595)</f>
        <v>*</v>
      </c>
      <c r="O1573" s="257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21" t="str">
        <f>IF(SP_SUL!N1596="","*",SP_SUL!N1596)</f>
        <v>*</v>
      </c>
      <c r="M1574" s="150" t="str">
        <f>IF(SP_SUL!J1596="","*",SP_SUL!J1596)</f>
        <v>*</v>
      </c>
      <c r="N1574" s="257" t="str">
        <f>IF(SP_SUL!K1596="","*",SP_SUL!K1596)</f>
        <v>*</v>
      </c>
      <c r="O1574" s="257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17" t="str">
        <f>IF(SP_SUL!N1597="","*",SP_SUL!N1597)</f>
        <v>*</v>
      </c>
      <c r="M1575" s="111" t="str">
        <f>IF(SP_SUL!J1597="","*",SP_SUL!J1597)</f>
        <v>*</v>
      </c>
      <c r="N1575" s="256" t="str">
        <f>IF(SP_SUL!K1597="","*",SP_SUL!K1597)</f>
        <v>*</v>
      </c>
      <c r="O1575" s="256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21" t="str">
        <f>IF(SP_SUL!N1598="","*",SP_SUL!N1598)</f>
        <v>*</v>
      </c>
      <c r="M1576" s="150" t="str">
        <f>IF(SP_SUL!J1598="","*",SP_SUL!J1598)</f>
        <v>*</v>
      </c>
      <c r="N1576" s="257" t="str">
        <f>IF(SP_SUL!K1598="","*",SP_SUL!K1598)</f>
        <v>*</v>
      </c>
      <c r="O1576" s="257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21" t="str">
        <f>IF(SP_SUL!N1599="","*",SP_SUL!N1599)</f>
        <v>*</v>
      </c>
      <c r="M1577" s="150" t="str">
        <f>IF(SP_SUL!J1599="","*",SP_SUL!J1599)</f>
        <v>*</v>
      </c>
      <c r="N1577" s="257" t="str">
        <f>IF(SP_SUL!K1599="","*",SP_SUL!K1599)</f>
        <v>*</v>
      </c>
      <c r="O1577" s="257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17" t="str">
        <f>IF(SP_SUL!N1600="","*",SP_SUL!N1600)</f>
        <v>*</v>
      </c>
      <c r="M1578" s="111" t="str">
        <f>IF(SP_SUL!J1600="","*",SP_SUL!J1600)</f>
        <v>*</v>
      </c>
      <c r="N1578" s="256" t="str">
        <f>IF(SP_SUL!K1600="","*",SP_SUL!K1600)</f>
        <v>*</v>
      </c>
      <c r="O1578" s="256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21" t="str">
        <f>IF(SP_SUL!N1601="","*",SP_SUL!N1601)</f>
        <v>*</v>
      </c>
      <c r="M1579" s="150" t="str">
        <f>IF(SP_SUL!J1601="","*",SP_SUL!J1601)</f>
        <v>*</v>
      </c>
      <c r="N1579" s="257" t="str">
        <f>IF(SP_SUL!K1601="","*",SP_SUL!K1601)</f>
        <v>*</v>
      </c>
      <c r="O1579" s="257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21" t="str">
        <f>IF(SP_SUL!N1602="","*",SP_SUL!N1602)</f>
        <v>*</v>
      </c>
      <c r="M1580" s="150" t="str">
        <f>IF(SP_SUL!J1602="","*",SP_SUL!J1602)</f>
        <v>*</v>
      </c>
      <c r="N1580" s="257" t="str">
        <f>IF(SP_SUL!K1602="","*",SP_SUL!K1602)</f>
        <v>*</v>
      </c>
      <c r="O1580" s="257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17" t="str">
        <f>IF(SP_SUL!N1603="","*",SP_SUL!N1603)</f>
        <v>*</v>
      </c>
      <c r="M1581" s="111" t="str">
        <f>IF(SP_SUL!J1603="","*",SP_SUL!J1603)</f>
        <v>*</v>
      </c>
      <c r="N1581" s="256" t="str">
        <f>IF(SP_SUL!K1603="","*",SP_SUL!K1603)</f>
        <v>*</v>
      </c>
      <c r="O1581" s="256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21" t="str">
        <f>IF(SP_SUL!N1604="","*",SP_SUL!N1604)</f>
        <v>*</v>
      </c>
      <c r="M1582" s="150" t="str">
        <f>IF(SP_SUL!J1604="","*",SP_SUL!J1604)</f>
        <v>*</v>
      </c>
      <c r="N1582" s="257" t="str">
        <f>IF(SP_SUL!K1604="","*",SP_SUL!K1604)</f>
        <v>*</v>
      </c>
      <c r="O1582" s="257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21" t="str">
        <f>IF(SP_SUL!N1605="","*",SP_SUL!N1605)</f>
        <v>*</v>
      </c>
      <c r="M1583" s="150" t="str">
        <f>IF(SP_SUL!J1605="","*",SP_SUL!J1605)</f>
        <v>*</v>
      </c>
      <c r="N1583" s="257" t="str">
        <f>IF(SP_SUL!K1605="","*",SP_SUL!K1605)</f>
        <v>*</v>
      </c>
      <c r="O1583" s="257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17" t="str">
        <f>IF(SP_SUL!N1606="","*",SP_SUL!N1606)</f>
        <v>*</v>
      </c>
      <c r="M1584" s="111" t="str">
        <f>IF(SP_SUL!J1606="","*",SP_SUL!J1606)</f>
        <v>*</v>
      </c>
      <c r="N1584" s="256" t="str">
        <f>IF(SP_SUL!K1606="","*",SP_SUL!K1606)</f>
        <v>*</v>
      </c>
      <c r="O1584" s="256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21" t="str">
        <f>IF(SP_SUL!N1607="","*",SP_SUL!N1607)</f>
        <v>*</v>
      </c>
      <c r="M1585" s="150" t="str">
        <f>IF(SP_SUL!J1607="","*",SP_SUL!J1607)</f>
        <v>*</v>
      </c>
      <c r="N1585" s="257" t="str">
        <f>IF(SP_SUL!K1607="","*",SP_SUL!K1607)</f>
        <v>*</v>
      </c>
      <c r="O1585" s="257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21" t="str">
        <f>IF(SP_SUL!N1608="","*",SP_SUL!N1608)</f>
        <v>*</v>
      </c>
      <c r="M1586" s="150" t="str">
        <f>IF(SP_SUL!J1608="","*",SP_SUL!J1608)</f>
        <v>*</v>
      </c>
      <c r="N1586" s="257" t="str">
        <f>IF(SP_SUL!K1608="","*",SP_SUL!K1608)</f>
        <v>*</v>
      </c>
      <c r="O1586" s="257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17" t="str">
        <f>IF(SP_SUL!N1609="","*",SP_SUL!N1609)</f>
        <v>*</v>
      </c>
      <c r="M1587" s="111" t="str">
        <f>IF(SP_SUL!J1609="","*",SP_SUL!J1609)</f>
        <v>*</v>
      </c>
      <c r="N1587" s="256" t="str">
        <f>IF(SP_SUL!K1609="","*",SP_SUL!K1609)</f>
        <v>*</v>
      </c>
      <c r="O1587" s="256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21" t="str">
        <f>IF(SP_SUL!N1610="","*",SP_SUL!N1610)</f>
        <v>*</v>
      </c>
      <c r="M1588" s="150" t="str">
        <f>IF(SP_SUL!J1610="","*",SP_SUL!J1610)</f>
        <v>*</v>
      </c>
      <c r="N1588" s="257" t="str">
        <f>IF(SP_SUL!K1610="","*",SP_SUL!K1610)</f>
        <v>*</v>
      </c>
      <c r="O1588" s="257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21" t="str">
        <f>IF(SP_SUL!N1611="","*",SP_SUL!N1611)</f>
        <v>*</v>
      </c>
      <c r="M1589" s="150" t="str">
        <f>IF(SP_SUL!J1611="","*",SP_SUL!J1611)</f>
        <v>*</v>
      </c>
      <c r="N1589" s="257" t="str">
        <f>IF(SP_SUL!K1611="","*",SP_SUL!K1611)</f>
        <v>*</v>
      </c>
      <c r="O1589" s="257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17" t="str">
        <f>IF(SP_SUL!N1612="","*",SP_SUL!N1612)</f>
        <v>*</v>
      </c>
      <c r="M1590" s="111" t="str">
        <f>IF(SP_SUL!J1612="","*",SP_SUL!J1612)</f>
        <v>*</v>
      </c>
      <c r="N1590" s="256" t="str">
        <f>IF(SP_SUL!K1612="","*",SP_SUL!K1612)</f>
        <v>*</v>
      </c>
      <c r="O1590" s="256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21" t="str">
        <f>IF(SP_SUL!N1613="","*",SP_SUL!N1613)</f>
        <v>*</v>
      </c>
      <c r="M1591" s="150" t="str">
        <f>IF(SP_SUL!J1613="","*",SP_SUL!J1613)</f>
        <v>*</v>
      </c>
      <c r="N1591" s="257" t="str">
        <f>IF(SP_SUL!K1613="","*",SP_SUL!K1613)</f>
        <v>*</v>
      </c>
      <c r="O1591" s="257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21" t="str">
        <f>IF(SP_SUL!N1614="","*",SP_SUL!N1614)</f>
        <v>*</v>
      </c>
      <c r="M1592" s="150" t="str">
        <f>IF(SP_SUL!J1614="","*",SP_SUL!J1614)</f>
        <v>*</v>
      </c>
      <c r="N1592" s="257" t="str">
        <f>IF(SP_SUL!K1614="","*",SP_SUL!K1614)</f>
        <v>*</v>
      </c>
      <c r="O1592" s="257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17" t="str">
        <f>IF(SP_SUL!N1615="","*",SP_SUL!N1615)</f>
        <v>*</v>
      </c>
      <c r="M1593" s="111" t="str">
        <f>IF(SP_SUL!J1615="","*",SP_SUL!J1615)</f>
        <v>*</v>
      </c>
      <c r="N1593" s="256" t="str">
        <f>IF(SP_SUL!K1615="","*",SP_SUL!K1615)</f>
        <v>*</v>
      </c>
      <c r="O1593" s="256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21" t="str">
        <f>IF(SP_SUL!N1616="","*",SP_SUL!N1616)</f>
        <v>*</v>
      </c>
      <c r="M1594" s="150" t="str">
        <f>IF(SP_SUL!J1616="","*",SP_SUL!J1616)</f>
        <v>*</v>
      </c>
      <c r="N1594" s="257" t="str">
        <f>IF(SP_SUL!K1616="","*",SP_SUL!K1616)</f>
        <v>*</v>
      </c>
      <c r="O1594" s="257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21" t="str">
        <f>IF(SP_SUL!N1617="","*",SP_SUL!N1617)</f>
        <v>*</v>
      </c>
      <c r="M1595" s="150" t="str">
        <f>IF(SP_SUL!J1617="","*",SP_SUL!J1617)</f>
        <v>*</v>
      </c>
      <c r="N1595" s="257" t="str">
        <f>IF(SP_SUL!K1617="","*",SP_SUL!K1617)</f>
        <v>*</v>
      </c>
      <c r="O1595" s="257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17" t="str">
        <f>IF(SP_SUL!N1618="","*",SP_SUL!N1618)</f>
        <v>*</v>
      </c>
      <c r="M1596" s="111" t="str">
        <f>IF(SP_SUL!J1618="","*",SP_SUL!J1618)</f>
        <v>*</v>
      </c>
      <c r="N1596" s="256" t="str">
        <f>IF(SP_SUL!K1618="","*",SP_SUL!K1618)</f>
        <v>*</v>
      </c>
      <c r="O1596" s="256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21" t="str">
        <f>IF(SP_SUL!N1619="","*",SP_SUL!N1619)</f>
        <v>*</v>
      </c>
      <c r="M1597" s="150" t="str">
        <f>IF(SP_SUL!J1619="","*",SP_SUL!J1619)</f>
        <v>*</v>
      </c>
      <c r="N1597" s="257" t="str">
        <f>IF(SP_SUL!K1619="","*",SP_SUL!K1619)</f>
        <v>*</v>
      </c>
      <c r="O1597" s="257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21" t="str">
        <f>IF(SP_SUL!N1620="","*",SP_SUL!N1620)</f>
        <v>*</v>
      </c>
      <c r="M1598" s="150" t="str">
        <f>IF(SP_SUL!J1620="","*",SP_SUL!J1620)</f>
        <v>*</v>
      </c>
      <c r="N1598" s="257" t="str">
        <f>IF(SP_SUL!K1620="","*",SP_SUL!K1620)</f>
        <v>*</v>
      </c>
      <c r="O1598" s="257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17" t="str">
        <f>IF(SP_SUL!N1621="","*",SP_SUL!N1621)</f>
        <v>*</v>
      </c>
      <c r="M1599" s="111" t="str">
        <f>IF(SP_SUL!J1621="","*",SP_SUL!J1621)</f>
        <v>*</v>
      </c>
      <c r="N1599" s="256" t="str">
        <f>IF(SP_SUL!K1621="","*",SP_SUL!K1621)</f>
        <v>*</v>
      </c>
      <c r="O1599" s="256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21" t="str">
        <f>IF(SP_SUL!N1622="","*",SP_SUL!N1622)</f>
        <v>*</v>
      </c>
      <c r="M1600" s="150" t="str">
        <f>IF(SP_SUL!J1622="","*",SP_SUL!J1622)</f>
        <v>*</v>
      </c>
      <c r="N1600" s="257" t="str">
        <f>IF(SP_SUL!K1622="","*",SP_SUL!K1622)</f>
        <v>*</v>
      </c>
      <c r="O1600" s="257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21" t="str">
        <f>IF(SP_SUL!N1623="","*",SP_SUL!N1623)</f>
        <v>*</v>
      </c>
      <c r="M1601" s="150" t="str">
        <f>IF(SP_SUL!J1623="","*",SP_SUL!J1623)</f>
        <v>*</v>
      </c>
      <c r="N1601" s="257" t="str">
        <f>IF(SP_SUL!K1623="","*",SP_SUL!K1623)</f>
        <v>*</v>
      </c>
      <c r="O1601" s="257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17" t="str">
        <f>IF(SP_SUL!N1624="","*",SP_SUL!N1624)</f>
        <v>*</v>
      </c>
      <c r="M1602" s="111" t="str">
        <f>IF(SP_SUL!J1624="","*",SP_SUL!J1624)</f>
        <v>*</v>
      </c>
      <c r="N1602" s="256" t="str">
        <f>IF(SP_SUL!K1624="","*",SP_SUL!K1624)</f>
        <v>*</v>
      </c>
      <c r="O1602" s="256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21" t="str">
        <f>IF(SP_SUL!N1625="","*",SP_SUL!N1625)</f>
        <v>*</v>
      </c>
      <c r="M1603" s="150" t="str">
        <f>IF(SP_SUL!J1625="","*",SP_SUL!J1625)</f>
        <v>*</v>
      </c>
      <c r="N1603" s="257" t="str">
        <f>IF(SP_SUL!K1625="","*",SP_SUL!K1625)</f>
        <v>*</v>
      </c>
      <c r="O1603" s="257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21" t="str">
        <f>IF(SP_SUL!N1626="","*",SP_SUL!N1626)</f>
        <v>*</v>
      </c>
      <c r="M1604" s="150" t="str">
        <f>IF(SP_SUL!J1626="","*",SP_SUL!J1626)</f>
        <v>*</v>
      </c>
      <c r="N1604" s="257" t="str">
        <f>IF(SP_SUL!K1626="","*",SP_SUL!K1626)</f>
        <v>*</v>
      </c>
      <c r="O1604" s="257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17" t="str">
        <f>IF(SP_SUL!N1627="","*",SP_SUL!N1627)</f>
        <v>*</v>
      </c>
      <c r="M1605" s="111" t="str">
        <f>IF(SP_SUL!J1627="","*",SP_SUL!J1627)</f>
        <v>*</v>
      </c>
      <c r="N1605" s="256" t="str">
        <f>IF(SP_SUL!K1627="","*",SP_SUL!K1627)</f>
        <v>*</v>
      </c>
      <c r="O1605" s="256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21" t="str">
        <f>IF(SP_SUL!N1628="","*",SP_SUL!N1628)</f>
        <v>*</v>
      </c>
      <c r="M1606" s="150" t="str">
        <f>IF(SP_SUL!J1628="","*",SP_SUL!J1628)</f>
        <v>*</v>
      </c>
      <c r="N1606" s="257" t="str">
        <f>IF(SP_SUL!K1628="","*",SP_SUL!K1628)</f>
        <v>*</v>
      </c>
      <c r="O1606" s="257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21" t="str">
        <f>IF(SP_SUL!N1629="","*",SP_SUL!N1629)</f>
        <v>*</v>
      </c>
      <c r="M1607" s="150" t="str">
        <f>IF(SP_SUL!J1629="","*",SP_SUL!J1629)</f>
        <v>*</v>
      </c>
      <c r="N1607" s="257" t="str">
        <f>IF(SP_SUL!K1629="","*",SP_SUL!K1629)</f>
        <v>*</v>
      </c>
      <c r="O1607" s="257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17" t="str">
        <f>IF(SP_SUL!N1630="","*",SP_SUL!N1630)</f>
        <v>*</v>
      </c>
      <c r="M1608" s="111" t="str">
        <f>IF(SP_SUL!J1630="","*",SP_SUL!J1630)</f>
        <v>*</v>
      </c>
      <c r="N1608" s="256" t="str">
        <f>IF(SP_SUL!K1630="","*",SP_SUL!K1630)</f>
        <v>*</v>
      </c>
      <c r="O1608" s="256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21" t="str">
        <f>IF(SP_SUL!N1631="","*",SP_SUL!N1631)</f>
        <v>*</v>
      </c>
      <c r="M1609" s="150" t="str">
        <f>IF(SP_SUL!J1631="","*",SP_SUL!J1631)</f>
        <v>*</v>
      </c>
      <c r="N1609" s="257" t="str">
        <f>IF(SP_SUL!K1631="","*",SP_SUL!K1631)</f>
        <v>*</v>
      </c>
      <c r="O1609" s="257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21" t="str">
        <f>IF(SP_SUL!N1632="","*",SP_SUL!N1632)</f>
        <v>*</v>
      </c>
      <c r="M1610" s="150" t="str">
        <f>IF(SP_SUL!J1632="","*",SP_SUL!J1632)</f>
        <v>*</v>
      </c>
      <c r="N1610" s="257" t="str">
        <f>IF(SP_SUL!K1632="","*",SP_SUL!K1632)</f>
        <v>*</v>
      </c>
      <c r="O1610" s="257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17" t="str">
        <f>IF(SP_SUL!N1633="","*",SP_SUL!N1633)</f>
        <v>*</v>
      </c>
      <c r="M1611" s="111" t="str">
        <f>IF(SP_SUL!J1633="","*",SP_SUL!J1633)</f>
        <v>*</v>
      </c>
      <c r="N1611" s="256" t="str">
        <f>IF(SP_SUL!K1633="","*",SP_SUL!K1633)</f>
        <v>*</v>
      </c>
      <c r="O1611" s="256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21" t="str">
        <f>IF(SP_SUL!N1634="","*",SP_SUL!N1634)</f>
        <v>*</v>
      </c>
      <c r="M1612" s="150" t="str">
        <f>IF(SP_SUL!J1634="","*",SP_SUL!J1634)</f>
        <v>*</v>
      </c>
      <c r="N1612" s="257" t="str">
        <f>IF(SP_SUL!K1634="","*",SP_SUL!K1634)</f>
        <v>*</v>
      </c>
      <c r="O1612" s="257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21" t="str">
        <f>IF(SP_SUL!N1635="","*",SP_SUL!N1635)</f>
        <v>*</v>
      </c>
      <c r="M1613" s="150" t="str">
        <f>IF(SP_SUL!J1635="","*",SP_SUL!J1635)</f>
        <v>*</v>
      </c>
      <c r="N1613" s="257" t="str">
        <f>IF(SP_SUL!K1635="","*",SP_SUL!K1635)</f>
        <v>*</v>
      </c>
      <c r="O1613" s="257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17" t="str">
        <f>IF(SP_SUL!N1636="","*",SP_SUL!N1636)</f>
        <v>*</v>
      </c>
      <c r="M1614" s="111" t="str">
        <f>IF(SP_SUL!J1636="","*",SP_SUL!J1636)</f>
        <v>*</v>
      </c>
      <c r="N1614" s="256" t="str">
        <f>IF(SP_SUL!K1636="","*",SP_SUL!K1636)</f>
        <v>*</v>
      </c>
      <c r="O1614" s="256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21" t="str">
        <f>IF(SP_SUL!N1637="","*",SP_SUL!N1637)</f>
        <v>*</v>
      </c>
      <c r="M1615" s="150" t="str">
        <f>IF(SP_SUL!J1637="","*",SP_SUL!J1637)</f>
        <v>*</v>
      </c>
      <c r="N1615" s="257" t="str">
        <f>IF(SP_SUL!K1637="","*",SP_SUL!K1637)</f>
        <v>*</v>
      </c>
      <c r="O1615" s="257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21" t="str">
        <f>IF(SP_SUL!N1638="","*",SP_SUL!N1638)</f>
        <v>*</v>
      </c>
      <c r="M1616" s="150" t="str">
        <f>IF(SP_SUL!J1638="","*",SP_SUL!J1638)</f>
        <v>*</v>
      </c>
      <c r="N1616" s="257" t="str">
        <f>IF(SP_SUL!K1638="","*",SP_SUL!K1638)</f>
        <v>*</v>
      </c>
      <c r="O1616" s="257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17" t="str">
        <f>IF(SP_SUL!N1639="","*",SP_SUL!N1639)</f>
        <v>*</v>
      </c>
      <c r="M1617" s="111" t="str">
        <f>IF(SP_SUL!J1639="","*",SP_SUL!J1639)</f>
        <v>*</v>
      </c>
      <c r="N1617" s="256" t="str">
        <f>IF(SP_SUL!K1639="","*",SP_SUL!K1639)</f>
        <v>*</v>
      </c>
      <c r="O1617" s="256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21" t="str">
        <f>IF(SP_SUL!N1640="","*",SP_SUL!N1640)</f>
        <v>*</v>
      </c>
      <c r="M1618" s="150" t="str">
        <f>IF(SP_SUL!J1640="","*",SP_SUL!J1640)</f>
        <v>*</v>
      </c>
      <c r="N1618" s="257" t="str">
        <f>IF(SP_SUL!K1640="","*",SP_SUL!K1640)</f>
        <v>*</v>
      </c>
      <c r="O1618" s="257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21" t="str">
        <f>IF(SP_SUL!N1641="","*",SP_SUL!N1641)</f>
        <v>*</v>
      </c>
      <c r="M1619" s="150" t="str">
        <f>IF(SP_SUL!J1641="","*",SP_SUL!J1641)</f>
        <v>*</v>
      </c>
      <c r="N1619" s="257" t="str">
        <f>IF(SP_SUL!K1641="","*",SP_SUL!K1641)</f>
        <v>*</v>
      </c>
      <c r="O1619" s="257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17" t="str">
        <f>IF(SP_SUL!N1642="","*",SP_SUL!N1642)</f>
        <v>*</v>
      </c>
      <c r="M1620" s="111" t="str">
        <f>IF(SP_SUL!J1642="","*",SP_SUL!J1642)</f>
        <v>*</v>
      </c>
      <c r="N1620" s="256" t="str">
        <f>IF(SP_SUL!K1642="","*",SP_SUL!K1642)</f>
        <v>*</v>
      </c>
      <c r="O1620" s="256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21" t="str">
        <f>IF(SP_SUL!N1643="","*",SP_SUL!N1643)</f>
        <v>*</v>
      </c>
      <c r="M1621" s="150" t="str">
        <f>IF(SP_SUL!J1643="","*",SP_SUL!J1643)</f>
        <v>*</v>
      </c>
      <c r="N1621" s="257" t="str">
        <f>IF(SP_SUL!K1643="","*",SP_SUL!K1643)</f>
        <v>*</v>
      </c>
      <c r="O1621" s="257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21" t="str">
        <f>IF(SP_SUL!N1644="","*",SP_SUL!N1644)</f>
        <v>*</v>
      </c>
      <c r="M1622" s="150" t="str">
        <f>IF(SP_SUL!J1644="","*",SP_SUL!J1644)</f>
        <v>*</v>
      </c>
      <c r="N1622" s="257" t="str">
        <f>IF(SP_SUL!K1644="","*",SP_SUL!K1644)</f>
        <v>*</v>
      </c>
      <c r="O1622" s="257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17" t="str">
        <f>IF(SP_SUL!N1645="","*",SP_SUL!N1645)</f>
        <v>*</v>
      </c>
      <c r="M1623" s="111" t="str">
        <f>IF(SP_SUL!J1645="","*",SP_SUL!J1645)</f>
        <v>*</v>
      </c>
      <c r="N1623" s="256" t="str">
        <f>IF(SP_SUL!K1645="","*",SP_SUL!K1645)</f>
        <v>*</v>
      </c>
      <c r="O1623" s="256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21" t="str">
        <f>IF(SP_SUL!N1646="","*",SP_SUL!N1646)</f>
        <v>*</v>
      </c>
      <c r="M1624" s="150" t="str">
        <f>IF(SP_SUL!J1646="","*",SP_SUL!J1646)</f>
        <v>*</v>
      </c>
      <c r="N1624" s="257" t="str">
        <f>IF(SP_SUL!K1646="","*",SP_SUL!K1646)</f>
        <v>*</v>
      </c>
      <c r="O1624" s="257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21" t="str">
        <f>IF(SP_SUL!N1647="","*",SP_SUL!N1647)</f>
        <v>*</v>
      </c>
      <c r="M1625" s="150" t="str">
        <f>IF(SP_SUL!J1647="","*",SP_SUL!J1647)</f>
        <v>*</v>
      </c>
      <c r="N1625" s="257" t="str">
        <f>IF(SP_SUL!K1647="","*",SP_SUL!K1647)</f>
        <v>*</v>
      </c>
      <c r="O1625" s="257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17" t="str">
        <f>IF(SP_SUL!N1648="","*",SP_SUL!N1648)</f>
        <v>*</v>
      </c>
      <c r="M1626" s="111" t="str">
        <f>IF(SP_SUL!J1648="","*",SP_SUL!J1648)</f>
        <v>*</v>
      </c>
      <c r="N1626" s="256" t="str">
        <f>IF(SP_SUL!K1648="","*",SP_SUL!K1648)</f>
        <v>*</v>
      </c>
      <c r="O1626" s="256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21" t="str">
        <f>IF(SP_SUL!N1649="","*",SP_SUL!N1649)</f>
        <v>*</v>
      </c>
      <c r="M1627" s="150" t="str">
        <f>IF(SP_SUL!J1649="","*",SP_SUL!J1649)</f>
        <v>*</v>
      </c>
      <c r="N1627" s="257" t="str">
        <f>IF(SP_SUL!K1649="","*",SP_SUL!K1649)</f>
        <v>*</v>
      </c>
      <c r="O1627" s="257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21" t="str">
        <f>IF(SP_SUL!N1650="","*",SP_SUL!N1650)</f>
        <v>*</v>
      </c>
      <c r="M1628" s="150" t="str">
        <f>IF(SP_SUL!J1650="","*",SP_SUL!J1650)</f>
        <v>*</v>
      </c>
      <c r="N1628" s="257" t="str">
        <f>IF(SP_SUL!K1650="","*",SP_SUL!K1650)</f>
        <v>*</v>
      </c>
      <c r="O1628" s="257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17" t="str">
        <f>IF(SP_SUL!N1651="","*",SP_SUL!N1651)</f>
        <v>*</v>
      </c>
      <c r="M1629" s="111" t="str">
        <f>IF(SP_SUL!J1651="","*",SP_SUL!J1651)</f>
        <v>*</v>
      </c>
      <c r="N1629" s="256" t="str">
        <f>IF(SP_SUL!K1651="","*",SP_SUL!K1651)</f>
        <v>*</v>
      </c>
      <c r="O1629" s="256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21" t="str">
        <f>IF(SP_SUL!N1652="","*",SP_SUL!N1652)</f>
        <v>*</v>
      </c>
      <c r="M1630" s="150" t="str">
        <f>IF(SP_SUL!J1652="","*",SP_SUL!J1652)</f>
        <v>*</v>
      </c>
      <c r="N1630" s="257" t="str">
        <f>IF(SP_SUL!K1652="","*",SP_SUL!K1652)</f>
        <v>*</v>
      </c>
      <c r="O1630" s="257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21" t="str">
        <f>IF(SP_SUL!N1653="","*",SP_SUL!N1653)</f>
        <v>*</v>
      </c>
      <c r="M1631" s="150" t="str">
        <f>IF(SP_SUL!J1653="","*",SP_SUL!J1653)</f>
        <v>*</v>
      </c>
      <c r="N1631" s="257" t="str">
        <f>IF(SP_SUL!K1653="","*",SP_SUL!K1653)</f>
        <v>*</v>
      </c>
      <c r="O1631" s="257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17" t="str">
        <f>IF(SP_SUL!N1654="","*",SP_SUL!N1654)</f>
        <v>*</v>
      </c>
      <c r="M1632" s="111" t="str">
        <f>IF(SP_SUL!J1654="","*",SP_SUL!J1654)</f>
        <v>*</v>
      </c>
      <c r="N1632" s="256" t="str">
        <f>IF(SP_SUL!K1654="","*",SP_SUL!K1654)</f>
        <v>*</v>
      </c>
      <c r="O1632" s="256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21" t="str">
        <f>IF(SP_SUL!N1655="","*",SP_SUL!N1655)</f>
        <v>*</v>
      </c>
      <c r="M1633" s="150" t="str">
        <f>IF(SP_SUL!J1655="","*",SP_SUL!J1655)</f>
        <v>*</v>
      </c>
      <c r="N1633" s="257" t="str">
        <f>IF(SP_SUL!K1655="","*",SP_SUL!K1655)</f>
        <v>*</v>
      </c>
      <c r="O1633" s="257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21" t="str">
        <f>IF(SP_SUL!N1656="","*",SP_SUL!N1656)</f>
        <v>*</v>
      </c>
      <c r="M1634" s="150" t="str">
        <f>IF(SP_SUL!J1656="","*",SP_SUL!J1656)</f>
        <v>*</v>
      </c>
      <c r="N1634" s="257" t="str">
        <f>IF(SP_SUL!K1656="","*",SP_SUL!K1656)</f>
        <v>*</v>
      </c>
      <c r="O1634" s="257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17" t="str">
        <f>IF(SP_SUL!N1657="","*",SP_SUL!N1657)</f>
        <v>*</v>
      </c>
      <c r="M1635" s="111" t="str">
        <f>IF(SP_SUL!J1657="","*",SP_SUL!J1657)</f>
        <v>*</v>
      </c>
      <c r="N1635" s="256" t="str">
        <f>IF(SP_SUL!K1657="","*",SP_SUL!K1657)</f>
        <v>*</v>
      </c>
      <c r="O1635" s="256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21" t="str">
        <f>IF(SP_SUL!N1658="","*",SP_SUL!N1658)</f>
        <v>*</v>
      </c>
      <c r="M1636" s="150" t="str">
        <f>IF(SP_SUL!J1658="","*",SP_SUL!J1658)</f>
        <v>*</v>
      </c>
      <c r="N1636" s="257" t="str">
        <f>IF(SP_SUL!K1658="","*",SP_SUL!K1658)</f>
        <v>*</v>
      </c>
      <c r="O1636" s="257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21" t="str">
        <f>IF(SP_SUL!N1659="","*",SP_SUL!N1659)</f>
        <v>*</v>
      </c>
      <c r="M1637" s="150" t="str">
        <f>IF(SP_SUL!J1659="","*",SP_SUL!J1659)</f>
        <v>*</v>
      </c>
      <c r="N1637" s="257" t="str">
        <f>IF(SP_SUL!K1659="","*",SP_SUL!K1659)</f>
        <v>*</v>
      </c>
      <c r="O1637" s="257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17" t="str">
        <f>IF(SP_SUL!N1660="","*",SP_SUL!N1660)</f>
        <v>*</v>
      </c>
      <c r="M1638" s="111" t="str">
        <f>IF(SP_SUL!J1660="","*",SP_SUL!J1660)</f>
        <v>*</v>
      </c>
      <c r="N1638" s="256" t="str">
        <f>IF(SP_SUL!K1660="","*",SP_SUL!K1660)</f>
        <v>*</v>
      </c>
      <c r="O1638" s="256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21" t="str">
        <f>IF(SP_SUL!N1661="","*",SP_SUL!N1661)</f>
        <v>*</v>
      </c>
      <c r="M1639" s="150" t="str">
        <f>IF(SP_SUL!J1661="","*",SP_SUL!J1661)</f>
        <v>*</v>
      </c>
      <c r="N1639" s="257" t="str">
        <f>IF(SP_SUL!K1661="","*",SP_SUL!K1661)</f>
        <v>*</v>
      </c>
      <c r="O1639" s="257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21" t="str">
        <f>IF(SP_SUL!N1662="","*",SP_SUL!N1662)</f>
        <v>*</v>
      </c>
      <c r="M1640" s="150" t="str">
        <f>IF(SP_SUL!J1662="","*",SP_SUL!J1662)</f>
        <v>*</v>
      </c>
      <c r="N1640" s="257" t="str">
        <f>IF(SP_SUL!K1662="","*",SP_SUL!K1662)</f>
        <v>*</v>
      </c>
      <c r="O1640" s="257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17" t="str">
        <f>IF(SP_SUL!N1663="","*",SP_SUL!N1663)</f>
        <v>*</v>
      </c>
      <c r="M1641" s="111" t="str">
        <f>IF(SP_SUL!J1663="","*",SP_SUL!J1663)</f>
        <v>*</v>
      </c>
      <c r="N1641" s="256" t="str">
        <f>IF(SP_SUL!K1663="","*",SP_SUL!K1663)</f>
        <v>*</v>
      </c>
      <c r="O1641" s="256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21" t="str">
        <f>IF(SP_SUL!N1664="","*",SP_SUL!N1664)</f>
        <v>*</v>
      </c>
      <c r="M1642" s="150" t="str">
        <f>IF(SP_SUL!J1664="","*",SP_SUL!J1664)</f>
        <v>*</v>
      </c>
      <c r="N1642" s="257" t="str">
        <f>IF(SP_SUL!K1664="","*",SP_SUL!K1664)</f>
        <v>*</v>
      </c>
      <c r="O1642" s="257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21" t="str">
        <f>IF(SP_SUL!N1665="","*",SP_SUL!N1665)</f>
        <v>*</v>
      </c>
      <c r="M1643" s="150" t="str">
        <f>IF(SP_SUL!J1665="","*",SP_SUL!J1665)</f>
        <v>*</v>
      </c>
      <c r="N1643" s="257" t="str">
        <f>IF(SP_SUL!K1665="","*",SP_SUL!K1665)</f>
        <v>*</v>
      </c>
      <c r="O1643" s="257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17" t="str">
        <f>IF(SP_SUL!N1666="","*",SP_SUL!N1666)</f>
        <v>*</v>
      </c>
      <c r="M1644" s="111" t="str">
        <f>IF(SP_SUL!J1666="","*",SP_SUL!J1666)</f>
        <v>*</v>
      </c>
      <c r="N1644" s="256" t="str">
        <f>IF(SP_SUL!K1666="","*",SP_SUL!K1666)</f>
        <v>*</v>
      </c>
      <c r="O1644" s="256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21" t="str">
        <f>IF(SP_SUL!N1667="","*",SP_SUL!N1667)</f>
        <v>*</v>
      </c>
      <c r="M1645" s="150" t="str">
        <f>IF(SP_SUL!J1667="","*",SP_SUL!J1667)</f>
        <v>*</v>
      </c>
      <c r="N1645" s="257" t="str">
        <f>IF(SP_SUL!K1667="","*",SP_SUL!K1667)</f>
        <v>*</v>
      </c>
      <c r="O1645" s="257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21" t="str">
        <f>IF(SP_SUL!N1668="","*",SP_SUL!N1668)</f>
        <v>*</v>
      </c>
      <c r="M1646" s="150" t="str">
        <f>IF(SP_SUL!J1668="","*",SP_SUL!J1668)</f>
        <v>*</v>
      </c>
      <c r="N1646" s="257" t="str">
        <f>IF(SP_SUL!K1668="","*",SP_SUL!K1668)</f>
        <v>*</v>
      </c>
      <c r="O1646" s="257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17" t="str">
        <f>IF(SP_SUL!N1669="","*",SP_SUL!N1669)</f>
        <v>*</v>
      </c>
      <c r="M1647" s="111" t="str">
        <f>IF(SP_SUL!J1669="","*",SP_SUL!J1669)</f>
        <v>*</v>
      </c>
      <c r="N1647" s="256" t="str">
        <f>IF(SP_SUL!K1669="","*",SP_SUL!K1669)</f>
        <v>*</v>
      </c>
      <c r="O1647" s="256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21" t="str">
        <f>IF(SP_SUL!N1670="","*",SP_SUL!N1670)</f>
        <v>*</v>
      </c>
      <c r="M1648" s="150" t="str">
        <f>IF(SP_SUL!J1670="","*",SP_SUL!J1670)</f>
        <v>*</v>
      </c>
      <c r="N1648" s="257" t="str">
        <f>IF(SP_SUL!K1670="","*",SP_SUL!K1670)</f>
        <v>*</v>
      </c>
      <c r="O1648" s="257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21" t="str">
        <f>IF(SP_SUL!N1671="","*",SP_SUL!N1671)</f>
        <v>*</v>
      </c>
      <c r="M1649" s="150" t="str">
        <f>IF(SP_SUL!J1671="","*",SP_SUL!J1671)</f>
        <v>*</v>
      </c>
      <c r="N1649" s="257" t="str">
        <f>IF(SP_SUL!K1671="","*",SP_SUL!K1671)</f>
        <v>*</v>
      </c>
      <c r="O1649" s="257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17" t="str">
        <f>IF(SP_SUL!N1672="","*",SP_SUL!N1672)</f>
        <v>*</v>
      </c>
      <c r="M1650" s="111" t="str">
        <f>IF(SP_SUL!J1672="","*",SP_SUL!J1672)</f>
        <v>*</v>
      </c>
      <c r="N1650" s="256" t="str">
        <f>IF(SP_SUL!K1672="","*",SP_SUL!K1672)</f>
        <v>*</v>
      </c>
      <c r="O1650" s="256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21" t="str">
        <f>IF(SP_SUL!N1673="","*",SP_SUL!N1673)</f>
        <v>*</v>
      </c>
      <c r="M1651" s="150" t="str">
        <f>IF(SP_SUL!J1673="","*",SP_SUL!J1673)</f>
        <v>*</v>
      </c>
      <c r="N1651" s="257" t="str">
        <f>IF(SP_SUL!K1673="","*",SP_SUL!K1673)</f>
        <v>*</v>
      </c>
      <c r="O1651" s="257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21" t="str">
        <f>IF(SP_SUL!N1674="","*",SP_SUL!N1674)</f>
        <v>*</v>
      </c>
      <c r="M1652" s="150" t="str">
        <f>IF(SP_SUL!J1674="","*",SP_SUL!J1674)</f>
        <v>*</v>
      </c>
      <c r="N1652" s="257" t="str">
        <f>IF(SP_SUL!K1674="","*",SP_SUL!K1674)</f>
        <v>*</v>
      </c>
      <c r="O1652" s="257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17" t="str">
        <f>IF(SP_SUL!N1675="","*",SP_SUL!N1675)</f>
        <v>*</v>
      </c>
      <c r="M1653" s="111" t="str">
        <f>IF(SP_SUL!J1675="","*",SP_SUL!J1675)</f>
        <v>*</v>
      </c>
      <c r="N1653" s="256" t="str">
        <f>IF(SP_SUL!K1675="","*",SP_SUL!K1675)</f>
        <v>*</v>
      </c>
      <c r="O1653" s="256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21" t="str">
        <f>IF(SP_SUL!N1676="","*",SP_SUL!N1676)</f>
        <v>*</v>
      </c>
      <c r="M1654" s="150" t="str">
        <f>IF(SP_SUL!J1676="","*",SP_SUL!J1676)</f>
        <v>*</v>
      </c>
      <c r="N1654" s="257" t="str">
        <f>IF(SP_SUL!K1676="","*",SP_SUL!K1676)</f>
        <v>*</v>
      </c>
      <c r="O1654" s="257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21" t="str">
        <f>IF(SP_SUL!N1677="","*",SP_SUL!N1677)</f>
        <v>*</v>
      </c>
      <c r="M1655" s="150" t="str">
        <f>IF(SP_SUL!J1677="","*",SP_SUL!J1677)</f>
        <v>*</v>
      </c>
      <c r="N1655" s="257" t="str">
        <f>IF(SP_SUL!K1677="","*",SP_SUL!K1677)</f>
        <v>*</v>
      </c>
      <c r="O1655" s="257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17" t="str">
        <f>IF(SP_SUL!N1678="","*",SP_SUL!N1678)</f>
        <v>*</v>
      </c>
      <c r="M1656" s="111" t="str">
        <f>IF(SP_SUL!J1678="","*",SP_SUL!J1678)</f>
        <v>*</v>
      </c>
      <c r="N1656" s="256" t="str">
        <f>IF(SP_SUL!K1678="","*",SP_SUL!K1678)</f>
        <v>*</v>
      </c>
      <c r="O1656" s="256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21" t="str">
        <f>IF(SP_SUL!N1679="","*",SP_SUL!N1679)</f>
        <v>*</v>
      </c>
      <c r="M1657" s="150" t="str">
        <f>IF(SP_SUL!J1679="","*",SP_SUL!J1679)</f>
        <v>*</v>
      </c>
      <c r="N1657" s="257" t="str">
        <f>IF(SP_SUL!K1679="","*",SP_SUL!K1679)</f>
        <v>*</v>
      </c>
      <c r="O1657" s="257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21" t="str">
        <f>IF(SP_SUL!N1680="","*",SP_SUL!N1680)</f>
        <v>*</v>
      </c>
      <c r="M1658" s="150" t="str">
        <f>IF(SP_SUL!J1680="","*",SP_SUL!J1680)</f>
        <v>*</v>
      </c>
      <c r="N1658" s="257" t="str">
        <f>IF(SP_SUL!K1680="","*",SP_SUL!K1680)</f>
        <v>*</v>
      </c>
      <c r="O1658" s="257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17" t="str">
        <f>IF(SP_SUL!N1681="","*",SP_SUL!N1681)</f>
        <v>*</v>
      </c>
      <c r="M1659" s="111" t="str">
        <f>IF(SP_SUL!J1681="","*",SP_SUL!J1681)</f>
        <v>*</v>
      </c>
      <c r="N1659" s="256" t="str">
        <f>IF(SP_SUL!K1681="","*",SP_SUL!K1681)</f>
        <v>*</v>
      </c>
      <c r="O1659" s="256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21" t="str">
        <f>IF(SP_SUL!N1682="","*",SP_SUL!N1682)</f>
        <v>*</v>
      </c>
      <c r="M1660" s="150" t="str">
        <f>IF(SP_SUL!J1682="","*",SP_SUL!J1682)</f>
        <v>*</v>
      </c>
      <c r="N1660" s="257" t="str">
        <f>IF(SP_SUL!K1682="","*",SP_SUL!K1682)</f>
        <v>*</v>
      </c>
      <c r="O1660" s="257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21" t="str">
        <f>IF(SP_SUL!N1683="","*",SP_SUL!N1683)</f>
        <v>*</v>
      </c>
      <c r="M1661" s="150" t="str">
        <f>IF(SP_SUL!J1683="","*",SP_SUL!J1683)</f>
        <v>*</v>
      </c>
      <c r="N1661" s="257" t="str">
        <f>IF(SP_SUL!K1683="","*",SP_SUL!K1683)</f>
        <v>*</v>
      </c>
      <c r="O1661" s="257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17" t="str">
        <f>IF(SP_SUL!N1684="","*",SP_SUL!N1684)</f>
        <v>*</v>
      </c>
      <c r="M1662" s="111" t="str">
        <f>IF(SP_SUL!J1684="","*",SP_SUL!J1684)</f>
        <v>*</v>
      </c>
      <c r="N1662" s="256" t="str">
        <f>IF(SP_SUL!K1684="","*",SP_SUL!K1684)</f>
        <v>*</v>
      </c>
      <c r="O1662" s="256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21" t="str">
        <f>IF(SP_SUL!N1685="","*",SP_SUL!N1685)</f>
        <v>*</v>
      </c>
      <c r="M1663" s="150" t="str">
        <f>IF(SP_SUL!J1685="","*",SP_SUL!J1685)</f>
        <v>*</v>
      </c>
      <c r="N1663" s="257" t="str">
        <f>IF(SP_SUL!K1685="","*",SP_SUL!K1685)</f>
        <v>*</v>
      </c>
      <c r="O1663" s="257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21" t="str">
        <f>IF(SP_SUL!N1686="","*",SP_SUL!N1686)</f>
        <v>*</v>
      </c>
      <c r="M1664" s="150" t="str">
        <f>IF(SP_SUL!J1686="","*",SP_SUL!J1686)</f>
        <v>*</v>
      </c>
      <c r="N1664" s="257" t="str">
        <f>IF(SP_SUL!K1686="","*",SP_SUL!K1686)</f>
        <v>*</v>
      </c>
      <c r="O1664" s="257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17" t="str">
        <f>IF(SP_SUL!N1687="","*",SP_SUL!N1687)</f>
        <v>*</v>
      </c>
      <c r="M1665" s="111" t="str">
        <f>IF(SP_SUL!J1687="","*",SP_SUL!J1687)</f>
        <v>*</v>
      </c>
      <c r="N1665" s="256" t="str">
        <f>IF(SP_SUL!K1687="","*",SP_SUL!K1687)</f>
        <v>*</v>
      </c>
      <c r="O1665" s="256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21" t="str">
        <f>IF(SP_SUL!N1688="","*",SP_SUL!N1688)</f>
        <v>*</v>
      </c>
      <c r="M1666" s="150" t="str">
        <f>IF(SP_SUL!J1688="","*",SP_SUL!J1688)</f>
        <v>*</v>
      </c>
      <c r="N1666" s="257" t="str">
        <f>IF(SP_SUL!K1688="","*",SP_SUL!K1688)</f>
        <v>*</v>
      </c>
      <c r="O1666" s="257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21" t="str">
        <f>IF(SP_SUL!N1689="","*",SP_SUL!N1689)</f>
        <v>*</v>
      </c>
      <c r="M1667" s="150" t="str">
        <f>IF(SP_SUL!J1689="","*",SP_SUL!J1689)</f>
        <v>*</v>
      </c>
      <c r="N1667" s="257" t="str">
        <f>IF(SP_SUL!K1689="","*",SP_SUL!K1689)</f>
        <v>*</v>
      </c>
      <c r="O1667" s="257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17" t="str">
        <f>IF(SP_SUL!N1690="","*",SP_SUL!N1690)</f>
        <v>*</v>
      </c>
      <c r="M1668" s="111" t="str">
        <f>IF(SP_SUL!J1690="","*",SP_SUL!J1690)</f>
        <v>*</v>
      </c>
      <c r="N1668" s="256" t="str">
        <f>IF(SP_SUL!K1690="","*",SP_SUL!K1690)</f>
        <v>*</v>
      </c>
      <c r="O1668" s="256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21" t="str">
        <f>IF(SP_SUL!N1691="","*",SP_SUL!N1691)</f>
        <v>*</v>
      </c>
      <c r="M1669" s="150" t="str">
        <f>IF(SP_SUL!J1691="","*",SP_SUL!J1691)</f>
        <v>*</v>
      </c>
      <c r="N1669" s="257" t="str">
        <f>IF(SP_SUL!K1691="","*",SP_SUL!K1691)</f>
        <v>*</v>
      </c>
      <c r="O1669" s="257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21" t="str">
        <f>IF(SP_SUL!N1692="","*",SP_SUL!N1692)</f>
        <v>*</v>
      </c>
      <c r="M1670" s="150" t="str">
        <f>IF(SP_SUL!J1692="","*",SP_SUL!J1692)</f>
        <v>*</v>
      </c>
      <c r="N1670" s="257" t="str">
        <f>IF(SP_SUL!K1692="","*",SP_SUL!K1692)</f>
        <v>*</v>
      </c>
      <c r="O1670" s="257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17" t="str">
        <f>IF(SP_SUL!N1693="","*",SP_SUL!N1693)</f>
        <v>*</v>
      </c>
      <c r="M1671" s="111" t="str">
        <f>IF(SP_SUL!J1693="","*",SP_SUL!J1693)</f>
        <v>*</v>
      </c>
      <c r="N1671" s="256" t="str">
        <f>IF(SP_SUL!K1693="","*",SP_SUL!K1693)</f>
        <v>*</v>
      </c>
      <c r="O1671" s="256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21" t="str">
        <f>IF(SP_SUL!N1694="","*",SP_SUL!N1694)</f>
        <v>*</v>
      </c>
      <c r="M1672" s="150" t="str">
        <f>IF(SP_SUL!J1694="","*",SP_SUL!J1694)</f>
        <v>*</v>
      </c>
      <c r="N1672" s="257" t="str">
        <f>IF(SP_SUL!K1694="","*",SP_SUL!K1694)</f>
        <v>*</v>
      </c>
      <c r="O1672" s="257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21" t="str">
        <f>IF(SP_SUL!N1695="","*",SP_SUL!N1695)</f>
        <v>*</v>
      </c>
      <c r="M1673" s="150" t="str">
        <f>IF(SP_SUL!J1695="","*",SP_SUL!J1695)</f>
        <v>*</v>
      </c>
      <c r="N1673" s="257" t="str">
        <f>IF(SP_SUL!K1695="","*",SP_SUL!K1695)</f>
        <v>*</v>
      </c>
      <c r="O1673" s="257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17" t="str">
        <f>IF(SP_SUL!N1696="","*",SP_SUL!N1696)</f>
        <v>*</v>
      </c>
      <c r="M1674" s="111" t="str">
        <f>IF(SP_SUL!J1696="","*",SP_SUL!J1696)</f>
        <v>*</v>
      </c>
      <c r="N1674" s="256" t="str">
        <f>IF(SP_SUL!K1696="","*",SP_SUL!K1696)</f>
        <v>*</v>
      </c>
      <c r="O1674" s="256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21" t="str">
        <f>IF(SP_SUL!N1697="","*",SP_SUL!N1697)</f>
        <v>*</v>
      </c>
      <c r="M1675" s="150" t="str">
        <f>IF(SP_SUL!J1697="","*",SP_SUL!J1697)</f>
        <v>*</v>
      </c>
      <c r="N1675" s="257" t="str">
        <f>IF(SP_SUL!K1697="","*",SP_SUL!K1697)</f>
        <v>*</v>
      </c>
      <c r="O1675" s="257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21" t="str">
        <f>IF(SP_SUL!N1698="","*",SP_SUL!N1698)</f>
        <v>*</v>
      </c>
      <c r="M1676" s="150" t="str">
        <f>IF(SP_SUL!J1698="","*",SP_SUL!J1698)</f>
        <v>*</v>
      </c>
      <c r="N1676" s="257" t="str">
        <f>IF(SP_SUL!K1698="","*",SP_SUL!K1698)</f>
        <v>*</v>
      </c>
      <c r="O1676" s="257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17" t="str">
        <f>IF(SP_SUL!N1699="","*",SP_SUL!N1699)</f>
        <v>*</v>
      </c>
      <c r="M1677" s="111" t="str">
        <f>IF(SP_SUL!J1699="","*",SP_SUL!J1699)</f>
        <v>*</v>
      </c>
      <c r="N1677" s="256" t="str">
        <f>IF(SP_SUL!K1699="","*",SP_SUL!K1699)</f>
        <v>*</v>
      </c>
      <c r="O1677" s="256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21" t="str">
        <f>IF(SP_SUL!N1700="","*",SP_SUL!N1700)</f>
        <v>*</v>
      </c>
      <c r="M1678" s="150" t="str">
        <f>IF(SP_SUL!J1700="","*",SP_SUL!J1700)</f>
        <v>*</v>
      </c>
      <c r="N1678" s="257" t="str">
        <f>IF(SP_SUL!K1700="","*",SP_SUL!K1700)</f>
        <v>*</v>
      </c>
      <c r="O1678" s="257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21" t="str">
        <f>IF(SP_SUL!N1701="","*",SP_SUL!N1701)</f>
        <v>*</v>
      </c>
      <c r="M1679" s="150" t="str">
        <f>IF(SP_SUL!J1701="","*",SP_SUL!J1701)</f>
        <v>*</v>
      </c>
      <c r="N1679" s="257" t="str">
        <f>IF(SP_SUL!K1701="","*",SP_SUL!K1701)</f>
        <v>*</v>
      </c>
      <c r="O1679" s="257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17" t="str">
        <f>IF(SP_SUL!N1702="","*",SP_SUL!N1702)</f>
        <v>*</v>
      </c>
      <c r="M1680" s="111" t="str">
        <f>IF(SP_SUL!J1702="","*",SP_SUL!J1702)</f>
        <v>*</v>
      </c>
      <c r="N1680" s="256" t="str">
        <f>IF(SP_SUL!K1702="","*",SP_SUL!K1702)</f>
        <v>*</v>
      </c>
      <c r="O1680" s="256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21" t="str">
        <f>IF(SP_SUL!N1703="","*",SP_SUL!N1703)</f>
        <v>*</v>
      </c>
      <c r="M1681" s="150" t="str">
        <f>IF(SP_SUL!J1703="","*",SP_SUL!J1703)</f>
        <v>*</v>
      </c>
      <c r="N1681" s="257" t="str">
        <f>IF(SP_SUL!K1703="","*",SP_SUL!K1703)</f>
        <v>*</v>
      </c>
      <c r="O1681" s="257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21" t="str">
        <f>IF(SP_SUL!N1704="","*",SP_SUL!N1704)</f>
        <v>*</v>
      </c>
      <c r="M1682" s="150" t="str">
        <f>IF(SP_SUL!J1704="","*",SP_SUL!J1704)</f>
        <v>*</v>
      </c>
      <c r="N1682" s="257" t="str">
        <f>IF(SP_SUL!K1704="","*",SP_SUL!K1704)</f>
        <v>*</v>
      </c>
      <c r="O1682" s="257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17" t="str">
        <f>IF(SP_SUL!N1705="","*",SP_SUL!N1705)</f>
        <v>*</v>
      </c>
      <c r="M1683" s="111" t="str">
        <f>IF(SP_SUL!J1705="","*",SP_SUL!J1705)</f>
        <v>*</v>
      </c>
      <c r="N1683" s="256" t="str">
        <f>IF(SP_SUL!K1705="","*",SP_SUL!K1705)</f>
        <v>*</v>
      </c>
      <c r="O1683" s="256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21" t="str">
        <f>IF(SP_SUL!N1706="","*",SP_SUL!N1706)</f>
        <v>*</v>
      </c>
      <c r="M1684" s="150" t="str">
        <f>IF(SP_SUL!J1706="","*",SP_SUL!J1706)</f>
        <v>*</v>
      </c>
      <c r="N1684" s="257" t="str">
        <f>IF(SP_SUL!K1706="","*",SP_SUL!K1706)</f>
        <v>*</v>
      </c>
      <c r="O1684" s="257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21" t="str">
        <f>IF(SP_SUL!N1707="","*",SP_SUL!N1707)</f>
        <v>*</v>
      </c>
      <c r="M1685" s="150" t="str">
        <f>IF(SP_SUL!J1707="","*",SP_SUL!J1707)</f>
        <v>*</v>
      </c>
      <c r="N1685" s="257" t="str">
        <f>IF(SP_SUL!K1707="","*",SP_SUL!K1707)</f>
        <v>*</v>
      </c>
      <c r="O1685" s="257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17" t="str">
        <f>IF(SP_SUL!N1708="","*",SP_SUL!N1708)</f>
        <v>*</v>
      </c>
      <c r="M1686" s="111" t="str">
        <f>IF(SP_SUL!J1708="","*",SP_SUL!J1708)</f>
        <v>*</v>
      </c>
      <c r="N1686" s="256" t="str">
        <f>IF(SP_SUL!K1708="","*",SP_SUL!K1708)</f>
        <v>*</v>
      </c>
      <c r="O1686" s="256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21" t="str">
        <f>IF(SP_SUL!N1709="","*",SP_SUL!N1709)</f>
        <v>*</v>
      </c>
      <c r="M1687" s="150" t="str">
        <f>IF(SP_SUL!J1709="","*",SP_SUL!J1709)</f>
        <v>*</v>
      </c>
      <c r="N1687" s="257" t="str">
        <f>IF(SP_SUL!K1709="","*",SP_SUL!K1709)</f>
        <v>*</v>
      </c>
      <c r="O1687" s="257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21" t="str">
        <f>IF(SP_SUL!N1710="","*",SP_SUL!N1710)</f>
        <v>*</v>
      </c>
      <c r="M1688" s="150" t="str">
        <f>IF(SP_SUL!J1710="","*",SP_SUL!J1710)</f>
        <v>*</v>
      </c>
      <c r="N1688" s="257" t="str">
        <f>IF(SP_SUL!K1710="","*",SP_SUL!K1710)</f>
        <v>*</v>
      </c>
      <c r="O1688" s="257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17" t="str">
        <f>IF(SP_SUL!N1711="","*",SP_SUL!N1711)</f>
        <v>*</v>
      </c>
      <c r="M1689" s="111" t="str">
        <f>IF(SP_SUL!J1711="","*",SP_SUL!J1711)</f>
        <v>*</v>
      </c>
      <c r="N1689" s="256" t="str">
        <f>IF(SP_SUL!K1711="","*",SP_SUL!K1711)</f>
        <v>*</v>
      </c>
      <c r="O1689" s="256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21" t="str">
        <f>IF(SP_SUL!N1712="","*",SP_SUL!N1712)</f>
        <v>*</v>
      </c>
      <c r="M1690" s="150" t="str">
        <f>IF(SP_SUL!J1712="","*",SP_SUL!J1712)</f>
        <v>*</v>
      </c>
      <c r="N1690" s="257" t="str">
        <f>IF(SP_SUL!K1712="","*",SP_SUL!K1712)</f>
        <v>*</v>
      </c>
      <c r="O1690" s="257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21" t="str">
        <f>IF(SP_SUL!N1713="","*",SP_SUL!N1713)</f>
        <v>*</v>
      </c>
      <c r="M1691" s="150" t="str">
        <f>IF(SP_SUL!J1713="","*",SP_SUL!J1713)</f>
        <v>*</v>
      </c>
      <c r="N1691" s="257" t="str">
        <f>IF(SP_SUL!K1713="","*",SP_SUL!K1713)</f>
        <v>*</v>
      </c>
      <c r="O1691" s="257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17" t="str">
        <f>IF(SP_SUL!N1714="","*",SP_SUL!N1714)</f>
        <v>*</v>
      </c>
      <c r="M1692" s="111" t="str">
        <f>IF(SP_SUL!J1714="","*",SP_SUL!J1714)</f>
        <v>*</v>
      </c>
      <c r="N1692" s="256" t="str">
        <f>IF(SP_SUL!K1714="","*",SP_SUL!K1714)</f>
        <v>*</v>
      </c>
      <c r="O1692" s="256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21" t="str">
        <f>IF(SP_SUL!N1715="","*",SP_SUL!N1715)</f>
        <v>*</v>
      </c>
      <c r="M1693" s="150" t="str">
        <f>IF(SP_SUL!J1715="","*",SP_SUL!J1715)</f>
        <v>*</v>
      </c>
      <c r="N1693" s="257" t="str">
        <f>IF(SP_SUL!K1715="","*",SP_SUL!K1715)</f>
        <v>*</v>
      </c>
      <c r="O1693" s="257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21" t="str">
        <f>IF(SP_SUL!N1716="","*",SP_SUL!N1716)</f>
        <v>*</v>
      </c>
      <c r="M1694" s="150" t="str">
        <f>IF(SP_SUL!J1716="","*",SP_SUL!J1716)</f>
        <v>*</v>
      </c>
      <c r="N1694" s="257" t="str">
        <f>IF(SP_SUL!K1716="","*",SP_SUL!K1716)</f>
        <v>*</v>
      </c>
      <c r="O1694" s="257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17" t="str">
        <f>IF(SP_SUL!N1717="","*",SP_SUL!N1717)</f>
        <v>*</v>
      </c>
      <c r="M1695" s="111" t="str">
        <f>IF(SP_SUL!J1717="","*",SP_SUL!J1717)</f>
        <v>*</v>
      </c>
      <c r="N1695" s="256" t="str">
        <f>IF(SP_SUL!K1717="","*",SP_SUL!K1717)</f>
        <v>*</v>
      </c>
      <c r="O1695" s="256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21" t="str">
        <f>IF(SP_SUL!N1718="","*",SP_SUL!N1718)</f>
        <v>*</v>
      </c>
      <c r="M1696" s="150" t="str">
        <f>IF(SP_SUL!J1718="","*",SP_SUL!J1718)</f>
        <v>*</v>
      </c>
      <c r="N1696" s="257" t="str">
        <f>IF(SP_SUL!K1718="","*",SP_SUL!K1718)</f>
        <v>*</v>
      </c>
      <c r="O1696" s="257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21" t="str">
        <f>IF(SP_SUL!N1719="","*",SP_SUL!N1719)</f>
        <v>*</v>
      </c>
      <c r="M1697" s="150" t="str">
        <f>IF(SP_SUL!J1719="","*",SP_SUL!J1719)</f>
        <v>*</v>
      </c>
      <c r="N1697" s="257" t="str">
        <f>IF(SP_SUL!K1719="","*",SP_SUL!K1719)</f>
        <v>*</v>
      </c>
      <c r="O1697" s="257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17" t="str">
        <f>IF(SP_SUL!N1720="","*",SP_SUL!N1720)</f>
        <v>*</v>
      </c>
      <c r="M1698" s="111" t="str">
        <f>IF(SP_SUL!J1720="","*",SP_SUL!J1720)</f>
        <v>*</v>
      </c>
      <c r="N1698" s="256" t="str">
        <f>IF(SP_SUL!K1720="","*",SP_SUL!K1720)</f>
        <v>*</v>
      </c>
      <c r="O1698" s="256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21" t="str">
        <f>IF(SP_SUL!N1721="","*",SP_SUL!N1721)</f>
        <v>*</v>
      </c>
      <c r="M1699" s="150" t="str">
        <f>IF(SP_SUL!J1721="","*",SP_SUL!J1721)</f>
        <v>*</v>
      </c>
      <c r="N1699" s="257" t="str">
        <f>IF(SP_SUL!K1721="","*",SP_SUL!K1721)</f>
        <v>*</v>
      </c>
      <c r="O1699" s="257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21" t="str">
        <f>IF(SP_SUL!N1722="","*",SP_SUL!N1722)</f>
        <v>*</v>
      </c>
      <c r="M1700" s="150" t="str">
        <f>IF(SP_SUL!J1722="","*",SP_SUL!J1722)</f>
        <v>*</v>
      </c>
      <c r="N1700" s="257" t="str">
        <f>IF(SP_SUL!K1722="","*",SP_SUL!K1722)</f>
        <v>*</v>
      </c>
      <c r="O1700" s="257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17" t="str">
        <f>IF(SP_SUL!N1723="","*",SP_SUL!N1723)</f>
        <v>*</v>
      </c>
      <c r="M1701" s="111" t="str">
        <f>IF(SP_SUL!J1723="","*",SP_SUL!J1723)</f>
        <v>*</v>
      </c>
      <c r="N1701" s="256" t="str">
        <f>IF(SP_SUL!K1723="","*",SP_SUL!K1723)</f>
        <v>*</v>
      </c>
      <c r="O1701" s="256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21" t="str">
        <f>IF(SP_SUL!N1724="","*",SP_SUL!N1724)</f>
        <v>*</v>
      </c>
      <c r="M1702" s="150" t="str">
        <f>IF(SP_SUL!J1724="","*",SP_SUL!J1724)</f>
        <v>*</v>
      </c>
      <c r="N1702" s="257" t="str">
        <f>IF(SP_SUL!K1724="","*",SP_SUL!K1724)</f>
        <v>*</v>
      </c>
      <c r="O1702" s="257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21" t="str">
        <f>IF(SP_SUL!N1725="","*",SP_SUL!N1725)</f>
        <v>*</v>
      </c>
      <c r="M1703" s="150" t="str">
        <f>IF(SP_SUL!J1725="","*",SP_SUL!J1725)</f>
        <v>*</v>
      </c>
      <c r="N1703" s="257" t="str">
        <f>IF(SP_SUL!K1725="","*",SP_SUL!K1725)</f>
        <v>*</v>
      </c>
      <c r="O1703" s="257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17" t="str">
        <f>IF(SP_SUL!N1726="","*",SP_SUL!N1726)</f>
        <v>*</v>
      </c>
      <c r="M1704" s="111" t="str">
        <f>IF(SP_SUL!J1726="","*",SP_SUL!J1726)</f>
        <v>*</v>
      </c>
      <c r="N1704" s="256" t="str">
        <f>IF(SP_SUL!K1726="","*",SP_SUL!K1726)</f>
        <v>*</v>
      </c>
      <c r="O1704" s="256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21" t="str">
        <f>IF(SP_SUL!N1727="","*",SP_SUL!N1727)</f>
        <v>*</v>
      </c>
      <c r="M1705" s="150" t="str">
        <f>IF(SP_SUL!J1727="","*",SP_SUL!J1727)</f>
        <v>*</v>
      </c>
      <c r="N1705" s="257" t="str">
        <f>IF(SP_SUL!K1727="","*",SP_SUL!K1727)</f>
        <v>*</v>
      </c>
      <c r="O1705" s="257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21" t="str">
        <f>IF(SP_SUL!N1728="","*",SP_SUL!N1728)</f>
        <v>*</v>
      </c>
      <c r="M1706" s="150" t="str">
        <f>IF(SP_SUL!J1728="","*",SP_SUL!J1728)</f>
        <v>*</v>
      </c>
      <c r="N1706" s="257" t="str">
        <f>IF(SP_SUL!K1728="","*",SP_SUL!K1728)</f>
        <v>*</v>
      </c>
      <c r="O1706" s="257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17" t="str">
        <f>IF(SP_SUL!N1729="","*",SP_SUL!N1729)</f>
        <v>*</v>
      </c>
      <c r="M1707" s="111" t="str">
        <f>IF(SP_SUL!J1729="","*",SP_SUL!J1729)</f>
        <v>*</v>
      </c>
      <c r="N1707" s="256" t="str">
        <f>IF(SP_SUL!K1729="","*",SP_SUL!K1729)</f>
        <v>*</v>
      </c>
      <c r="O1707" s="256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21" t="str">
        <f>IF(SP_SUL!N1730="","*",SP_SUL!N1730)</f>
        <v>*</v>
      </c>
      <c r="M1708" s="150" t="str">
        <f>IF(SP_SUL!J1730="","*",SP_SUL!J1730)</f>
        <v>*</v>
      </c>
      <c r="N1708" s="257" t="str">
        <f>IF(SP_SUL!K1730="","*",SP_SUL!K1730)</f>
        <v>*</v>
      </c>
      <c r="O1708" s="257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21" t="str">
        <f>IF(SP_SUL!N1731="","*",SP_SUL!N1731)</f>
        <v>*</v>
      </c>
      <c r="M1709" s="150" t="str">
        <f>IF(SP_SUL!J1731="","*",SP_SUL!J1731)</f>
        <v>*</v>
      </c>
      <c r="N1709" s="257" t="str">
        <f>IF(SP_SUL!K1731="","*",SP_SUL!K1731)</f>
        <v>*</v>
      </c>
      <c r="O1709" s="257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17" t="str">
        <f>IF(SP_SUL!N1732="","*",SP_SUL!N1732)</f>
        <v>*</v>
      </c>
      <c r="M1710" s="111" t="str">
        <f>IF(SP_SUL!J1732="","*",SP_SUL!J1732)</f>
        <v>*</v>
      </c>
      <c r="N1710" s="256" t="str">
        <f>IF(SP_SUL!K1732="","*",SP_SUL!K1732)</f>
        <v>*</v>
      </c>
      <c r="O1710" s="256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21" t="str">
        <f>IF(SP_SUL!N1733="","*",SP_SUL!N1733)</f>
        <v>*</v>
      </c>
      <c r="M1711" s="150" t="str">
        <f>IF(SP_SUL!J1733="","*",SP_SUL!J1733)</f>
        <v>*</v>
      </c>
      <c r="N1711" s="257" t="str">
        <f>IF(SP_SUL!K1733="","*",SP_SUL!K1733)</f>
        <v>*</v>
      </c>
      <c r="O1711" s="257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21" t="str">
        <f>IF(SP_SUL!N1734="","*",SP_SUL!N1734)</f>
        <v>*</v>
      </c>
      <c r="M1712" s="150" t="str">
        <f>IF(SP_SUL!J1734="","*",SP_SUL!J1734)</f>
        <v>*</v>
      </c>
      <c r="N1712" s="257" t="str">
        <f>IF(SP_SUL!K1734="","*",SP_SUL!K1734)</f>
        <v>*</v>
      </c>
      <c r="O1712" s="257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17" t="str">
        <f>IF(SP_SUL!N1735="","*",SP_SUL!N1735)</f>
        <v>*</v>
      </c>
      <c r="M1713" s="111" t="str">
        <f>IF(SP_SUL!J1735="","*",SP_SUL!J1735)</f>
        <v>*</v>
      </c>
      <c r="N1713" s="256" t="str">
        <f>IF(SP_SUL!K1735="","*",SP_SUL!K1735)</f>
        <v>*</v>
      </c>
      <c r="O1713" s="256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21" t="str">
        <f>IF(SP_SUL!N1736="","*",SP_SUL!N1736)</f>
        <v>*</v>
      </c>
      <c r="M1714" s="150" t="str">
        <f>IF(SP_SUL!J1736="","*",SP_SUL!J1736)</f>
        <v>*</v>
      </c>
      <c r="N1714" s="257" t="str">
        <f>IF(SP_SUL!K1736="","*",SP_SUL!K1736)</f>
        <v>*</v>
      </c>
      <c r="O1714" s="257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21" t="str">
        <f>IF(SP_SUL!N1737="","*",SP_SUL!N1737)</f>
        <v>*</v>
      </c>
      <c r="M1715" s="150" t="str">
        <f>IF(SP_SUL!J1737="","*",SP_SUL!J1737)</f>
        <v>*</v>
      </c>
      <c r="N1715" s="257" t="str">
        <f>IF(SP_SUL!K1737="","*",SP_SUL!K1737)</f>
        <v>*</v>
      </c>
      <c r="O1715" s="257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17" t="str">
        <f>IF(SP_SUL!N1738="","*",SP_SUL!N1738)</f>
        <v>*</v>
      </c>
      <c r="M1716" s="111" t="str">
        <f>IF(SP_SUL!J1738="","*",SP_SUL!J1738)</f>
        <v>*</v>
      </c>
      <c r="N1716" s="256" t="str">
        <f>IF(SP_SUL!K1738="","*",SP_SUL!K1738)</f>
        <v>*</v>
      </c>
      <c r="O1716" s="256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21" t="str">
        <f>IF(SP_SUL!N1739="","*",SP_SUL!N1739)</f>
        <v>*</v>
      </c>
      <c r="M1717" s="150" t="str">
        <f>IF(SP_SUL!J1739="","*",SP_SUL!J1739)</f>
        <v>*</v>
      </c>
      <c r="N1717" s="257" t="str">
        <f>IF(SP_SUL!K1739="","*",SP_SUL!K1739)</f>
        <v>*</v>
      </c>
      <c r="O1717" s="257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21" t="str">
        <f>IF(SP_SUL!N1740="","*",SP_SUL!N1740)</f>
        <v>*</v>
      </c>
      <c r="M1718" s="150" t="str">
        <f>IF(SP_SUL!J1740="","*",SP_SUL!J1740)</f>
        <v>*</v>
      </c>
      <c r="N1718" s="257" t="str">
        <f>IF(SP_SUL!K1740="","*",SP_SUL!K1740)</f>
        <v>*</v>
      </c>
      <c r="O1718" s="257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17" t="str">
        <f>IF(SP_SUL!N1741="","*",SP_SUL!N1741)</f>
        <v>*</v>
      </c>
      <c r="M1719" s="111" t="str">
        <f>IF(SP_SUL!J1741="","*",SP_SUL!J1741)</f>
        <v>*</v>
      </c>
      <c r="N1719" s="256" t="str">
        <f>IF(SP_SUL!K1741="","*",SP_SUL!K1741)</f>
        <v>*</v>
      </c>
      <c r="O1719" s="256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21" t="str">
        <f>IF(SP_SUL!N1742="","*",SP_SUL!N1742)</f>
        <v>*</v>
      </c>
      <c r="M1720" s="150" t="str">
        <f>IF(SP_SUL!J1742="","*",SP_SUL!J1742)</f>
        <v>*</v>
      </c>
      <c r="N1720" s="257" t="str">
        <f>IF(SP_SUL!K1742="","*",SP_SUL!K1742)</f>
        <v>*</v>
      </c>
      <c r="O1720" s="257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21" t="str">
        <f>IF(SP_SUL!N1743="","*",SP_SUL!N1743)</f>
        <v>*</v>
      </c>
      <c r="M1721" s="150" t="str">
        <f>IF(SP_SUL!J1743="","*",SP_SUL!J1743)</f>
        <v>*</v>
      </c>
      <c r="N1721" s="257" t="str">
        <f>IF(SP_SUL!K1743="","*",SP_SUL!K1743)</f>
        <v>*</v>
      </c>
      <c r="O1721" s="257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17" t="str">
        <f>IF(SP_SUL!N1744="","*",SP_SUL!N1744)</f>
        <v>*</v>
      </c>
      <c r="M1722" s="111" t="str">
        <f>IF(SP_SUL!J1744="","*",SP_SUL!J1744)</f>
        <v>*</v>
      </c>
      <c r="N1722" s="256" t="str">
        <f>IF(SP_SUL!K1744="","*",SP_SUL!K1744)</f>
        <v>*</v>
      </c>
      <c r="O1722" s="256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21" t="str">
        <f>IF(SP_SUL!N1745="","*",SP_SUL!N1745)</f>
        <v>*</v>
      </c>
      <c r="M1723" s="150" t="str">
        <f>IF(SP_SUL!J1745="","*",SP_SUL!J1745)</f>
        <v>*</v>
      </c>
      <c r="N1723" s="257" t="str">
        <f>IF(SP_SUL!K1745="","*",SP_SUL!K1745)</f>
        <v>*</v>
      </c>
      <c r="O1723" s="257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21" t="str">
        <f>IF(SP_SUL!N1746="","*",SP_SUL!N1746)</f>
        <v>*</v>
      </c>
      <c r="M1724" s="150" t="str">
        <f>IF(SP_SUL!J1746="","*",SP_SUL!J1746)</f>
        <v>*</v>
      </c>
      <c r="N1724" s="257" t="str">
        <f>IF(SP_SUL!K1746="","*",SP_SUL!K1746)</f>
        <v>*</v>
      </c>
      <c r="O1724" s="257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17" t="str">
        <f>IF(SP_SUL!N1747="","*",SP_SUL!N1747)</f>
        <v>*</v>
      </c>
      <c r="M1725" s="111" t="str">
        <f>IF(SP_SUL!J1747="","*",SP_SUL!J1747)</f>
        <v>*</v>
      </c>
      <c r="N1725" s="256" t="str">
        <f>IF(SP_SUL!K1747="","*",SP_SUL!K1747)</f>
        <v>*</v>
      </c>
      <c r="O1725" s="256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21" t="str">
        <f>IF(SP_SUL!N1748="","*",SP_SUL!N1748)</f>
        <v>*</v>
      </c>
      <c r="M1726" s="150" t="str">
        <f>IF(SP_SUL!J1748="","*",SP_SUL!J1748)</f>
        <v>*</v>
      </c>
      <c r="N1726" s="257" t="str">
        <f>IF(SP_SUL!K1748="","*",SP_SUL!K1748)</f>
        <v>*</v>
      </c>
      <c r="O1726" s="257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21" t="str">
        <f>IF(SP_SUL!N1749="","*",SP_SUL!N1749)</f>
        <v>*</v>
      </c>
      <c r="M1727" s="150" t="str">
        <f>IF(SP_SUL!J1749="","*",SP_SUL!J1749)</f>
        <v>*</v>
      </c>
      <c r="N1727" s="257" t="str">
        <f>IF(SP_SUL!K1749="","*",SP_SUL!K1749)</f>
        <v>*</v>
      </c>
      <c r="O1727" s="257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17" t="str">
        <f>IF(SP_SUL!N1750="","*",SP_SUL!N1750)</f>
        <v>*</v>
      </c>
      <c r="M1728" s="111" t="str">
        <f>IF(SP_SUL!J1750="","*",SP_SUL!J1750)</f>
        <v>*</v>
      </c>
      <c r="N1728" s="256" t="str">
        <f>IF(SP_SUL!K1750="","*",SP_SUL!K1750)</f>
        <v>*</v>
      </c>
      <c r="O1728" s="256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21" t="str">
        <f>IF(SP_SUL!N1751="","*",SP_SUL!N1751)</f>
        <v>*</v>
      </c>
      <c r="M1729" s="150" t="str">
        <f>IF(SP_SUL!J1751="","*",SP_SUL!J1751)</f>
        <v>*</v>
      </c>
      <c r="N1729" s="257" t="str">
        <f>IF(SP_SUL!K1751="","*",SP_SUL!K1751)</f>
        <v>*</v>
      </c>
      <c r="O1729" s="257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21" t="str">
        <f>IF(SP_SUL!N1752="","*",SP_SUL!N1752)</f>
        <v>*</v>
      </c>
      <c r="M1730" s="150" t="str">
        <f>IF(SP_SUL!J1752="","*",SP_SUL!J1752)</f>
        <v>*</v>
      </c>
      <c r="N1730" s="257" t="str">
        <f>IF(SP_SUL!K1752="","*",SP_SUL!K1752)</f>
        <v>*</v>
      </c>
      <c r="O1730" s="257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17" t="str">
        <f>IF(SP_SUL!N1753="","*",SP_SUL!N1753)</f>
        <v>*</v>
      </c>
      <c r="M1731" s="111" t="str">
        <f>IF(SP_SUL!J1753="","*",SP_SUL!J1753)</f>
        <v>*</v>
      </c>
      <c r="N1731" s="256" t="str">
        <f>IF(SP_SUL!K1753="","*",SP_SUL!K1753)</f>
        <v>*</v>
      </c>
      <c r="O1731" s="256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21" t="str">
        <f>IF(SP_SUL!N1754="","*",SP_SUL!N1754)</f>
        <v>*</v>
      </c>
      <c r="M1732" s="150" t="str">
        <f>IF(SP_SUL!J1754="","*",SP_SUL!J1754)</f>
        <v>*</v>
      </c>
      <c r="N1732" s="257" t="str">
        <f>IF(SP_SUL!K1754="","*",SP_SUL!K1754)</f>
        <v>*</v>
      </c>
      <c r="O1732" s="257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21" t="str">
        <f>IF(SP_SUL!N1755="","*",SP_SUL!N1755)</f>
        <v>*</v>
      </c>
      <c r="M1733" s="150" t="str">
        <f>IF(SP_SUL!J1755="","*",SP_SUL!J1755)</f>
        <v>*</v>
      </c>
      <c r="N1733" s="257" t="str">
        <f>IF(SP_SUL!K1755="","*",SP_SUL!K1755)</f>
        <v>*</v>
      </c>
      <c r="O1733" s="257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17" t="str">
        <f>IF(SP_SUL!N1756="","*",SP_SUL!N1756)</f>
        <v>*</v>
      </c>
      <c r="M1734" s="111" t="str">
        <f>IF(SP_SUL!J1756="","*",SP_SUL!J1756)</f>
        <v>*</v>
      </c>
      <c r="N1734" s="256" t="str">
        <f>IF(SP_SUL!K1756="","*",SP_SUL!K1756)</f>
        <v>*</v>
      </c>
      <c r="O1734" s="256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21" t="str">
        <f>IF(SP_SUL!N1757="","*",SP_SUL!N1757)</f>
        <v>*</v>
      </c>
      <c r="M1735" s="150" t="str">
        <f>IF(SP_SUL!J1757="","*",SP_SUL!J1757)</f>
        <v>*</v>
      </c>
      <c r="N1735" s="257" t="str">
        <f>IF(SP_SUL!K1757="","*",SP_SUL!K1757)</f>
        <v>*</v>
      </c>
      <c r="O1735" s="257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21" t="str">
        <f>IF(SP_SUL!N1758="","*",SP_SUL!N1758)</f>
        <v>*</v>
      </c>
      <c r="M1736" s="150" t="str">
        <f>IF(SP_SUL!J1758="","*",SP_SUL!J1758)</f>
        <v>*</v>
      </c>
      <c r="N1736" s="257" t="str">
        <f>IF(SP_SUL!K1758="","*",SP_SUL!K1758)</f>
        <v>*</v>
      </c>
      <c r="O1736" s="257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17" t="str">
        <f>IF(SP_SUL!N1759="","*",SP_SUL!N1759)</f>
        <v>*</v>
      </c>
      <c r="M1737" s="111" t="str">
        <f>IF(SP_SUL!J1759="","*",SP_SUL!J1759)</f>
        <v>*</v>
      </c>
      <c r="N1737" s="256" t="str">
        <f>IF(SP_SUL!K1759="","*",SP_SUL!K1759)</f>
        <v>*</v>
      </c>
      <c r="O1737" s="256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21" t="str">
        <f>IF(SP_SUL!N1760="","*",SP_SUL!N1760)</f>
        <v>*</v>
      </c>
      <c r="M1738" s="150" t="str">
        <f>IF(SP_SUL!J1760="","*",SP_SUL!J1760)</f>
        <v>*</v>
      </c>
      <c r="N1738" s="257" t="str">
        <f>IF(SP_SUL!K1760="","*",SP_SUL!K1760)</f>
        <v>*</v>
      </c>
      <c r="O1738" s="257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21" t="str">
        <f>IF(SP_SUL!N1761="","*",SP_SUL!N1761)</f>
        <v>*</v>
      </c>
      <c r="M1739" s="150" t="str">
        <f>IF(SP_SUL!J1761="","*",SP_SUL!J1761)</f>
        <v>*</v>
      </c>
      <c r="N1739" s="257" t="str">
        <f>IF(SP_SUL!K1761="","*",SP_SUL!K1761)</f>
        <v>*</v>
      </c>
      <c r="O1739" s="257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17" t="str">
        <f>IF(SP_SUL!N1762="","*",SP_SUL!N1762)</f>
        <v>*</v>
      </c>
      <c r="M1740" s="111" t="str">
        <f>IF(SP_SUL!J1762="","*",SP_SUL!J1762)</f>
        <v>*</v>
      </c>
      <c r="N1740" s="256" t="str">
        <f>IF(SP_SUL!K1762="","*",SP_SUL!K1762)</f>
        <v>*</v>
      </c>
      <c r="O1740" s="256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21" t="str">
        <f>IF(SP_SUL!N1763="","*",SP_SUL!N1763)</f>
        <v>*</v>
      </c>
      <c r="M1741" s="150" t="str">
        <f>IF(SP_SUL!J1763="","*",SP_SUL!J1763)</f>
        <v>*</v>
      </c>
      <c r="N1741" s="257" t="str">
        <f>IF(SP_SUL!K1763="","*",SP_SUL!K1763)</f>
        <v>*</v>
      </c>
      <c r="O1741" s="257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21" t="str">
        <f>IF(SP_SUL!N1764="","*",SP_SUL!N1764)</f>
        <v>*</v>
      </c>
      <c r="M1742" s="150" t="str">
        <f>IF(SP_SUL!J1764="","*",SP_SUL!J1764)</f>
        <v>*</v>
      </c>
      <c r="N1742" s="257" t="str">
        <f>IF(SP_SUL!K1764="","*",SP_SUL!K1764)</f>
        <v>*</v>
      </c>
      <c r="O1742" s="257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17" t="str">
        <f>IF(SP_SUL!N1765="","*",SP_SUL!N1765)</f>
        <v>*</v>
      </c>
      <c r="M1743" s="111" t="str">
        <f>IF(SP_SUL!J1765="","*",SP_SUL!J1765)</f>
        <v>*</v>
      </c>
      <c r="N1743" s="256" t="str">
        <f>IF(SP_SUL!K1765="","*",SP_SUL!K1765)</f>
        <v>*</v>
      </c>
      <c r="O1743" s="256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21" t="str">
        <f>IF(SP_SUL!N1766="","*",SP_SUL!N1766)</f>
        <v>*</v>
      </c>
      <c r="M1744" s="150" t="str">
        <f>IF(SP_SUL!J1766="","*",SP_SUL!J1766)</f>
        <v>*</v>
      </c>
      <c r="N1744" s="257" t="str">
        <f>IF(SP_SUL!K1766="","*",SP_SUL!K1766)</f>
        <v>*</v>
      </c>
      <c r="O1744" s="257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21" t="str">
        <f>IF(SP_SUL!N1767="","*",SP_SUL!N1767)</f>
        <v>*</v>
      </c>
      <c r="M1745" s="150" t="str">
        <f>IF(SP_SUL!J1767="","*",SP_SUL!J1767)</f>
        <v>*</v>
      </c>
      <c r="N1745" s="257" t="str">
        <f>IF(SP_SUL!K1767="","*",SP_SUL!K1767)</f>
        <v>*</v>
      </c>
      <c r="O1745" s="257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17" t="str">
        <f>IF(SP_SUL!N1768="","*",SP_SUL!N1768)</f>
        <v>*</v>
      </c>
      <c r="M1746" s="111" t="str">
        <f>IF(SP_SUL!J1768="","*",SP_SUL!J1768)</f>
        <v>*</v>
      </c>
      <c r="N1746" s="256" t="str">
        <f>IF(SP_SUL!K1768="","*",SP_SUL!K1768)</f>
        <v>*</v>
      </c>
      <c r="O1746" s="256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21" t="str">
        <f>IF(SP_SUL!N1769="","*",SP_SUL!N1769)</f>
        <v>*</v>
      </c>
      <c r="M1747" s="150" t="str">
        <f>IF(SP_SUL!J1769="","*",SP_SUL!J1769)</f>
        <v>*</v>
      </c>
      <c r="N1747" s="257" t="str">
        <f>IF(SP_SUL!K1769="","*",SP_SUL!K1769)</f>
        <v>*</v>
      </c>
      <c r="O1747" s="257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21" t="str">
        <f>IF(SP_SUL!N1770="","*",SP_SUL!N1770)</f>
        <v>*</v>
      </c>
      <c r="M1748" s="150" t="str">
        <f>IF(SP_SUL!J1770="","*",SP_SUL!J1770)</f>
        <v>*</v>
      </c>
      <c r="N1748" s="257" t="str">
        <f>IF(SP_SUL!K1770="","*",SP_SUL!K1770)</f>
        <v>*</v>
      </c>
      <c r="O1748" s="257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17" t="str">
        <f>IF(SP_SUL!N1771="","*",SP_SUL!N1771)</f>
        <v>*</v>
      </c>
      <c r="M1749" s="111" t="str">
        <f>IF(SP_SUL!J1771="","*",SP_SUL!J1771)</f>
        <v>*</v>
      </c>
      <c r="N1749" s="256" t="str">
        <f>IF(SP_SUL!K1771="","*",SP_SUL!K1771)</f>
        <v>*</v>
      </c>
      <c r="O1749" s="256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21" t="str">
        <f>IF(SP_SUL!N1772="","*",SP_SUL!N1772)</f>
        <v>*</v>
      </c>
      <c r="M1750" s="150" t="str">
        <f>IF(SP_SUL!J1772="","*",SP_SUL!J1772)</f>
        <v>*</v>
      </c>
      <c r="N1750" s="257" t="str">
        <f>IF(SP_SUL!K1772="","*",SP_SUL!K1772)</f>
        <v>*</v>
      </c>
      <c r="O1750" s="257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21" t="str">
        <f>IF(SP_SUL!N1773="","*",SP_SUL!N1773)</f>
        <v>*</v>
      </c>
      <c r="M1751" s="150" t="str">
        <f>IF(SP_SUL!J1773="","*",SP_SUL!J1773)</f>
        <v>*</v>
      </c>
      <c r="N1751" s="257" t="str">
        <f>IF(SP_SUL!K1773="","*",SP_SUL!K1773)</f>
        <v>*</v>
      </c>
      <c r="O1751" s="257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17" t="str">
        <f>IF(SP_SUL!N1774="","*",SP_SUL!N1774)</f>
        <v>*</v>
      </c>
      <c r="M1752" s="111" t="str">
        <f>IF(SP_SUL!J1774="","*",SP_SUL!J1774)</f>
        <v>*</v>
      </c>
      <c r="N1752" s="256" t="str">
        <f>IF(SP_SUL!K1774="","*",SP_SUL!K1774)</f>
        <v>*</v>
      </c>
      <c r="O1752" s="256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21" t="str">
        <f>IF(SP_SUL!N1775="","*",SP_SUL!N1775)</f>
        <v>*</v>
      </c>
      <c r="M1753" s="150" t="str">
        <f>IF(SP_SUL!J1775="","*",SP_SUL!J1775)</f>
        <v>*</v>
      </c>
      <c r="N1753" s="257" t="str">
        <f>IF(SP_SUL!K1775="","*",SP_SUL!K1775)</f>
        <v>*</v>
      </c>
      <c r="O1753" s="257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21" t="str">
        <f>IF(SP_SUL!N1776="","*",SP_SUL!N1776)</f>
        <v>*</v>
      </c>
      <c r="M1754" s="150" t="str">
        <f>IF(SP_SUL!J1776="","*",SP_SUL!J1776)</f>
        <v>*</v>
      </c>
      <c r="N1754" s="257" t="str">
        <f>IF(SP_SUL!K1776="","*",SP_SUL!K1776)</f>
        <v>*</v>
      </c>
      <c r="O1754" s="257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17" t="str">
        <f>IF(SP_SUL!N1777="","*",SP_SUL!N1777)</f>
        <v>*</v>
      </c>
      <c r="M1755" s="111" t="str">
        <f>IF(SP_SUL!J1777="","*",SP_SUL!J1777)</f>
        <v>*</v>
      </c>
      <c r="N1755" s="256" t="str">
        <f>IF(SP_SUL!K1777="","*",SP_SUL!K1777)</f>
        <v>*</v>
      </c>
      <c r="O1755" s="256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21" t="str">
        <f>IF(SP_SUL!N1778="","*",SP_SUL!N1778)</f>
        <v>*</v>
      </c>
      <c r="M1756" s="150" t="str">
        <f>IF(SP_SUL!J1778="","*",SP_SUL!J1778)</f>
        <v>*</v>
      </c>
      <c r="N1756" s="257" t="str">
        <f>IF(SP_SUL!K1778="","*",SP_SUL!K1778)</f>
        <v>*</v>
      </c>
      <c r="O1756" s="257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21" t="str">
        <f>IF(SP_SUL!N1779="","*",SP_SUL!N1779)</f>
        <v>*</v>
      </c>
      <c r="M1757" s="150" t="str">
        <f>IF(SP_SUL!J1779="","*",SP_SUL!J1779)</f>
        <v>*</v>
      </c>
      <c r="N1757" s="257" t="str">
        <f>IF(SP_SUL!K1779="","*",SP_SUL!K1779)</f>
        <v>*</v>
      </c>
      <c r="O1757" s="257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17" t="str">
        <f>IF(SP_SUL!N1780="","*",SP_SUL!N1780)</f>
        <v>*</v>
      </c>
      <c r="M1758" s="111" t="str">
        <f>IF(SP_SUL!J1780="","*",SP_SUL!J1780)</f>
        <v>*</v>
      </c>
      <c r="N1758" s="256" t="str">
        <f>IF(SP_SUL!K1780="","*",SP_SUL!K1780)</f>
        <v>*</v>
      </c>
      <c r="O1758" s="256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21" t="str">
        <f>IF(SP_SUL!N1781="","*",SP_SUL!N1781)</f>
        <v>*</v>
      </c>
      <c r="M1759" s="150" t="str">
        <f>IF(SP_SUL!J1781="","*",SP_SUL!J1781)</f>
        <v>*</v>
      </c>
      <c r="N1759" s="257" t="str">
        <f>IF(SP_SUL!K1781="","*",SP_SUL!K1781)</f>
        <v>*</v>
      </c>
      <c r="O1759" s="257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21" t="str">
        <f>IF(SP_SUL!N1782="","*",SP_SUL!N1782)</f>
        <v>*</v>
      </c>
      <c r="M1760" s="150" t="str">
        <f>IF(SP_SUL!J1782="","*",SP_SUL!J1782)</f>
        <v>*</v>
      </c>
      <c r="N1760" s="257" t="str">
        <f>IF(SP_SUL!K1782="","*",SP_SUL!K1782)</f>
        <v>*</v>
      </c>
      <c r="O1760" s="257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17" t="str">
        <f>IF(SP_SUL!N1783="","*",SP_SUL!N1783)</f>
        <v>*</v>
      </c>
      <c r="M1761" s="111" t="str">
        <f>IF(SP_SUL!J1783="","*",SP_SUL!J1783)</f>
        <v>*</v>
      </c>
      <c r="N1761" s="256" t="str">
        <f>IF(SP_SUL!K1783="","*",SP_SUL!K1783)</f>
        <v>*</v>
      </c>
      <c r="O1761" s="256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21" t="str">
        <f>IF(SP_SUL!N1784="","*",SP_SUL!N1784)</f>
        <v>*</v>
      </c>
      <c r="M1762" s="150" t="str">
        <f>IF(SP_SUL!J1784="","*",SP_SUL!J1784)</f>
        <v>*</v>
      </c>
      <c r="N1762" s="257" t="str">
        <f>IF(SP_SUL!K1784="","*",SP_SUL!K1784)</f>
        <v>*</v>
      </c>
      <c r="O1762" s="257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21" t="str">
        <f>IF(SP_SUL!N1785="","*",SP_SUL!N1785)</f>
        <v>*</v>
      </c>
      <c r="M1763" s="150" t="str">
        <f>IF(SP_SUL!J1785="","*",SP_SUL!J1785)</f>
        <v>*</v>
      </c>
      <c r="N1763" s="257" t="str">
        <f>IF(SP_SUL!K1785="","*",SP_SUL!K1785)</f>
        <v>*</v>
      </c>
      <c r="O1763" s="257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17" t="str">
        <f>IF(SP_SUL!N1786="","*",SP_SUL!N1786)</f>
        <v>*</v>
      </c>
      <c r="M1764" s="111" t="str">
        <f>IF(SP_SUL!J1786="","*",SP_SUL!J1786)</f>
        <v>*</v>
      </c>
      <c r="N1764" s="256" t="str">
        <f>IF(SP_SUL!K1786="","*",SP_SUL!K1786)</f>
        <v>*</v>
      </c>
      <c r="O1764" s="256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21" t="str">
        <f>IF(SP_SUL!N1787="","*",SP_SUL!N1787)</f>
        <v>*</v>
      </c>
      <c r="M1765" s="150" t="str">
        <f>IF(SP_SUL!J1787="","*",SP_SUL!J1787)</f>
        <v>*</v>
      </c>
      <c r="N1765" s="257" t="str">
        <f>IF(SP_SUL!K1787="","*",SP_SUL!K1787)</f>
        <v>*</v>
      </c>
      <c r="O1765" s="257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21" t="str">
        <f>IF(SP_SUL!N1788="","*",SP_SUL!N1788)</f>
        <v>*</v>
      </c>
      <c r="M1766" s="150" t="str">
        <f>IF(SP_SUL!J1788="","*",SP_SUL!J1788)</f>
        <v>*</v>
      </c>
      <c r="N1766" s="257" t="str">
        <f>IF(SP_SUL!K1788="","*",SP_SUL!K1788)</f>
        <v>*</v>
      </c>
      <c r="O1766" s="257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17" t="str">
        <f>IF(SP_SUL!N1789="","*",SP_SUL!N1789)</f>
        <v>*</v>
      </c>
      <c r="M1767" s="111" t="str">
        <f>IF(SP_SUL!J1789="","*",SP_SUL!J1789)</f>
        <v>*</v>
      </c>
      <c r="N1767" s="256" t="str">
        <f>IF(SP_SUL!K1789="","*",SP_SUL!K1789)</f>
        <v>*</v>
      </c>
      <c r="O1767" s="256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21" t="str">
        <f>IF(SP_SUL!N1790="","*",SP_SUL!N1790)</f>
        <v>*</v>
      </c>
      <c r="M1768" s="150" t="str">
        <f>IF(SP_SUL!J1790="","*",SP_SUL!J1790)</f>
        <v>*</v>
      </c>
      <c r="N1768" s="257" t="str">
        <f>IF(SP_SUL!K1790="","*",SP_SUL!K1790)</f>
        <v>*</v>
      </c>
      <c r="O1768" s="257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21" t="str">
        <f>IF(SP_SUL!N1791="","*",SP_SUL!N1791)</f>
        <v>*</v>
      </c>
      <c r="M1769" s="150" t="str">
        <f>IF(SP_SUL!J1791="","*",SP_SUL!J1791)</f>
        <v>*</v>
      </c>
      <c r="N1769" s="257" t="str">
        <f>IF(SP_SUL!K1791="","*",SP_SUL!K1791)</f>
        <v>*</v>
      </c>
      <c r="O1769" s="257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17" t="str">
        <f>IF(SP_SUL!N1792="","*",SP_SUL!N1792)</f>
        <v>*</v>
      </c>
      <c r="M1770" s="111" t="str">
        <f>IF(SP_SUL!J1792="","*",SP_SUL!J1792)</f>
        <v>*</v>
      </c>
      <c r="N1770" s="256" t="str">
        <f>IF(SP_SUL!K1792="","*",SP_SUL!K1792)</f>
        <v>*</v>
      </c>
      <c r="O1770" s="256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21" t="str">
        <f>IF(SP_SUL!N1793="","*",SP_SUL!N1793)</f>
        <v>*</v>
      </c>
      <c r="M1771" s="150" t="str">
        <f>IF(SP_SUL!J1793="","*",SP_SUL!J1793)</f>
        <v>*</v>
      </c>
      <c r="N1771" s="257" t="str">
        <f>IF(SP_SUL!K1793="","*",SP_SUL!K1793)</f>
        <v>*</v>
      </c>
      <c r="O1771" s="257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21" t="str">
        <f>IF(SP_SUL!N1794="","*",SP_SUL!N1794)</f>
        <v>*</v>
      </c>
      <c r="M1772" s="150" t="str">
        <f>IF(SP_SUL!J1794="","*",SP_SUL!J1794)</f>
        <v>*</v>
      </c>
      <c r="N1772" s="257" t="str">
        <f>IF(SP_SUL!K1794="","*",SP_SUL!K1794)</f>
        <v>*</v>
      </c>
      <c r="O1772" s="257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17" t="str">
        <f>IF(SP_SUL!N1795="","*",SP_SUL!N1795)</f>
        <v>*</v>
      </c>
      <c r="M1773" s="111" t="str">
        <f>IF(SP_SUL!J1795="","*",SP_SUL!J1795)</f>
        <v>*</v>
      </c>
      <c r="N1773" s="256" t="str">
        <f>IF(SP_SUL!K1795="","*",SP_SUL!K1795)</f>
        <v>*</v>
      </c>
      <c r="O1773" s="256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21" t="str">
        <f>IF(SP_SUL!N1796="","*",SP_SUL!N1796)</f>
        <v>*</v>
      </c>
      <c r="M1774" s="150" t="str">
        <f>IF(SP_SUL!J1796="","*",SP_SUL!J1796)</f>
        <v>*</v>
      </c>
      <c r="N1774" s="257" t="str">
        <f>IF(SP_SUL!K1796="","*",SP_SUL!K1796)</f>
        <v>*</v>
      </c>
      <c r="O1774" s="257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21" t="str">
        <f>IF(SP_SUL!N1797="","*",SP_SUL!N1797)</f>
        <v>*</v>
      </c>
      <c r="M1775" s="150" t="str">
        <f>IF(SP_SUL!J1797="","*",SP_SUL!J1797)</f>
        <v>*</v>
      </c>
      <c r="N1775" s="257" t="str">
        <f>IF(SP_SUL!K1797="","*",SP_SUL!K1797)</f>
        <v>*</v>
      </c>
      <c r="O1775" s="257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17" t="str">
        <f>IF(SP_SUL!N1798="","*",SP_SUL!N1798)</f>
        <v>*</v>
      </c>
      <c r="M1776" s="111" t="str">
        <f>IF(SP_SUL!J1798="","*",SP_SUL!J1798)</f>
        <v>*</v>
      </c>
      <c r="N1776" s="256" t="str">
        <f>IF(SP_SUL!K1798="","*",SP_SUL!K1798)</f>
        <v>*</v>
      </c>
      <c r="O1776" s="256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21" t="str">
        <f>IF(SP_SUL!N1799="","*",SP_SUL!N1799)</f>
        <v>*</v>
      </c>
      <c r="M1777" s="150" t="str">
        <f>IF(SP_SUL!J1799="","*",SP_SUL!J1799)</f>
        <v>*</v>
      </c>
      <c r="N1777" s="257" t="str">
        <f>IF(SP_SUL!K1799="","*",SP_SUL!K1799)</f>
        <v>*</v>
      </c>
      <c r="O1777" s="257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21" t="str">
        <f>IF(SP_SUL!N1800="","*",SP_SUL!N1800)</f>
        <v>*</v>
      </c>
      <c r="M1778" s="150" t="str">
        <f>IF(SP_SUL!J1800="","*",SP_SUL!J1800)</f>
        <v>*</v>
      </c>
      <c r="N1778" s="257" t="str">
        <f>IF(SP_SUL!K1800="","*",SP_SUL!K1800)</f>
        <v>*</v>
      </c>
      <c r="O1778" s="257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17" t="str">
        <f>IF(SP_SUL!N1801="","*",SP_SUL!N1801)</f>
        <v>*</v>
      </c>
      <c r="M1779" s="111" t="str">
        <f>IF(SP_SUL!J1801="","*",SP_SUL!J1801)</f>
        <v>*</v>
      </c>
      <c r="N1779" s="256" t="str">
        <f>IF(SP_SUL!K1801="","*",SP_SUL!K1801)</f>
        <v>*</v>
      </c>
      <c r="O1779" s="256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21" t="str">
        <f>IF(SP_SUL!N1802="","*",SP_SUL!N1802)</f>
        <v>*</v>
      </c>
      <c r="M1780" s="150" t="str">
        <f>IF(SP_SUL!J1802="","*",SP_SUL!J1802)</f>
        <v>*</v>
      </c>
      <c r="N1780" s="257" t="str">
        <f>IF(SP_SUL!K1802="","*",SP_SUL!K1802)</f>
        <v>*</v>
      </c>
      <c r="O1780" s="257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21" t="str">
        <f>IF(SP_SUL!N1803="","*",SP_SUL!N1803)</f>
        <v>*</v>
      </c>
      <c r="M1781" s="150" t="str">
        <f>IF(SP_SUL!J1803="","*",SP_SUL!J1803)</f>
        <v>*</v>
      </c>
      <c r="N1781" s="257" t="str">
        <f>IF(SP_SUL!K1803="","*",SP_SUL!K1803)</f>
        <v>*</v>
      </c>
      <c r="O1781" s="257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17" t="str">
        <f>IF(SP_SUL!N1804="","*",SP_SUL!N1804)</f>
        <v>*</v>
      </c>
      <c r="M1782" s="111" t="str">
        <f>IF(SP_SUL!J1804="","*",SP_SUL!J1804)</f>
        <v>*</v>
      </c>
      <c r="N1782" s="256" t="str">
        <f>IF(SP_SUL!K1804="","*",SP_SUL!K1804)</f>
        <v>*</v>
      </c>
      <c r="O1782" s="256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21" t="str">
        <f>IF(SP_SUL!N1805="","*",SP_SUL!N1805)</f>
        <v>*</v>
      </c>
      <c r="M1783" s="150" t="str">
        <f>IF(SP_SUL!J1805="","*",SP_SUL!J1805)</f>
        <v>*</v>
      </c>
      <c r="N1783" s="257" t="str">
        <f>IF(SP_SUL!K1805="","*",SP_SUL!K1805)</f>
        <v>*</v>
      </c>
      <c r="O1783" s="257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21" t="str">
        <f>IF(SP_SUL!N1806="","*",SP_SUL!N1806)</f>
        <v>*</v>
      </c>
      <c r="M1784" s="150" t="str">
        <f>IF(SP_SUL!J1806="","*",SP_SUL!J1806)</f>
        <v>*</v>
      </c>
      <c r="N1784" s="257" t="str">
        <f>IF(SP_SUL!K1806="","*",SP_SUL!K1806)</f>
        <v>*</v>
      </c>
      <c r="O1784" s="257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17" t="str">
        <f>IF(SP_SUL!N1807="","*",SP_SUL!N1807)</f>
        <v>*</v>
      </c>
      <c r="M1785" s="111" t="str">
        <f>IF(SP_SUL!J1807="","*",SP_SUL!J1807)</f>
        <v>*</v>
      </c>
      <c r="N1785" s="256" t="str">
        <f>IF(SP_SUL!K1807="","*",SP_SUL!K1807)</f>
        <v>*</v>
      </c>
      <c r="O1785" s="256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21" t="str">
        <f>IF(SP_SUL!N1808="","*",SP_SUL!N1808)</f>
        <v>*</v>
      </c>
      <c r="M1786" s="150" t="str">
        <f>IF(SP_SUL!J1808="","*",SP_SUL!J1808)</f>
        <v>*</v>
      </c>
      <c r="N1786" s="257" t="str">
        <f>IF(SP_SUL!K1808="","*",SP_SUL!K1808)</f>
        <v>*</v>
      </c>
      <c r="O1786" s="257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21" t="str">
        <f>IF(SP_SUL!N1809="","*",SP_SUL!N1809)</f>
        <v>*</v>
      </c>
      <c r="M1787" s="150" t="str">
        <f>IF(SP_SUL!J1809="","*",SP_SUL!J1809)</f>
        <v>*</v>
      </c>
      <c r="N1787" s="257" t="str">
        <f>IF(SP_SUL!K1809="","*",SP_SUL!K1809)</f>
        <v>*</v>
      </c>
      <c r="O1787" s="257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17" t="str">
        <f>IF(SP_SUL!N1810="","*",SP_SUL!N1810)</f>
        <v>*</v>
      </c>
      <c r="M1788" s="111" t="str">
        <f>IF(SP_SUL!J1810="","*",SP_SUL!J1810)</f>
        <v>*</v>
      </c>
      <c r="N1788" s="256" t="str">
        <f>IF(SP_SUL!K1810="","*",SP_SUL!K1810)</f>
        <v>*</v>
      </c>
      <c r="O1788" s="256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21" t="str">
        <f>IF(SP_SUL!N1811="","*",SP_SUL!N1811)</f>
        <v>*</v>
      </c>
      <c r="M1789" s="150" t="str">
        <f>IF(SP_SUL!J1811="","*",SP_SUL!J1811)</f>
        <v>*</v>
      </c>
      <c r="N1789" s="257" t="str">
        <f>IF(SP_SUL!K1811="","*",SP_SUL!K1811)</f>
        <v>*</v>
      </c>
      <c r="O1789" s="257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21" t="str">
        <f>IF(SP_SUL!N1812="","*",SP_SUL!N1812)</f>
        <v>*</v>
      </c>
      <c r="M1790" s="150" t="str">
        <f>IF(SP_SUL!J1812="","*",SP_SUL!J1812)</f>
        <v>*</v>
      </c>
      <c r="N1790" s="257" t="str">
        <f>IF(SP_SUL!K1812="","*",SP_SUL!K1812)</f>
        <v>*</v>
      </c>
      <c r="O1790" s="257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17" t="str">
        <f>IF(SP_SUL!N1813="","*",SP_SUL!N1813)</f>
        <v>*</v>
      </c>
      <c r="M1791" s="111" t="str">
        <f>IF(SP_SUL!J1813="","*",SP_SUL!J1813)</f>
        <v>*</v>
      </c>
      <c r="N1791" s="256" t="str">
        <f>IF(SP_SUL!K1813="","*",SP_SUL!K1813)</f>
        <v>*</v>
      </c>
      <c r="O1791" s="256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21" t="str">
        <f>IF(SP_SUL!N1814="","*",SP_SUL!N1814)</f>
        <v>*</v>
      </c>
      <c r="M1792" s="150" t="str">
        <f>IF(SP_SUL!J1814="","*",SP_SUL!J1814)</f>
        <v>*</v>
      </c>
      <c r="N1792" s="257" t="str">
        <f>IF(SP_SUL!K1814="","*",SP_SUL!K1814)</f>
        <v>*</v>
      </c>
      <c r="O1792" s="257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21" t="str">
        <f>IF(SP_SUL!N1815="","*",SP_SUL!N1815)</f>
        <v>*</v>
      </c>
      <c r="M1793" s="150" t="str">
        <f>IF(SP_SUL!J1815="","*",SP_SUL!J1815)</f>
        <v>*</v>
      </c>
      <c r="N1793" s="257" t="str">
        <f>IF(SP_SUL!K1815="","*",SP_SUL!K1815)</f>
        <v>*</v>
      </c>
      <c r="O1793" s="257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17" t="str">
        <f>IF(SP_SUL!N1816="","*",SP_SUL!N1816)</f>
        <v>*</v>
      </c>
      <c r="M1794" s="111" t="str">
        <f>IF(SP_SUL!J1816="","*",SP_SUL!J1816)</f>
        <v>*</v>
      </c>
      <c r="N1794" s="256" t="str">
        <f>IF(SP_SUL!K1816="","*",SP_SUL!K1816)</f>
        <v>*</v>
      </c>
      <c r="O1794" s="256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21" t="str">
        <f>IF(SP_SUL!N1817="","*",SP_SUL!N1817)</f>
        <v>*</v>
      </c>
      <c r="M1795" s="150" t="str">
        <f>IF(SP_SUL!J1817="","*",SP_SUL!J1817)</f>
        <v>*</v>
      </c>
      <c r="N1795" s="257" t="str">
        <f>IF(SP_SUL!K1817="","*",SP_SUL!K1817)</f>
        <v>*</v>
      </c>
      <c r="O1795" s="257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21" t="str">
        <f>IF(SP_SUL!N1818="","*",SP_SUL!N1818)</f>
        <v>*</v>
      </c>
      <c r="M1796" s="150" t="str">
        <f>IF(SP_SUL!J1818="","*",SP_SUL!J1818)</f>
        <v>*</v>
      </c>
      <c r="N1796" s="257" t="str">
        <f>IF(SP_SUL!K1818="","*",SP_SUL!K1818)</f>
        <v>*</v>
      </c>
      <c r="O1796" s="257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17" t="str">
        <f>IF(SP_SUL!N1819="","*",SP_SUL!N1819)</f>
        <v>*</v>
      </c>
      <c r="M1797" s="111" t="str">
        <f>IF(SP_SUL!J1819="","*",SP_SUL!J1819)</f>
        <v>*</v>
      </c>
      <c r="N1797" s="256" t="str">
        <f>IF(SP_SUL!K1819="","*",SP_SUL!K1819)</f>
        <v>*</v>
      </c>
      <c r="O1797" s="256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21" t="str">
        <f>IF(SP_SUL!N1820="","*",SP_SUL!N1820)</f>
        <v>*</v>
      </c>
      <c r="M1798" s="150" t="str">
        <f>IF(SP_SUL!J1820="","*",SP_SUL!J1820)</f>
        <v>*</v>
      </c>
      <c r="N1798" s="257" t="str">
        <f>IF(SP_SUL!K1820="","*",SP_SUL!K1820)</f>
        <v>*</v>
      </c>
      <c r="O1798" s="257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21" t="str">
        <f>IF(SP_SUL!N1821="","*",SP_SUL!N1821)</f>
        <v>*</v>
      </c>
      <c r="M1799" s="150" t="str">
        <f>IF(SP_SUL!J1821="","*",SP_SUL!J1821)</f>
        <v>*</v>
      </c>
      <c r="N1799" s="257" t="str">
        <f>IF(SP_SUL!K1821="","*",SP_SUL!K1821)</f>
        <v>*</v>
      </c>
      <c r="O1799" s="257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17" t="str">
        <f>IF(SP_SUL!N1822="","*",SP_SUL!N1822)</f>
        <v>*</v>
      </c>
      <c r="M1800" s="111" t="str">
        <f>IF(SP_SUL!J1822="","*",SP_SUL!J1822)</f>
        <v>*</v>
      </c>
      <c r="N1800" s="256" t="str">
        <f>IF(SP_SUL!K1822="","*",SP_SUL!K1822)</f>
        <v>*</v>
      </c>
      <c r="O1800" s="256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21" t="str">
        <f>IF(SP_SUL!N1823="","*",SP_SUL!N1823)</f>
        <v>*</v>
      </c>
      <c r="M1801" s="150" t="str">
        <f>IF(SP_SUL!J1823="","*",SP_SUL!J1823)</f>
        <v>*</v>
      </c>
      <c r="N1801" s="257" t="str">
        <f>IF(SP_SUL!K1823="","*",SP_SUL!K1823)</f>
        <v>*</v>
      </c>
      <c r="O1801" s="257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21" t="str">
        <f>IF(SP_SUL!N1824="","*",SP_SUL!N1824)</f>
        <v>*</v>
      </c>
      <c r="M1802" s="150" t="str">
        <f>IF(SP_SUL!J1824="","*",SP_SUL!J1824)</f>
        <v>*</v>
      </c>
      <c r="N1802" s="257" t="str">
        <f>IF(SP_SUL!K1824="","*",SP_SUL!K1824)</f>
        <v>*</v>
      </c>
      <c r="O1802" s="257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17" t="str">
        <f>IF(SP_SUL!N1825="","*",SP_SUL!N1825)</f>
        <v>*</v>
      </c>
      <c r="M1803" s="111" t="str">
        <f>IF(SP_SUL!J1825="","*",SP_SUL!J1825)</f>
        <v>*</v>
      </c>
      <c r="N1803" s="256" t="str">
        <f>IF(SP_SUL!K1825="","*",SP_SUL!K1825)</f>
        <v>*</v>
      </c>
      <c r="O1803" s="256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21" t="str">
        <f>IF(SP_SUL!N1826="","*",SP_SUL!N1826)</f>
        <v>*</v>
      </c>
      <c r="M1804" s="150" t="str">
        <f>IF(SP_SUL!J1826="","*",SP_SUL!J1826)</f>
        <v>*</v>
      </c>
      <c r="N1804" s="257" t="str">
        <f>IF(SP_SUL!K1826="","*",SP_SUL!K1826)</f>
        <v>*</v>
      </c>
      <c r="O1804" s="257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21" t="str">
        <f>IF(SP_SUL!N1827="","*",SP_SUL!N1827)</f>
        <v>*</v>
      </c>
      <c r="M1805" s="150" t="str">
        <f>IF(SP_SUL!J1827="","*",SP_SUL!J1827)</f>
        <v>*</v>
      </c>
      <c r="N1805" s="257" t="str">
        <f>IF(SP_SUL!K1827="","*",SP_SUL!K1827)</f>
        <v>*</v>
      </c>
      <c r="O1805" s="257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17" t="str">
        <f>IF(SP_SUL!N1828="","*",SP_SUL!N1828)</f>
        <v>*</v>
      </c>
      <c r="M1806" s="111" t="str">
        <f>IF(SP_SUL!J1828="","*",SP_SUL!J1828)</f>
        <v>*</v>
      </c>
      <c r="N1806" s="256" t="str">
        <f>IF(SP_SUL!K1828="","*",SP_SUL!K1828)</f>
        <v>*</v>
      </c>
      <c r="O1806" s="256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21" t="str">
        <f>IF(SP_SUL!N1829="","*",SP_SUL!N1829)</f>
        <v>*</v>
      </c>
      <c r="M1807" s="150" t="str">
        <f>IF(SP_SUL!J1829="","*",SP_SUL!J1829)</f>
        <v>*</v>
      </c>
      <c r="N1807" s="257" t="str">
        <f>IF(SP_SUL!K1829="","*",SP_SUL!K1829)</f>
        <v>*</v>
      </c>
      <c r="O1807" s="257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21" t="str">
        <f>IF(SP_SUL!N1830="","*",SP_SUL!N1830)</f>
        <v>*</v>
      </c>
      <c r="M1808" s="150" t="str">
        <f>IF(SP_SUL!J1830="","*",SP_SUL!J1830)</f>
        <v>*</v>
      </c>
      <c r="N1808" s="257" t="str">
        <f>IF(SP_SUL!K1830="","*",SP_SUL!K1830)</f>
        <v>*</v>
      </c>
      <c r="O1808" s="257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17" t="str">
        <f>IF(SP_SUL!N1831="","*",SP_SUL!N1831)</f>
        <v>*</v>
      </c>
      <c r="M1809" s="111" t="str">
        <f>IF(SP_SUL!J1831="","*",SP_SUL!J1831)</f>
        <v>*</v>
      </c>
      <c r="N1809" s="256" t="str">
        <f>IF(SP_SUL!K1831="","*",SP_SUL!K1831)</f>
        <v>*</v>
      </c>
      <c r="O1809" s="256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21" t="str">
        <f>IF(SP_SUL!N1832="","*",SP_SUL!N1832)</f>
        <v>*</v>
      </c>
      <c r="M1810" s="150" t="str">
        <f>IF(SP_SUL!J1832="","*",SP_SUL!J1832)</f>
        <v>*</v>
      </c>
      <c r="N1810" s="257" t="str">
        <f>IF(SP_SUL!K1832="","*",SP_SUL!K1832)</f>
        <v>*</v>
      </c>
      <c r="O1810" s="257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21" t="str">
        <f>IF(SP_SUL!N1833="","*",SP_SUL!N1833)</f>
        <v>*</v>
      </c>
      <c r="M1811" s="150" t="str">
        <f>IF(SP_SUL!J1833="","*",SP_SUL!J1833)</f>
        <v>*</v>
      </c>
      <c r="N1811" s="257" t="str">
        <f>IF(SP_SUL!K1833="","*",SP_SUL!K1833)</f>
        <v>*</v>
      </c>
      <c r="O1811" s="257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17" t="str">
        <f>IF(SP_SUL!N1834="","*",SP_SUL!N1834)</f>
        <v>*</v>
      </c>
      <c r="M1812" s="111" t="str">
        <f>IF(SP_SUL!J1834="","*",SP_SUL!J1834)</f>
        <v>*</v>
      </c>
      <c r="N1812" s="256" t="str">
        <f>IF(SP_SUL!K1834="","*",SP_SUL!K1834)</f>
        <v>*</v>
      </c>
      <c r="O1812" s="256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21" t="str">
        <f>IF(SP_SUL!N1835="","*",SP_SUL!N1835)</f>
        <v>*</v>
      </c>
      <c r="M1813" s="150" t="str">
        <f>IF(SP_SUL!J1835="","*",SP_SUL!J1835)</f>
        <v>*</v>
      </c>
      <c r="N1813" s="257" t="str">
        <f>IF(SP_SUL!K1835="","*",SP_SUL!K1835)</f>
        <v>*</v>
      </c>
      <c r="O1813" s="257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21" t="str">
        <f>IF(SP_SUL!N1836="","*",SP_SUL!N1836)</f>
        <v>*</v>
      </c>
      <c r="M1814" s="150" t="str">
        <f>IF(SP_SUL!J1836="","*",SP_SUL!J1836)</f>
        <v>*</v>
      </c>
      <c r="N1814" s="257" t="str">
        <f>IF(SP_SUL!K1836="","*",SP_SUL!K1836)</f>
        <v>*</v>
      </c>
      <c r="O1814" s="257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17" t="str">
        <f>IF(SP_SUL!N1837="","*",SP_SUL!N1837)</f>
        <v>*</v>
      </c>
      <c r="M1815" s="111" t="str">
        <f>IF(SP_SUL!J1837="","*",SP_SUL!J1837)</f>
        <v>*</v>
      </c>
      <c r="N1815" s="256" t="str">
        <f>IF(SP_SUL!K1837="","*",SP_SUL!K1837)</f>
        <v>*</v>
      </c>
      <c r="O1815" s="256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21" t="str">
        <f>IF(SP_SUL!N1838="","*",SP_SUL!N1838)</f>
        <v>*</v>
      </c>
      <c r="M1816" s="150" t="str">
        <f>IF(SP_SUL!J1838="","*",SP_SUL!J1838)</f>
        <v>*</v>
      </c>
      <c r="N1816" s="257" t="str">
        <f>IF(SP_SUL!K1838="","*",SP_SUL!K1838)</f>
        <v>*</v>
      </c>
      <c r="O1816" s="257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21" t="str">
        <f>IF(SP_SUL!N1839="","*",SP_SUL!N1839)</f>
        <v>*</v>
      </c>
      <c r="M1817" s="150" t="str">
        <f>IF(SP_SUL!J1839="","*",SP_SUL!J1839)</f>
        <v>*</v>
      </c>
      <c r="N1817" s="257" t="str">
        <f>IF(SP_SUL!K1839="","*",SP_SUL!K1839)</f>
        <v>*</v>
      </c>
      <c r="O1817" s="257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17" t="str">
        <f>IF(SP_SUL!N1840="","*",SP_SUL!N1840)</f>
        <v>*</v>
      </c>
      <c r="M1818" s="111" t="str">
        <f>IF(SP_SUL!J1840="","*",SP_SUL!J1840)</f>
        <v>*</v>
      </c>
      <c r="N1818" s="256" t="str">
        <f>IF(SP_SUL!K1840="","*",SP_SUL!K1840)</f>
        <v>*</v>
      </c>
      <c r="O1818" s="256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21" t="str">
        <f>IF(SP_SUL!N1841="","*",SP_SUL!N1841)</f>
        <v>*</v>
      </c>
      <c r="M1819" s="150" t="str">
        <f>IF(SP_SUL!J1841="","*",SP_SUL!J1841)</f>
        <v>*</v>
      </c>
      <c r="N1819" s="257" t="str">
        <f>IF(SP_SUL!K1841="","*",SP_SUL!K1841)</f>
        <v>*</v>
      </c>
      <c r="O1819" s="257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21" t="str">
        <f>IF(SP_SUL!N1842="","*",SP_SUL!N1842)</f>
        <v>*</v>
      </c>
      <c r="M1820" s="150" t="str">
        <f>IF(SP_SUL!J1842="","*",SP_SUL!J1842)</f>
        <v>*</v>
      </c>
      <c r="N1820" s="257" t="str">
        <f>IF(SP_SUL!K1842="","*",SP_SUL!K1842)</f>
        <v>*</v>
      </c>
      <c r="O1820" s="257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17" t="str">
        <f>IF(SP_SUL!N1843="","*",SP_SUL!N1843)</f>
        <v>*</v>
      </c>
      <c r="M1821" s="111" t="str">
        <f>IF(SP_SUL!J1843="","*",SP_SUL!J1843)</f>
        <v>*</v>
      </c>
      <c r="N1821" s="256" t="str">
        <f>IF(SP_SUL!K1843="","*",SP_SUL!K1843)</f>
        <v>*</v>
      </c>
      <c r="O1821" s="256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21" t="str">
        <f>IF(SP_SUL!N1844="","*",SP_SUL!N1844)</f>
        <v>*</v>
      </c>
      <c r="M1822" s="150" t="str">
        <f>IF(SP_SUL!J1844="","*",SP_SUL!J1844)</f>
        <v>*</v>
      </c>
      <c r="N1822" s="257" t="str">
        <f>IF(SP_SUL!K1844="","*",SP_SUL!K1844)</f>
        <v>*</v>
      </c>
      <c r="O1822" s="257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21" t="str">
        <f>IF(SP_SUL!N1845="","*",SP_SUL!N1845)</f>
        <v>*</v>
      </c>
      <c r="M1823" s="150" t="str">
        <f>IF(SP_SUL!J1845="","*",SP_SUL!J1845)</f>
        <v>*</v>
      </c>
      <c r="N1823" s="257" t="str">
        <f>IF(SP_SUL!K1845="","*",SP_SUL!K1845)</f>
        <v>*</v>
      </c>
      <c r="O1823" s="257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17" t="str">
        <f>IF(SP_SUL!N1846="","*",SP_SUL!N1846)</f>
        <v>*</v>
      </c>
      <c r="M1824" s="111" t="str">
        <f>IF(SP_SUL!J1846="","*",SP_SUL!J1846)</f>
        <v>*</v>
      </c>
      <c r="N1824" s="256" t="str">
        <f>IF(SP_SUL!K1846="","*",SP_SUL!K1846)</f>
        <v>*</v>
      </c>
      <c r="O1824" s="256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21" t="str">
        <f>IF(SP_SUL!N1847="","*",SP_SUL!N1847)</f>
        <v>*</v>
      </c>
      <c r="M1825" s="150" t="str">
        <f>IF(SP_SUL!J1847="","*",SP_SUL!J1847)</f>
        <v>*</v>
      </c>
      <c r="N1825" s="257" t="str">
        <f>IF(SP_SUL!K1847="","*",SP_SUL!K1847)</f>
        <v>*</v>
      </c>
      <c r="O1825" s="257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21" t="str">
        <f>IF(SP_SUL!N1848="","*",SP_SUL!N1848)</f>
        <v>*</v>
      </c>
      <c r="M1826" s="150" t="str">
        <f>IF(SP_SUL!J1848="","*",SP_SUL!J1848)</f>
        <v>*</v>
      </c>
      <c r="N1826" s="257" t="str">
        <f>IF(SP_SUL!K1848="","*",SP_SUL!K1848)</f>
        <v>*</v>
      </c>
      <c r="O1826" s="257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17" t="str">
        <f>IF(SP_SUL!N1849="","*",SP_SUL!N1849)</f>
        <v>*</v>
      </c>
      <c r="M1827" s="111" t="str">
        <f>IF(SP_SUL!J1849="","*",SP_SUL!J1849)</f>
        <v>*</v>
      </c>
      <c r="N1827" s="256" t="str">
        <f>IF(SP_SUL!K1849="","*",SP_SUL!K1849)</f>
        <v>*</v>
      </c>
      <c r="O1827" s="256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21" t="str">
        <f>IF(SP_SUL!N1850="","*",SP_SUL!N1850)</f>
        <v>*</v>
      </c>
      <c r="M1828" s="150" t="str">
        <f>IF(SP_SUL!J1850="","*",SP_SUL!J1850)</f>
        <v>*</v>
      </c>
      <c r="N1828" s="257" t="str">
        <f>IF(SP_SUL!K1850="","*",SP_SUL!K1850)</f>
        <v>*</v>
      </c>
      <c r="O1828" s="257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21" t="str">
        <f>IF(SP_SUL!N1851="","*",SP_SUL!N1851)</f>
        <v>*</v>
      </c>
      <c r="M1829" s="150" t="str">
        <f>IF(SP_SUL!J1851="","*",SP_SUL!J1851)</f>
        <v>*</v>
      </c>
      <c r="N1829" s="257" t="str">
        <f>IF(SP_SUL!K1851="","*",SP_SUL!K1851)</f>
        <v>*</v>
      </c>
      <c r="O1829" s="257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17" t="str">
        <f>IF(SP_SUL!N1852="","*",SP_SUL!N1852)</f>
        <v>*</v>
      </c>
      <c r="M1830" s="111" t="str">
        <f>IF(SP_SUL!J1852="","*",SP_SUL!J1852)</f>
        <v>*</v>
      </c>
      <c r="N1830" s="256" t="str">
        <f>IF(SP_SUL!K1852="","*",SP_SUL!K1852)</f>
        <v>*</v>
      </c>
      <c r="O1830" s="256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21" t="str">
        <f>IF(SP_SUL!N1853="","*",SP_SUL!N1853)</f>
        <v>*</v>
      </c>
      <c r="M1831" s="150" t="str">
        <f>IF(SP_SUL!J1853="","*",SP_SUL!J1853)</f>
        <v>*</v>
      </c>
      <c r="N1831" s="257" t="str">
        <f>IF(SP_SUL!K1853="","*",SP_SUL!K1853)</f>
        <v>*</v>
      </c>
      <c r="O1831" s="257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21" t="str">
        <f>IF(SP_SUL!N1854="","*",SP_SUL!N1854)</f>
        <v>*</v>
      </c>
      <c r="M1832" s="150" t="str">
        <f>IF(SP_SUL!J1854="","*",SP_SUL!J1854)</f>
        <v>*</v>
      </c>
      <c r="N1832" s="257" t="str">
        <f>IF(SP_SUL!K1854="","*",SP_SUL!K1854)</f>
        <v>*</v>
      </c>
      <c r="O1832" s="257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17" t="str">
        <f>IF(SP_SUL!N1855="","*",SP_SUL!N1855)</f>
        <v>*</v>
      </c>
      <c r="M1833" s="111" t="str">
        <f>IF(SP_SUL!J1855="","*",SP_SUL!J1855)</f>
        <v>*</v>
      </c>
      <c r="N1833" s="256" t="str">
        <f>IF(SP_SUL!K1855="","*",SP_SUL!K1855)</f>
        <v>*</v>
      </c>
      <c r="O1833" s="256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21" t="str">
        <f>IF(SP_SUL!N1856="","*",SP_SUL!N1856)</f>
        <v>*</v>
      </c>
      <c r="M1834" s="150" t="str">
        <f>IF(SP_SUL!J1856="","*",SP_SUL!J1856)</f>
        <v>*</v>
      </c>
      <c r="N1834" s="257" t="str">
        <f>IF(SP_SUL!K1856="","*",SP_SUL!K1856)</f>
        <v>*</v>
      </c>
      <c r="O1834" s="257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21" t="str">
        <f>IF(SP_SUL!N1857="","*",SP_SUL!N1857)</f>
        <v>*</v>
      </c>
      <c r="M1835" s="150" t="str">
        <f>IF(SP_SUL!J1857="","*",SP_SUL!J1857)</f>
        <v>*</v>
      </c>
      <c r="N1835" s="257" t="str">
        <f>IF(SP_SUL!K1857="","*",SP_SUL!K1857)</f>
        <v>*</v>
      </c>
      <c r="O1835" s="257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17" t="str">
        <f>IF(SP_SUL!N1858="","*",SP_SUL!N1858)</f>
        <v>*</v>
      </c>
      <c r="M1836" s="111" t="str">
        <f>IF(SP_SUL!J1858="","*",SP_SUL!J1858)</f>
        <v>*</v>
      </c>
      <c r="N1836" s="256" t="str">
        <f>IF(SP_SUL!K1858="","*",SP_SUL!K1858)</f>
        <v>*</v>
      </c>
      <c r="O1836" s="256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21" t="str">
        <f>IF(SP_SUL!N1859="","*",SP_SUL!N1859)</f>
        <v>*</v>
      </c>
      <c r="M1837" s="150" t="str">
        <f>IF(SP_SUL!J1859="","*",SP_SUL!J1859)</f>
        <v>*</v>
      </c>
      <c r="N1837" s="257" t="str">
        <f>IF(SP_SUL!K1859="","*",SP_SUL!K1859)</f>
        <v>*</v>
      </c>
      <c r="O1837" s="257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21" t="str">
        <f>IF(SP_SUL!N1860="","*",SP_SUL!N1860)</f>
        <v>*</v>
      </c>
      <c r="M1838" s="150" t="str">
        <f>IF(SP_SUL!J1860="","*",SP_SUL!J1860)</f>
        <v>*</v>
      </c>
      <c r="N1838" s="257" t="str">
        <f>IF(SP_SUL!K1860="","*",SP_SUL!K1860)</f>
        <v>*</v>
      </c>
      <c r="O1838" s="257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17" t="str">
        <f>IF(SP_SUL!N1861="","*",SP_SUL!N1861)</f>
        <v>*</v>
      </c>
      <c r="M1839" s="111" t="str">
        <f>IF(SP_SUL!J1861="","*",SP_SUL!J1861)</f>
        <v>*</v>
      </c>
      <c r="N1839" s="256" t="str">
        <f>IF(SP_SUL!K1861="","*",SP_SUL!K1861)</f>
        <v>*</v>
      </c>
      <c r="O1839" s="256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21" t="str">
        <f>IF(SP_SUL!N1862="","*",SP_SUL!N1862)</f>
        <v>*</v>
      </c>
      <c r="M1840" s="150" t="str">
        <f>IF(SP_SUL!J1862="","*",SP_SUL!J1862)</f>
        <v>*</v>
      </c>
      <c r="N1840" s="257" t="str">
        <f>IF(SP_SUL!K1862="","*",SP_SUL!K1862)</f>
        <v>*</v>
      </c>
      <c r="O1840" s="257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21" t="str">
        <f>IF(SP_SUL!N1863="","*",SP_SUL!N1863)</f>
        <v>*</v>
      </c>
      <c r="M1841" s="150" t="str">
        <f>IF(SP_SUL!J1863="","*",SP_SUL!J1863)</f>
        <v>*</v>
      </c>
      <c r="N1841" s="257" t="str">
        <f>IF(SP_SUL!K1863="","*",SP_SUL!K1863)</f>
        <v>*</v>
      </c>
      <c r="O1841" s="257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17" t="str">
        <f>IF(SP_SUL!N1864="","*",SP_SUL!N1864)</f>
        <v>*</v>
      </c>
      <c r="M1842" s="111" t="str">
        <f>IF(SP_SUL!J1864="","*",SP_SUL!J1864)</f>
        <v>*</v>
      </c>
      <c r="N1842" s="256" t="str">
        <f>IF(SP_SUL!K1864="","*",SP_SUL!K1864)</f>
        <v>*</v>
      </c>
      <c r="O1842" s="256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21" t="str">
        <f>IF(SP_SUL!N1865="","*",SP_SUL!N1865)</f>
        <v>*</v>
      </c>
      <c r="M1843" s="150" t="str">
        <f>IF(SP_SUL!J1865="","*",SP_SUL!J1865)</f>
        <v>*</v>
      </c>
      <c r="N1843" s="257" t="str">
        <f>IF(SP_SUL!K1865="","*",SP_SUL!K1865)</f>
        <v>*</v>
      </c>
      <c r="O1843" s="257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21" t="str">
        <f>IF(SP_SUL!N1866="","*",SP_SUL!N1866)</f>
        <v>*</v>
      </c>
      <c r="M1844" s="150" t="str">
        <f>IF(SP_SUL!J1866="","*",SP_SUL!J1866)</f>
        <v>*</v>
      </c>
      <c r="N1844" s="257" t="str">
        <f>IF(SP_SUL!K1866="","*",SP_SUL!K1866)</f>
        <v>*</v>
      </c>
      <c r="O1844" s="257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17" t="str">
        <f>IF(SP_SUL!N1867="","*",SP_SUL!N1867)</f>
        <v>*</v>
      </c>
      <c r="M1845" s="111" t="str">
        <f>IF(SP_SUL!J1867="","*",SP_SUL!J1867)</f>
        <v>*</v>
      </c>
      <c r="N1845" s="256" t="str">
        <f>IF(SP_SUL!K1867="","*",SP_SUL!K1867)</f>
        <v>*</v>
      </c>
      <c r="O1845" s="256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21" t="str">
        <f>IF(SP_SUL!N1868="","*",SP_SUL!N1868)</f>
        <v>*</v>
      </c>
      <c r="M1846" s="150" t="str">
        <f>IF(SP_SUL!J1868="","*",SP_SUL!J1868)</f>
        <v>*</v>
      </c>
      <c r="N1846" s="257" t="str">
        <f>IF(SP_SUL!K1868="","*",SP_SUL!K1868)</f>
        <v>*</v>
      </c>
      <c r="O1846" s="257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21" t="str">
        <f>IF(SP_SUL!N1869="","*",SP_SUL!N1869)</f>
        <v>*</v>
      </c>
      <c r="M1847" s="150" t="str">
        <f>IF(SP_SUL!J1869="","*",SP_SUL!J1869)</f>
        <v>*</v>
      </c>
      <c r="N1847" s="257" t="str">
        <f>IF(SP_SUL!K1869="","*",SP_SUL!K1869)</f>
        <v>*</v>
      </c>
      <c r="O1847" s="257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17" t="str">
        <f>IF(SP_SUL!N1870="","*",SP_SUL!N1870)</f>
        <v>*</v>
      </c>
      <c r="M1848" s="111" t="str">
        <f>IF(SP_SUL!J1870="","*",SP_SUL!J1870)</f>
        <v>*</v>
      </c>
      <c r="N1848" s="256" t="str">
        <f>IF(SP_SUL!K1870="","*",SP_SUL!K1870)</f>
        <v>*</v>
      </c>
      <c r="O1848" s="256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21" t="str">
        <f>IF(SP_SUL!N1871="","*",SP_SUL!N1871)</f>
        <v>*</v>
      </c>
      <c r="M1849" s="150" t="str">
        <f>IF(SP_SUL!J1871="","*",SP_SUL!J1871)</f>
        <v>*</v>
      </c>
      <c r="N1849" s="257" t="str">
        <f>IF(SP_SUL!K1871="","*",SP_SUL!K1871)</f>
        <v>*</v>
      </c>
      <c r="O1849" s="257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21" t="str">
        <f>IF(SP_SUL!N1872="","*",SP_SUL!N1872)</f>
        <v>*</v>
      </c>
      <c r="M1850" s="150" t="str">
        <f>IF(SP_SUL!J1872="","*",SP_SUL!J1872)</f>
        <v>*</v>
      </c>
      <c r="N1850" s="257" t="str">
        <f>IF(SP_SUL!K1872="","*",SP_SUL!K1872)</f>
        <v>*</v>
      </c>
      <c r="O1850" s="257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17" t="str">
        <f>IF(SP_SUL!N1873="","*",SP_SUL!N1873)</f>
        <v>*</v>
      </c>
      <c r="M1851" s="111" t="str">
        <f>IF(SP_SUL!J1873="","*",SP_SUL!J1873)</f>
        <v>*</v>
      </c>
      <c r="N1851" s="256" t="str">
        <f>IF(SP_SUL!K1873="","*",SP_SUL!K1873)</f>
        <v>*</v>
      </c>
      <c r="O1851" s="256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21" t="str">
        <f>IF(SP_SUL!N1874="","*",SP_SUL!N1874)</f>
        <v>*</v>
      </c>
      <c r="M1852" s="150" t="str">
        <f>IF(SP_SUL!J1874="","*",SP_SUL!J1874)</f>
        <v>*</v>
      </c>
      <c r="N1852" s="257" t="str">
        <f>IF(SP_SUL!K1874="","*",SP_SUL!K1874)</f>
        <v>*</v>
      </c>
      <c r="O1852" s="257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21" t="str">
        <f>IF(SP_SUL!N1875="","*",SP_SUL!N1875)</f>
        <v>*</v>
      </c>
      <c r="M1853" s="150" t="str">
        <f>IF(SP_SUL!J1875="","*",SP_SUL!J1875)</f>
        <v>*</v>
      </c>
      <c r="N1853" s="257" t="str">
        <f>IF(SP_SUL!K1875="","*",SP_SUL!K1875)</f>
        <v>*</v>
      </c>
      <c r="O1853" s="257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17" t="str">
        <f>IF(SP_SUL!N1876="","*",SP_SUL!N1876)</f>
        <v>*</v>
      </c>
      <c r="M1854" s="111" t="str">
        <f>IF(SP_SUL!J1876="","*",SP_SUL!J1876)</f>
        <v>*</v>
      </c>
      <c r="N1854" s="256" t="str">
        <f>IF(SP_SUL!K1876="","*",SP_SUL!K1876)</f>
        <v>*</v>
      </c>
      <c r="O1854" s="256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21" t="str">
        <f>IF(SP_SUL!N1877="","*",SP_SUL!N1877)</f>
        <v>*</v>
      </c>
      <c r="M1855" s="150" t="str">
        <f>IF(SP_SUL!J1877="","*",SP_SUL!J1877)</f>
        <v>*</v>
      </c>
      <c r="N1855" s="257" t="str">
        <f>IF(SP_SUL!K1877="","*",SP_SUL!K1877)</f>
        <v>*</v>
      </c>
      <c r="O1855" s="257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21" t="str">
        <f>IF(SP_SUL!N1878="","*",SP_SUL!N1878)</f>
        <v>*</v>
      </c>
      <c r="M1856" s="150" t="str">
        <f>IF(SP_SUL!J1878="","*",SP_SUL!J1878)</f>
        <v>*</v>
      </c>
      <c r="N1856" s="257" t="str">
        <f>IF(SP_SUL!K1878="","*",SP_SUL!K1878)</f>
        <v>*</v>
      </c>
      <c r="O1856" s="257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17" t="str">
        <f>IF(SP_SUL!N1879="","*",SP_SUL!N1879)</f>
        <v>*</v>
      </c>
      <c r="M1857" s="111" t="str">
        <f>IF(SP_SUL!J1879="","*",SP_SUL!J1879)</f>
        <v>*</v>
      </c>
      <c r="N1857" s="256" t="str">
        <f>IF(SP_SUL!K1879="","*",SP_SUL!K1879)</f>
        <v>*</v>
      </c>
      <c r="O1857" s="256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21" t="str">
        <f>IF(SP_SUL!N1880="","*",SP_SUL!N1880)</f>
        <v>*</v>
      </c>
      <c r="M1858" s="150" t="str">
        <f>IF(SP_SUL!J1880="","*",SP_SUL!J1880)</f>
        <v>*</v>
      </c>
      <c r="N1858" s="257" t="str">
        <f>IF(SP_SUL!K1880="","*",SP_SUL!K1880)</f>
        <v>*</v>
      </c>
      <c r="O1858" s="257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21" t="str">
        <f>IF(SP_SUL!N1881="","*",SP_SUL!N1881)</f>
        <v>*</v>
      </c>
      <c r="M1859" s="150" t="str">
        <f>IF(SP_SUL!J1881="","*",SP_SUL!J1881)</f>
        <v>*</v>
      </c>
      <c r="N1859" s="257" t="str">
        <f>IF(SP_SUL!K1881="","*",SP_SUL!K1881)</f>
        <v>*</v>
      </c>
      <c r="O1859" s="257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17" t="str">
        <f>IF(SP_SUL!N1882="","*",SP_SUL!N1882)</f>
        <v>*</v>
      </c>
      <c r="M1860" s="111" t="str">
        <f>IF(SP_SUL!J1882="","*",SP_SUL!J1882)</f>
        <v>*</v>
      </c>
      <c r="N1860" s="256" t="str">
        <f>IF(SP_SUL!K1882="","*",SP_SUL!K1882)</f>
        <v>*</v>
      </c>
      <c r="O1860" s="256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21" t="str">
        <f>IF(SP_SUL!N1883="","*",SP_SUL!N1883)</f>
        <v>*</v>
      </c>
      <c r="M1861" s="150" t="str">
        <f>IF(SP_SUL!J1883="","*",SP_SUL!J1883)</f>
        <v>*</v>
      </c>
      <c r="N1861" s="257" t="str">
        <f>IF(SP_SUL!K1883="","*",SP_SUL!K1883)</f>
        <v>*</v>
      </c>
      <c r="O1861" s="257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21" t="str">
        <f>IF(SP_SUL!N1884="","*",SP_SUL!N1884)</f>
        <v>*</v>
      </c>
      <c r="M1862" s="150" t="str">
        <f>IF(SP_SUL!J1884="","*",SP_SUL!J1884)</f>
        <v>*</v>
      </c>
      <c r="N1862" s="257" t="str">
        <f>IF(SP_SUL!K1884="","*",SP_SUL!K1884)</f>
        <v>*</v>
      </c>
      <c r="O1862" s="257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17" t="str">
        <f>IF(SP_SUL!N1885="","*",SP_SUL!N1885)</f>
        <v>*</v>
      </c>
      <c r="M1863" s="111" t="str">
        <f>IF(SP_SUL!J1885="","*",SP_SUL!J1885)</f>
        <v>*</v>
      </c>
      <c r="N1863" s="256" t="str">
        <f>IF(SP_SUL!K1885="","*",SP_SUL!K1885)</f>
        <v>*</v>
      </c>
      <c r="O1863" s="256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21" t="str">
        <f>IF(SP_SUL!N1886="","*",SP_SUL!N1886)</f>
        <v>*</v>
      </c>
      <c r="M1864" s="150" t="str">
        <f>IF(SP_SUL!J1886="","*",SP_SUL!J1886)</f>
        <v>*</v>
      </c>
      <c r="N1864" s="257" t="str">
        <f>IF(SP_SUL!K1886="","*",SP_SUL!K1886)</f>
        <v>*</v>
      </c>
      <c r="O1864" s="257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21" t="str">
        <f>IF(SP_SUL!N1887="","*",SP_SUL!N1887)</f>
        <v>*</v>
      </c>
      <c r="M1865" s="150" t="str">
        <f>IF(SP_SUL!J1887="","*",SP_SUL!J1887)</f>
        <v>*</v>
      </c>
      <c r="N1865" s="257" t="str">
        <f>IF(SP_SUL!K1887="","*",SP_SUL!K1887)</f>
        <v>*</v>
      </c>
      <c r="O1865" s="257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17" t="str">
        <f>IF(SP_SUL!N1888="","*",SP_SUL!N1888)</f>
        <v>*</v>
      </c>
      <c r="M1866" s="111" t="str">
        <f>IF(SP_SUL!J1888="","*",SP_SUL!J1888)</f>
        <v>*</v>
      </c>
      <c r="N1866" s="256" t="str">
        <f>IF(SP_SUL!K1888="","*",SP_SUL!K1888)</f>
        <v>*</v>
      </c>
      <c r="O1866" s="256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21" t="str">
        <f>IF(SP_SUL!N1889="","*",SP_SUL!N1889)</f>
        <v>*</v>
      </c>
      <c r="M1867" s="150" t="str">
        <f>IF(SP_SUL!J1889="","*",SP_SUL!J1889)</f>
        <v>*</v>
      </c>
      <c r="N1867" s="257" t="str">
        <f>IF(SP_SUL!K1889="","*",SP_SUL!K1889)</f>
        <v>*</v>
      </c>
      <c r="O1867" s="257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21" t="str">
        <f>IF(SP_SUL!N1890="","*",SP_SUL!N1890)</f>
        <v>*</v>
      </c>
      <c r="M1868" s="150" t="str">
        <f>IF(SP_SUL!J1890="","*",SP_SUL!J1890)</f>
        <v>*</v>
      </c>
      <c r="N1868" s="257" t="str">
        <f>IF(SP_SUL!K1890="","*",SP_SUL!K1890)</f>
        <v>*</v>
      </c>
      <c r="O1868" s="257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17" t="str">
        <f>IF(SP_SUL!N1891="","*",SP_SUL!N1891)</f>
        <v>*</v>
      </c>
      <c r="M1869" s="111" t="str">
        <f>IF(SP_SUL!J1891="","*",SP_SUL!J1891)</f>
        <v>*</v>
      </c>
      <c r="N1869" s="256" t="str">
        <f>IF(SP_SUL!K1891="","*",SP_SUL!K1891)</f>
        <v>*</v>
      </c>
      <c r="O1869" s="256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21" t="str">
        <f>IF(SP_SUL!N1892="","*",SP_SUL!N1892)</f>
        <v>*</v>
      </c>
      <c r="M1870" s="150" t="str">
        <f>IF(SP_SUL!J1892="","*",SP_SUL!J1892)</f>
        <v>*</v>
      </c>
      <c r="N1870" s="257" t="str">
        <f>IF(SP_SUL!K1892="","*",SP_SUL!K1892)</f>
        <v>*</v>
      </c>
      <c r="O1870" s="257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21" t="str">
        <f>IF(SP_SUL!N1893="","*",SP_SUL!N1893)</f>
        <v>*</v>
      </c>
      <c r="M1871" s="150" t="str">
        <f>IF(SP_SUL!J1893="","*",SP_SUL!J1893)</f>
        <v>*</v>
      </c>
      <c r="N1871" s="257" t="str">
        <f>IF(SP_SUL!K1893="","*",SP_SUL!K1893)</f>
        <v>*</v>
      </c>
      <c r="O1871" s="257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17" t="str">
        <f>IF(SP_SUL!N1894="","*",SP_SUL!N1894)</f>
        <v>*</v>
      </c>
      <c r="M1872" s="111" t="str">
        <f>IF(SP_SUL!J1894="","*",SP_SUL!J1894)</f>
        <v>*</v>
      </c>
      <c r="N1872" s="256" t="str">
        <f>IF(SP_SUL!K1894="","*",SP_SUL!K1894)</f>
        <v>*</v>
      </c>
      <c r="O1872" s="256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21" t="str">
        <f>IF(SP_SUL!N1895="","*",SP_SUL!N1895)</f>
        <v>*</v>
      </c>
      <c r="M1873" s="150" t="str">
        <f>IF(SP_SUL!J1895="","*",SP_SUL!J1895)</f>
        <v>*</v>
      </c>
      <c r="N1873" s="257" t="str">
        <f>IF(SP_SUL!K1895="","*",SP_SUL!K1895)</f>
        <v>*</v>
      </c>
      <c r="O1873" s="257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21" t="str">
        <f>IF(SP_SUL!N1896="","*",SP_SUL!N1896)</f>
        <v>*</v>
      </c>
      <c r="M1874" s="150" t="str">
        <f>IF(SP_SUL!J1896="","*",SP_SUL!J1896)</f>
        <v>*</v>
      </c>
      <c r="N1874" s="257" t="str">
        <f>IF(SP_SUL!K1896="","*",SP_SUL!K1896)</f>
        <v>*</v>
      </c>
      <c r="O1874" s="257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17" t="str">
        <f>IF(SP_SUL!N1897="","*",SP_SUL!N1897)</f>
        <v>*</v>
      </c>
      <c r="M1875" s="111" t="str">
        <f>IF(SP_SUL!J1897="","*",SP_SUL!J1897)</f>
        <v>*</v>
      </c>
      <c r="N1875" s="256" t="str">
        <f>IF(SP_SUL!K1897="","*",SP_SUL!K1897)</f>
        <v>*</v>
      </c>
      <c r="O1875" s="256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21" t="str">
        <f>IF(SP_SUL!N1898="","*",SP_SUL!N1898)</f>
        <v>*</v>
      </c>
      <c r="M1876" s="150" t="str">
        <f>IF(SP_SUL!J1898="","*",SP_SUL!J1898)</f>
        <v>*</v>
      </c>
      <c r="N1876" s="257" t="str">
        <f>IF(SP_SUL!K1898="","*",SP_SUL!K1898)</f>
        <v>*</v>
      </c>
      <c r="O1876" s="257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21" t="str">
        <f>IF(SP_SUL!N1899="","*",SP_SUL!N1899)</f>
        <v>*</v>
      </c>
      <c r="M1877" s="150" t="str">
        <f>IF(SP_SUL!J1899="","*",SP_SUL!J1899)</f>
        <v>*</v>
      </c>
      <c r="N1877" s="257" t="str">
        <f>IF(SP_SUL!K1899="","*",SP_SUL!K1899)</f>
        <v>*</v>
      </c>
      <c r="O1877" s="257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17" t="str">
        <f>IF(SP_SUL!N1900="","*",SP_SUL!N1900)</f>
        <v>*</v>
      </c>
      <c r="M1878" s="111" t="str">
        <f>IF(SP_SUL!J1900="","*",SP_SUL!J1900)</f>
        <v>*</v>
      </c>
      <c r="N1878" s="256" t="str">
        <f>IF(SP_SUL!K1900="","*",SP_SUL!K1900)</f>
        <v>*</v>
      </c>
      <c r="O1878" s="256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21" t="str">
        <f>IF(SP_SUL!N1901="","*",SP_SUL!N1901)</f>
        <v>*</v>
      </c>
      <c r="M1879" s="150" t="str">
        <f>IF(SP_SUL!J1901="","*",SP_SUL!J1901)</f>
        <v>*</v>
      </c>
      <c r="N1879" s="257" t="str">
        <f>IF(SP_SUL!K1901="","*",SP_SUL!K1901)</f>
        <v>*</v>
      </c>
      <c r="O1879" s="257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21" t="str">
        <f>IF(SP_SUL!N1902="","*",SP_SUL!N1902)</f>
        <v>*</v>
      </c>
      <c r="M1880" s="150" t="str">
        <f>IF(SP_SUL!J1902="","*",SP_SUL!J1902)</f>
        <v>*</v>
      </c>
      <c r="N1880" s="257" t="str">
        <f>IF(SP_SUL!K1902="","*",SP_SUL!K1902)</f>
        <v>*</v>
      </c>
      <c r="O1880" s="257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17" t="str">
        <f>IF(SP_SUL!N1903="","*",SP_SUL!N1903)</f>
        <v>*</v>
      </c>
      <c r="M1881" s="111" t="str">
        <f>IF(SP_SUL!J1903="","*",SP_SUL!J1903)</f>
        <v>*</v>
      </c>
      <c r="N1881" s="256" t="str">
        <f>IF(SP_SUL!K1903="","*",SP_SUL!K1903)</f>
        <v>*</v>
      </c>
      <c r="O1881" s="256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21" t="str">
        <f>IF(SP_SUL!N1904="","*",SP_SUL!N1904)</f>
        <v>*</v>
      </c>
      <c r="M1882" s="150" t="str">
        <f>IF(SP_SUL!J1904="","*",SP_SUL!J1904)</f>
        <v>*</v>
      </c>
      <c r="N1882" s="257" t="str">
        <f>IF(SP_SUL!K1904="","*",SP_SUL!K1904)</f>
        <v>*</v>
      </c>
      <c r="O1882" s="257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21" t="str">
        <f>IF(SP_SUL!N1905="","*",SP_SUL!N1905)</f>
        <v>*</v>
      </c>
      <c r="M1883" s="150" t="str">
        <f>IF(SP_SUL!J1905="","*",SP_SUL!J1905)</f>
        <v>*</v>
      </c>
      <c r="N1883" s="257" t="str">
        <f>IF(SP_SUL!K1905="","*",SP_SUL!K1905)</f>
        <v>*</v>
      </c>
      <c r="O1883" s="257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17" t="str">
        <f>IF(SP_SUL!N1906="","*",SP_SUL!N1906)</f>
        <v>*</v>
      </c>
      <c r="M1884" s="111" t="str">
        <f>IF(SP_SUL!J1906="","*",SP_SUL!J1906)</f>
        <v>*</v>
      </c>
      <c r="N1884" s="256" t="str">
        <f>IF(SP_SUL!K1906="","*",SP_SUL!K1906)</f>
        <v>*</v>
      </c>
      <c r="O1884" s="256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21" t="str">
        <f>IF(SP_SUL!N1907="","*",SP_SUL!N1907)</f>
        <v>*</v>
      </c>
      <c r="M1885" s="150" t="str">
        <f>IF(SP_SUL!J1907="","*",SP_SUL!J1907)</f>
        <v>*</v>
      </c>
      <c r="N1885" s="257" t="str">
        <f>IF(SP_SUL!K1907="","*",SP_SUL!K1907)</f>
        <v>*</v>
      </c>
      <c r="O1885" s="257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21" t="str">
        <f>IF(SP_SUL!N1908="","*",SP_SUL!N1908)</f>
        <v>*</v>
      </c>
      <c r="M1886" s="150" t="str">
        <f>IF(SP_SUL!J1908="","*",SP_SUL!J1908)</f>
        <v>*</v>
      </c>
      <c r="N1886" s="257" t="str">
        <f>IF(SP_SUL!K1908="","*",SP_SUL!K1908)</f>
        <v>*</v>
      </c>
      <c r="O1886" s="257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17" t="str">
        <f>IF(SP_SUL!N1909="","*",SP_SUL!N1909)</f>
        <v>*</v>
      </c>
      <c r="M1887" s="111" t="str">
        <f>IF(SP_SUL!J1909="","*",SP_SUL!J1909)</f>
        <v>*</v>
      </c>
      <c r="N1887" s="256" t="str">
        <f>IF(SP_SUL!K1909="","*",SP_SUL!K1909)</f>
        <v>*</v>
      </c>
      <c r="O1887" s="256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21" t="str">
        <f>IF(SP_SUL!N1910="","*",SP_SUL!N1910)</f>
        <v>*</v>
      </c>
      <c r="M1888" s="150" t="str">
        <f>IF(SP_SUL!J1910="","*",SP_SUL!J1910)</f>
        <v>*</v>
      </c>
      <c r="N1888" s="257" t="str">
        <f>IF(SP_SUL!K1910="","*",SP_SUL!K1910)</f>
        <v>*</v>
      </c>
      <c r="O1888" s="257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21" t="str">
        <f>IF(SP_SUL!N1911="","*",SP_SUL!N1911)</f>
        <v>*</v>
      </c>
      <c r="M1889" s="150" t="str">
        <f>IF(SP_SUL!J1911="","*",SP_SUL!J1911)</f>
        <v>*</v>
      </c>
      <c r="N1889" s="257" t="str">
        <f>IF(SP_SUL!K1911="","*",SP_SUL!K1911)</f>
        <v>*</v>
      </c>
      <c r="O1889" s="257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17" t="str">
        <f>IF(SP_SUL!N1912="","*",SP_SUL!N1912)</f>
        <v>*</v>
      </c>
      <c r="M1890" s="111" t="str">
        <f>IF(SP_SUL!J1912="","*",SP_SUL!J1912)</f>
        <v>*</v>
      </c>
      <c r="N1890" s="256" t="str">
        <f>IF(SP_SUL!K1912="","*",SP_SUL!K1912)</f>
        <v>*</v>
      </c>
      <c r="O1890" s="256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21" t="str">
        <f>IF(SP_SUL!N1913="","*",SP_SUL!N1913)</f>
        <v>*</v>
      </c>
      <c r="M1891" s="150" t="str">
        <f>IF(SP_SUL!J1913="","*",SP_SUL!J1913)</f>
        <v>*</v>
      </c>
      <c r="N1891" s="257" t="str">
        <f>IF(SP_SUL!K1913="","*",SP_SUL!K1913)</f>
        <v>*</v>
      </c>
      <c r="O1891" s="257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21" t="str">
        <f>IF(SP_SUL!N1914="","*",SP_SUL!N1914)</f>
        <v>*</v>
      </c>
      <c r="M1892" s="150" t="str">
        <f>IF(SP_SUL!J1914="","*",SP_SUL!J1914)</f>
        <v>*</v>
      </c>
      <c r="N1892" s="257" t="str">
        <f>IF(SP_SUL!K1914="","*",SP_SUL!K1914)</f>
        <v>*</v>
      </c>
      <c r="O1892" s="257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17" t="str">
        <f>IF(SP_SUL!N1915="","*",SP_SUL!N1915)</f>
        <v>*</v>
      </c>
      <c r="M1893" s="111" t="str">
        <f>IF(SP_SUL!J1915="","*",SP_SUL!J1915)</f>
        <v>*</v>
      </c>
      <c r="N1893" s="256" t="str">
        <f>IF(SP_SUL!K1915="","*",SP_SUL!K1915)</f>
        <v>*</v>
      </c>
      <c r="O1893" s="256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21" t="str">
        <f>IF(SP_SUL!N1916="","*",SP_SUL!N1916)</f>
        <v>*</v>
      </c>
      <c r="M1894" s="150" t="str">
        <f>IF(SP_SUL!J1916="","*",SP_SUL!J1916)</f>
        <v>*</v>
      </c>
      <c r="N1894" s="257" t="str">
        <f>IF(SP_SUL!K1916="","*",SP_SUL!K1916)</f>
        <v>*</v>
      </c>
      <c r="O1894" s="257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21" t="str">
        <f>IF(SP_SUL!N1917="","*",SP_SUL!N1917)</f>
        <v>*</v>
      </c>
      <c r="M1895" s="150" t="str">
        <f>IF(SP_SUL!J1917="","*",SP_SUL!J1917)</f>
        <v>*</v>
      </c>
      <c r="N1895" s="257" t="str">
        <f>IF(SP_SUL!K1917="","*",SP_SUL!K1917)</f>
        <v>*</v>
      </c>
      <c r="O1895" s="257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17" t="str">
        <f>IF(SP_SUL!N1918="","*",SP_SUL!N1918)</f>
        <v>*</v>
      </c>
      <c r="M1896" s="111" t="str">
        <f>IF(SP_SUL!J1918="","*",SP_SUL!J1918)</f>
        <v>*</v>
      </c>
      <c r="N1896" s="256" t="str">
        <f>IF(SP_SUL!K1918="","*",SP_SUL!K1918)</f>
        <v>*</v>
      </c>
      <c r="O1896" s="256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21" t="str">
        <f>IF(SP_SUL!N1919="","*",SP_SUL!N1919)</f>
        <v>*</v>
      </c>
      <c r="M1897" s="150" t="str">
        <f>IF(SP_SUL!J1919="","*",SP_SUL!J1919)</f>
        <v>*</v>
      </c>
      <c r="N1897" s="257" t="str">
        <f>IF(SP_SUL!K1919="","*",SP_SUL!K1919)</f>
        <v>*</v>
      </c>
      <c r="O1897" s="257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21" t="str">
        <f>IF(SP_SUL!N1920="","*",SP_SUL!N1920)</f>
        <v>*</v>
      </c>
      <c r="M1898" s="150" t="str">
        <f>IF(SP_SUL!J1920="","*",SP_SUL!J1920)</f>
        <v>*</v>
      </c>
      <c r="N1898" s="257" t="str">
        <f>IF(SP_SUL!K1920="","*",SP_SUL!K1920)</f>
        <v>*</v>
      </c>
      <c r="O1898" s="257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17" t="str">
        <f>IF(SP_SUL!N1921="","*",SP_SUL!N1921)</f>
        <v>*</v>
      </c>
      <c r="M1899" s="111" t="str">
        <f>IF(SP_SUL!J1921="","*",SP_SUL!J1921)</f>
        <v>*</v>
      </c>
      <c r="N1899" s="256" t="str">
        <f>IF(SP_SUL!K1921="","*",SP_SUL!K1921)</f>
        <v>*</v>
      </c>
      <c r="O1899" s="256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21" t="str">
        <f>IF(SP_SUL!N1922="","*",SP_SUL!N1922)</f>
        <v>*</v>
      </c>
      <c r="M1900" s="150" t="str">
        <f>IF(SP_SUL!J1922="","*",SP_SUL!J1922)</f>
        <v>*</v>
      </c>
      <c r="N1900" s="257" t="str">
        <f>IF(SP_SUL!K1922="","*",SP_SUL!K1922)</f>
        <v>*</v>
      </c>
      <c r="O1900" s="257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21" t="str">
        <f>IF(SP_SUL!N1923="","*",SP_SUL!N1923)</f>
        <v>*</v>
      </c>
      <c r="M1901" s="150" t="str">
        <f>IF(SP_SUL!J1923="","*",SP_SUL!J1923)</f>
        <v>*</v>
      </c>
      <c r="N1901" s="257" t="str">
        <f>IF(SP_SUL!K1923="","*",SP_SUL!K1923)</f>
        <v>*</v>
      </c>
      <c r="O1901" s="257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17" t="str">
        <f>IF(SP_SUL!N1924="","*",SP_SUL!N1924)</f>
        <v>*</v>
      </c>
      <c r="M1902" s="111" t="str">
        <f>IF(SP_SUL!J1924="","*",SP_SUL!J1924)</f>
        <v>*</v>
      </c>
      <c r="N1902" s="256" t="str">
        <f>IF(SP_SUL!K1924="","*",SP_SUL!K1924)</f>
        <v>*</v>
      </c>
      <c r="O1902" s="256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21" t="str">
        <f>IF(SP_SUL!N1925="","*",SP_SUL!N1925)</f>
        <v>*</v>
      </c>
      <c r="M1903" s="150" t="str">
        <f>IF(SP_SUL!J1925="","*",SP_SUL!J1925)</f>
        <v>*</v>
      </c>
      <c r="N1903" s="257" t="str">
        <f>IF(SP_SUL!K1925="","*",SP_SUL!K1925)</f>
        <v>*</v>
      </c>
      <c r="O1903" s="257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21" t="str">
        <f>IF(SP_SUL!N1926="","*",SP_SUL!N1926)</f>
        <v>*</v>
      </c>
      <c r="M1904" s="150" t="str">
        <f>IF(SP_SUL!J1926="","*",SP_SUL!J1926)</f>
        <v>*</v>
      </c>
      <c r="N1904" s="257" t="str">
        <f>IF(SP_SUL!K1926="","*",SP_SUL!K1926)</f>
        <v>*</v>
      </c>
      <c r="O1904" s="257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17" t="str">
        <f>IF(SP_SUL!N1927="","*",SP_SUL!N1927)</f>
        <v>*</v>
      </c>
      <c r="M1905" s="111" t="str">
        <f>IF(SP_SUL!J1927="","*",SP_SUL!J1927)</f>
        <v>*</v>
      </c>
      <c r="N1905" s="256" t="str">
        <f>IF(SP_SUL!K1927="","*",SP_SUL!K1927)</f>
        <v>*</v>
      </c>
      <c r="O1905" s="256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21" t="str">
        <f>IF(SP_SUL!N1928="","*",SP_SUL!N1928)</f>
        <v>*</v>
      </c>
      <c r="M1906" s="150" t="str">
        <f>IF(SP_SUL!J1928="","*",SP_SUL!J1928)</f>
        <v>*</v>
      </c>
      <c r="N1906" s="257" t="str">
        <f>IF(SP_SUL!K1928="","*",SP_SUL!K1928)</f>
        <v>*</v>
      </c>
      <c r="O1906" s="257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21" t="str">
        <f>IF(SP_SUL!N1929="","*",SP_SUL!N1929)</f>
        <v>*</v>
      </c>
      <c r="M1907" s="150" t="str">
        <f>IF(SP_SUL!J1929="","*",SP_SUL!J1929)</f>
        <v>*</v>
      </c>
      <c r="N1907" s="257" t="str">
        <f>IF(SP_SUL!K1929="","*",SP_SUL!K1929)</f>
        <v>*</v>
      </c>
      <c r="O1907" s="257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17" t="str">
        <f>IF(SP_SUL!N1930="","*",SP_SUL!N1930)</f>
        <v>*</v>
      </c>
      <c r="M1908" s="111" t="str">
        <f>IF(SP_SUL!J1930="","*",SP_SUL!J1930)</f>
        <v>*</v>
      </c>
      <c r="N1908" s="256" t="str">
        <f>IF(SP_SUL!K1930="","*",SP_SUL!K1930)</f>
        <v>*</v>
      </c>
      <c r="O1908" s="256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21" t="str">
        <f>IF(SP_SUL!N1931="","*",SP_SUL!N1931)</f>
        <v>*</v>
      </c>
      <c r="M1909" s="150" t="str">
        <f>IF(SP_SUL!J1931="","*",SP_SUL!J1931)</f>
        <v>*</v>
      </c>
      <c r="N1909" s="257" t="str">
        <f>IF(SP_SUL!K1931="","*",SP_SUL!K1931)</f>
        <v>*</v>
      </c>
      <c r="O1909" s="257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21" t="str">
        <f>IF(SP_SUL!N1932="","*",SP_SUL!N1932)</f>
        <v>*</v>
      </c>
      <c r="M1910" s="150" t="str">
        <f>IF(SP_SUL!J1932="","*",SP_SUL!J1932)</f>
        <v>*</v>
      </c>
      <c r="N1910" s="257" t="str">
        <f>IF(SP_SUL!K1932="","*",SP_SUL!K1932)</f>
        <v>*</v>
      </c>
      <c r="O1910" s="257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17" t="str">
        <f>IF(SP_SUL!N1933="","*",SP_SUL!N1933)</f>
        <v>*</v>
      </c>
      <c r="M1911" s="111" t="str">
        <f>IF(SP_SUL!J1933="","*",SP_SUL!J1933)</f>
        <v>*</v>
      </c>
      <c r="N1911" s="256" t="str">
        <f>IF(SP_SUL!K1933="","*",SP_SUL!K1933)</f>
        <v>*</v>
      </c>
      <c r="O1911" s="256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21" t="str">
        <f>IF(SP_SUL!N1934="","*",SP_SUL!N1934)</f>
        <v>*</v>
      </c>
      <c r="M1912" s="150" t="str">
        <f>IF(SP_SUL!J1934="","*",SP_SUL!J1934)</f>
        <v>*</v>
      </c>
      <c r="N1912" s="257" t="str">
        <f>IF(SP_SUL!K1934="","*",SP_SUL!K1934)</f>
        <v>*</v>
      </c>
      <c r="O1912" s="257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21" t="str">
        <f>IF(SP_SUL!N1935="","*",SP_SUL!N1935)</f>
        <v>*</v>
      </c>
      <c r="M1913" s="150" t="str">
        <f>IF(SP_SUL!J1935="","*",SP_SUL!J1935)</f>
        <v>*</v>
      </c>
      <c r="N1913" s="257" t="str">
        <f>IF(SP_SUL!K1935="","*",SP_SUL!K1935)</f>
        <v>*</v>
      </c>
      <c r="O1913" s="257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17" t="str">
        <f>IF(SP_SUL!N1936="","*",SP_SUL!N1936)</f>
        <v>*</v>
      </c>
      <c r="M1914" s="111" t="str">
        <f>IF(SP_SUL!J1936="","*",SP_SUL!J1936)</f>
        <v>*</v>
      </c>
      <c r="N1914" s="256" t="str">
        <f>IF(SP_SUL!K1936="","*",SP_SUL!K1936)</f>
        <v>*</v>
      </c>
      <c r="O1914" s="256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21" t="str">
        <f>IF(SP_SUL!N1937="","*",SP_SUL!N1937)</f>
        <v>*</v>
      </c>
      <c r="M1915" s="150" t="str">
        <f>IF(SP_SUL!J1937="","*",SP_SUL!J1937)</f>
        <v>*</v>
      </c>
      <c r="N1915" s="257" t="str">
        <f>IF(SP_SUL!K1937="","*",SP_SUL!K1937)</f>
        <v>*</v>
      </c>
      <c r="O1915" s="257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21" t="str">
        <f>IF(SP_SUL!N1938="","*",SP_SUL!N1938)</f>
        <v>*</v>
      </c>
      <c r="M1916" s="150" t="str">
        <f>IF(SP_SUL!J1938="","*",SP_SUL!J1938)</f>
        <v>*</v>
      </c>
      <c r="N1916" s="257" t="str">
        <f>IF(SP_SUL!K1938="","*",SP_SUL!K1938)</f>
        <v>*</v>
      </c>
      <c r="O1916" s="257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17" t="str">
        <f>IF(SP_SUL!N1939="","*",SP_SUL!N1939)</f>
        <v>*</v>
      </c>
      <c r="M1917" s="111" t="str">
        <f>IF(SP_SUL!J1939="","*",SP_SUL!J1939)</f>
        <v>*</v>
      </c>
      <c r="N1917" s="256" t="str">
        <f>IF(SP_SUL!K1939="","*",SP_SUL!K1939)</f>
        <v>*</v>
      </c>
      <c r="O1917" s="256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21" t="str">
        <f>IF(SP_SUL!N1940="","*",SP_SUL!N1940)</f>
        <v>*</v>
      </c>
      <c r="M1918" s="150" t="str">
        <f>IF(SP_SUL!J1940="","*",SP_SUL!J1940)</f>
        <v>*</v>
      </c>
      <c r="N1918" s="257" t="str">
        <f>IF(SP_SUL!K1940="","*",SP_SUL!K1940)</f>
        <v>*</v>
      </c>
      <c r="O1918" s="257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21" t="str">
        <f>IF(SP_SUL!N1941="","*",SP_SUL!N1941)</f>
        <v>*</v>
      </c>
      <c r="M1919" s="150" t="str">
        <f>IF(SP_SUL!J1941="","*",SP_SUL!J1941)</f>
        <v>*</v>
      </c>
      <c r="N1919" s="257" t="str">
        <f>IF(SP_SUL!K1941="","*",SP_SUL!K1941)</f>
        <v>*</v>
      </c>
      <c r="O1919" s="257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17" t="str">
        <f>IF(SP_SUL!N1942="","*",SP_SUL!N1942)</f>
        <v>*</v>
      </c>
      <c r="M1920" s="111" t="str">
        <f>IF(SP_SUL!J1942="","*",SP_SUL!J1942)</f>
        <v>*</v>
      </c>
      <c r="N1920" s="256" t="str">
        <f>IF(SP_SUL!K1942="","*",SP_SUL!K1942)</f>
        <v>*</v>
      </c>
      <c r="O1920" s="256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21" t="str">
        <f>IF(SP_SUL!N1943="","*",SP_SUL!N1943)</f>
        <v>*</v>
      </c>
      <c r="M1921" s="150" t="str">
        <f>IF(SP_SUL!J1943="","*",SP_SUL!J1943)</f>
        <v>*</v>
      </c>
      <c r="N1921" s="257" t="str">
        <f>IF(SP_SUL!K1943="","*",SP_SUL!K1943)</f>
        <v>*</v>
      </c>
      <c r="O1921" s="257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21" t="str">
        <f>IF(SP_SUL!N1944="","*",SP_SUL!N1944)</f>
        <v>*</v>
      </c>
      <c r="M1922" s="150" t="str">
        <f>IF(SP_SUL!J1944="","*",SP_SUL!J1944)</f>
        <v>*</v>
      </c>
      <c r="N1922" s="257" t="str">
        <f>IF(SP_SUL!K1944="","*",SP_SUL!K1944)</f>
        <v>*</v>
      </c>
      <c r="O1922" s="257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17" t="str">
        <f>IF(SP_SUL!N1945="","*",SP_SUL!N1945)</f>
        <v>*</v>
      </c>
      <c r="M1923" s="111" t="str">
        <f>IF(SP_SUL!J1945="","*",SP_SUL!J1945)</f>
        <v>*</v>
      </c>
      <c r="N1923" s="256" t="str">
        <f>IF(SP_SUL!K1945="","*",SP_SUL!K1945)</f>
        <v>*</v>
      </c>
      <c r="O1923" s="256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21" t="str">
        <f>IF(SP_SUL!N1946="","*",SP_SUL!N1946)</f>
        <v>*</v>
      </c>
      <c r="M1924" s="150" t="str">
        <f>IF(SP_SUL!J1946="","*",SP_SUL!J1946)</f>
        <v>*</v>
      </c>
      <c r="N1924" s="257" t="str">
        <f>IF(SP_SUL!K1946="","*",SP_SUL!K1946)</f>
        <v>*</v>
      </c>
      <c r="O1924" s="257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21" t="str">
        <f>IF(SP_SUL!N1947="","*",SP_SUL!N1947)</f>
        <v>*</v>
      </c>
      <c r="M1925" s="150" t="str">
        <f>IF(SP_SUL!J1947="","*",SP_SUL!J1947)</f>
        <v>*</v>
      </c>
      <c r="N1925" s="257" t="str">
        <f>IF(SP_SUL!K1947="","*",SP_SUL!K1947)</f>
        <v>*</v>
      </c>
      <c r="O1925" s="257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17" t="str">
        <f>IF(SP_SUL!N1948="","*",SP_SUL!N1948)</f>
        <v>*</v>
      </c>
      <c r="M1926" s="111" t="str">
        <f>IF(SP_SUL!J1948="","*",SP_SUL!J1948)</f>
        <v>*</v>
      </c>
      <c r="N1926" s="256" t="str">
        <f>IF(SP_SUL!K1948="","*",SP_SUL!K1948)</f>
        <v>*</v>
      </c>
      <c r="O1926" s="256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21" t="str">
        <f>IF(SP_SUL!N1949="","*",SP_SUL!N1949)</f>
        <v>*</v>
      </c>
      <c r="M1927" s="150" t="str">
        <f>IF(SP_SUL!J1949="","*",SP_SUL!J1949)</f>
        <v>*</v>
      </c>
      <c r="N1927" s="257" t="str">
        <f>IF(SP_SUL!K1949="","*",SP_SUL!K1949)</f>
        <v>*</v>
      </c>
      <c r="O1927" s="257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21" t="str">
        <f>IF(SP_SUL!N1950="","*",SP_SUL!N1950)</f>
        <v>*</v>
      </c>
      <c r="M1928" s="150" t="str">
        <f>IF(SP_SUL!J1950="","*",SP_SUL!J1950)</f>
        <v>*</v>
      </c>
      <c r="N1928" s="257" t="str">
        <f>IF(SP_SUL!K1950="","*",SP_SUL!K1950)</f>
        <v>*</v>
      </c>
      <c r="O1928" s="257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17" t="str">
        <f>IF(SP_SUL!N1951="","*",SP_SUL!N1951)</f>
        <v>*</v>
      </c>
      <c r="M1929" s="111" t="str">
        <f>IF(SP_SUL!J1951="","*",SP_SUL!J1951)</f>
        <v>*</v>
      </c>
      <c r="N1929" s="256" t="str">
        <f>IF(SP_SUL!K1951="","*",SP_SUL!K1951)</f>
        <v>*</v>
      </c>
      <c r="O1929" s="256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21" t="str">
        <f>IF(SP_SUL!N1952="","*",SP_SUL!N1952)</f>
        <v>*</v>
      </c>
      <c r="M1930" s="150" t="str">
        <f>IF(SP_SUL!J1952="","*",SP_SUL!J1952)</f>
        <v>*</v>
      </c>
      <c r="N1930" s="257" t="str">
        <f>IF(SP_SUL!K1952="","*",SP_SUL!K1952)</f>
        <v>*</v>
      </c>
      <c r="O1930" s="257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21" t="str">
        <f>IF(SP_SUL!N1953="","*",SP_SUL!N1953)</f>
        <v>*</v>
      </c>
      <c r="M1931" s="150" t="str">
        <f>IF(SP_SUL!J1953="","*",SP_SUL!J1953)</f>
        <v>*</v>
      </c>
      <c r="N1931" s="257" t="str">
        <f>IF(SP_SUL!K1953="","*",SP_SUL!K1953)</f>
        <v>*</v>
      </c>
      <c r="O1931" s="257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17" t="str">
        <f>IF(SP_SUL!N1954="","*",SP_SUL!N1954)</f>
        <v>*</v>
      </c>
      <c r="M1932" s="111" t="str">
        <f>IF(SP_SUL!J1954="","*",SP_SUL!J1954)</f>
        <v>*</v>
      </c>
      <c r="N1932" s="256" t="str">
        <f>IF(SP_SUL!K1954="","*",SP_SUL!K1954)</f>
        <v>*</v>
      </c>
      <c r="O1932" s="256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21" t="str">
        <f>IF(SP_SUL!N1955="","*",SP_SUL!N1955)</f>
        <v>*</v>
      </c>
      <c r="M1933" s="150" t="str">
        <f>IF(SP_SUL!J1955="","*",SP_SUL!J1955)</f>
        <v>*</v>
      </c>
      <c r="N1933" s="257" t="str">
        <f>IF(SP_SUL!K1955="","*",SP_SUL!K1955)</f>
        <v>*</v>
      </c>
      <c r="O1933" s="257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21" t="str">
        <f>IF(SP_SUL!N1956="","*",SP_SUL!N1956)</f>
        <v>*</v>
      </c>
      <c r="M1934" s="150" t="str">
        <f>IF(SP_SUL!J1956="","*",SP_SUL!J1956)</f>
        <v>*</v>
      </c>
      <c r="N1934" s="257" t="str">
        <f>IF(SP_SUL!K1956="","*",SP_SUL!K1956)</f>
        <v>*</v>
      </c>
      <c r="O1934" s="257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17" t="str">
        <f>IF(SP_SUL!N1957="","*",SP_SUL!N1957)</f>
        <v>*</v>
      </c>
      <c r="M1935" s="111" t="str">
        <f>IF(SP_SUL!J1957="","*",SP_SUL!J1957)</f>
        <v>*</v>
      </c>
      <c r="N1935" s="256" t="str">
        <f>IF(SP_SUL!K1957="","*",SP_SUL!K1957)</f>
        <v>*</v>
      </c>
      <c r="O1935" s="256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21" t="str">
        <f>IF(SP_SUL!N1958="","*",SP_SUL!N1958)</f>
        <v>*</v>
      </c>
      <c r="M1936" s="150" t="str">
        <f>IF(SP_SUL!J1958="","*",SP_SUL!J1958)</f>
        <v>*</v>
      </c>
      <c r="N1936" s="257" t="str">
        <f>IF(SP_SUL!K1958="","*",SP_SUL!K1958)</f>
        <v>*</v>
      </c>
      <c r="O1936" s="257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21" t="str">
        <f>IF(SP_SUL!N1959="","*",SP_SUL!N1959)</f>
        <v>*</v>
      </c>
      <c r="M1937" s="150" t="str">
        <f>IF(SP_SUL!J1959="","*",SP_SUL!J1959)</f>
        <v>*</v>
      </c>
      <c r="N1937" s="257" t="str">
        <f>IF(SP_SUL!K1959="","*",SP_SUL!K1959)</f>
        <v>*</v>
      </c>
      <c r="O1937" s="257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17" t="str">
        <f>IF(SP_SUL!N1960="","*",SP_SUL!N1960)</f>
        <v>*</v>
      </c>
      <c r="M1938" s="111" t="str">
        <f>IF(SP_SUL!J1960="","*",SP_SUL!J1960)</f>
        <v>*</v>
      </c>
      <c r="N1938" s="256" t="str">
        <f>IF(SP_SUL!K1960="","*",SP_SUL!K1960)</f>
        <v>*</v>
      </c>
      <c r="O1938" s="256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21" t="str">
        <f>IF(SP_SUL!N1961="","*",SP_SUL!N1961)</f>
        <v>*</v>
      </c>
      <c r="M1939" s="150" t="str">
        <f>IF(SP_SUL!J1961="","*",SP_SUL!J1961)</f>
        <v>*</v>
      </c>
      <c r="N1939" s="257" t="str">
        <f>IF(SP_SUL!K1961="","*",SP_SUL!K1961)</f>
        <v>*</v>
      </c>
      <c r="O1939" s="257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21" t="str">
        <f>IF(SP_SUL!N1962="","*",SP_SUL!N1962)</f>
        <v>*</v>
      </c>
      <c r="M1940" s="150" t="str">
        <f>IF(SP_SUL!J1962="","*",SP_SUL!J1962)</f>
        <v>*</v>
      </c>
      <c r="N1940" s="257" t="str">
        <f>IF(SP_SUL!K1962="","*",SP_SUL!K1962)</f>
        <v>*</v>
      </c>
      <c r="O1940" s="257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17" t="str">
        <f>IF(SP_SUL!N1963="","*",SP_SUL!N1963)</f>
        <v>*</v>
      </c>
      <c r="M1941" s="111" t="str">
        <f>IF(SP_SUL!J1963="","*",SP_SUL!J1963)</f>
        <v>*</v>
      </c>
      <c r="N1941" s="256" t="str">
        <f>IF(SP_SUL!K1963="","*",SP_SUL!K1963)</f>
        <v>*</v>
      </c>
      <c r="O1941" s="256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21" t="str">
        <f>IF(SP_SUL!N1964="","*",SP_SUL!N1964)</f>
        <v>*</v>
      </c>
      <c r="M1942" s="150" t="str">
        <f>IF(SP_SUL!J1964="","*",SP_SUL!J1964)</f>
        <v>*</v>
      </c>
      <c r="N1942" s="257" t="str">
        <f>IF(SP_SUL!K1964="","*",SP_SUL!K1964)</f>
        <v>*</v>
      </c>
      <c r="O1942" s="257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21" t="str">
        <f>IF(SP_SUL!N1965="","*",SP_SUL!N1965)</f>
        <v>*</v>
      </c>
      <c r="M1943" s="150" t="str">
        <f>IF(SP_SUL!J1965="","*",SP_SUL!J1965)</f>
        <v>*</v>
      </c>
      <c r="N1943" s="257" t="str">
        <f>IF(SP_SUL!K1965="","*",SP_SUL!K1965)</f>
        <v>*</v>
      </c>
      <c r="O1943" s="257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17" t="str">
        <f>IF(SP_SUL!N1966="","*",SP_SUL!N1966)</f>
        <v>*</v>
      </c>
      <c r="M1944" s="111" t="str">
        <f>IF(SP_SUL!J1966="","*",SP_SUL!J1966)</f>
        <v>*</v>
      </c>
      <c r="N1944" s="256" t="str">
        <f>IF(SP_SUL!K1966="","*",SP_SUL!K1966)</f>
        <v>*</v>
      </c>
      <c r="O1944" s="256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21" t="str">
        <f>IF(SP_SUL!N1967="","*",SP_SUL!N1967)</f>
        <v>*</v>
      </c>
      <c r="M1945" s="150" t="str">
        <f>IF(SP_SUL!J1967="","*",SP_SUL!J1967)</f>
        <v>*</v>
      </c>
      <c r="N1945" s="257" t="str">
        <f>IF(SP_SUL!K1967="","*",SP_SUL!K1967)</f>
        <v>*</v>
      </c>
      <c r="O1945" s="257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21" t="str">
        <f>IF(SP_SUL!N1968="","*",SP_SUL!N1968)</f>
        <v>*</v>
      </c>
      <c r="M1946" s="150" t="str">
        <f>IF(SP_SUL!J1968="","*",SP_SUL!J1968)</f>
        <v>*</v>
      </c>
      <c r="N1946" s="257" t="str">
        <f>IF(SP_SUL!K1968="","*",SP_SUL!K1968)</f>
        <v>*</v>
      </c>
      <c r="O1946" s="257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17" t="str">
        <f>IF(SP_SUL!N1969="","*",SP_SUL!N1969)</f>
        <v>*</v>
      </c>
      <c r="M1947" s="111" t="str">
        <f>IF(SP_SUL!J1969="","*",SP_SUL!J1969)</f>
        <v>*</v>
      </c>
      <c r="N1947" s="256" t="str">
        <f>IF(SP_SUL!K1969="","*",SP_SUL!K1969)</f>
        <v>*</v>
      </c>
      <c r="O1947" s="256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21" t="str">
        <f>IF(SP_SUL!N1970="","*",SP_SUL!N1970)</f>
        <v>*</v>
      </c>
      <c r="M1948" s="150" t="str">
        <f>IF(SP_SUL!J1970="","*",SP_SUL!J1970)</f>
        <v>*</v>
      </c>
      <c r="N1948" s="257" t="str">
        <f>IF(SP_SUL!K1970="","*",SP_SUL!K1970)</f>
        <v>*</v>
      </c>
      <c r="O1948" s="257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21" t="str">
        <f>IF(SP_SUL!N1971="","*",SP_SUL!N1971)</f>
        <v>*</v>
      </c>
      <c r="M1949" s="150" t="str">
        <f>IF(SP_SUL!J1971="","*",SP_SUL!J1971)</f>
        <v>*</v>
      </c>
      <c r="N1949" s="257" t="str">
        <f>IF(SP_SUL!K1971="","*",SP_SUL!K1971)</f>
        <v>*</v>
      </c>
      <c r="O1949" s="257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17" t="str">
        <f>IF(SP_SUL!N1972="","*",SP_SUL!N1972)</f>
        <v>*</v>
      </c>
      <c r="M1950" s="111" t="str">
        <f>IF(SP_SUL!J1972="","*",SP_SUL!J1972)</f>
        <v>*</v>
      </c>
      <c r="N1950" s="256" t="str">
        <f>IF(SP_SUL!K1972="","*",SP_SUL!K1972)</f>
        <v>*</v>
      </c>
      <c r="O1950" s="256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21" t="str">
        <f>IF(SP_SUL!N1973="","*",SP_SUL!N1973)</f>
        <v>*</v>
      </c>
      <c r="M1951" s="150" t="str">
        <f>IF(SP_SUL!J1973="","*",SP_SUL!J1973)</f>
        <v>*</v>
      </c>
      <c r="N1951" s="257" t="str">
        <f>IF(SP_SUL!K1973="","*",SP_SUL!K1973)</f>
        <v>*</v>
      </c>
      <c r="O1951" s="257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21" t="str">
        <f>IF(SP_SUL!N1974="","*",SP_SUL!N1974)</f>
        <v>*</v>
      </c>
      <c r="M1952" s="150" t="str">
        <f>IF(SP_SUL!J1974="","*",SP_SUL!J1974)</f>
        <v>*</v>
      </c>
      <c r="N1952" s="257" t="str">
        <f>IF(SP_SUL!K1974="","*",SP_SUL!K1974)</f>
        <v>*</v>
      </c>
      <c r="O1952" s="257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17" t="str">
        <f>IF(SP_SUL!N1975="","*",SP_SUL!N1975)</f>
        <v>*</v>
      </c>
      <c r="M1953" s="111" t="str">
        <f>IF(SP_SUL!J1975="","*",SP_SUL!J1975)</f>
        <v>*</v>
      </c>
      <c r="N1953" s="256" t="str">
        <f>IF(SP_SUL!K1975="","*",SP_SUL!K1975)</f>
        <v>*</v>
      </c>
      <c r="O1953" s="256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21" t="str">
        <f>IF(SP_SUL!N1976="","*",SP_SUL!N1976)</f>
        <v>*</v>
      </c>
      <c r="M1954" s="150" t="str">
        <f>IF(SP_SUL!J1976="","*",SP_SUL!J1976)</f>
        <v>*</v>
      </c>
      <c r="N1954" s="257" t="str">
        <f>IF(SP_SUL!K1976="","*",SP_SUL!K1976)</f>
        <v>*</v>
      </c>
      <c r="O1954" s="257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21" t="str">
        <f>IF(SP_SUL!N1977="","*",SP_SUL!N1977)</f>
        <v>*</v>
      </c>
      <c r="M1955" s="150" t="str">
        <f>IF(SP_SUL!J1977="","*",SP_SUL!J1977)</f>
        <v>*</v>
      </c>
      <c r="N1955" s="257" t="str">
        <f>IF(SP_SUL!K1977="","*",SP_SUL!K1977)</f>
        <v>*</v>
      </c>
      <c r="O1955" s="257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17" t="str">
        <f>IF(SP_SUL!N1978="","*",SP_SUL!N1978)</f>
        <v>*</v>
      </c>
      <c r="M1956" s="111" t="str">
        <f>IF(SP_SUL!J1978="","*",SP_SUL!J1978)</f>
        <v>*</v>
      </c>
      <c r="N1956" s="256" t="str">
        <f>IF(SP_SUL!K1978="","*",SP_SUL!K1978)</f>
        <v>*</v>
      </c>
      <c r="O1956" s="256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21" t="str">
        <f>IF(SP_SUL!N1979="","*",SP_SUL!N1979)</f>
        <v>*</v>
      </c>
      <c r="M1957" s="150" t="str">
        <f>IF(SP_SUL!J1979="","*",SP_SUL!J1979)</f>
        <v>*</v>
      </c>
      <c r="N1957" s="257" t="str">
        <f>IF(SP_SUL!K1979="","*",SP_SUL!K1979)</f>
        <v>*</v>
      </c>
      <c r="O1957" s="257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21" t="str">
        <f>IF(SP_SUL!N1980="","*",SP_SUL!N1980)</f>
        <v>*</v>
      </c>
      <c r="M1958" s="150" t="str">
        <f>IF(SP_SUL!J1980="","*",SP_SUL!J1980)</f>
        <v>*</v>
      </c>
      <c r="N1958" s="257" t="str">
        <f>IF(SP_SUL!K1980="","*",SP_SUL!K1980)</f>
        <v>*</v>
      </c>
      <c r="O1958" s="257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17" t="str">
        <f>IF(SP_SUL!N1981="","*",SP_SUL!N1981)</f>
        <v>*</v>
      </c>
      <c r="M1959" s="111" t="str">
        <f>IF(SP_SUL!J1981="","*",SP_SUL!J1981)</f>
        <v>*</v>
      </c>
      <c r="N1959" s="256" t="str">
        <f>IF(SP_SUL!K1981="","*",SP_SUL!K1981)</f>
        <v>*</v>
      </c>
      <c r="O1959" s="256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21" t="str">
        <f>IF(SP_SUL!N1982="","*",SP_SUL!N1982)</f>
        <v>*</v>
      </c>
      <c r="M1960" s="150" t="str">
        <f>IF(SP_SUL!J1982="","*",SP_SUL!J1982)</f>
        <v>*</v>
      </c>
      <c r="N1960" s="257" t="str">
        <f>IF(SP_SUL!K1982="","*",SP_SUL!K1982)</f>
        <v>*</v>
      </c>
      <c r="O1960" s="257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21" t="str">
        <f>IF(SP_SUL!N1983="","*",SP_SUL!N1983)</f>
        <v>*</v>
      </c>
      <c r="M1961" s="150" t="str">
        <f>IF(SP_SUL!J1983="","*",SP_SUL!J1983)</f>
        <v>*</v>
      </c>
      <c r="N1961" s="257" t="str">
        <f>IF(SP_SUL!K1983="","*",SP_SUL!K1983)</f>
        <v>*</v>
      </c>
      <c r="O1961" s="257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17" t="str">
        <f>IF(SP_SUL!N1984="","*",SP_SUL!N1984)</f>
        <v>*</v>
      </c>
      <c r="M1962" s="111" t="str">
        <f>IF(SP_SUL!J1984="","*",SP_SUL!J1984)</f>
        <v>*</v>
      </c>
      <c r="N1962" s="256" t="str">
        <f>IF(SP_SUL!K1984="","*",SP_SUL!K1984)</f>
        <v>*</v>
      </c>
      <c r="O1962" s="256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21" t="str">
        <f>IF(SP_SUL!N1985="","*",SP_SUL!N1985)</f>
        <v>*</v>
      </c>
      <c r="M1963" s="150" t="str">
        <f>IF(SP_SUL!J1985="","*",SP_SUL!J1985)</f>
        <v>*</v>
      </c>
      <c r="N1963" s="257" t="str">
        <f>IF(SP_SUL!K1985="","*",SP_SUL!K1985)</f>
        <v>*</v>
      </c>
      <c r="O1963" s="257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21" t="str">
        <f>IF(SP_SUL!N1986="","*",SP_SUL!N1986)</f>
        <v>*</v>
      </c>
      <c r="M1964" s="150" t="str">
        <f>IF(SP_SUL!J1986="","*",SP_SUL!J1986)</f>
        <v>*</v>
      </c>
      <c r="N1964" s="257" t="str">
        <f>IF(SP_SUL!K1986="","*",SP_SUL!K1986)</f>
        <v>*</v>
      </c>
      <c r="O1964" s="257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17" t="str">
        <f>IF(SP_SUL!N1987="","*",SP_SUL!N1987)</f>
        <v>*</v>
      </c>
      <c r="M1965" s="111" t="str">
        <f>IF(SP_SUL!J1987="","*",SP_SUL!J1987)</f>
        <v>*</v>
      </c>
      <c r="N1965" s="256" t="str">
        <f>IF(SP_SUL!K1987="","*",SP_SUL!K1987)</f>
        <v>*</v>
      </c>
      <c r="O1965" s="256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21" t="str">
        <f>IF(SP_SUL!N1988="","*",SP_SUL!N1988)</f>
        <v>*</v>
      </c>
      <c r="M1966" s="150" t="str">
        <f>IF(SP_SUL!J1988="","*",SP_SUL!J1988)</f>
        <v>*</v>
      </c>
      <c r="N1966" s="257" t="str">
        <f>IF(SP_SUL!K1988="","*",SP_SUL!K1988)</f>
        <v>*</v>
      </c>
      <c r="O1966" s="257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21" t="str">
        <f>IF(SP_SUL!N1989="","*",SP_SUL!N1989)</f>
        <v>*</v>
      </c>
      <c r="M1967" s="150" t="str">
        <f>IF(SP_SUL!J1989="","*",SP_SUL!J1989)</f>
        <v>*</v>
      </c>
      <c r="N1967" s="257" t="str">
        <f>IF(SP_SUL!K1989="","*",SP_SUL!K1989)</f>
        <v>*</v>
      </c>
      <c r="O1967" s="257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17" t="str">
        <f>IF(SP_SUL!N1990="","*",SP_SUL!N1990)</f>
        <v>*</v>
      </c>
      <c r="M1968" s="111" t="str">
        <f>IF(SP_SUL!J1990="","*",SP_SUL!J1990)</f>
        <v>*</v>
      </c>
      <c r="N1968" s="256" t="str">
        <f>IF(SP_SUL!K1990="","*",SP_SUL!K1990)</f>
        <v>*</v>
      </c>
      <c r="O1968" s="256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21" t="str">
        <f>IF(SP_SUL!N1991="","*",SP_SUL!N1991)</f>
        <v>*</v>
      </c>
      <c r="M1969" s="150" t="str">
        <f>IF(SP_SUL!J1991="","*",SP_SUL!J1991)</f>
        <v>*</v>
      </c>
      <c r="N1969" s="257" t="str">
        <f>IF(SP_SUL!K1991="","*",SP_SUL!K1991)</f>
        <v>*</v>
      </c>
      <c r="O1969" s="257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21" t="str">
        <f>IF(SP_SUL!N1992="","*",SP_SUL!N1992)</f>
        <v>*</v>
      </c>
      <c r="M1970" s="150" t="str">
        <f>IF(SP_SUL!J1992="","*",SP_SUL!J1992)</f>
        <v>*</v>
      </c>
      <c r="N1970" s="257" t="str">
        <f>IF(SP_SUL!K1992="","*",SP_SUL!K1992)</f>
        <v>*</v>
      </c>
      <c r="O1970" s="257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17" t="str">
        <f>IF(SP_SUL!N1993="","*",SP_SUL!N1993)</f>
        <v>*</v>
      </c>
      <c r="M1971" s="111" t="str">
        <f>IF(SP_SUL!J1993="","*",SP_SUL!J1993)</f>
        <v>*</v>
      </c>
      <c r="N1971" s="256" t="str">
        <f>IF(SP_SUL!K1993="","*",SP_SUL!K1993)</f>
        <v>*</v>
      </c>
      <c r="O1971" s="256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21" t="str">
        <f>IF(SP_SUL!N1994="","*",SP_SUL!N1994)</f>
        <v>*</v>
      </c>
      <c r="M1972" s="150" t="str">
        <f>IF(SP_SUL!J1994="","*",SP_SUL!J1994)</f>
        <v>*</v>
      </c>
      <c r="N1972" s="257" t="str">
        <f>IF(SP_SUL!K1994="","*",SP_SUL!K1994)</f>
        <v>*</v>
      </c>
      <c r="O1972" s="257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21" t="str">
        <f>IF(SP_SUL!N1995="","*",SP_SUL!N1995)</f>
        <v>*</v>
      </c>
      <c r="M1973" s="150" t="str">
        <f>IF(SP_SUL!J1995="","*",SP_SUL!J1995)</f>
        <v>*</v>
      </c>
      <c r="N1973" s="257" t="str">
        <f>IF(SP_SUL!K1995="","*",SP_SUL!K1995)</f>
        <v>*</v>
      </c>
      <c r="O1973" s="257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17" t="str">
        <f>IF(SP_SUL!N1996="","*",SP_SUL!N1996)</f>
        <v>*</v>
      </c>
      <c r="M1974" s="111" t="str">
        <f>IF(SP_SUL!J1996="","*",SP_SUL!J1996)</f>
        <v>*</v>
      </c>
      <c r="N1974" s="256" t="str">
        <f>IF(SP_SUL!K1996="","*",SP_SUL!K1996)</f>
        <v>*</v>
      </c>
      <c r="O1974" s="256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21" t="str">
        <f>IF(SP_SUL!N1997="","*",SP_SUL!N1997)</f>
        <v>*</v>
      </c>
      <c r="M1975" s="150" t="str">
        <f>IF(SP_SUL!J1997="","*",SP_SUL!J1997)</f>
        <v>*</v>
      </c>
      <c r="N1975" s="257" t="str">
        <f>IF(SP_SUL!K1997="","*",SP_SUL!K1997)</f>
        <v>*</v>
      </c>
      <c r="O1975" s="257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21" t="str">
        <f>IF(SP_SUL!N1998="","*",SP_SUL!N1998)</f>
        <v>*</v>
      </c>
      <c r="M1976" s="150" t="str">
        <f>IF(SP_SUL!J1998="","*",SP_SUL!J1998)</f>
        <v>*</v>
      </c>
      <c r="N1976" s="257" t="str">
        <f>IF(SP_SUL!K1998="","*",SP_SUL!K1998)</f>
        <v>*</v>
      </c>
      <c r="O1976" s="257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17" t="str">
        <f>IF(SP_SUL!N1999="","*",SP_SUL!N1999)</f>
        <v>*</v>
      </c>
      <c r="M1977" s="111" t="str">
        <f>IF(SP_SUL!J1999="","*",SP_SUL!J1999)</f>
        <v>*</v>
      </c>
      <c r="N1977" s="256" t="str">
        <f>IF(SP_SUL!K1999="","*",SP_SUL!K1999)</f>
        <v>*</v>
      </c>
      <c r="O1977" s="256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21" t="str">
        <f>IF(SP_SUL!N2000="","*",SP_SUL!N2000)</f>
        <v>*</v>
      </c>
      <c r="M1978" s="150" t="str">
        <f>IF(SP_SUL!J2000="","*",SP_SUL!J2000)</f>
        <v>*</v>
      </c>
      <c r="N1978" s="257" t="str">
        <f>IF(SP_SUL!K2000="","*",SP_SUL!K2000)</f>
        <v>*</v>
      </c>
      <c r="O1978" s="257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21" t="str">
        <f>IF(SP_SUL!N2001="","*",SP_SUL!N2001)</f>
        <v>*</v>
      </c>
      <c r="M1979" s="150" t="str">
        <f>IF(SP_SUL!J2001="","*",SP_SUL!J2001)</f>
        <v>*</v>
      </c>
      <c r="N1979" s="257" t="str">
        <f>IF(SP_SUL!K2001="","*",SP_SUL!K2001)</f>
        <v>*</v>
      </c>
      <c r="O1979" s="257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17" t="str">
        <f>IF(SP_SUL!N2002="","*",SP_SUL!N2002)</f>
        <v>*</v>
      </c>
      <c r="M1980" s="111" t="str">
        <f>IF(SP_SUL!J2002="","*",SP_SUL!J2002)</f>
        <v>*</v>
      </c>
      <c r="N1980" s="256" t="str">
        <f>IF(SP_SUL!K2002="","*",SP_SUL!K2002)</f>
        <v>*</v>
      </c>
      <c r="O1980" s="256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21" t="str">
        <f>IF(SP_SUL!N2003="","*",SP_SUL!N2003)</f>
        <v>*</v>
      </c>
      <c r="M1981" s="150" t="str">
        <f>IF(SP_SUL!J2003="","*",SP_SUL!J2003)</f>
        <v>*</v>
      </c>
      <c r="N1981" s="257" t="str">
        <f>IF(SP_SUL!K2003="","*",SP_SUL!K2003)</f>
        <v>*</v>
      </c>
      <c r="O1981" s="257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21" t="str">
        <f>IF(SP_SUL!N2004="","*",SP_SUL!N2004)</f>
        <v>*</v>
      </c>
      <c r="M1982" s="150" t="str">
        <f>IF(SP_SUL!J2004="","*",SP_SUL!J2004)</f>
        <v>*</v>
      </c>
      <c r="N1982" s="257" t="str">
        <f>IF(SP_SUL!K2004="","*",SP_SUL!K2004)</f>
        <v>*</v>
      </c>
      <c r="O1982" s="257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17" t="str">
        <f>IF(SP_SUL!N2005="","*",SP_SUL!N2005)</f>
        <v>*</v>
      </c>
      <c r="M1983" s="111" t="str">
        <f>IF(SP_SUL!J2005="","*",SP_SUL!J2005)</f>
        <v>*</v>
      </c>
      <c r="N1983" s="256" t="str">
        <f>IF(SP_SUL!K2005="","*",SP_SUL!K2005)</f>
        <v>*</v>
      </c>
      <c r="O1983" s="256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21" t="str">
        <f>IF(SP_SUL!N2006="","*",SP_SUL!N2006)</f>
        <v>*</v>
      </c>
      <c r="M1984" s="150" t="str">
        <f>IF(SP_SUL!J2006="","*",SP_SUL!J2006)</f>
        <v>*</v>
      </c>
      <c r="N1984" s="257" t="str">
        <f>IF(SP_SUL!K2006="","*",SP_SUL!K2006)</f>
        <v>*</v>
      </c>
      <c r="O1984" s="257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21" t="str">
        <f>IF(SP_SUL!N2007="","*",SP_SUL!N2007)</f>
        <v>*</v>
      </c>
      <c r="M1985" s="150" t="str">
        <f>IF(SP_SUL!J2007="","*",SP_SUL!J2007)</f>
        <v>*</v>
      </c>
      <c r="N1985" s="257" t="str">
        <f>IF(SP_SUL!K2007="","*",SP_SUL!K2007)</f>
        <v>*</v>
      </c>
      <c r="O1985" s="257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17" t="str">
        <f>IF(SP_SUL!N2008="","*",SP_SUL!N2008)</f>
        <v>*</v>
      </c>
      <c r="M1986" s="111" t="str">
        <f>IF(SP_SUL!J2008="","*",SP_SUL!J2008)</f>
        <v>*</v>
      </c>
      <c r="N1986" s="256" t="str">
        <f>IF(SP_SUL!K2008="","*",SP_SUL!K2008)</f>
        <v>*</v>
      </c>
      <c r="O1986" s="256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21" t="str">
        <f>IF(SP_SUL!N2009="","*",SP_SUL!N2009)</f>
        <v>*</v>
      </c>
      <c r="M1987" s="150" t="str">
        <f>IF(SP_SUL!J2009="","*",SP_SUL!J2009)</f>
        <v>*</v>
      </c>
      <c r="N1987" s="257" t="str">
        <f>IF(SP_SUL!K2009="","*",SP_SUL!K2009)</f>
        <v>*</v>
      </c>
      <c r="O1987" s="257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21" t="str">
        <f>IF(SP_SUL!N2010="","*",SP_SUL!N2010)</f>
        <v>*</v>
      </c>
      <c r="M1988" s="150" t="str">
        <f>IF(SP_SUL!J2010="","*",SP_SUL!J2010)</f>
        <v>*</v>
      </c>
      <c r="N1988" s="257" t="str">
        <f>IF(SP_SUL!K2010="","*",SP_SUL!K2010)</f>
        <v>*</v>
      </c>
      <c r="O1988" s="257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17" t="str">
        <f>IF(SP_SUL!N2011="","*",SP_SUL!N2011)</f>
        <v>*</v>
      </c>
      <c r="M1989" s="111" t="str">
        <f>IF(SP_SUL!J2011="","*",SP_SUL!J2011)</f>
        <v>*</v>
      </c>
      <c r="N1989" s="256" t="str">
        <f>IF(SP_SUL!K2011="","*",SP_SUL!K2011)</f>
        <v>*</v>
      </c>
      <c r="O1989" s="256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21" t="str">
        <f>IF(SP_SUL!N2012="","*",SP_SUL!N2012)</f>
        <v>*</v>
      </c>
      <c r="M1990" s="150" t="str">
        <f>IF(SP_SUL!J2012="","*",SP_SUL!J2012)</f>
        <v>*</v>
      </c>
      <c r="N1990" s="257" t="str">
        <f>IF(SP_SUL!K2012="","*",SP_SUL!K2012)</f>
        <v>*</v>
      </c>
      <c r="O1990" s="257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21" t="str">
        <f>IF(SP_SUL!N2013="","*",SP_SUL!N2013)</f>
        <v>*</v>
      </c>
      <c r="M1991" s="150" t="str">
        <f>IF(SP_SUL!J2013="","*",SP_SUL!J2013)</f>
        <v>*</v>
      </c>
      <c r="N1991" s="257" t="str">
        <f>IF(SP_SUL!K2013="","*",SP_SUL!K2013)</f>
        <v>*</v>
      </c>
      <c r="O1991" s="257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17" t="str">
        <f>IF(SP_SUL!N2014="","*",SP_SUL!N2014)</f>
        <v>*</v>
      </c>
      <c r="M1992" s="111" t="str">
        <f>IF(SP_SUL!J2014="","*",SP_SUL!J2014)</f>
        <v>*</v>
      </c>
      <c r="N1992" s="256" t="str">
        <f>IF(SP_SUL!K2014="","*",SP_SUL!K2014)</f>
        <v>*</v>
      </c>
      <c r="O1992" s="256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21" t="str">
        <f>IF(SP_SUL!N2015="","*",SP_SUL!N2015)</f>
        <v>*</v>
      </c>
      <c r="M1993" s="150" t="str">
        <f>IF(SP_SUL!J2015="","*",SP_SUL!J2015)</f>
        <v>*</v>
      </c>
      <c r="N1993" s="257" t="str">
        <f>IF(SP_SUL!K2015="","*",SP_SUL!K2015)</f>
        <v>*</v>
      </c>
      <c r="O1993" s="257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21" t="str">
        <f>IF(SP_SUL!N2016="","*",SP_SUL!N2016)</f>
        <v>*</v>
      </c>
      <c r="M1994" s="150" t="str">
        <f>IF(SP_SUL!J2016="","*",SP_SUL!J2016)</f>
        <v>*</v>
      </c>
      <c r="N1994" s="257" t="str">
        <f>IF(SP_SUL!K2016="","*",SP_SUL!K2016)</f>
        <v>*</v>
      </c>
      <c r="O1994" s="257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17" t="str">
        <f>IF(SP_SUL!N2017="","*",SP_SUL!N2017)</f>
        <v>*</v>
      </c>
      <c r="M1995" s="111" t="str">
        <f>IF(SP_SUL!J2017="","*",SP_SUL!J2017)</f>
        <v>*</v>
      </c>
      <c r="N1995" s="256" t="str">
        <f>IF(SP_SUL!K2017="","*",SP_SUL!K2017)</f>
        <v>*</v>
      </c>
      <c r="O1995" s="256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21" t="str">
        <f>IF(SP_SUL!N2018="","*",SP_SUL!N2018)</f>
        <v>*</v>
      </c>
      <c r="M1996" s="150" t="str">
        <f>IF(SP_SUL!J2018="","*",SP_SUL!J2018)</f>
        <v>*</v>
      </c>
      <c r="N1996" s="257" t="str">
        <f>IF(SP_SUL!K2018="","*",SP_SUL!K2018)</f>
        <v>*</v>
      </c>
      <c r="O1996" s="257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21" t="str">
        <f>IF(SP_SUL!N2019="","*",SP_SUL!N2019)</f>
        <v>*</v>
      </c>
      <c r="M1997" s="150" t="str">
        <f>IF(SP_SUL!J2019="","*",SP_SUL!J2019)</f>
        <v>*</v>
      </c>
      <c r="N1997" s="257" t="str">
        <f>IF(SP_SUL!K2019="","*",SP_SUL!K2019)</f>
        <v>*</v>
      </c>
      <c r="O1997" s="257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17" t="str">
        <f>IF(SP_SUL!N2020="","*",SP_SUL!N2020)</f>
        <v>*</v>
      </c>
      <c r="M1998" s="111" t="str">
        <f>IF(SP_SUL!J2020="","*",SP_SUL!J2020)</f>
        <v>*</v>
      </c>
      <c r="N1998" s="256" t="str">
        <f>IF(SP_SUL!K2020="","*",SP_SUL!K2020)</f>
        <v>*</v>
      </c>
      <c r="O1998" s="256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21" t="str">
        <f>IF(SP_SUL!N2021="","*",SP_SUL!N2021)</f>
        <v>*</v>
      </c>
      <c r="M1999" s="150" t="str">
        <f>IF(SP_SUL!J2021="","*",SP_SUL!J2021)</f>
        <v>*</v>
      </c>
      <c r="N1999" s="257" t="str">
        <f>IF(SP_SUL!K2021="","*",SP_SUL!K2021)</f>
        <v>*</v>
      </c>
      <c r="O1999" s="257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21" t="str">
        <f>IF(SP_SUL!N2022="","*",SP_SUL!N2022)</f>
        <v>*</v>
      </c>
      <c r="M2000" s="150" t="str">
        <f>IF(SP_SUL!J2022="","*",SP_SUL!J2022)</f>
        <v>*</v>
      </c>
      <c r="N2000" s="257" t="str">
        <f>IF(SP_SUL!K2022="","*",SP_SUL!K2022)</f>
        <v>*</v>
      </c>
      <c r="O2000" s="257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17" t="str">
        <f>IF(SP_SUL!N2023="","*",SP_SUL!N2023)</f>
        <v>*</v>
      </c>
      <c r="M2001" s="111" t="str">
        <f>IF(SP_SUL!J2023="","*",SP_SUL!J2023)</f>
        <v>*</v>
      </c>
      <c r="N2001" s="256" t="str">
        <f>IF(SP_SUL!K2023="","*",SP_SUL!K2023)</f>
        <v>*</v>
      </c>
      <c r="O2001" s="256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21" t="str">
        <f>IF(SP_SUL!N2024="","*",SP_SUL!N2024)</f>
        <v>*</v>
      </c>
      <c r="M2002" s="150" t="str">
        <f>IF(SP_SUL!J2024="","*",SP_SUL!J2024)</f>
        <v>*</v>
      </c>
      <c r="N2002" s="257" t="str">
        <f>IF(SP_SUL!K2024="","*",SP_SUL!K2024)</f>
        <v>*</v>
      </c>
      <c r="O2002" s="257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21" t="str">
        <f>IF(SP_SUL!N2025="","*",SP_SUL!N2025)</f>
        <v>*</v>
      </c>
      <c r="M2003" s="150" t="str">
        <f>IF(SP_SUL!J2025="","*",SP_SUL!J2025)</f>
        <v>*</v>
      </c>
      <c r="N2003" s="257" t="str">
        <f>IF(SP_SUL!K2025="","*",SP_SUL!K2025)</f>
        <v>*</v>
      </c>
      <c r="O2003" s="257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17" t="str">
        <f>IF(SP_SUL!N2026="","*",SP_SUL!N2026)</f>
        <v>*</v>
      </c>
      <c r="M2004" s="111" t="str">
        <f>IF(SP_SUL!J2026="","*",SP_SUL!J2026)</f>
        <v>*</v>
      </c>
      <c r="N2004" s="256" t="str">
        <f>IF(SP_SUL!K2026="","*",SP_SUL!K2026)</f>
        <v>*</v>
      </c>
      <c r="O2004" s="256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21" t="str">
        <f>IF(SP_SUL!N2027="","*",SP_SUL!N2027)</f>
        <v>*</v>
      </c>
      <c r="M2005" s="150" t="str">
        <f>IF(SP_SUL!J2027="","*",SP_SUL!J2027)</f>
        <v>*</v>
      </c>
      <c r="N2005" s="257" t="str">
        <f>IF(SP_SUL!K2027="","*",SP_SUL!K2027)</f>
        <v>*</v>
      </c>
      <c r="O2005" s="257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21" t="str">
        <f>IF(SP_SUL!N2028="","*",SP_SUL!N2028)</f>
        <v>*</v>
      </c>
      <c r="M2006" s="150" t="str">
        <f>IF(SP_SUL!J2028="","*",SP_SUL!J2028)</f>
        <v>*</v>
      </c>
      <c r="N2006" s="257" t="str">
        <f>IF(SP_SUL!K2028="","*",SP_SUL!K2028)</f>
        <v>*</v>
      </c>
      <c r="O2006" s="257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17" t="str">
        <f>IF(SP_SUL!N2029="","*",SP_SUL!N2029)</f>
        <v>*</v>
      </c>
      <c r="M2007" s="111" t="str">
        <f>IF(SP_SUL!J2029="","*",SP_SUL!J2029)</f>
        <v>*</v>
      </c>
      <c r="N2007" s="256" t="str">
        <f>IF(SP_SUL!K2029="","*",SP_SUL!K2029)</f>
        <v>*</v>
      </c>
      <c r="O2007" s="256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21" t="str">
        <f>IF(SP_SUL!N2030="","*",SP_SUL!N2030)</f>
        <v>*</v>
      </c>
      <c r="M2008" s="150" t="str">
        <f>IF(SP_SUL!J2030="","*",SP_SUL!J2030)</f>
        <v>*</v>
      </c>
      <c r="N2008" s="257" t="str">
        <f>IF(SP_SUL!K2030="","*",SP_SUL!K2030)</f>
        <v>*</v>
      </c>
      <c r="O2008" s="257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21" t="str">
        <f>IF(SP_SUL!N2031="","*",SP_SUL!N2031)</f>
        <v>*</v>
      </c>
      <c r="M2009" s="150" t="str">
        <f>IF(SP_SUL!J2031="","*",SP_SUL!J2031)</f>
        <v>*</v>
      </c>
      <c r="N2009" s="257" t="str">
        <f>IF(SP_SUL!K2031="","*",SP_SUL!K2031)</f>
        <v>*</v>
      </c>
      <c r="O2009" s="257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17" t="str">
        <f>IF(SP_SUL!N2032="","*",SP_SUL!N2032)</f>
        <v>*</v>
      </c>
      <c r="M2010" s="111" t="str">
        <f>IF(SP_SUL!J2032="","*",SP_SUL!J2032)</f>
        <v>*</v>
      </c>
      <c r="N2010" s="256" t="str">
        <f>IF(SP_SUL!K2032="","*",SP_SUL!K2032)</f>
        <v>*</v>
      </c>
      <c r="O2010" s="256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21" t="str">
        <f>IF(SP_SUL!N2033="","*",SP_SUL!N2033)</f>
        <v>*</v>
      </c>
      <c r="M2011" s="150" t="str">
        <f>IF(SP_SUL!J2033="","*",SP_SUL!J2033)</f>
        <v>*</v>
      </c>
      <c r="N2011" s="257" t="str">
        <f>IF(SP_SUL!K2033="","*",SP_SUL!K2033)</f>
        <v>*</v>
      </c>
      <c r="O2011" s="257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21" t="str">
        <f>IF(SP_SUL!N2034="","*",SP_SUL!N2034)</f>
        <v>*</v>
      </c>
      <c r="M2012" s="150" t="str">
        <f>IF(SP_SUL!J2034="","*",SP_SUL!J2034)</f>
        <v>*</v>
      </c>
      <c r="N2012" s="257" t="str">
        <f>IF(SP_SUL!K2034="","*",SP_SUL!K2034)</f>
        <v>*</v>
      </c>
      <c r="O2012" s="257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17" t="str">
        <f>IF(SP_SUL!N2035="","*",SP_SUL!N2035)</f>
        <v>*</v>
      </c>
      <c r="M2013" s="111" t="str">
        <f>IF(SP_SUL!J2035="","*",SP_SUL!J2035)</f>
        <v>*</v>
      </c>
      <c r="N2013" s="256" t="str">
        <f>IF(SP_SUL!K2035="","*",SP_SUL!K2035)</f>
        <v>*</v>
      </c>
      <c r="O2013" s="256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21" t="str">
        <f>IF(SP_SUL!N2036="","*",SP_SUL!N2036)</f>
        <v>*</v>
      </c>
      <c r="M2014" s="150" t="str">
        <f>IF(SP_SUL!J2036="","*",SP_SUL!J2036)</f>
        <v>*</v>
      </c>
      <c r="N2014" s="257" t="str">
        <f>IF(SP_SUL!K2036="","*",SP_SUL!K2036)</f>
        <v>*</v>
      </c>
      <c r="O2014" s="257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21" t="str">
        <f>IF(SP_SUL!N2037="","*",SP_SUL!N2037)</f>
        <v>*</v>
      </c>
      <c r="M2015" s="150" t="str">
        <f>IF(SP_SUL!J2037="","*",SP_SUL!J2037)</f>
        <v>*</v>
      </c>
      <c r="N2015" s="257" t="str">
        <f>IF(SP_SUL!K2037="","*",SP_SUL!K2037)</f>
        <v>*</v>
      </c>
      <c r="O2015" s="257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17" t="str">
        <f>IF(SP_SUL!N2038="","*",SP_SUL!N2038)</f>
        <v>*</v>
      </c>
      <c r="M2016" s="111" t="str">
        <f>IF(SP_SUL!J2038="","*",SP_SUL!J2038)</f>
        <v>*</v>
      </c>
      <c r="N2016" s="256" t="str">
        <f>IF(SP_SUL!K2038="","*",SP_SUL!K2038)</f>
        <v>*</v>
      </c>
      <c r="O2016" s="256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21" t="str">
        <f>IF(SP_SUL!N2039="","*",SP_SUL!N2039)</f>
        <v>*</v>
      </c>
      <c r="M2017" s="150" t="str">
        <f>IF(SP_SUL!J2039="","*",SP_SUL!J2039)</f>
        <v>*</v>
      </c>
      <c r="N2017" s="257" t="str">
        <f>IF(SP_SUL!K2039="","*",SP_SUL!K2039)</f>
        <v>*</v>
      </c>
      <c r="O2017" s="257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21" t="str">
        <f>IF(SP_SUL!N2040="","*",SP_SUL!N2040)</f>
        <v>*</v>
      </c>
      <c r="M2018" s="150" t="str">
        <f>IF(SP_SUL!J2040="","*",SP_SUL!J2040)</f>
        <v>*</v>
      </c>
      <c r="N2018" s="257" t="str">
        <f>IF(SP_SUL!K2040="","*",SP_SUL!K2040)</f>
        <v>*</v>
      </c>
      <c r="O2018" s="257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17" t="str">
        <f>IF(SP_SUL!N2041="","*",SP_SUL!N2041)</f>
        <v>*</v>
      </c>
      <c r="M2019" s="111" t="str">
        <f>IF(SP_SUL!J2041="","*",SP_SUL!J2041)</f>
        <v>*</v>
      </c>
      <c r="N2019" s="256" t="str">
        <f>IF(SP_SUL!K2041="","*",SP_SUL!K2041)</f>
        <v>*</v>
      </c>
      <c r="O2019" s="256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21" t="str">
        <f>IF(SP_SUL!N2042="","*",SP_SUL!N2042)</f>
        <v>*</v>
      </c>
      <c r="M2020" s="150" t="str">
        <f>IF(SP_SUL!J2042="","*",SP_SUL!J2042)</f>
        <v>*</v>
      </c>
      <c r="N2020" s="257" t="str">
        <f>IF(SP_SUL!K2042="","*",SP_SUL!K2042)</f>
        <v>*</v>
      </c>
      <c r="O2020" s="257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21" t="str">
        <f>IF(SP_SUL!N2043="","*",SP_SUL!N2043)</f>
        <v>*</v>
      </c>
      <c r="M2021" s="150" t="str">
        <f>IF(SP_SUL!J2043="","*",SP_SUL!J2043)</f>
        <v>*</v>
      </c>
      <c r="N2021" s="257" t="str">
        <f>IF(SP_SUL!K2043="","*",SP_SUL!K2043)</f>
        <v>*</v>
      </c>
      <c r="O2021" s="257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17" t="str">
        <f>IF(SP_SUL!N2044="","*",SP_SUL!N2044)</f>
        <v>*</v>
      </c>
      <c r="M2022" s="111" t="str">
        <f>IF(SP_SUL!J2044="","*",SP_SUL!J2044)</f>
        <v>*</v>
      </c>
      <c r="N2022" s="256" t="str">
        <f>IF(SP_SUL!K2044="","*",SP_SUL!K2044)</f>
        <v>*</v>
      </c>
      <c r="O2022" s="256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21" t="str">
        <f>IF(SP_SUL!N2045="","*",SP_SUL!N2045)</f>
        <v>*</v>
      </c>
      <c r="M2023" s="150" t="str">
        <f>IF(SP_SUL!J2045="","*",SP_SUL!J2045)</f>
        <v>*</v>
      </c>
      <c r="N2023" s="257" t="str">
        <f>IF(SP_SUL!K2045="","*",SP_SUL!K2045)</f>
        <v>*</v>
      </c>
      <c r="O2023" s="257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21" t="str">
        <f>IF(SP_SUL!N2046="","*",SP_SUL!N2046)</f>
        <v>*</v>
      </c>
      <c r="M2024" s="150" t="str">
        <f>IF(SP_SUL!J2046="","*",SP_SUL!J2046)</f>
        <v>*</v>
      </c>
      <c r="N2024" s="257" t="str">
        <f>IF(SP_SUL!K2046="","*",SP_SUL!K2046)</f>
        <v>*</v>
      </c>
      <c r="O2024" s="257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17" t="str">
        <f>IF(SP_SUL!N2047="","*",SP_SUL!N2047)</f>
        <v>*</v>
      </c>
      <c r="M2025" s="111" t="str">
        <f>IF(SP_SUL!J2047="","*",SP_SUL!J2047)</f>
        <v>*</v>
      </c>
      <c r="N2025" s="256" t="str">
        <f>IF(SP_SUL!K2047="","*",SP_SUL!K2047)</f>
        <v>*</v>
      </c>
      <c r="O2025" s="256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21" t="str">
        <f>IF(SP_SUL!N2048="","*",SP_SUL!N2048)</f>
        <v>*</v>
      </c>
      <c r="M2026" s="150" t="str">
        <f>IF(SP_SUL!J2048="","*",SP_SUL!J2048)</f>
        <v>*</v>
      </c>
      <c r="N2026" s="257" t="str">
        <f>IF(SP_SUL!K2048="","*",SP_SUL!K2048)</f>
        <v>*</v>
      </c>
      <c r="O2026" s="257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21" t="str">
        <f>IF(SP_SUL!N2049="","*",SP_SUL!N2049)</f>
        <v>*</v>
      </c>
      <c r="M2027" s="150" t="str">
        <f>IF(SP_SUL!J2049="","*",SP_SUL!J2049)</f>
        <v>*</v>
      </c>
      <c r="N2027" s="257" t="str">
        <f>IF(SP_SUL!K2049="","*",SP_SUL!K2049)</f>
        <v>*</v>
      </c>
      <c r="O2027" s="257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17" t="str">
        <f>IF(SP_SUL!N2050="","*",SP_SUL!N2050)</f>
        <v>*</v>
      </c>
      <c r="M2028" s="111" t="str">
        <f>IF(SP_SUL!J2050="","*",SP_SUL!J2050)</f>
        <v>*</v>
      </c>
      <c r="N2028" s="256" t="str">
        <f>IF(SP_SUL!K2050="","*",SP_SUL!K2050)</f>
        <v>*</v>
      </c>
      <c r="O2028" s="256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21" t="str">
        <f>IF(SP_SUL!N2051="","*",SP_SUL!N2051)</f>
        <v>*</v>
      </c>
      <c r="M2029" s="150" t="str">
        <f>IF(SP_SUL!J2051="","*",SP_SUL!J2051)</f>
        <v>*</v>
      </c>
      <c r="N2029" s="257" t="str">
        <f>IF(SP_SUL!K2051="","*",SP_SUL!K2051)</f>
        <v>*</v>
      </c>
      <c r="O2029" s="257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21" t="str">
        <f>IF(SP_SUL!N2052="","*",SP_SUL!N2052)</f>
        <v>*</v>
      </c>
      <c r="M2030" s="150" t="str">
        <f>IF(SP_SUL!J2052="","*",SP_SUL!J2052)</f>
        <v>*</v>
      </c>
      <c r="N2030" s="257" t="str">
        <f>IF(SP_SUL!K2052="","*",SP_SUL!K2052)</f>
        <v>*</v>
      </c>
      <c r="O2030" s="257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17" t="str">
        <f>IF(SP_SUL!N2053="","*",SP_SUL!N2053)</f>
        <v>*</v>
      </c>
      <c r="M2031" s="111" t="str">
        <f>IF(SP_SUL!J2053="","*",SP_SUL!J2053)</f>
        <v>*</v>
      </c>
      <c r="N2031" s="256" t="str">
        <f>IF(SP_SUL!K2053="","*",SP_SUL!K2053)</f>
        <v>*</v>
      </c>
      <c r="O2031" s="256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21" t="str">
        <f>IF(SP_SUL!N2054="","*",SP_SUL!N2054)</f>
        <v>*</v>
      </c>
      <c r="M2032" s="150" t="str">
        <f>IF(SP_SUL!J2054="","*",SP_SUL!J2054)</f>
        <v>*</v>
      </c>
      <c r="N2032" s="257" t="str">
        <f>IF(SP_SUL!K2054="","*",SP_SUL!K2054)</f>
        <v>*</v>
      </c>
      <c r="O2032" s="257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21" t="str">
        <f>IF(SP_SUL!N2055="","*",SP_SUL!N2055)</f>
        <v>*</v>
      </c>
      <c r="M2033" s="150" t="str">
        <f>IF(SP_SUL!J2055="","*",SP_SUL!J2055)</f>
        <v>*</v>
      </c>
      <c r="N2033" s="257" t="str">
        <f>IF(SP_SUL!K2055="","*",SP_SUL!K2055)</f>
        <v>*</v>
      </c>
      <c r="O2033" s="257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17" t="str">
        <f>IF(SP_SUL!N2056="","*",SP_SUL!N2056)</f>
        <v>*</v>
      </c>
      <c r="M2034" s="111" t="str">
        <f>IF(SP_SUL!J2056="","*",SP_SUL!J2056)</f>
        <v>*</v>
      </c>
      <c r="N2034" s="256" t="str">
        <f>IF(SP_SUL!K2056="","*",SP_SUL!K2056)</f>
        <v>*</v>
      </c>
      <c r="O2034" s="256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21" t="str">
        <f>IF(SP_SUL!N2057="","*",SP_SUL!N2057)</f>
        <v>*</v>
      </c>
      <c r="M2035" s="150" t="str">
        <f>IF(SP_SUL!J2057="","*",SP_SUL!J2057)</f>
        <v>*</v>
      </c>
      <c r="N2035" s="257" t="str">
        <f>IF(SP_SUL!K2057="","*",SP_SUL!K2057)</f>
        <v>*</v>
      </c>
      <c r="O2035" s="257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21" t="str">
        <f>IF(SP_SUL!N2058="","*",SP_SUL!N2058)</f>
        <v>*</v>
      </c>
      <c r="M2036" s="150" t="str">
        <f>IF(SP_SUL!J2058="","*",SP_SUL!J2058)</f>
        <v>*</v>
      </c>
      <c r="N2036" s="257" t="str">
        <f>IF(SP_SUL!K2058="","*",SP_SUL!K2058)</f>
        <v>*</v>
      </c>
      <c r="O2036" s="257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17" t="str">
        <f>IF(SP_SUL!N2059="","*",SP_SUL!N2059)</f>
        <v>*</v>
      </c>
      <c r="M2037" s="111" t="str">
        <f>IF(SP_SUL!J2059="","*",SP_SUL!J2059)</f>
        <v>*</v>
      </c>
      <c r="N2037" s="256" t="str">
        <f>IF(SP_SUL!K2059="","*",SP_SUL!K2059)</f>
        <v>*</v>
      </c>
      <c r="O2037" s="256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21" t="str">
        <f>IF(SP_SUL!N2060="","*",SP_SUL!N2060)</f>
        <v>*</v>
      </c>
      <c r="M2038" s="150" t="str">
        <f>IF(SP_SUL!J2060="","*",SP_SUL!J2060)</f>
        <v>*</v>
      </c>
      <c r="N2038" s="257" t="str">
        <f>IF(SP_SUL!K2060="","*",SP_SUL!K2060)</f>
        <v>*</v>
      </c>
      <c r="O2038" s="257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21" t="str">
        <f>IF(SP_SUL!N2061="","*",SP_SUL!N2061)</f>
        <v>*</v>
      </c>
      <c r="M2039" s="150" t="str">
        <f>IF(SP_SUL!J2061="","*",SP_SUL!J2061)</f>
        <v>*</v>
      </c>
      <c r="N2039" s="257" t="str">
        <f>IF(SP_SUL!K2061="","*",SP_SUL!K2061)</f>
        <v>*</v>
      </c>
      <c r="O2039" s="257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17" t="str">
        <f>IF(SP_SUL!N2062="","*",SP_SUL!N2062)</f>
        <v>*</v>
      </c>
      <c r="M2040" s="111" t="str">
        <f>IF(SP_SUL!J2062="","*",SP_SUL!J2062)</f>
        <v>*</v>
      </c>
      <c r="N2040" s="256" t="str">
        <f>IF(SP_SUL!K2062="","*",SP_SUL!K2062)</f>
        <v>*</v>
      </c>
      <c r="O2040" s="256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21" t="str">
        <f>IF(SP_SUL!N2063="","*",SP_SUL!N2063)</f>
        <v>*</v>
      </c>
      <c r="M2041" s="150" t="str">
        <f>IF(SP_SUL!J2063="","*",SP_SUL!J2063)</f>
        <v>*</v>
      </c>
      <c r="N2041" s="257" t="str">
        <f>IF(SP_SUL!K2063="","*",SP_SUL!K2063)</f>
        <v>*</v>
      </c>
      <c r="O2041" s="257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21" t="str">
        <f>IF(SP_SUL!N2064="","*",SP_SUL!N2064)</f>
        <v>*</v>
      </c>
      <c r="M2042" s="150" t="str">
        <f>IF(SP_SUL!J2064="","*",SP_SUL!J2064)</f>
        <v>*</v>
      </c>
      <c r="N2042" s="257" t="str">
        <f>IF(SP_SUL!K2064="","*",SP_SUL!K2064)</f>
        <v>*</v>
      </c>
      <c r="O2042" s="257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17" t="str">
        <f>IF(SP_SUL!N2065="","*",SP_SUL!N2065)</f>
        <v>*</v>
      </c>
      <c r="M2043" s="111" t="str">
        <f>IF(SP_SUL!J2065="","*",SP_SUL!J2065)</f>
        <v>*</v>
      </c>
      <c r="N2043" s="256" t="str">
        <f>IF(SP_SUL!K2065="","*",SP_SUL!K2065)</f>
        <v>*</v>
      </c>
      <c r="O2043" s="256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21" t="str">
        <f>IF(SP_SUL!N2066="","*",SP_SUL!N2066)</f>
        <v>*</v>
      </c>
      <c r="M2044" s="150" t="str">
        <f>IF(SP_SUL!J2066="","*",SP_SUL!J2066)</f>
        <v>*</v>
      </c>
      <c r="N2044" s="257" t="str">
        <f>IF(SP_SUL!K2066="","*",SP_SUL!K2066)</f>
        <v>*</v>
      </c>
      <c r="O2044" s="257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21" t="str">
        <f>IF(SP_SUL!N2067="","*",SP_SUL!N2067)</f>
        <v>*</v>
      </c>
      <c r="M2045" s="150" t="str">
        <f>IF(SP_SUL!J2067="","*",SP_SUL!J2067)</f>
        <v>*</v>
      </c>
      <c r="N2045" s="257" t="str">
        <f>IF(SP_SUL!K2067="","*",SP_SUL!K2067)</f>
        <v>*</v>
      </c>
      <c r="O2045" s="257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17" t="str">
        <f>IF(SP_SUL!N2068="","*",SP_SUL!N2068)</f>
        <v>*</v>
      </c>
      <c r="M2046" s="111" t="str">
        <f>IF(SP_SUL!J2068="","*",SP_SUL!J2068)</f>
        <v>*</v>
      </c>
      <c r="N2046" s="256" t="str">
        <f>IF(SP_SUL!K2068="","*",SP_SUL!K2068)</f>
        <v>*</v>
      </c>
      <c r="O2046" s="256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21" t="str">
        <f>IF(SP_SUL!N2069="","*",SP_SUL!N2069)</f>
        <v>*</v>
      </c>
      <c r="M2047" s="150" t="str">
        <f>IF(SP_SUL!J2069="","*",SP_SUL!J2069)</f>
        <v>*</v>
      </c>
      <c r="N2047" s="257" t="str">
        <f>IF(SP_SUL!K2069="","*",SP_SUL!K2069)</f>
        <v>*</v>
      </c>
      <c r="O2047" s="257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21" t="str">
        <f>IF(SP_SUL!N2070="","*",SP_SUL!N2070)</f>
        <v>*</v>
      </c>
      <c r="M2048" s="150" t="str">
        <f>IF(SP_SUL!J2070="","*",SP_SUL!J2070)</f>
        <v>*</v>
      </c>
      <c r="N2048" s="257" t="str">
        <f>IF(SP_SUL!K2070="","*",SP_SUL!K2070)</f>
        <v>*</v>
      </c>
      <c r="O2048" s="257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17" t="str">
        <f>IF(SP_SUL!N2071="","*",SP_SUL!N2071)</f>
        <v>*</v>
      </c>
      <c r="M2049" s="111" t="str">
        <f>IF(SP_SUL!J2071="","*",SP_SUL!J2071)</f>
        <v>*</v>
      </c>
      <c r="N2049" s="256" t="str">
        <f>IF(SP_SUL!K2071="","*",SP_SUL!K2071)</f>
        <v>*</v>
      </c>
      <c r="O2049" s="256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21" t="str">
        <f>IF(SP_SUL!N2072="","*",SP_SUL!N2072)</f>
        <v>*</v>
      </c>
      <c r="M2050" s="150" t="str">
        <f>IF(SP_SUL!J2072="","*",SP_SUL!J2072)</f>
        <v>*</v>
      </c>
      <c r="N2050" s="257" t="str">
        <f>IF(SP_SUL!K2072="","*",SP_SUL!K2072)</f>
        <v>*</v>
      </c>
      <c r="O2050" s="257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21" t="str">
        <f>IF(SP_SUL!N2073="","*",SP_SUL!N2073)</f>
        <v>*</v>
      </c>
      <c r="M2051" s="150" t="str">
        <f>IF(SP_SUL!J2073="","*",SP_SUL!J2073)</f>
        <v>*</v>
      </c>
      <c r="N2051" s="257" t="str">
        <f>IF(SP_SUL!K2073="","*",SP_SUL!K2073)</f>
        <v>*</v>
      </c>
      <c r="O2051" s="257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17" t="str">
        <f>IF(SP_SUL!N2074="","*",SP_SUL!N2074)</f>
        <v>*</v>
      </c>
      <c r="M2052" s="111" t="str">
        <f>IF(SP_SUL!J2074="","*",SP_SUL!J2074)</f>
        <v>*</v>
      </c>
      <c r="N2052" s="256" t="str">
        <f>IF(SP_SUL!K2074="","*",SP_SUL!K2074)</f>
        <v>*</v>
      </c>
      <c r="O2052" s="256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21" t="str">
        <f>IF(SP_SUL!N2075="","*",SP_SUL!N2075)</f>
        <v>*</v>
      </c>
      <c r="M2053" s="150" t="str">
        <f>IF(SP_SUL!J2075="","*",SP_SUL!J2075)</f>
        <v>*</v>
      </c>
      <c r="N2053" s="257" t="str">
        <f>IF(SP_SUL!K2075="","*",SP_SUL!K2075)</f>
        <v>*</v>
      </c>
      <c r="O2053" s="257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21" t="str">
        <f>IF(SP_SUL!N2076="","*",SP_SUL!N2076)</f>
        <v>*</v>
      </c>
      <c r="M2054" s="150" t="str">
        <f>IF(SP_SUL!J2076="","*",SP_SUL!J2076)</f>
        <v>*</v>
      </c>
      <c r="N2054" s="257" t="str">
        <f>IF(SP_SUL!K2076="","*",SP_SUL!K2076)</f>
        <v>*</v>
      </c>
      <c r="O2054" s="257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17" t="str">
        <f>IF(SP_SUL!N2077="","*",SP_SUL!N2077)</f>
        <v>*</v>
      </c>
      <c r="M2055" s="111" t="str">
        <f>IF(SP_SUL!J2077="","*",SP_SUL!J2077)</f>
        <v>*</v>
      </c>
      <c r="N2055" s="256" t="str">
        <f>IF(SP_SUL!K2077="","*",SP_SUL!K2077)</f>
        <v>*</v>
      </c>
      <c r="O2055" s="256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21" t="str">
        <f>IF(SP_SUL!N2078="","*",SP_SUL!N2078)</f>
        <v>*</v>
      </c>
      <c r="M2056" s="150" t="str">
        <f>IF(SP_SUL!J2078="","*",SP_SUL!J2078)</f>
        <v>*</v>
      </c>
      <c r="N2056" s="257" t="str">
        <f>IF(SP_SUL!K2078="","*",SP_SUL!K2078)</f>
        <v>*</v>
      </c>
      <c r="O2056" s="257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21" t="str">
        <f>IF(SP_SUL!N2079="","*",SP_SUL!N2079)</f>
        <v>*</v>
      </c>
      <c r="M2057" s="150" t="str">
        <f>IF(SP_SUL!J2079="","*",SP_SUL!J2079)</f>
        <v>*</v>
      </c>
      <c r="N2057" s="257" t="str">
        <f>IF(SP_SUL!K2079="","*",SP_SUL!K2079)</f>
        <v>*</v>
      </c>
      <c r="O2057" s="257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17" t="str">
        <f>IF(SP_SUL!N2080="","*",SP_SUL!N2080)</f>
        <v>*</v>
      </c>
      <c r="M2058" s="111" t="str">
        <f>IF(SP_SUL!J2080="","*",SP_SUL!J2080)</f>
        <v>*</v>
      </c>
      <c r="N2058" s="256" t="str">
        <f>IF(SP_SUL!K2080="","*",SP_SUL!K2080)</f>
        <v>*</v>
      </c>
      <c r="O2058" s="256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21" t="str">
        <f>IF(SP_SUL!N2081="","*",SP_SUL!N2081)</f>
        <v>*</v>
      </c>
      <c r="M2059" s="150" t="str">
        <f>IF(SP_SUL!J2081="","*",SP_SUL!J2081)</f>
        <v>*</v>
      </c>
      <c r="N2059" s="257" t="str">
        <f>IF(SP_SUL!K2081="","*",SP_SUL!K2081)</f>
        <v>*</v>
      </c>
      <c r="O2059" s="257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21" t="str">
        <f>IF(SP_SUL!N2082="","*",SP_SUL!N2082)</f>
        <v>*</v>
      </c>
      <c r="M2060" s="150" t="str">
        <f>IF(SP_SUL!J2082="","*",SP_SUL!J2082)</f>
        <v>*</v>
      </c>
      <c r="N2060" s="257" t="str">
        <f>IF(SP_SUL!K2082="","*",SP_SUL!K2082)</f>
        <v>*</v>
      </c>
      <c r="O2060" s="257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17" t="str">
        <f>IF(SP_SUL!N2083="","*",SP_SUL!N2083)</f>
        <v>*</v>
      </c>
      <c r="M2061" s="111" t="str">
        <f>IF(SP_SUL!J2083="","*",SP_SUL!J2083)</f>
        <v>*</v>
      </c>
      <c r="N2061" s="256" t="str">
        <f>IF(SP_SUL!K2083="","*",SP_SUL!K2083)</f>
        <v>*</v>
      </c>
      <c r="O2061" s="256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21" t="str">
        <f>IF(SP_SUL!N2084="","*",SP_SUL!N2084)</f>
        <v>*</v>
      </c>
      <c r="M2062" s="150" t="str">
        <f>IF(SP_SUL!J2084="","*",SP_SUL!J2084)</f>
        <v>*</v>
      </c>
      <c r="N2062" s="257" t="str">
        <f>IF(SP_SUL!K2084="","*",SP_SUL!K2084)</f>
        <v>*</v>
      </c>
      <c r="O2062" s="257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21" t="str">
        <f>IF(SP_SUL!N2085="","*",SP_SUL!N2085)</f>
        <v>*</v>
      </c>
      <c r="M2063" s="150" t="str">
        <f>IF(SP_SUL!J2085="","*",SP_SUL!J2085)</f>
        <v>*</v>
      </c>
      <c r="N2063" s="257" t="str">
        <f>IF(SP_SUL!K2085="","*",SP_SUL!K2085)</f>
        <v>*</v>
      </c>
      <c r="O2063" s="257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17" t="str">
        <f>IF(SP_SUL!N2086="","*",SP_SUL!N2086)</f>
        <v>*</v>
      </c>
      <c r="M2064" s="111" t="str">
        <f>IF(SP_SUL!J2086="","*",SP_SUL!J2086)</f>
        <v>*</v>
      </c>
      <c r="N2064" s="256" t="str">
        <f>IF(SP_SUL!K2086="","*",SP_SUL!K2086)</f>
        <v>*</v>
      </c>
      <c r="O2064" s="256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21" t="str">
        <f>IF(SP_SUL!N2087="","*",SP_SUL!N2087)</f>
        <v>*</v>
      </c>
      <c r="M2065" s="150" t="str">
        <f>IF(SP_SUL!J2087="","*",SP_SUL!J2087)</f>
        <v>*</v>
      </c>
      <c r="N2065" s="257" t="str">
        <f>IF(SP_SUL!K2087="","*",SP_SUL!K2087)</f>
        <v>*</v>
      </c>
      <c r="O2065" s="257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21" t="str">
        <f>IF(SP_SUL!N2088="","*",SP_SUL!N2088)</f>
        <v>*</v>
      </c>
      <c r="M2066" s="150" t="str">
        <f>IF(SP_SUL!J2088="","*",SP_SUL!J2088)</f>
        <v>*</v>
      </c>
      <c r="N2066" s="257" t="str">
        <f>IF(SP_SUL!K2088="","*",SP_SUL!K2088)</f>
        <v>*</v>
      </c>
      <c r="O2066" s="257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17" t="str">
        <f>IF(SP_SUL!N2089="","*",SP_SUL!N2089)</f>
        <v>*</v>
      </c>
      <c r="M2067" s="111" t="str">
        <f>IF(SP_SUL!J2089="","*",SP_SUL!J2089)</f>
        <v>*</v>
      </c>
      <c r="N2067" s="256" t="str">
        <f>IF(SP_SUL!K2089="","*",SP_SUL!K2089)</f>
        <v>*</v>
      </c>
      <c r="O2067" s="256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21" t="str">
        <f>IF(SP_SUL!N2090="","*",SP_SUL!N2090)</f>
        <v>*</v>
      </c>
      <c r="M2068" s="150" t="str">
        <f>IF(SP_SUL!J2090="","*",SP_SUL!J2090)</f>
        <v>*</v>
      </c>
      <c r="N2068" s="257" t="str">
        <f>IF(SP_SUL!K2090="","*",SP_SUL!K2090)</f>
        <v>*</v>
      </c>
      <c r="O2068" s="257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21" t="str">
        <f>IF(SP_SUL!N2091="","*",SP_SUL!N2091)</f>
        <v>*</v>
      </c>
      <c r="M2069" s="150" t="str">
        <f>IF(SP_SUL!J2091="","*",SP_SUL!J2091)</f>
        <v>*</v>
      </c>
      <c r="N2069" s="257" t="str">
        <f>IF(SP_SUL!K2091="","*",SP_SUL!K2091)</f>
        <v>*</v>
      </c>
      <c r="O2069" s="257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17" t="str">
        <f>IF(SP_SUL!N2092="","*",SP_SUL!N2092)</f>
        <v>*</v>
      </c>
      <c r="M2070" s="111" t="str">
        <f>IF(SP_SUL!J2092="","*",SP_SUL!J2092)</f>
        <v>*</v>
      </c>
      <c r="N2070" s="256" t="str">
        <f>IF(SP_SUL!K2092="","*",SP_SUL!K2092)</f>
        <v>*</v>
      </c>
      <c r="O2070" s="256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21" t="str">
        <f>IF(SP_SUL!N2093="","*",SP_SUL!N2093)</f>
        <v>*</v>
      </c>
      <c r="M2071" s="150" t="str">
        <f>IF(SP_SUL!J2093="","*",SP_SUL!J2093)</f>
        <v>*</v>
      </c>
      <c r="N2071" s="257" t="str">
        <f>IF(SP_SUL!K2093="","*",SP_SUL!K2093)</f>
        <v>*</v>
      </c>
      <c r="O2071" s="257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21" t="str">
        <f>IF(SP_SUL!N2094="","*",SP_SUL!N2094)</f>
        <v>*</v>
      </c>
      <c r="M2072" s="150" t="str">
        <f>IF(SP_SUL!J2094="","*",SP_SUL!J2094)</f>
        <v>*</v>
      </c>
      <c r="N2072" s="257" t="str">
        <f>IF(SP_SUL!K2094="","*",SP_SUL!K2094)</f>
        <v>*</v>
      </c>
      <c r="O2072" s="257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17" t="str">
        <f>IF(SP_SUL!N2095="","*",SP_SUL!N2095)</f>
        <v>*</v>
      </c>
      <c r="M2073" s="111" t="str">
        <f>IF(SP_SUL!J2095="","*",SP_SUL!J2095)</f>
        <v>*</v>
      </c>
      <c r="N2073" s="256" t="str">
        <f>IF(SP_SUL!K2095="","*",SP_SUL!K2095)</f>
        <v>*</v>
      </c>
      <c r="O2073" s="256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21" t="str">
        <f>IF(SP_SUL!N2096="","*",SP_SUL!N2096)</f>
        <v>*</v>
      </c>
      <c r="M2074" s="150" t="str">
        <f>IF(SP_SUL!J2096="","*",SP_SUL!J2096)</f>
        <v>*</v>
      </c>
      <c r="N2074" s="257" t="str">
        <f>IF(SP_SUL!K2096="","*",SP_SUL!K2096)</f>
        <v>*</v>
      </c>
      <c r="O2074" s="257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21" t="str">
        <f>IF(SP_SUL!N2097="","*",SP_SUL!N2097)</f>
        <v>*</v>
      </c>
      <c r="M2075" s="150" t="str">
        <f>IF(SP_SUL!J2097="","*",SP_SUL!J2097)</f>
        <v>*</v>
      </c>
      <c r="N2075" s="257" t="str">
        <f>IF(SP_SUL!K2097="","*",SP_SUL!K2097)</f>
        <v>*</v>
      </c>
      <c r="O2075" s="257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17" t="str">
        <f>IF(SP_SUL!N2098="","*",SP_SUL!N2098)</f>
        <v>*</v>
      </c>
      <c r="M2076" s="111" t="str">
        <f>IF(SP_SUL!J2098="","*",SP_SUL!J2098)</f>
        <v>*</v>
      </c>
      <c r="N2076" s="256" t="str">
        <f>IF(SP_SUL!K2098="","*",SP_SUL!K2098)</f>
        <v>*</v>
      </c>
      <c r="O2076" s="256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21" t="str">
        <f>IF(SP_SUL!N2099="","*",SP_SUL!N2099)</f>
        <v>*</v>
      </c>
      <c r="M2077" s="150" t="str">
        <f>IF(SP_SUL!J2099="","*",SP_SUL!J2099)</f>
        <v>*</v>
      </c>
      <c r="N2077" s="257" t="str">
        <f>IF(SP_SUL!K2099="","*",SP_SUL!K2099)</f>
        <v>*</v>
      </c>
      <c r="O2077" s="257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21" t="str">
        <f>IF(SP_SUL!N2100="","*",SP_SUL!N2100)</f>
        <v>*</v>
      </c>
      <c r="M2078" s="150" t="str">
        <f>IF(SP_SUL!J2100="","*",SP_SUL!J2100)</f>
        <v>*</v>
      </c>
      <c r="N2078" s="257" t="str">
        <f>IF(SP_SUL!K2100="","*",SP_SUL!K2100)</f>
        <v>*</v>
      </c>
      <c r="O2078" s="257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17" t="str">
        <f>IF(SP_SUL!N2101="","*",SP_SUL!N2101)</f>
        <v>*</v>
      </c>
      <c r="M2079" s="111" t="str">
        <f>IF(SP_SUL!J2101="","*",SP_SUL!J2101)</f>
        <v>*</v>
      </c>
      <c r="N2079" s="256" t="str">
        <f>IF(SP_SUL!K2101="","*",SP_SUL!K2101)</f>
        <v>*</v>
      </c>
      <c r="O2079" s="256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21" t="str">
        <f>IF(SP_SUL!N2102="","*",SP_SUL!N2102)</f>
        <v>*</v>
      </c>
      <c r="M2080" s="150" t="str">
        <f>IF(SP_SUL!J2102="","*",SP_SUL!J2102)</f>
        <v>*</v>
      </c>
      <c r="N2080" s="257" t="str">
        <f>IF(SP_SUL!K2102="","*",SP_SUL!K2102)</f>
        <v>*</v>
      </c>
      <c r="O2080" s="257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21" t="str">
        <f>IF(SP_SUL!N2103="","*",SP_SUL!N2103)</f>
        <v>*</v>
      </c>
      <c r="M2081" s="150" t="str">
        <f>IF(SP_SUL!J2103="","*",SP_SUL!J2103)</f>
        <v>*</v>
      </c>
      <c r="N2081" s="257" t="str">
        <f>IF(SP_SUL!K2103="","*",SP_SUL!K2103)</f>
        <v>*</v>
      </c>
      <c r="O2081" s="257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17" t="str">
        <f>IF(SP_SUL!N2104="","*",SP_SUL!N2104)</f>
        <v>*</v>
      </c>
      <c r="M2082" s="111" t="str">
        <f>IF(SP_SUL!J2104="","*",SP_SUL!J2104)</f>
        <v>*</v>
      </c>
      <c r="N2082" s="256" t="str">
        <f>IF(SP_SUL!K2104="","*",SP_SUL!K2104)</f>
        <v>*</v>
      </c>
      <c r="O2082" s="256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21" t="str">
        <f>IF(SP_SUL!N2105="","*",SP_SUL!N2105)</f>
        <v>*</v>
      </c>
      <c r="M2083" s="150" t="str">
        <f>IF(SP_SUL!J2105="","*",SP_SUL!J2105)</f>
        <v>*</v>
      </c>
      <c r="N2083" s="257" t="str">
        <f>IF(SP_SUL!K2105="","*",SP_SUL!K2105)</f>
        <v>*</v>
      </c>
      <c r="O2083" s="257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21" t="str">
        <f>IF(SP_SUL!N2106="","*",SP_SUL!N2106)</f>
        <v>*</v>
      </c>
      <c r="M2084" s="150" t="str">
        <f>IF(SP_SUL!J2106="","*",SP_SUL!J2106)</f>
        <v>*</v>
      </c>
      <c r="N2084" s="257" t="str">
        <f>IF(SP_SUL!K2106="","*",SP_SUL!K2106)</f>
        <v>*</v>
      </c>
      <c r="O2084" s="257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17" t="str">
        <f>IF(SP_SUL!N2107="","*",SP_SUL!N2107)</f>
        <v>*</v>
      </c>
      <c r="M2085" s="111" t="str">
        <f>IF(SP_SUL!J2107="","*",SP_SUL!J2107)</f>
        <v>*</v>
      </c>
      <c r="N2085" s="256" t="str">
        <f>IF(SP_SUL!K2107="","*",SP_SUL!K2107)</f>
        <v>*</v>
      </c>
      <c r="O2085" s="256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21" t="str">
        <f>IF(SP_SUL!N2108="","*",SP_SUL!N2108)</f>
        <v>*</v>
      </c>
      <c r="M2086" s="150" t="str">
        <f>IF(SP_SUL!J2108="","*",SP_SUL!J2108)</f>
        <v>*</v>
      </c>
      <c r="N2086" s="257" t="str">
        <f>IF(SP_SUL!K2108="","*",SP_SUL!K2108)</f>
        <v>*</v>
      </c>
      <c r="O2086" s="257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21" t="str">
        <f>IF(SP_SUL!N2109="","*",SP_SUL!N2109)</f>
        <v>*</v>
      </c>
      <c r="M2087" s="150" t="str">
        <f>IF(SP_SUL!J2109="","*",SP_SUL!J2109)</f>
        <v>*</v>
      </c>
      <c r="N2087" s="257" t="str">
        <f>IF(SP_SUL!K2109="","*",SP_SUL!K2109)</f>
        <v>*</v>
      </c>
      <c r="O2087" s="257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17" t="str">
        <f>IF(SP_SUL!N2110="","*",SP_SUL!N2110)</f>
        <v>*</v>
      </c>
      <c r="M2088" s="111" t="str">
        <f>IF(SP_SUL!J2110="","*",SP_SUL!J2110)</f>
        <v>*</v>
      </c>
      <c r="N2088" s="256" t="str">
        <f>IF(SP_SUL!K2110="","*",SP_SUL!K2110)</f>
        <v>*</v>
      </c>
      <c r="O2088" s="256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21" t="str">
        <f>IF(SP_SUL!N2111="","*",SP_SUL!N2111)</f>
        <v>*</v>
      </c>
      <c r="M2089" s="150" t="str">
        <f>IF(SP_SUL!J2111="","*",SP_SUL!J2111)</f>
        <v>*</v>
      </c>
      <c r="N2089" s="257" t="str">
        <f>IF(SP_SUL!K2111="","*",SP_SUL!K2111)</f>
        <v>*</v>
      </c>
      <c r="O2089" s="257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21" t="str">
        <f>IF(SP_SUL!N2112="","*",SP_SUL!N2112)</f>
        <v>*</v>
      </c>
      <c r="M2090" s="150" t="str">
        <f>IF(SP_SUL!J2112="","*",SP_SUL!J2112)</f>
        <v>*</v>
      </c>
      <c r="N2090" s="257" t="str">
        <f>IF(SP_SUL!K2112="","*",SP_SUL!K2112)</f>
        <v>*</v>
      </c>
      <c r="O2090" s="257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17" t="str">
        <f>IF(SP_SUL!N2113="","*",SP_SUL!N2113)</f>
        <v>*</v>
      </c>
      <c r="M2091" s="111" t="str">
        <f>IF(SP_SUL!J2113="","*",SP_SUL!J2113)</f>
        <v>*</v>
      </c>
      <c r="N2091" s="256" t="str">
        <f>IF(SP_SUL!K2113="","*",SP_SUL!K2113)</f>
        <v>*</v>
      </c>
      <c r="O2091" s="256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21" t="str">
        <f>IF(SP_SUL!N2114="","*",SP_SUL!N2114)</f>
        <v>*</v>
      </c>
      <c r="M2092" s="150" t="str">
        <f>IF(SP_SUL!J2114="","*",SP_SUL!J2114)</f>
        <v>*</v>
      </c>
      <c r="N2092" s="257" t="str">
        <f>IF(SP_SUL!K2114="","*",SP_SUL!K2114)</f>
        <v>*</v>
      </c>
      <c r="O2092" s="257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21" t="str">
        <f>IF(SP_SUL!N2115="","*",SP_SUL!N2115)</f>
        <v>*</v>
      </c>
      <c r="M2093" s="150" t="str">
        <f>IF(SP_SUL!J2115="","*",SP_SUL!J2115)</f>
        <v>*</v>
      </c>
      <c r="N2093" s="257" t="str">
        <f>IF(SP_SUL!K2115="","*",SP_SUL!K2115)</f>
        <v>*</v>
      </c>
      <c r="O2093" s="257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17" t="str">
        <f>IF(SP_SUL!N2116="","*",SP_SUL!N2116)</f>
        <v>*</v>
      </c>
      <c r="M2094" s="111" t="str">
        <f>IF(SP_SUL!J2116="","*",SP_SUL!J2116)</f>
        <v>*</v>
      </c>
      <c r="N2094" s="256" t="str">
        <f>IF(SP_SUL!K2116="","*",SP_SUL!K2116)</f>
        <v>*</v>
      </c>
      <c r="O2094" s="256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21" t="str">
        <f>IF(SP_SUL!N2117="","*",SP_SUL!N2117)</f>
        <v>*</v>
      </c>
      <c r="M2095" s="150" t="str">
        <f>IF(SP_SUL!J2117="","*",SP_SUL!J2117)</f>
        <v>*</v>
      </c>
      <c r="N2095" s="257" t="str">
        <f>IF(SP_SUL!K2117="","*",SP_SUL!K2117)</f>
        <v>*</v>
      </c>
      <c r="O2095" s="257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21" t="str">
        <f>IF(SP_SUL!N2118="","*",SP_SUL!N2118)</f>
        <v>*</v>
      </c>
      <c r="M2096" s="150" t="str">
        <f>IF(SP_SUL!J2118="","*",SP_SUL!J2118)</f>
        <v>*</v>
      </c>
      <c r="N2096" s="257" t="str">
        <f>IF(SP_SUL!K2118="","*",SP_SUL!K2118)</f>
        <v>*</v>
      </c>
      <c r="O2096" s="257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17" t="str">
        <f>IF(SP_SUL!N2119="","*",SP_SUL!N2119)</f>
        <v>*</v>
      </c>
      <c r="M2097" s="111" t="str">
        <f>IF(SP_SUL!J2119="","*",SP_SUL!J2119)</f>
        <v>*</v>
      </c>
      <c r="N2097" s="256" t="str">
        <f>IF(SP_SUL!K2119="","*",SP_SUL!K2119)</f>
        <v>*</v>
      </c>
      <c r="O2097" s="256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21" t="str">
        <f>IF(SP_SUL!N2120="","*",SP_SUL!N2120)</f>
        <v>*</v>
      </c>
      <c r="M2098" s="150" t="str">
        <f>IF(SP_SUL!J2120="","*",SP_SUL!J2120)</f>
        <v>*</v>
      </c>
      <c r="N2098" s="257" t="str">
        <f>IF(SP_SUL!K2120="","*",SP_SUL!K2120)</f>
        <v>*</v>
      </c>
      <c r="O2098" s="257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21" t="str">
        <f>IF(SP_SUL!N2121="","*",SP_SUL!N2121)</f>
        <v>*</v>
      </c>
      <c r="M2099" s="150" t="str">
        <f>IF(SP_SUL!J2121="","*",SP_SUL!J2121)</f>
        <v>*</v>
      </c>
      <c r="N2099" s="257" t="str">
        <f>IF(SP_SUL!K2121="","*",SP_SUL!K2121)</f>
        <v>*</v>
      </c>
      <c r="O2099" s="257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17" t="str">
        <f>IF(SP_SUL!N2122="","*",SP_SUL!N2122)</f>
        <v>*</v>
      </c>
      <c r="M2100" s="111" t="str">
        <f>IF(SP_SUL!J2122="","*",SP_SUL!J2122)</f>
        <v>*</v>
      </c>
      <c r="N2100" s="256" t="str">
        <f>IF(SP_SUL!K2122="","*",SP_SUL!K2122)</f>
        <v>*</v>
      </c>
      <c r="O2100" s="256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21" t="str">
        <f>IF(SP_SUL!N2123="","*",SP_SUL!N2123)</f>
        <v>*</v>
      </c>
      <c r="M2101" s="150" t="str">
        <f>IF(SP_SUL!J2123="","*",SP_SUL!J2123)</f>
        <v>*</v>
      </c>
      <c r="N2101" s="257" t="str">
        <f>IF(SP_SUL!K2123="","*",SP_SUL!K2123)</f>
        <v>*</v>
      </c>
      <c r="O2101" s="257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21" t="str">
        <f>IF(SP_SUL!N2124="","*",SP_SUL!N2124)</f>
        <v>*</v>
      </c>
      <c r="M2102" s="150" t="str">
        <f>IF(SP_SUL!J2124="","*",SP_SUL!J2124)</f>
        <v>*</v>
      </c>
      <c r="N2102" s="257" t="str">
        <f>IF(SP_SUL!K2124="","*",SP_SUL!K2124)</f>
        <v>*</v>
      </c>
      <c r="O2102" s="257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17" t="str">
        <f>IF(SP_SUL!N2125="","*",SP_SUL!N2125)</f>
        <v>*</v>
      </c>
      <c r="M2103" s="111" t="str">
        <f>IF(SP_SUL!J2125="","*",SP_SUL!J2125)</f>
        <v>*</v>
      </c>
      <c r="N2103" s="256" t="str">
        <f>IF(SP_SUL!K2125="","*",SP_SUL!K2125)</f>
        <v>*</v>
      </c>
      <c r="O2103" s="256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21" t="str">
        <f>IF(SP_SUL!N2126="","*",SP_SUL!N2126)</f>
        <v>*</v>
      </c>
      <c r="M2104" s="150" t="str">
        <f>IF(SP_SUL!J2126="","*",SP_SUL!J2126)</f>
        <v>*</v>
      </c>
      <c r="N2104" s="257" t="str">
        <f>IF(SP_SUL!K2126="","*",SP_SUL!K2126)</f>
        <v>*</v>
      </c>
      <c r="O2104" s="257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21" t="str">
        <f>IF(SP_SUL!N2127="","*",SP_SUL!N2127)</f>
        <v>*</v>
      </c>
      <c r="M2105" s="150" t="str">
        <f>IF(SP_SUL!J2127="","*",SP_SUL!J2127)</f>
        <v>*</v>
      </c>
      <c r="N2105" s="257" t="str">
        <f>IF(SP_SUL!K2127="","*",SP_SUL!K2127)</f>
        <v>*</v>
      </c>
      <c r="O2105" s="257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17" t="str">
        <f>IF(SP_SUL!N2128="","*",SP_SUL!N2128)</f>
        <v>*</v>
      </c>
      <c r="M2106" s="111" t="str">
        <f>IF(SP_SUL!J2128="","*",SP_SUL!J2128)</f>
        <v>*</v>
      </c>
      <c r="N2106" s="256" t="str">
        <f>IF(SP_SUL!K2128="","*",SP_SUL!K2128)</f>
        <v>*</v>
      </c>
      <c r="O2106" s="256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21" t="str">
        <f>IF(SP_SUL!N2129="","*",SP_SUL!N2129)</f>
        <v>*</v>
      </c>
      <c r="M2107" s="150" t="str">
        <f>IF(SP_SUL!J2129="","*",SP_SUL!J2129)</f>
        <v>*</v>
      </c>
      <c r="N2107" s="257" t="str">
        <f>IF(SP_SUL!K2129="","*",SP_SUL!K2129)</f>
        <v>*</v>
      </c>
      <c r="O2107" s="257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21" t="str">
        <f>IF(SP_SUL!N2130="","*",SP_SUL!N2130)</f>
        <v>*</v>
      </c>
      <c r="M2108" s="150" t="str">
        <f>IF(SP_SUL!J2130="","*",SP_SUL!J2130)</f>
        <v>*</v>
      </c>
      <c r="N2108" s="257" t="str">
        <f>IF(SP_SUL!K2130="","*",SP_SUL!K2130)</f>
        <v>*</v>
      </c>
      <c r="O2108" s="257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17" t="str">
        <f>IF(SP_SUL!N2131="","*",SP_SUL!N2131)</f>
        <v>*</v>
      </c>
      <c r="M2109" s="111" t="str">
        <f>IF(SP_SUL!J2131="","*",SP_SUL!J2131)</f>
        <v>*</v>
      </c>
      <c r="N2109" s="256" t="str">
        <f>IF(SP_SUL!K2131="","*",SP_SUL!K2131)</f>
        <v>*</v>
      </c>
      <c r="O2109" s="256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21" t="str">
        <f>IF(SP_SUL!N2132="","*",SP_SUL!N2132)</f>
        <v>*</v>
      </c>
      <c r="M2110" s="150" t="str">
        <f>IF(SP_SUL!J2132="","*",SP_SUL!J2132)</f>
        <v>*</v>
      </c>
      <c r="N2110" s="257" t="str">
        <f>IF(SP_SUL!K2132="","*",SP_SUL!K2132)</f>
        <v>*</v>
      </c>
      <c r="O2110" s="257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21" t="str">
        <f>IF(SP_SUL!N2133="","*",SP_SUL!N2133)</f>
        <v>*</v>
      </c>
      <c r="M2111" s="150" t="str">
        <f>IF(SP_SUL!J2133="","*",SP_SUL!J2133)</f>
        <v>*</v>
      </c>
      <c r="N2111" s="257" t="str">
        <f>IF(SP_SUL!K2133="","*",SP_SUL!K2133)</f>
        <v>*</v>
      </c>
      <c r="O2111" s="257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17" t="str">
        <f>IF(SP_SUL!N2134="","*",SP_SUL!N2134)</f>
        <v>*</v>
      </c>
      <c r="M2112" s="111" t="str">
        <f>IF(SP_SUL!J2134="","*",SP_SUL!J2134)</f>
        <v>*</v>
      </c>
      <c r="N2112" s="256" t="str">
        <f>IF(SP_SUL!K2134="","*",SP_SUL!K2134)</f>
        <v>*</v>
      </c>
      <c r="O2112" s="256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21" t="str">
        <f>IF(SP_SUL!N2135="","*",SP_SUL!N2135)</f>
        <v>*</v>
      </c>
      <c r="M2113" s="150" t="str">
        <f>IF(SP_SUL!J2135="","*",SP_SUL!J2135)</f>
        <v>*</v>
      </c>
      <c r="N2113" s="257" t="str">
        <f>IF(SP_SUL!K2135="","*",SP_SUL!K2135)</f>
        <v>*</v>
      </c>
      <c r="O2113" s="257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21" t="str">
        <f>IF(SP_SUL!N2136="","*",SP_SUL!N2136)</f>
        <v>*</v>
      </c>
      <c r="M2114" s="150" t="str">
        <f>IF(SP_SUL!J2136="","*",SP_SUL!J2136)</f>
        <v>*</v>
      </c>
      <c r="N2114" s="257" t="str">
        <f>IF(SP_SUL!K2136="","*",SP_SUL!K2136)</f>
        <v>*</v>
      </c>
      <c r="O2114" s="257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17" t="str">
        <f>IF(SP_SUL!N2137="","*",SP_SUL!N2137)</f>
        <v>*</v>
      </c>
      <c r="M2115" s="111" t="str">
        <f>IF(SP_SUL!J2137="","*",SP_SUL!J2137)</f>
        <v>*</v>
      </c>
      <c r="N2115" s="256" t="str">
        <f>IF(SP_SUL!K2137="","*",SP_SUL!K2137)</f>
        <v>*</v>
      </c>
      <c r="O2115" s="256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21" t="str">
        <f>IF(SP_SUL!N2138="","*",SP_SUL!N2138)</f>
        <v>*</v>
      </c>
      <c r="M2116" s="150" t="str">
        <f>IF(SP_SUL!J2138="","*",SP_SUL!J2138)</f>
        <v>*</v>
      </c>
      <c r="N2116" s="257" t="str">
        <f>IF(SP_SUL!K2138="","*",SP_SUL!K2138)</f>
        <v>*</v>
      </c>
      <c r="O2116" s="257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21" t="str">
        <f>IF(SP_SUL!N2139="","*",SP_SUL!N2139)</f>
        <v>*</v>
      </c>
      <c r="M2117" s="150" t="str">
        <f>IF(SP_SUL!J2139="","*",SP_SUL!J2139)</f>
        <v>*</v>
      </c>
      <c r="N2117" s="257" t="str">
        <f>IF(SP_SUL!K2139="","*",SP_SUL!K2139)</f>
        <v>*</v>
      </c>
      <c r="O2117" s="257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17" t="str">
        <f>IF(SP_SUL!N2140="","*",SP_SUL!N2140)</f>
        <v>*</v>
      </c>
      <c r="M2118" s="111" t="str">
        <f>IF(SP_SUL!J2140="","*",SP_SUL!J2140)</f>
        <v>*</v>
      </c>
      <c r="N2118" s="256" t="str">
        <f>IF(SP_SUL!K2140="","*",SP_SUL!K2140)</f>
        <v>*</v>
      </c>
      <c r="O2118" s="256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21" t="str">
        <f>IF(SP_SUL!N2141="","*",SP_SUL!N2141)</f>
        <v>*</v>
      </c>
      <c r="M2119" s="150" t="str">
        <f>IF(SP_SUL!J2141="","*",SP_SUL!J2141)</f>
        <v>*</v>
      </c>
      <c r="N2119" s="257" t="str">
        <f>IF(SP_SUL!K2141="","*",SP_SUL!K2141)</f>
        <v>*</v>
      </c>
      <c r="O2119" s="257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21" t="str">
        <f>IF(SP_SUL!N2142="","*",SP_SUL!N2142)</f>
        <v>*</v>
      </c>
      <c r="M2120" s="150" t="str">
        <f>IF(SP_SUL!J2142="","*",SP_SUL!J2142)</f>
        <v>*</v>
      </c>
      <c r="N2120" s="257" t="str">
        <f>IF(SP_SUL!K2142="","*",SP_SUL!K2142)</f>
        <v>*</v>
      </c>
      <c r="O2120" s="257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17" t="str">
        <f>IF(SP_SUL!N2143="","*",SP_SUL!N2143)</f>
        <v>*</v>
      </c>
      <c r="M2121" s="111" t="str">
        <f>IF(SP_SUL!J2143="","*",SP_SUL!J2143)</f>
        <v>*</v>
      </c>
      <c r="N2121" s="256" t="str">
        <f>IF(SP_SUL!K2143="","*",SP_SUL!K2143)</f>
        <v>*</v>
      </c>
      <c r="O2121" s="256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21" t="str">
        <f>IF(SP_SUL!N2144="","*",SP_SUL!N2144)</f>
        <v>*</v>
      </c>
      <c r="M2122" s="150" t="str">
        <f>IF(SP_SUL!J2144="","*",SP_SUL!J2144)</f>
        <v>*</v>
      </c>
      <c r="N2122" s="257" t="str">
        <f>IF(SP_SUL!K2144="","*",SP_SUL!K2144)</f>
        <v>*</v>
      </c>
      <c r="O2122" s="257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21" t="str">
        <f>IF(SP_SUL!N2145="","*",SP_SUL!N2145)</f>
        <v>*</v>
      </c>
      <c r="M2123" s="150" t="str">
        <f>IF(SP_SUL!J2145="","*",SP_SUL!J2145)</f>
        <v>*</v>
      </c>
      <c r="N2123" s="257" t="str">
        <f>IF(SP_SUL!K2145="","*",SP_SUL!K2145)</f>
        <v>*</v>
      </c>
      <c r="O2123" s="257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17" t="str">
        <f>IF(SP_SUL!N2146="","*",SP_SUL!N2146)</f>
        <v>*</v>
      </c>
      <c r="M2124" s="111" t="str">
        <f>IF(SP_SUL!J2146="","*",SP_SUL!J2146)</f>
        <v>*</v>
      </c>
      <c r="N2124" s="256" t="str">
        <f>IF(SP_SUL!K2146="","*",SP_SUL!K2146)</f>
        <v>*</v>
      </c>
      <c r="O2124" s="256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21" t="str">
        <f>IF(SP_SUL!N2147="","*",SP_SUL!N2147)</f>
        <v>*</v>
      </c>
      <c r="M2125" s="150" t="str">
        <f>IF(SP_SUL!J2147="","*",SP_SUL!J2147)</f>
        <v>*</v>
      </c>
      <c r="N2125" s="257" t="str">
        <f>IF(SP_SUL!K2147="","*",SP_SUL!K2147)</f>
        <v>*</v>
      </c>
      <c r="O2125" s="257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21" t="str">
        <f>IF(SP_SUL!N2148="","*",SP_SUL!N2148)</f>
        <v>*</v>
      </c>
      <c r="M2126" s="150" t="str">
        <f>IF(SP_SUL!J2148="","*",SP_SUL!J2148)</f>
        <v>*</v>
      </c>
      <c r="N2126" s="257" t="str">
        <f>IF(SP_SUL!K2148="","*",SP_SUL!K2148)</f>
        <v>*</v>
      </c>
      <c r="O2126" s="257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17" t="str">
        <f>IF(SP_SUL!N2149="","*",SP_SUL!N2149)</f>
        <v>*</v>
      </c>
      <c r="M2127" s="111" t="str">
        <f>IF(SP_SUL!J2149="","*",SP_SUL!J2149)</f>
        <v>*</v>
      </c>
      <c r="N2127" s="256" t="str">
        <f>IF(SP_SUL!K2149="","*",SP_SUL!K2149)</f>
        <v>*</v>
      </c>
      <c r="O2127" s="256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21" t="str">
        <f>IF(SP_SUL!N2150="","*",SP_SUL!N2150)</f>
        <v>*</v>
      </c>
      <c r="M2128" s="150" t="str">
        <f>IF(SP_SUL!J2150="","*",SP_SUL!J2150)</f>
        <v>*</v>
      </c>
      <c r="N2128" s="257" t="str">
        <f>IF(SP_SUL!K2150="","*",SP_SUL!K2150)</f>
        <v>*</v>
      </c>
      <c r="O2128" s="257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21" t="str">
        <f>IF(SP_SUL!N2151="","*",SP_SUL!N2151)</f>
        <v>*</v>
      </c>
      <c r="M2129" s="150" t="str">
        <f>IF(SP_SUL!J2151="","*",SP_SUL!J2151)</f>
        <v>*</v>
      </c>
      <c r="N2129" s="257" t="str">
        <f>IF(SP_SUL!K2151="","*",SP_SUL!K2151)</f>
        <v>*</v>
      </c>
      <c r="O2129" s="257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17" t="str">
        <f>IF(SP_SUL!N2152="","*",SP_SUL!N2152)</f>
        <v>*</v>
      </c>
      <c r="M2130" s="111" t="str">
        <f>IF(SP_SUL!J2152="","*",SP_SUL!J2152)</f>
        <v>*</v>
      </c>
      <c r="N2130" s="256" t="str">
        <f>IF(SP_SUL!K2152="","*",SP_SUL!K2152)</f>
        <v>*</v>
      </c>
      <c r="O2130" s="256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21" t="str">
        <f>IF(SP_SUL!N2153="","*",SP_SUL!N2153)</f>
        <v>*</v>
      </c>
      <c r="M2131" s="150" t="str">
        <f>IF(SP_SUL!J2153="","*",SP_SUL!J2153)</f>
        <v>*</v>
      </c>
      <c r="N2131" s="257" t="str">
        <f>IF(SP_SUL!K2153="","*",SP_SUL!K2153)</f>
        <v>*</v>
      </c>
      <c r="O2131" s="257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21" t="str">
        <f>IF(SP_SUL!N2154="","*",SP_SUL!N2154)</f>
        <v>*</v>
      </c>
      <c r="M2132" s="150" t="str">
        <f>IF(SP_SUL!J2154="","*",SP_SUL!J2154)</f>
        <v>*</v>
      </c>
      <c r="N2132" s="257" t="str">
        <f>IF(SP_SUL!K2154="","*",SP_SUL!K2154)</f>
        <v>*</v>
      </c>
      <c r="O2132" s="257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17" t="str">
        <f>IF(SP_SUL!N2155="","*",SP_SUL!N2155)</f>
        <v>*</v>
      </c>
      <c r="M2133" s="111" t="str">
        <f>IF(SP_SUL!J2155="","*",SP_SUL!J2155)</f>
        <v>*</v>
      </c>
      <c r="N2133" s="256" t="str">
        <f>IF(SP_SUL!K2155="","*",SP_SUL!K2155)</f>
        <v>*</v>
      </c>
      <c r="O2133" s="256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21" t="str">
        <f>IF(SP_SUL!N2156="","*",SP_SUL!N2156)</f>
        <v>*</v>
      </c>
      <c r="M2134" s="150" t="str">
        <f>IF(SP_SUL!J2156="","*",SP_SUL!J2156)</f>
        <v>*</v>
      </c>
      <c r="N2134" s="257" t="str">
        <f>IF(SP_SUL!K2156="","*",SP_SUL!K2156)</f>
        <v>*</v>
      </c>
      <c r="O2134" s="257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21" t="str">
        <f>IF(SP_SUL!N2157="","*",SP_SUL!N2157)</f>
        <v>*</v>
      </c>
      <c r="M2135" s="150" t="str">
        <f>IF(SP_SUL!J2157="","*",SP_SUL!J2157)</f>
        <v>*</v>
      </c>
      <c r="N2135" s="257" t="str">
        <f>IF(SP_SUL!K2157="","*",SP_SUL!K2157)</f>
        <v>*</v>
      </c>
      <c r="O2135" s="257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17" t="str">
        <f>IF(SP_SUL!N2158="","*",SP_SUL!N2158)</f>
        <v>*</v>
      </c>
      <c r="M2136" s="111" t="str">
        <f>IF(SP_SUL!J2158="","*",SP_SUL!J2158)</f>
        <v>*</v>
      </c>
      <c r="N2136" s="256" t="str">
        <f>IF(SP_SUL!K2158="","*",SP_SUL!K2158)</f>
        <v>*</v>
      </c>
      <c r="O2136" s="256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21" t="str">
        <f>IF(SP_SUL!N2159="","*",SP_SUL!N2159)</f>
        <v>*</v>
      </c>
      <c r="M2137" s="150" t="str">
        <f>IF(SP_SUL!J2159="","*",SP_SUL!J2159)</f>
        <v>*</v>
      </c>
      <c r="N2137" s="257" t="str">
        <f>IF(SP_SUL!K2159="","*",SP_SUL!K2159)</f>
        <v>*</v>
      </c>
      <c r="O2137" s="257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21" t="str">
        <f>IF(SP_SUL!N2160="","*",SP_SUL!N2160)</f>
        <v>*</v>
      </c>
      <c r="M2138" s="150" t="str">
        <f>IF(SP_SUL!J2160="","*",SP_SUL!J2160)</f>
        <v>*</v>
      </c>
      <c r="N2138" s="257" t="str">
        <f>IF(SP_SUL!K2160="","*",SP_SUL!K2160)</f>
        <v>*</v>
      </c>
      <c r="O2138" s="257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17" t="str">
        <f>IF(SP_SUL!N2161="","*",SP_SUL!N2161)</f>
        <v>*</v>
      </c>
      <c r="M2139" s="111" t="str">
        <f>IF(SP_SUL!J2161="","*",SP_SUL!J2161)</f>
        <v>*</v>
      </c>
      <c r="N2139" s="256" t="str">
        <f>IF(SP_SUL!K2161="","*",SP_SUL!K2161)</f>
        <v>*</v>
      </c>
      <c r="O2139" s="256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21" t="str">
        <f>IF(SP_SUL!N2162="","*",SP_SUL!N2162)</f>
        <v>*</v>
      </c>
      <c r="M2140" s="150" t="str">
        <f>IF(SP_SUL!J2162="","*",SP_SUL!J2162)</f>
        <v>*</v>
      </c>
      <c r="N2140" s="257" t="str">
        <f>IF(SP_SUL!K2162="","*",SP_SUL!K2162)</f>
        <v>*</v>
      </c>
      <c r="O2140" s="257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21" t="str">
        <f>IF(SP_SUL!N2163="","*",SP_SUL!N2163)</f>
        <v>*</v>
      </c>
      <c r="M2141" s="150" t="str">
        <f>IF(SP_SUL!J2163="","*",SP_SUL!J2163)</f>
        <v>*</v>
      </c>
      <c r="N2141" s="257" t="str">
        <f>IF(SP_SUL!K2163="","*",SP_SUL!K2163)</f>
        <v>*</v>
      </c>
      <c r="O2141" s="257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17" t="str">
        <f>IF(SP_SUL!N2164="","*",SP_SUL!N2164)</f>
        <v>*</v>
      </c>
      <c r="M2142" s="111" t="str">
        <f>IF(SP_SUL!J2164="","*",SP_SUL!J2164)</f>
        <v>*</v>
      </c>
      <c r="N2142" s="256" t="str">
        <f>IF(SP_SUL!K2164="","*",SP_SUL!K2164)</f>
        <v>*</v>
      </c>
      <c r="O2142" s="256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21" t="str">
        <f>IF(SP_SUL!N2165="","*",SP_SUL!N2165)</f>
        <v>*</v>
      </c>
      <c r="M2143" s="150" t="str">
        <f>IF(SP_SUL!J2165="","*",SP_SUL!J2165)</f>
        <v>*</v>
      </c>
      <c r="N2143" s="257" t="str">
        <f>IF(SP_SUL!K2165="","*",SP_SUL!K2165)</f>
        <v>*</v>
      </c>
      <c r="O2143" s="257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21" t="str">
        <f>IF(SP_SUL!N2166="","*",SP_SUL!N2166)</f>
        <v>*</v>
      </c>
      <c r="M2144" s="150" t="str">
        <f>IF(SP_SUL!J2166="","*",SP_SUL!J2166)</f>
        <v>*</v>
      </c>
      <c r="N2144" s="257" t="str">
        <f>IF(SP_SUL!K2166="","*",SP_SUL!K2166)</f>
        <v>*</v>
      </c>
      <c r="O2144" s="257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17" t="str">
        <f>IF(SP_SUL!N2167="","*",SP_SUL!N2167)</f>
        <v>*</v>
      </c>
      <c r="M2145" s="111" t="str">
        <f>IF(SP_SUL!J2167="","*",SP_SUL!J2167)</f>
        <v>*</v>
      </c>
      <c r="N2145" s="256" t="str">
        <f>IF(SP_SUL!K2167="","*",SP_SUL!K2167)</f>
        <v>*</v>
      </c>
      <c r="O2145" s="256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21" t="str">
        <f>IF(SP_SUL!N2168="","*",SP_SUL!N2168)</f>
        <v>*</v>
      </c>
      <c r="M2146" s="150" t="str">
        <f>IF(SP_SUL!J2168="","*",SP_SUL!J2168)</f>
        <v>*</v>
      </c>
      <c r="N2146" s="257" t="str">
        <f>IF(SP_SUL!K2168="","*",SP_SUL!K2168)</f>
        <v>*</v>
      </c>
      <c r="O2146" s="257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21" t="str">
        <f>IF(SP_SUL!N2169="","*",SP_SUL!N2169)</f>
        <v>*</v>
      </c>
      <c r="M2147" s="150" t="str">
        <f>IF(SP_SUL!J2169="","*",SP_SUL!J2169)</f>
        <v>*</v>
      </c>
      <c r="N2147" s="257" t="str">
        <f>IF(SP_SUL!K2169="","*",SP_SUL!K2169)</f>
        <v>*</v>
      </c>
      <c r="O2147" s="257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17" t="str">
        <f>IF(SP_SUL!N2170="","*",SP_SUL!N2170)</f>
        <v>*</v>
      </c>
      <c r="M2148" s="111" t="str">
        <f>IF(SP_SUL!J2170="","*",SP_SUL!J2170)</f>
        <v>*</v>
      </c>
      <c r="N2148" s="256" t="str">
        <f>IF(SP_SUL!K2170="","*",SP_SUL!K2170)</f>
        <v>*</v>
      </c>
      <c r="O2148" s="256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21" t="str">
        <f>IF(SP_SUL!N2171="","*",SP_SUL!N2171)</f>
        <v>*</v>
      </c>
      <c r="M2149" s="150" t="str">
        <f>IF(SP_SUL!J2171="","*",SP_SUL!J2171)</f>
        <v>*</v>
      </c>
      <c r="N2149" s="257" t="str">
        <f>IF(SP_SUL!K2171="","*",SP_SUL!K2171)</f>
        <v>*</v>
      </c>
      <c r="O2149" s="257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21" t="str">
        <f>IF(SP_SUL!N2172="","*",SP_SUL!N2172)</f>
        <v>*</v>
      </c>
      <c r="M2150" s="150" t="str">
        <f>IF(SP_SUL!J2172="","*",SP_SUL!J2172)</f>
        <v>*</v>
      </c>
      <c r="N2150" s="257" t="str">
        <f>IF(SP_SUL!K2172="","*",SP_SUL!K2172)</f>
        <v>*</v>
      </c>
      <c r="O2150" s="257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17" t="str">
        <f>IF(SP_SUL!N2173="","*",SP_SUL!N2173)</f>
        <v>*</v>
      </c>
      <c r="M2151" s="111" t="str">
        <f>IF(SP_SUL!J2173="","*",SP_SUL!J2173)</f>
        <v>*</v>
      </c>
      <c r="N2151" s="256" t="str">
        <f>IF(SP_SUL!K2173="","*",SP_SUL!K2173)</f>
        <v>*</v>
      </c>
      <c r="O2151" s="256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21" t="str">
        <f>IF(SP_SUL!N2174="","*",SP_SUL!N2174)</f>
        <v>*</v>
      </c>
      <c r="M2152" s="150" t="str">
        <f>IF(SP_SUL!J2174="","*",SP_SUL!J2174)</f>
        <v>*</v>
      </c>
      <c r="N2152" s="257" t="str">
        <f>IF(SP_SUL!K2174="","*",SP_SUL!K2174)</f>
        <v>*</v>
      </c>
      <c r="O2152" s="257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21" t="str">
        <f>IF(SP_SUL!N2175="","*",SP_SUL!N2175)</f>
        <v>*</v>
      </c>
      <c r="M2153" s="150" t="str">
        <f>IF(SP_SUL!J2175="","*",SP_SUL!J2175)</f>
        <v>*</v>
      </c>
      <c r="N2153" s="257" t="str">
        <f>IF(SP_SUL!K2175="","*",SP_SUL!K2175)</f>
        <v>*</v>
      </c>
      <c r="O2153" s="257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17" t="str">
        <f>IF(SP_SUL!N2176="","*",SP_SUL!N2176)</f>
        <v>*</v>
      </c>
      <c r="M2154" s="111" t="str">
        <f>IF(SP_SUL!J2176="","*",SP_SUL!J2176)</f>
        <v>*</v>
      </c>
      <c r="N2154" s="256" t="str">
        <f>IF(SP_SUL!K2176="","*",SP_SUL!K2176)</f>
        <v>*</v>
      </c>
      <c r="O2154" s="256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21" t="str">
        <f>IF(SP_SUL!N2177="","*",SP_SUL!N2177)</f>
        <v>*</v>
      </c>
      <c r="M2155" s="150" t="str">
        <f>IF(SP_SUL!J2177="","*",SP_SUL!J2177)</f>
        <v>*</v>
      </c>
      <c r="N2155" s="257" t="str">
        <f>IF(SP_SUL!K2177="","*",SP_SUL!K2177)</f>
        <v>*</v>
      </c>
      <c r="O2155" s="257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21" t="str">
        <f>IF(SP_SUL!N2178="","*",SP_SUL!N2178)</f>
        <v>*</v>
      </c>
      <c r="M2156" s="150" t="str">
        <f>IF(SP_SUL!J2178="","*",SP_SUL!J2178)</f>
        <v>*</v>
      </c>
      <c r="N2156" s="257" t="str">
        <f>IF(SP_SUL!K2178="","*",SP_SUL!K2178)</f>
        <v>*</v>
      </c>
      <c r="O2156" s="257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17" t="str">
        <f>IF(SP_SUL!N2179="","*",SP_SUL!N2179)</f>
        <v>*</v>
      </c>
      <c r="M2157" s="111" t="str">
        <f>IF(SP_SUL!J2179="","*",SP_SUL!J2179)</f>
        <v>*</v>
      </c>
      <c r="N2157" s="256" t="str">
        <f>IF(SP_SUL!K2179="","*",SP_SUL!K2179)</f>
        <v>*</v>
      </c>
      <c r="O2157" s="256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21" t="str">
        <f>IF(SP_SUL!N2180="","*",SP_SUL!N2180)</f>
        <v>*</v>
      </c>
      <c r="M2158" s="150" t="str">
        <f>IF(SP_SUL!J2180="","*",SP_SUL!J2180)</f>
        <v>*</v>
      </c>
      <c r="N2158" s="257" t="str">
        <f>IF(SP_SUL!K2180="","*",SP_SUL!K2180)</f>
        <v>*</v>
      </c>
      <c r="O2158" s="257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21" t="str">
        <f>IF(SP_SUL!N2181="","*",SP_SUL!N2181)</f>
        <v>*</v>
      </c>
      <c r="M2159" s="150" t="str">
        <f>IF(SP_SUL!J2181="","*",SP_SUL!J2181)</f>
        <v>*</v>
      </c>
      <c r="N2159" s="257" t="str">
        <f>IF(SP_SUL!K2181="","*",SP_SUL!K2181)</f>
        <v>*</v>
      </c>
      <c r="O2159" s="257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17" t="str">
        <f>IF(SP_SUL!N2182="","*",SP_SUL!N2182)</f>
        <v>*</v>
      </c>
      <c r="M2160" s="111" t="str">
        <f>IF(SP_SUL!J2182="","*",SP_SUL!J2182)</f>
        <v>*</v>
      </c>
      <c r="N2160" s="256" t="str">
        <f>IF(SP_SUL!K2182="","*",SP_SUL!K2182)</f>
        <v>*</v>
      </c>
      <c r="O2160" s="256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21" t="str">
        <f>IF(SP_SUL!N2183="","*",SP_SUL!N2183)</f>
        <v>*</v>
      </c>
      <c r="M2161" s="150" t="str">
        <f>IF(SP_SUL!J2183="","*",SP_SUL!J2183)</f>
        <v>*</v>
      </c>
      <c r="N2161" s="257" t="str">
        <f>IF(SP_SUL!K2183="","*",SP_SUL!K2183)</f>
        <v>*</v>
      </c>
      <c r="O2161" s="257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21" t="str">
        <f>IF(SP_SUL!N2184="","*",SP_SUL!N2184)</f>
        <v>*</v>
      </c>
      <c r="M2162" s="150" t="str">
        <f>IF(SP_SUL!J2184="","*",SP_SUL!J2184)</f>
        <v>*</v>
      </c>
      <c r="N2162" s="257" t="str">
        <f>IF(SP_SUL!K2184="","*",SP_SUL!K2184)</f>
        <v>*</v>
      </c>
      <c r="O2162" s="257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17" t="str">
        <f>IF(SP_SUL!N2185="","*",SP_SUL!N2185)</f>
        <v>*</v>
      </c>
      <c r="M2163" s="111" t="str">
        <f>IF(SP_SUL!J2185="","*",SP_SUL!J2185)</f>
        <v>*</v>
      </c>
      <c r="N2163" s="256" t="str">
        <f>IF(SP_SUL!K2185="","*",SP_SUL!K2185)</f>
        <v>*</v>
      </c>
      <c r="O2163" s="256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21" t="str">
        <f>IF(SP_SUL!N2186="","*",SP_SUL!N2186)</f>
        <v>*</v>
      </c>
      <c r="M2164" s="150" t="str">
        <f>IF(SP_SUL!J2186="","*",SP_SUL!J2186)</f>
        <v>*</v>
      </c>
      <c r="N2164" s="257" t="str">
        <f>IF(SP_SUL!K2186="","*",SP_SUL!K2186)</f>
        <v>*</v>
      </c>
      <c r="O2164" s="257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21" t="str">
        <f>IF(SP_SUL!N2187="","*",SP_SUL!N2187)</f>
        <v>*</v>
      </c>
      <c r="M2165" s="150" t="str">
        <f>IF(SP_SUL!J2187="","*",SP_SUL!J2187)</f>
        <v>*</v>
      </c>
      <c r="N2165" s="257" t="str">
        <f>IF(SP_SUL!K2187="","*",SP_SUL!K2187)</f>
        <v>*</v>
      </c>
      <c r="O2165" s="257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17" t="str">
        <f>IF(SP_SUL!N2188="","*",SP_SUL!N2188)</f>
        <v>*</v>
      </c>
      <c r="M2166" s="111" t="str">
        <f>IF(SP_SUL!J2188="","*",SP_SUL!J2188)</f>
        <v>*</v>
      </c>
      <c r="N2166" s="256" t="str">
        <f>IF(SP_SUL!K2188="","*",SP_SUL!K2188)</f>
        <v>*</v>
      </c>
      <c r="O2166" s="256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21" t="str">
        <f>IF(SP_SUL!N2189="","*",SP_SUL!N2189)</f>
        <v>*</v>
      </c>
      <c r="M2167" s="150" t="str">
        <f>IF(SP_SUL!J2189="","*",SP_SUL!J2189)</f>
        <v>*</v>
      </c>
      <c r="N2167" s="257" t="str">
        <f>IF(SP_SUL!K2189="","*",SP_SUL!K2189)</f>
        <v>*</v>
      </c>
      <c r="O2167" s="257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21" t="str">
        <f>IF(SP_SUL!N2190="","*",SP_SUL!N2190)</f>
        <v>*</v>
      </c>
      <c r="M2168" s="150" t="str">
        <f>IF(SP_SUL!J2190="","*",SP_SUL!J2190)</f>
        <v>*</v>
      </c>
      <c r="N2168" s="257" t="str">
        <f>IF(SP_SUL!K2190="","*",SP_SUL!K2190)</f>
        <v>*</v>
      </c>
      <c r="O2168" s="257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17" t="str">
        <f>IF(SP_SUL!N2191="","*",SP_SUL!N2191)</f>
        <v>*</v>
      </c>
      <c r="M2169" s="111" t="str">
        <f>IF(SP_SUL!J2191="","*",SP_SUL!J2191)</f>
        <v>*</v>
      </c>
      <c r="N2169" s="256" t="str">
        <f>IF(SP_SUL!K2191="","*",SP_SUL!K2191)</f>
        <v>*</v>
      </c>
      <c r="O2169" s="256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21" t="str">
        <f>IF(SP_SUL!N2192="","*",SP_SUL!N2192)</f>
        <v>*</v>
      </c>
      <c r="M2170" s="150" t="str">
        <f>IF(SP_SUL!J2192="","*",SP_SUL!J2192)</f>
        <v>*</v>
      </c>
      <c r="N2170" s="257" t="str">
        <f>IF(SP_SUL!K2192="","*",SP_SUL!K2192)</f>
        <v>*</v>
      </c>
      <c r="O2170" s="257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21" t="str">
        <f>IF(SP_SUL!N2193="","*",SP_SUL!N2193)</f>
        <v>*</v>
      </c>
      <c r="M2171" s="150" t="str">
        <f>IF(SP_SUL!J2193="","*",SP_SUL!J2193)</f>
        <v>*</v>
      </c>
      <c r="N2171" s="257" t="str">
        <f>IF(SP_SUL!K2193="","*",SP_SUL!K2193)</f>
        <v>*</v>
      </c>
      <c r="O2171" s="257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17" t="str">
        <f>IF(SP_SUL!N2194="","*",SP_SUL!N2194)</f>
        <v>*</v>
      </c>
      <c r="M2172" s="111" t="str">
        <f>IF(SP_SUL!J2194="","*",SP_SUL!J2194)</f>
        <v>*</v>
      </c>
      <c r="N2172" s="256" t="str">
        <f>IF(SP_SUL!K2194="","*",SP_SUL!K2194)</f>
        <v>*</v>
      </c>
      <c r="O2172" s="256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21" t="str">
        <f>IF(SP_SUL!N2195="","*",SP_SUL!N2195)</f>
        <v>*</v>
      </c>
      <c r="M2173" s="150" t="str">
        <f>IF(SP_SUL!J2195="","*",SP_SUL!J2195)</f>
        <v>*</v>
      </c>
      <c r="N2173" s="257" t="str">
        <f>IF(SP_SUL!K2195="","*",SP_SUL!K2195)</f>
        <v>*</v>
      </c>
      <c r="O2173" s="257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21" t="str">
        <f>IF(SP_SUL!N2196="","*",SP_SUL!N2196)</f>
        <v>*</v>
      </c>
      <c r="M2174" s="150" t="str">
        <f>IF(SP_SUL!J2196="","*",SP_SUL!J2196)</f>
        <v>*</v>
      </c>
      <c r="N2174" s="257" t="str">
        <f>IF(SP_SUL!K2196="","*",SP_SUL!K2196)</f>
        <v>*</v>
      </c>
      <c r="O2174" s="257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17" t="str">
        <f>IF(SP_SUL!N2197="","*",SP_SUL!N2197)</f>
        <v>*</v>
      </c>
      <c r="M2175" s="111" t="str">
        <f>IF(SP_SUL!J2197="","*",SP_SUL!J2197)</f>
        <v>*</v>
      </c>
      <c r="N2175" s="256" t="str">
        <f>IF(SP_SUL!K2197="","*",SP_SUL!K2197)</f>
        <v>*</v>
      </c>
      <c r="O2175" s="256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21" t="str">
        <f>IF(SP_SUL!N2198="","*",SP_SUL!N2198)</f>
        <v>*</v>
      </c>
      <c r="M2176" s="150" t="str">
        <f>IF(SP_SUL!J2198="","*",SP_SUL!J2198)</f>
        <v>*</v>
      </c>
      <c r="N2176" s="257" t="str">
        <f>IF(SP_SUL!K2198="","*",SP_SUL!K2198)</f>
        <v>*</v>
      </c>
      <c r="O2176" s="257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21" t="str">
        <f>IF(SP_SUL!N2199="","*",SP_SUL!N2199)</f>
        <v>*</v>
      </c>
      <c r="M2177" s="150" t="str">
        <f>IF(SP_SUL!J2199="","*",SP_SUL!J2199)</f>
        <v>*</v>
      </c>
      <c r="N2177" s="257" t="str">
        <f>IF(SP_SUL!K2199="","*",SP_SUL!K2199)</f>
        <v>*</v>
      </c>
      <c r="O2177" s="257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17" t="str">
        <f>IF(SP_SUL!N2200="","*",SP_SUL!N2200)</f>
        <v>*</v>
      </c>
      <c r="M2178" s="111" t="str">
        <f>IF(SP_SUL!J2200="","*",SP_SUL!J2200)</f>
        <v>*</v>
      </c>
      <c r="N2178" s="256" t="str">
        <f>IF(SP_SUL!K2200="","*",SP_SUL!K2200)</f>
        <v>*</v>
      </c>
      <c r="O2178" s="256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21" t="str">
        <f>IF(SP_SUL!N2201="","*",SP_SUL!N2201)</f>
        <v>*</v>
      </c>
      <c r="M2179" s="150" t="str">
        <f>IF(SP_SUL!J2201="","*",SP_SUL!J2201)</f>
        <v>*</v>
      </c>
      <c r="N2179" s="257" t="str">
        <f>IF(SP_SUL!K2201="","*",SP_SUL!K2201)</f>
        <v>*</v>
      </c>
      <c r="O2179" s="257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21" t="str">
        <f>IF(SP_SUL!N2202="","*",SP_SUL!N2202)</f>
        <v>*</v>
      </c>
      <c r="M2180" s="150" t="str">
        <f>IF(SP_SUL!J2202="","*",SP_SUL!J2202)</f>
        <v>*</v>
      </c>
      <c r="N2180" s="257" t="str">
        <f>IF(SP_SUL!K2202="","*",SP_SUL!K2202)</f>
        <v>*</v>
      </c>
      <c r="O2180" s="257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17" t="str">
        <f>IF(SP_SUL!N2203="","*",SP_SUL!N2203)</f>
        <v>*</v>
      </c>
      <c r="M2181" s="111" t="str">
        <f>IF(SP_SUL!J2203="","*",SP_SUL!J2203)</f>
        <v>*</v>
      </c>
      <c r="N2181" s="256" t="str">
        <f>IF(SP_SUL!K2203="","*",SP_SUL!K2203)</f>
        <v>*</v>
      </c>
      <c r="O2181" s="256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21" t="str">
        <f>IF(SP_SUL!N2204="","*",SP_SUL!N2204)</f>
        <v>*</v>
      </c>
      <c r="M2182" s="150" t="str">
        <f>IF(SP_SUL!J2204="","*",SP_SUL!J2204)</f>
        <v>*</v>
      </c>
      <c r="N2182" s="257" t="str">
        <f>IF(SP_SUL!K2204="","*",SP_SUL!K2204)</f>
        <v>*</v>
      </c>
      <c r="O2182" s="257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21" t="str">
        <f>IF(SP_SUL!N2205="","*",SP_SUL!N2205)</f>
        <v>*</v>
      </c>
      <c r="M2183" s="150" t="str">
        <f>IF(SP_SUL!J2205="","*",SP_SUL!J2205)</f>
        <v>*</v>
      </c>
      <c r="N2183" s="257" t="str">
        <f>IF(SP_SUL!K2205="","*",SP_SUL!K2205)</f>
        <v>*</v>
      </c>
      <c r="O2183" s="257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17" t="str">
        <f>IF(SP_SUL!N2206="","*",SP_SUL!N2206)</f>
        <v>*</v>
      </c>
      <c r="M2184" s="111" t="str">
        <f>IF(SP_SUL!J2206="","*",SP_SUL!J2206)</f>
        <v>*</v>
      </c>
      <c r="N2184" s="256" t="str">
        <f>IF(SP_SUL!K2206="","*",SP_SUL!K2206)</f>
        <v>*</v>
      </c>
      <c r="O2184" s="256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21" t="str">
        <f>IF(SP_SUL!N2207="","*",SP_SUL!N2207)</f>
        <v>*</v>
      </c>
      <c r="M2185" s="150" t="str">
        <f>IF(SP_SUL!J2207="","*",SP_SUL!J2207)</f>
        <v>*</v>
      </c>
      <c r="N2185" s="257" t="str">
        <f>IF(SP_SUL!K2207="","*",SP_SUL!K2207)</f>
        <v>*</v>
      </c>
      <c r="O2185" s="257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21" t="str">
        <f>IF(SP_SUL!N2208="","*",SP_SUL!N2208)</f>
        <v>*</v>
      </c>
      <c r="M2186" s="150" t="str">
        <f>IF(SP_SUL!J2208="","*",SP_SUL!J2208)</f>
        <v>*</v>
      </c>
      <c r="N2186" s="257" t="str">
        <f>IF(SP_SUL!K2208="","*",SP_SUL!K2208)</f>
        <v>*</v>
      </c>
      <c r="O2186" s="257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17" t="str">
        <f>IF(SP_SUL!N2209="","*",SP_SUL!N2209)</f>
        <v>*</v>
      </c>
      <c r="M2187" s="111" t="str">
        <f>IF(SP_SUL!J2209="","*",SP_SUL!J2209)</f>
        <v>*</v>
      </c>
      <c r="N2187" s="256" t="str">
        <f>IF(SP_SUL!K2209="","*",SP_SUL!K2209)</f>
        <v>*</v>
      </c>
      <c r="O2187" s="256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21" t="str">
        <f>IF(SP_SUL!N2210="","*",SP_SUL!N2210)</f>
        <v>*</v>
      </c>
      <c r="M2188" s="150" t="str">
        <f>IF(SP_SUL!J2210="","*",SP_SUL!J2210)</f>
        <v>*</v>
      </c>
      <c r="N2188" s="257" t="str">
        <f>IF(SP_SUL!K2210="","*",SP_SUL!K2210)</f>
        <v>*</v>
      </c>
      <c r="O2188" s="257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21" t="str">
        <f>IF(SP_SUL!N2211="","*",SP_SUL!N2211)</f>
        <v>*</v>
      </c>
      <c r="M2189" s="150" t="str">
        <f>IF(SP_SUL!J2211="","*",SP_SUL!J2211)</f>
        <v>*</v>
      </c>
      <c r="N2189" s="257" t="str">
        <f>IF(SP_SUL!K2211="","*",SP_SUL!K2211)</f>
        <v>*</v>
      </c>
      <c r="O2189" s="257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17" t="str">
        <f>IF(SP_SUL!N2212="","*",SP_SUL!N2212)</f>
        <v>*</v>
      </c>
      <c r="M2190" s="111" t="str">
        <f>IF(SP_SUL!J2212="","*",SP_SUL!J2212)</f>
        <v>*</v>
      </c>
      <c r="N2190" s="256" t="str">
        <f>IF(SP_SUL!K2212="","*",SP_SUL!K2212)</f>
        <v>*</v>
      </c>
      <c r="O2190" s="256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21" t="str">
        <f>IF(SP_SUL!N2213="","*",SP_SUL!N2213)</f>
        <v>*</v>
      </c>
      <c r="M2191" s="150" t="str">
        <f>IF(SP_SUL!J2213="","*",SP_SUL!J2213)</f>
        <v>*</v>
      </c>
      <c r="N2191" s="257" t="str">
        <f>IF(SP_SUL!K2213="","*",SP_SUL!K2213)</f>
        <v>*</v>
      </c>
      <c r="O2191" s="257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21" t="str">
        <f>IF(SP_SUL!N2214="","*",SP_SUL!N2214)</f>
        <v>*</v>
      </c>
      <c r="M2192" s="150" t="str">
        <f>IF(SP_SUL!J2214="","*",SP_SUL!J2214)</f>
        <v>*</v>
      </c>
      <c r="N2192" s="257" t="str">
        <f>IF(SP_SUL!K2214="","*",SP_SUL!K2214)</f>
        <v>*</v>
      </c>
      <c r="O2192" s="257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17" t="str">
        <f>IF(SP_SUL!N2215="","*",SP_SUL!N2215)</f>
        <v>*</v>
      </c>
      <c r="M2193" s="111" t="str">
        <f>IF(SP_SUL!J2215="","*",SP_SUL!J2215)</f>
        <v>*</v>
      </c>
      <c r="N2193" s="256" t="str">
        <f>IF(SP_SUL!K2215="","*",SP_SUL!K2215)</f>
        <v>*</v>
      </c>
      <c r="O2193" s="256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21" t="str">
        <f>IF(SP_SUL!N2216="","*",SP_SUL!N2216)</f>
        <v>*</v>
      </c>
      <c r="M2194" s="150" t="str">
        <f>IF(SP_SUL!J2216="","*",SP_SUL!J2216)</f>
        <v>*</v>
      </c>
      <c r="N2194" s="257" t="str">
        <f>IF(SP_SUL!K2216="","*",SP_SUL!K2216)</f>
        <v>*</v>
      </c>
      <c r="O2194" s="257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21" t="str">
        <f>IF(SP_SUL!N2217="","*",SP_SUL!N2217)</f>
        <v>*</v>
      </c>
      <c r="M2195" s="150" t="str">
        <f>IF(SP_SUL!J2217="","*",SP_SUL!J2217)</f>
        <v>*</v>
      </c>
      <c r="N2195" s="257" t="str">
        <f>IF(SP_SUL!K2217="","*",SP_SUL!K2217)</f>
        <v>*</v>
      </c>
      <c r="O2195" s="257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17" t="str">
        <f>IF(SP_SUL!N2218="","*",SP_SUL!N2218)</f>
        <v>*</v>
      </c>
      <c r="M2196" s="111" t="str">
        <f>IF(SP_SUL!J2218="","*",SP_SUL!J2218)</f>
        <v>*</v>
      </c>
      <c r="N2196" s="256" t="str">
        <f>IF(SP_SUL!K2218="","*",SP_SUL!K2218)</f>
        <v>*</v>
      </c>
      <c r="O2196" s="256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21" t="str">
        <f>IF(SP_SUL!N2219="","*",SP_SUL!N2219)</f>
        <v>*</v>
      </c>
      <c r="M2197" s="150" t="str">
        <f>IF(SP_SUL!J2219="","*",SP_SUL!J2219)</f>
        <v>*</v>
      </c>
      <c r="N2197" s="257" t="str">
        <f>IF(SP_SUL!K2219="","*",SP_SUL!K2219)</f>
        <v>*</v>
      </c>
      <c r="O2197" s="257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21" t="str">
        <f>IF(SP_SUL!N2220="","*",SP_SUL!N2220)</f>
        <v>*</v>
      </c>
      <c r="M2198" s="150" t="str">
        <f>IF(SP_SUL!J2220="","*",SP_SUL!J2220)</f>
        <v>*</v>
      </c>
      <c r="N2198" s="257" t="str">
        <f>IF(SP_SUL!K2220="","*",SP_SUL!K2220)</f>
        <v>*</v>
      </c>
      <c r="O2198" s="257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17" t="str">
        <f>IF(SP_SUL!N2221="","*",SP_SUL!N2221)</f>
        <v>*</v>
      </c>
      <c r="M2199" s="111" t="str">
        <f>IF(SP_SUL!J2221="","*",SP_SUL!J2221)</f>
        <v>*</v>
      </c>
      <c r="N2199" s="256" t="str">
        <f>IF(SP_SUL!K2221="","*",SP_SUL!K2221)</f>
        <v>*</v>
      </c>
      <c r="O2199" s="256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21" t="str">
        <f>IF(SP_SUL!N2222="","*",SP_SUL!N2222)</f>
        <v>*</v>
      </c>
      <c r="M2200" s="150" t="str">
        <f>IF(SP_SUL!J2222="","*",SP_SUL!J2222)</f>
        <v>*</v>
      </c>
      <c r="N2200" s="257" t="str">
        <f>IF(SP_SUL!K2222="","*",SP_SUL!K2222)</f>
        <v>*</v>
      </c>
      <c r="O2200" s="257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21" t="str">
        <f>IF(SP_SUL!N2223="","*",SP_SUL!N2223)</f>
        <v>*</v>
      </c>
      <c r="M2201" s="150" t="str">
        <f>IF(SP_SUL!J2223="","*",SP_SUL!J2223)</f>
        <v>*</v>
      </c>
      <c r="N2201" s="257" t="str">
        <f>IF(SP_SUL!K2223="","*",SP_SUL!K2223)</f>
        <v>*</v>
      </c>
      <c r="O2201" s="257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17" t="str">
        <f>IF(SP_SUL!N2224="","*",SP_SUL!N2224)</f>
        <v>*</v>
      </c>
      <c r="M2202" s="111" t="str">
        <f>IF(SP_SUL!J2224="","*",SP_SUL!J2224)</f>
        <v>*</v>
      </c>
      <c r="N2202" s="256" t="str">
        <f>IF(SP_SUL!K2224="","*",SP_SUL!K2224)</f>
        <v>*</v>
      </c>
      <c r="O2202" s="256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21" t="str">
        <f>IF(SP_SUL!N2225="","*",SP_SUL!N2225)</f>
        <v>*</v>
      </c>
      <c r="M2203" s="150" t="str">
        <f>IF(SP_SUL!J2225="","*",SP_SUL!J2225)</f>
        <v>*</v>
      </c>
      <c r="N2203" s="257" t="str">
        <f>IF(SP_SUL!K2225="","*",SP_SUL!K2225)</f>
        <v>*</v>
      </c>
      <c r="O2203" s="257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21" t="str">
        <f>IF(SP_SUL!N2226="","*",SP_SUL!N2226)</f>
        <v>*</v>
      </c>
      <c r="M2204" s="150" t="str">
        <f>IF(SP_SUL!J2226="","*",SP_SUL!J2226)</f>
        <v>*</v>
      </c>
      <c r="N2204" s="257" t="str">
        <f>IF(SP_SUL!K2226="","*",SP_SUL!K2226)</f>
        <v>*</v>
      </c>
      <c r="O2204" s="257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17" t="str">
        <f>IF(SP_SUL!N2227="","*",SP_SUL!N2227)</f>
        <v>*</v>
      </c>
      <c r="M2205" s="111" t="str">
        <f>IF(SP_SUL!J2227="","*",SP_SUL!J2227)</f>
        <v>*</v>
      </c>
      <c r="N2205" s="256" t="str">
        <f>IF(SP_SUL!K2227="","*",SP_SUL!K2227)</f>
        <v>*</v>
      </c>
      <c r="O2205" s="256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21" t="str">
        <f>IF(SP_SUL!N2228="","*",SP_SUL!N2228)</f>
        <v>*</v>
      </c>
      <c r="M2206" s="150" t="str">
        <f>IF(SP_SUL!J2228="","*",SP_SUL!J2228)</f>
        <v>*</v>
      </c>
      <c r="N2206" s="257" t="str">
        <f>IF(SP_SUL!K2228="","*",SP_SUL!K2228)</f>
        <v>*</v>
      </c>
      <c r="O2206" s="257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21" t="str">
        <f>IF(SP_SUL!N2229="","*",SP_SUL!N2229)</f>
        <v>*</v>
      </c>
      <c r="M2207" s="150" t="str">
        <f>IF(SP_SUL!J2229="","*",SP_SUL!J2229)</f>
        <v>*</v>
      </c>
      <c r="N2207" s="257" t="str">
        <f>IF(SP_SUL!K2229="","*",SP_SUL!K2229)</f>
        <v>*</v>
      </c>
      <c r="O2207" s="257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17" t="str">
        <f>IF(SP_SUL!N2230="","*",SP_SUL!N2230)</f>
        <v>*</v>
      </c>
      <c r="M2208" s="111" t="str">
        <f>IF(SP_SUL!J2230="","*",SP_SUL!J2230)</f>
        <v>*</v>
      </c>
      <c r="N2208" s="256" t="str">
        <f>IF(SP_SUL!K2230="","*",SP_SUL!K2230)</f>
        <v>*</v>
      </c>
      <c r="O2208" s="256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21" t="str">
        <f>IF(SP_SUL!N2231="","*",SP_SUL!N2231)</f>
        <v>*</v>
      </c>
      <c r="M2209" s="150" t="str">
        <f>IF(SP_SUL!J2231="","*",SP_SUL!J2231)</f>
        <v>*</v>
      </c>
      <c r="N2209" s="257" t="str">
        <f>IF(SP_SUL!K2231="","*",SP_SUL!K2231)</f>
        <v>*</v>
      </c>
      <c r="O2209" s="257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21" t="str">
        <f>IF(SP_SUL!N2232="","*",SP_SUL!N2232)</f>
        <v>*</v>
      </c>
      <c r="M2210" s="150" t="str">
        <f>IF(SP_SUL!J2232="","*",SP_SUL!J2232)</f>
        <v>*</v>
      </c>
      <c r="N2210" s="257" t="str">
        <f>IF(SP_SUL!K2232="","*",SP_SUL!K2232)</f>
        <v>*</v>
      </c>
      <c r="O2210" s="257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17" t="str">
        <f>IF(SP_SUL!N2233="","*",SP_SUL!N2233)</f>
        <v>*</v>
      </c>
      <c r="M2211" s="111" t="str">
        <f>IF(SP_SUL!J2233="","*",SP_SUL!J2233)</f>
        <v>*</v>
      </c>
      <c r="N2211" s="256" t="str">
        <f>IF(SP_SUL!K2233="","*",SP_SUL!K2233)</f>
        <v>*</v>
      </c>
      <c r="O2211" s="256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21" t="str">
        <f>IF(SP_SUL!N2234="","*",SP_SUL!N2234)</f>
        <v>*</v>
      </c>
      <c r="M2212" s="150" t="str">
        <f>IF(SP_SUL!J2234="","*",SP_SUL!J2234)</f>
        <v>*</v>
      </c>
      <c r="N2212" s="257" t="str">
        <f>IF(SP_SUL!K2234="","*",SP_SUL!K2234)</f>
        <v>*</v>
      </c>
      <c r="O2212" s="257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21" t="str">
        <f>IF(SP_SUL!N2235="","*",SP_SUL!N2235)</f>
        <v>*</v>
      </c>
      <c r="M2213" s="150" t="str">
        <f>IF(SP_SUL!J2235="","*",SP_SUL!J2235)</f>
        <v>*</v>
      </c>
      <c r="N2213" s="257" t="str">
        <f>IF(SP_SUL!K2235="","*",SP_SUL!K2235)</f>
        <v>*</v>
      </c>
      <c r="O2213" s="257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17" t="str">
        <f>IF(SP_SUL!N2236="","*",SP_SUL!N2236)</f>
        <v>*</v>
      </c>
      <c r="M2214" s="111" t="str">
        <f>IF(SP_SUL!J2236="","*",SP_SUL!J2236)</f>
        <v>*</v>
      </c>
      <c r="N2214" s="256" t="str">
        <f>IF(SP_SUL!K2236="","*",SP_SUL!K2236)</f>
        <v>*</v>
      </c>
      <c r="O2214" s="256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21" t="str">
        <f>IF(SP_SUL!N2237="","*",SP_SUL!N2237)</f>
        <v>*</v>
      </c>
      <c r="M2215" s="150" t="str">
        <f>IF(SP_SUL!J2237="","*",SP_SUL!J2237)</f>
        <v>*</v>
      </c>
      <c r="N2215" s="257" t="str">
        <f>IF(SP_SUL!K2237="","*",SP_SUL!K2237)</f>
        <v>*</v>
      </c>
      <c r="O2215" s="257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21" t="str">
        <f>IF(SP_SUL!N2238="","*",SP_SUL!N2238)</f>
        <v>*</v>
      </c>
      <c r="M2216" s="150" t="str">
        <f>IF(SP_SUL!J2238="","*",SP_SUL!J2238)</f>
        <v>*</v>
      </c>
      <c r="N2216" s="257" t="str">
        <f>IF(SP_SUL!K2238="","*",SP_SUL!K2238)</f>
        <v>*</v>
      </c>
      <c r="O2216" s="257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17" t="str">
        <f>IF(SP_SUL!N2239="","*",SP_SUL!N2239)</f>
        <v>*</v>
      </c>
      <c r="M2217" s="111" t="str">
        <f>IF(SP_SUL!J2239="","*",SP_SUL!J2239)</f>
        <v>*</v>
      </c>
      <c r="N2217" s="256" t="str">
        <f>IF(SP_SUL!K2239="","*",SP_SUL!K2239)</f>
        <v>*</v>
      </c>
      <c r="O2217" s="256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21" t="str">
        <f>IF(SP_SUL!N2240="","*",SP_SUL!N2240)</f>
        <v>*</v>
      </c>
      <c r="M2218" s="150" t="str">
        <f>IF(SP_SUL!J2240="","*",SP_SUL!J2240)</f>
        <v>*</v>
      </c>
      <c r="N2218" s="257" t="str">
        <f>IF(SP_SUL!K2240="","*",SP_SUL!K2240)</f>
        <v>*</v>
      </c>
      <c r="O2218" s="257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21" t="str">
        <f>IF(SP_SUL!N2241="","*",SP_SUL!N2241)</f>
        <v>*</v>
      </c>
      <c r="M2219" s="150" t="str">
        <f>IF(SP_SUL!J2241="","*",SP_SUL!J2241)</f>
        <v>*</v>
      </c>
      <c r="N2219" s="257" t="str">
        <f>IF(SP_SUL!K2241="","*",SP_SUL!K2241)</f>
        <v>*</v>
      </c>
      <c r="O2219" s="257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17" t="str">
        <f>IF(SP_SUL!N2242="","*",SP_SUL!N2242)</f>
        <v>*</v>
      </c>
      <c r="M2220" s="111" t="str">
        <f>IF(SP_SUL!J2242="","*",SP_SUL!J2242)</f>
        <v>*</v>
      </c>
      <c r="N2220" s="256" t="str">
        <f>IF(SP_SUL!K2242="","*",SP_SUL!K2242)</f>
        <v>*</v>
      </c>
      <c r="O2220" s="256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21" t="str">
        <f>IF(SP_SUL!N2243="","*",SP_SUL!N2243)</f>
        <v>*</v>
      </c>
      <c r="M2221" s="150" t="str">
        <f>IF(SP_SUL!J2243="","*",SP_SUL!J2243)</f>
        <v>*</v>
      </c>
      <c r="N2221" s="257" t="str">
        <f>IF(SP_SUL!K2243="","*",SP_SUL!K2243)</f>
        <v>*</v>
      </c>
      <c r="O2221" s="257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21" t="str">
        <f>IF(SP_SUL!N2244="","*",SP_SUL!N2244)</f>
        <v>*</v>
      </c>
      <c r="M2222" s="150" t="str">
        <f>IF(SP_SUL!J2244="","*",SP_SUL!J2244)</f>
        <v>*</v>
      </c>
      <c r="N2222" s="257" t="str">
        <f>IF(SP_SUL!K2244="","*",SP_SUL!K2244)</f>
        <v>*</v>
      </c>
      <c r="O2222" s="257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17" t="str">
        <f>IF(SP_SUL!N2245="","*",SP_SUL!N2245)</f>
        <v>*</v>
      </c>
      <c r="M2223" s="111" t="str">
        <f>IF(SP_SUL!J2245="","*",SP_SUL!J2245)</f>
        <v>*</v>
      </c>
      <c r="N2223" s="256" t="str">
        <f>IF(SP_SUL!K2245="","*",SP_SUL!K2245)</f>
        <v>*</v>
      </c>
      <c r="O2223" s="256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21" t="str">
        <f>IF(SP_SUL!N2246="","*",SP_SUL!N2246)</f>
        <v>*</v>
      </c>
      <c r="M2224" s="150" t="str">
        <f>IF(SP_SUL!J2246="","*",SP_SUL!J2246)</f>
        <v>*</v>
      </c>
      <c r="N2224" s="257" t="str">
        <f>IF(SP_SUL!K2246="","*",SP_SUL!K2246)</f>
        <v>*</v>
      </c>
      <c r="O2224" s="257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21" t="str">
        <f>IF(SP_SUL!N2247="","*",SP_SUL!N2247)</f>
        <v>*</v>
      </c>
      <c r="M2225" s="150" t="str">
        <f>IF(SP_SUL!J2247="","*",SP_SUL!J2247)</f>
        <v>*</v>
      </c>
      <c r="N2225" s="257" t="str">
        <f>IF(SP_SUL!K2247="","*",SP_SUL!K2247)</f>
        <v>*</v>
      </c>
      <c r="O2225" s="257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17" t="str">
        <f>IF(SP_SUL!N2248="","*",SP_SUL!N2248)</f>
        <v>*</v>
      </c>
      <c r="M2226" s="111" t="str">
        <f>IF(SP_SUL!J2248="","*",SP_SUL!J2248)</f>
        <v>*</v>
      </c>
      <c r="N2226" s="256" t="str">
        <f>IF(SP_SUL!K2248="","*",SP_SUL!K2248)</f>
        <v>*</v>
      </c>
      <c r="O2226" s="256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21" t="str">
        <f>IF(SP_SUL!N2249="","*",SP_SUL!N2249)</f>
        <v>*</v>
      </c>
      <c r="M2227" s="150" t="str">
        <f>IF(SP_SUL!J2249="","*",SP_SUL!J2249)</f>
        <v>*</v>
      </c>
      <c r="N2227" s="257" t="str">
        <f>IF(SP_SUL!K2249="","*",SP_SUL!K2249)</f>
        <v>*</v>
      </c>
      <c r="O2227" s="257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21" t="str">
        <f>IF(SP_SUL!N2250="","*",SP_SUL!N2250)</f>
        <v>*</v>
      </c>
      <c r="M2228" s="150" t="str">
        <f>IF(SP_SUL!J2250="","*",SP_SUL!J2250)</f>
        <v>*</v>
      </c>
      <c r="N2228" s="257" t="str">
        <f>IF(SP_SUL!K2250="","*",SP_SUL!K2250)</f>
        <v>*</v>
      </c>
      <c r="O2228" s="257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17" t="str">
        <f>IF(SP_SUL!N2251="","*",SP_SUL!N2251)</f>
        <v>*</v>
      </c>
      <c r="M2229" s="111" t="str">
        <f>IF(SP_SUL!J2251="","*",SP_SUL!J2251)</f>
        <v>*</v>
      </c>
      <c r="N2229" s="256" t="str">
        <f>IF(SP_SUL!K2251="","*",SP_SUL!K2251)</f>
        <v>*</v>
      </c>
      <c r="O2229" s="256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21" t="str">
        <f>IF(SP_SUL!N2252="","*",SP_SUL!N2252)</f>
        <v>*</v>
      </c>
      <c r="M2230" s="150" t="str">
        <f>IF(SP_SUL!J2252="","*",SP_SUL!J2252)</f>
        <v>*</v>
      </c>
      <c r="N2230" s="257" t="str">
        <f>IF(SP_SUL!K2252="","*",SP_SUL!K2252)</f>
        <v>*</v>
      </c>
      <c r="O2230" s="257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21" t="str">
        <f>IF(SP_SUL!N2253="","*",SP_SUL!N2253)</f>
        <v>*</v>
      </c>
      <c r="M2231" s="150" t="str">
        <f>IF(SP_SUL!J2253="","*",SP_SUL!J2253)</f>
        <v>*</v>
      </c>
      <c r="N2231" s="257" t="str">
        <f>IF(SP_SUL!K2253="","*",SP_SUL!K2253)</f>
        <v>*</v>
      </c>
      <c r="O2231" s="257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17" t="str">
        <f>IF(SP_SUL!N2254="","*",SP_SUL!N2254)</f>
        <v>*</v>
      </c>
      <c r="M2232" s="111" t="str">
        <f>IF(SP_SUL!J2254="","*",SP_SUL!J2254)</f>
        <v>*</v>
      </c>
      <c r="N2232" s="256" t="str">
        <f>IF(SP_SUL!K2254="","*",SP_SUL!K2254)</f>
        <v>*</v>
      </c>
      <c r="O2232" s="256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21" t="str">
        <f>IF(SP_SUL!N2255="","*",SP_SUL!N2255)</f>
        <v>*</v>
      </c>
      <c r="M2233" s="150" t="str">
        <f>IF(SP_SUL!J2255="","*",SP_SUL!J2255)</f>
        <v>*</v>
      </c>
      <c r="N2233" s="257" t="str">
        <f>IF(SP_SUL!K2255="","*",SP_SUL!K2255)</f>
        <v>*</v>
      </c>
      <c r="O2233" s="257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21" t="str">
        <f>IF(SP_SUL!N2256="","*",SP_SUL!N2256)</f>
        <v>*</v>
      </c>
      <c r="M2234" s="150" t="str">
        <f>IF(SP_SUL!J2256="","*",SP_SUL!J2256)</f>
        <v>*</v>
      </c>
      <c r="N2234" s="257" t="str">
        <f>IF(SP_SUL!K2256="","*",SP_SUL!K2256)</f>
        <v>*</v>
      </c>
      <c r="O2234" s="257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17" t="str">
        <f>IF(SP_SUL!N2257="","*",SP_SUL!N2257)</f>
        <v>*</v>
      </c>
      <c r="M2235" s="111" t="str">
        <f>IF(SP_SUL!J2257="","*",SP_SUL!J2257)</f>
        <v>*</v>
      </c>
      <c r="N2235" s="256" t="str">
        <f>IF(SP_SUL!K2257="","*",SP_SUL!K2257)</f>
        <v>*</v>
      </c>
      <c r="O2235" s="256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21" t="str">
        <f>IF(SP_SUL!N2258="","*",SP_SUL!N2258)</f>
        <v>*</v>
      </c>
      <c r="M2236" s="150" t="str">
        <f>IF(SP_SUL!J2258="","*",SP_SUL!J2258)</f>
        <v>*</v>
      </c>
      <c r="N2236" s="257" t="str">
        <f>IF(SP_SUL!K2258="","*",SP_SUL!K2258)</f>
        <v>*</v>
      </c>
      <c r="O2236" s="257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21" t="str">
        <f>IF(SP_SUL!N2259="","*",SP_SUL!N2259)</f>
        <v>*</v>
      </c>
      <c r="M2237" s="150" t="str">
        <f>IF(SP_SUL!J2259="","*",SP_SUL!J2259)</f>
        <v>*</v>
      </c>
      <c r="N2237" s="257" t="str">
        <f>IF(SP_SUL!K2259="","*",SP_SUL!K2259)</f>
        <v>*</v>
      </c>
      <c r="O2237" s="257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17" t="str">
        <f>IF(SP_SUL!N2260="","*",SP_SUL!N2260)</f>
        <v>*</v>
      </c>
      <c r="M2238" s="111" t="str">
        <f>IF(SP_SUL!J2260="","*",SP_SUL!J2260)</f>
        <v>*</v>
      </c>
      <c r="N2238" s="256" t="str">
        <f>IF(SP_SUL!K2260="","*",SP_SUL!K2260)</f>
        <v>*</v>
      </c>
      <c r="O2238" s="256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21" t="str">
        <f>IF(SP_SUL!N2261="","*",SP_SUL!N2261)</f>
        <v>*</v>
      </c>
      <c r="M2239" s="150" t="str">
        <f>IF(SP_SUL!J2261="","*",SP_SUL!J2261)</f>
        <v>*</v>
      </c>
      <c r="N2239" s="257" t="str">
        <f>IF(SP_SUL!K2261="","*",SP_SUL!K2261)</f>
        <v>*</v>
      </c>
      <c r="O2239" s="257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21" t="str">
        <f>IF(SP_SUL!N2262="","*",SP_SUL!N2262)</f>
        <v>*</v>
      </c>
      <c r="M2240" s="150" t="str">
        <f>IF(SP_SUL!J2262="","*",SP_SUL!J2262)</f>
        <v>*</v>
      </c>
      <c r="N2240" s="257" t="str">
        <f>IF(SP_SUL!K2262="","*",SP_SUL!K2262)</f>
        <v>*</v>
      </c>
      <c r="O2240" s="257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17" t="str">
        <f>IF(SP_SUL!N2263="","*",SP_SUL!N2263)</f>
        <v>*</v>
      </c>
      <c r="M2241" s="111" t="str">
        <f>IF(SP_SUL!J2263="","*",SP_SUL!J2263)</f>
        <v>*</v>
      </c>
      <c r="N2241" s="256" t="str">
        <f>IF(SP_SUL!K2263="","*",SP_SUL!K2263)</f>
        <v>*</v>
      </c>
      <c r="O2241" s="256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21" t="str">
        <f>IF(SP_SUL!N2264="","*",SP_SUL!N2264)</f>
        <v>*</v>
      </c>
      <c r="M2242" s="150" t="str">
        <f>IF(SP_SUL!J2264="","*",SP_SUL!J2264)</f>
        <v>*</v>
      </c>
      <c r="N2242" s="257" t="str">
        <f>IF(SP_SUL!K2264="","*",SP_SUL!K2264)</f>
        <v>*</v>
      </c>
      <c r="O2242" s="257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21" t="str">
        <f>IF(SP_SUL!N2265="","*",SP_SUL!N2265)</f>
        <v>*</v>
      </c>
      <c r="M2243" s="150" t="str">
        <f>IF(SP_SUL!J2265="","*",SP_SUL!J2265)</f>
        <v>*</v>
      </c>
      <c r="N2243" s="257" t="str">
        <f>IF(SP_SUL!K2265="","*",SP_SUL!K2265)</f>
        <v>*</v>
      </c>
      <c r="O2243" s="257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17" t="str">
        <f>IF(SP_SUL!N2266="","*",SP_SUL!N2266)</f>
        <v>*</v>
      </c>
      <c r="M2244" s="111" t="str">
        <f>IF(SP_SUL!J2266="","*",SP_SUL!J2266)</f>
        <v>*</v>
      </c>
      <c r="N2244" s="256" t="str">
        <f>IF(SP_SUL!K2266="","*",SP_SUL!K2266)</f>
        <v>*</v>
      </c>
      <c r="O2244" s="256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21" t="str">
        <f>IF(SP_SUL!N2267="","*",SP_SUL!N2267)</f>
        <v>*</v>
      </c>
      <c r="M2245" s="150" t="str">
        <f>IF(SP_SUL!J2267="","*",SP_SUL!J2267)</f>
        <v>*</v>
      </c>
      <c r="N2245" s="257" t="str">
        <f>IF(SP_SUL!K2267="","*",SP_SUL!K2267)</f>
        <v>*</v>
      </c>
      <c r="O2245" s="257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21" t="str">
        <f>IF(SP_SUL!N2268="","*",SP_SUL!N2268)</f>
        <v>*</v>
      </c>
      <c r="M2246" s="150" t="str">
        <f>IF(SP_SUL!J2268="","*",SP_SUL!J2268)</f>
        <v>*</v>
      </c>
      <c r="N2246" s="257" t="str">
        <f>IF(SP_SUL!K2268="","*",SP_SUL!K2268)</f>
        <v>*</v>
      </c>
      <c r="O2246" s="257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17" t="str">
        <f>IF(SP_SUL!N2269="","*",SP_SUL!N2269)</f>
        <v>*</v>
      </c>
      <c r="M2247" s="111" t="str">
        <f>IF(SP_SUL!J2269="","*",SP_SUL!J2269)</f>
        <v>*</v>
      </c>
      <c r="N2247" s="256" t="str">
        <f>IF(SP_SUL!K2269="","*",SP_SUL!K2269)</f>
        <v>*</v>
      </c>
      <c r="O2247" s="256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21" t="str">
        <f>IF(SP_SUL!N2270="","*",SP_SUL!N2270)</f>
        <v>*</v>
      </c>
      <c r="M2248" s="150" t="str">
        <f>IF(SP_SUL!J2270="","*",SP_SUL!J2270)</f>
        <v>*</v>
      </c>
      <c r="N2248" s="257" t="str">
        <f>IF(SP_SUL!K2270="","*",SP_SUL!K2270)</f>
        <v>*</v>
      </c>
      <c r="O2248" s="257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21" t="str">
        <f>IF(SP_SUL!N2271="","*",SP_SUL!N2271)</f>
        <v>*</v>
      </c>
      <c r="M2249" s="150" t="str">
        <f>IF(SP_SUL!J2271="","*",SP_SUL!J2271)</f>
        <v>*</v>
      </c>
      <c r="N2249" s="257" t="str">
        <f>IF(SP_SUL!K2271="","*",SP_SUL!K2271)</f>
        <v>*</v>
      </c>
      <c r="O2249" s="257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17" t="str">
        <f>IF(SP_SUL!N2272="","*",SP_SUL!N2272)</f>
        <v>*</v>
      </c>
      <c r="M2250" s="111" t="str">
        <f>IF(SP_SUL!J2272="","*",SP_SUL!J2272)</f>
        <v>*</v>
      </c>
      <c r="N2250" s="256" t="str">
        <f>IF(SP_SUL!K2272="","*",SP_SUL!K2272)</f>
        <v>*</v>
      </c>
      <c r="O2250" s="256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21" t="str">
        <f>IF(SP_SUL!N2273="","*",SP_SUL!N2273)</f>
        <v>*</v>
      </c>
      <c r="M2251" s="150" t="str">
        <f>IF(SP_SUL!J2273="","*",SP_SUL!J2273)</f>
        <v>*</v>
      </c>
      <c r="N2251" s="257" t="str">
        <f>IF(SP_SUL!K2273="","*",SP_SUL!K2273)</f>
        <v>*</v>
      </c>
      <c r="O2251" s="257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21" t="str">
        <f>IF(SP_SUL!N2274="","*",SP_SUL!N2274)</f>
        <v>*</v>
      </c>
      <c r="M2252" s="150" t="str">
        <f>IF(SP_SUL!J2274="","*",SP_SUL!J2274)</f>
        <v>*</v>
      </c>
      <c r="N2252" s="257" t="str">
        <f>IF(SP_SUL!K2274="","*",SP_SUL!K2274)</f>
        <v>*</v>
      </c>
      <c r="O2252" s="257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17" t="str">
        <f>IF(SP_SUL!N2275="","*",SP_SUL!N2275)</f>
        <v>*</v>
      </c>
      <c r="M2253" s="111" t="str">
        <f>IF(SP_SUL!J2275="","*",SP_SUL!J2275)</f>
        <v>*</v>
      </c>
      <c r="N2253" s="256" t="str">
        <f>IF(SP_SUL!K2275="","*",SP_SUL!K2275)</f>
        <v>*</v>
      </c>
      <c r="O2253" s="256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21" t="str">
        <f>IF(SP_SUL!N2276="","*",SP_SUL!N2276)</f>
        <v>*</v>
      </c>
      <c r="M2254" s="150" t="str">
        <f>IF(SP_SUL!J2276="","*",SP_SUL!J2276)</f>
        <v>*</v>
      </c>
      <c r="N2254" s="257" t="str">
        <f>IF(SP_SUL!K2276="","*",SP_SUL!K2276)</f>
        <v>*</v>
      </c>
      <c r="O2254" s="257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21" t="str">
        <f>IF(SP_SUL!N2277="","*",SP_SUL!N2277)</f>
        <v>*</v>
      </c>
      <c r="M2255" s="150" t="str">
        <f>IF(SP_SUL!J2277="","*",SP_SUL!J2277)</f>
        <v>*</v>
      </c>
      <c r="N2255" s="257" t="str">
        <f>IF(SP_SUL!K2277="","*",SP_SUL!K2277)</f>
        <v>*</v>
      </c>
      <c r="O2255" s="257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17" t="str">
        <f>IF(SP_SUL!N2278="","*",SP_SUL!N2278)</f>
        <v>*</v>
      </c>
      <c r="M2256" s="111" t="str">
        <f>IF(SP_SUL!J2278="","*",SP_SUL!J2278)</f>
        <v>*</v>
      </c>
      <c r="N2256" s="256" t="str">
        <f>IF(SP_SUL!K2278="","*",SP_SUL!K2278)</f>
        <v>*</v>
      </c>
      <c r="O2256" s="256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21" t="str">
        <f>IF(SP_SUL!N2279="","*",SP_SUL!N2279)</f>
        <v>*</v>
      </c>
      <c r="M2257" s="150" t="str">
        <f>IF(SP_SUL!J2279="","*",SP_SUL!J2279)</f>
        <v>*</v>
      </c>
      <c r="N2257" s="257" t="str">
        <f>IF(SP_SUL!K2279="","*",SP_SUL!K2279)</f>
        <v>*</v>
      </c>
      <c r="O2257" s="257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21" t="str">
        <f>IF(SP_SUL!N2280="","*",SP_SUL!N2280)</f>
        <v>*</v>
      </c>
      <c r="M2258" s="150" t="str">
        <f>IF(SP_SUL!J2280="","*",SP_SUL!J2280)</f>
        <v>*</v>
      </c>
      <c r="N2258" s="257" t="str">
        <f>IF(SP_SUL!K2280="","*",SP_SUL!K2280)</f>
        <v>*</v>
      </c>
      <c r="O2258" s="257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17" t="str">
        <f>IF(SP_SUL!N2281="","*",SP_SUL!N2281)</f>
        <v>*</v>
      </c>
      <c r="M2259" s="111" t="str">
        <f>IF(SP_SUL!J2281="","*",SP_SUL!J2281)</f>
        <v>*</v>
      </c>
      <c r="N2259" s="256" t="str">
        <f>IF(SP_SUL!K2281="","*",SP_SUL!K2281)</f>
        <v>*</v>
      </c>
      <c r="O2259" s="256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21" t="str">
        <f>IF(SP_SUL!N2282="","*",SP_SUL!N2282)</f>
        <v>*</v>
      </c>
      <c r="M2260" s="150" t="str">
        <f>IF(SP_SUL!J2282="","*",SP_SUL!J2282)</f>
        <v>*</v>
      </c>
      <c r="N2260" s="257" t="str">
        <f>IF(SP_SUL!K2282="","*",SP_SUL!K2282)</f>
        <v>*</v>
      </c>
      <c r="O2260" s="257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21" t="str">
        <f>IF(SP_SUL!N2283="","*",SP_SUL!N2283)</f>
        <v>*</v>
      </c>
      <c r="M2261" s="150" t="str">
        <f>IF(SP_SUL!J2283="","*",SP_SUL!J2283)</f>
        <v>*</v>
      </c>
      <c r="N2261" s="257" t="str">
        <f>IF(SP_SUL!K2283="","*",SP_SUL!K2283)</f>
        <v>*</v>
      </c>
      <c r="O2261" s="257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17" t="str">
        <f>IF(SP_SUL!N2284="","*",SP_SUL!N2284)</f>
        <v>*</v>
      </c>
      <c r="M2262" s="111" t="str">
        <f>IF(SP_SUL!J2284="","*",SP_SUL!J2284)</f>
        <v>*</v>
      </c>
      <c r="N2262" s="256" t="str">
        <f>IF(SP_SUL!K2284="","*",SP_SUL!K2284)</f>
        <v>*</v>
      </c>
      <c r="O2262" s="256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21" t="str">
        <f>IF(SP_SUL!N2285="","*",SP_SUL!N2285)</f>
        <v>*</v>
      </c>
      <c r="M2263" s="150" t="str">
        <f>IF(SP_SUL!J2285="","*",SP_SUL!J2285)</f>
        <v>*</v>
      </c>
      <c r="N2263" s="257" t="str">
        <f>IF(SP_SUL!K2285="","*",SP_SUL!K2285)</f>
        <v>*</v>
      </c>
      <c r="O2263" s="257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21" t="str">
        <f>IF(SP_SUL!N2286="","*",SP_SUL!N2286)</f>
        <v>*</v>
      </c>
      <c r="M2264" s="150" t="str">
        <f>IF(SP_SUL!J2286="","*",SP_SUL!J2286)</f>
        <v>*</v>
      </c>
      <c r="N2264" s="257" t="str">
        <f>IF(SP_SUL!K2286="","*",SP_SUL!K2286)</f>
        <v>*</v>
      </c>
      <c r="O2264" s="257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17" t="str">
        <f>IF(SP_SUL!N2287="","*",SP_SUL!N2287)</f>
        <v>*</v>
      </c>
      <c r="M2265" s="111" t="str">
        <f>IF(SP_SUL!J2287="","*",SP_SUL!J2287)</f>
        <v>*</v>
      </c>
      <c r="N2265" s="256" t="str">
        <f>IF(SP_SUL!K2287="","*",SP_SUL!K2287)</f>
        <v>*</v>
      </c>
      <c r="O2265" s="256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21" t="str">
        <f>IF(SP_SUL!N2288="","*",SP_SUL!N2288)</f>
        <v>*</v>
      </c>
      <c r="M2266" s="150" t="str">
        <f>IF(SP_SUL!J2288="","*",SP_SUL!J2288)</f>
        <v>*</v>
      </c>
      <c r="N2266" s="257" t="str">
        <f>IF(SP_SUL!K2288="","*",SP_SUL!K2288)</f>
        <v>*</v>
      </c>
      <c r="O2266" s="257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21" t="str">
        <f>IF(SP_SUL!N2289="","*",SP_SUL!N2289)</f>
        <v>*</v>
      </c>
      <c r="M2267" s="150" t="str">
        <f>IF(SP_SUL!J2289="","*",SP_SUL!J2289)</f>
        <v>*</v>
      </c>
      <c r="N2267" s="257" t="str">
        <f>IF(SP_SUL!K2289="","*",SP_SUL!K2289)</f>
        <v>*</v>
      </c>
      <c r="O2267" s="257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17" t="str">
        <f>IF(SP_SUL!N2290="","*",SP_SUL!N2290)</f>
        <v>*</v>
      </c>
      <c r="M2268" s="111" t="str">
        <f>IF(SP_SUL!J2290="","*",SP_SUL!J2290)</f>
        <v>*</v>
      </c>
      <c r="N2268" s="256" t="str">
        <f>IF(SP_SUL!K2290="","*",SP_SUL!K2290)</f>
        <v>*</v>
      </c>
      <c r="O2268" s="256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21" t="str">
        <f>IF(SP_SUL!N2291="","*",SP_SUL!N2291)</f>
        <v>*</v>
      </c>
      <c r="M2269" s="150" t="str">
        <f>IF(SP_SUL!J2291="","*",SP_SUL!J2291)</f>
        <v>*</v>
      </c>
      <c r="N2269" s="257" t="str">
        <f>IF(SP_SUL!K2291="","*",SP_SUL!K2291)</f>
        <v>*</v>
      </c>
      <c r="O2269" s="257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21" t="str">
        <f>IF(SP_SUL!N2292="","*",SP_SUL!N2292)</f>
        <v>*</v>
      </c>
      <c r="M2270" s="150" t="str">
        <f>IF(SP_SUL!J2292="","*",SP_SUL!J2292)</f>
        <v>*</v>
      </c>
      <c r="N2270" s="257" t="str">
        <f>IF(SP_SUL!K2292="","*",SP_SUL!K2292)</f>
        <v>*</v>
      </c>
      <c r="O2270" s="257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17" t="str">
        <f>IF(SP_SUL!N2293="","*",SP_SUL!N2293)</f>
        <v>*</v>
      </c>
      <c r="M2271" s="111" t="str">
        <f>IF(SP_SUL!J2293="","*",SP_SUL!J2293)</f>
        <v>*</v>
      </c>
      <c r="N2271" s="256" t="str">
        <f>IF(SP_SUL!K2293="","*",SP_SUL!K2293)</f>
        <v>*</v>
      </c>
      <c r="O2271" s="256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21" t="str">
        <f>IF(SP_SUL!N2294="","*",SP_SUL!N2294)</f>
        <v>*</v>
      </c>
      <c r="M2272" s="150" t="str">
        <f>IF(SP_SUL!J2294="","*",SP_SUL!J2294)</f>
        <v>*</v>
      </c>
      <c r="N2272" s="257" t="str">
        <f>IF(SP_SUL!K2294="","*",SP_SUL!K2294)</f>
        <v>*</v>
      </c>
      <c r="O2272" s="257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21" t="str">
        <f>IF(SP_SUL!N2295="","*",SP_SUL!N2295)</f>
        <v>*</v>
      </c>
      <c r="M2273" s="150" t="str">
        <f>IF(SP_SUL!J2295="","*",SP_SUL!J2295)</f>
        <v>*</v>
      </c>
      <c r="N2273" s="257" t="str">
        <f>IF(SP_SUL!K2295="","*",SP_SUL!K2295)</f>
        <v>*</v>
      </c>
      <c r="O2273" s="257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17" t="str">
        <f>IF(SP_SUL!N2296="","*",SP_SUL!N2296)</f>
        <v>*</v>
      </c>
      <c r="M2274" s="111" t="str">
        <f>IF(SP_SUL!J2296="","*",SP_SUL!J2296)</f>
        <v>*</v>
      </c>
      <c r="N2274" s="256" t="str">
        <f>IF(SP_SUL!K2296="","*",SP_SUL!K2296)</f>
        <v>*</v>
      </c>
      <c r="O2274" s="256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21" t="str">
        <f>IF(SP_SUL!N2297="","*",SP_SUL!N2297)</f>
        <v>*</v>
      </c>
      <c r="M2275" s="150" t="str">
        <f>IF(SP_SUL!J2297="","*",SP_SUL!J2297)</f>
        <v>*</v>
      </c>
      <c r="N2275" s="257" t="str">
        <f>IF(SP_SUL!K2297="","*",SP_SUL!K2297)</f>
        <v>*</v>
      </c>
      <c r="O2275" s="257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21" t="str">
        <f>IF(SP_SUL!N2298="","*",SP_SUL!N2298)</f>
        <v>*</v>
      </c>
      <c r="M2276" s="150" t="str">
        <f>IF(SP_SUL!J2298="","*",SP_SUL!J2298)</f>
        <v>*</v>
      </c>
      <c r="N2276" s="257" t="str">
        <f>IF(SP_SUL!K2298="","*",SP_SUL!K2298)</f>
        <v>*</v>
      </c>
      <c r="O2276" s="257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17" t="str">
        <f>IF(SP_SUL!N2299="","*",SP_SUL!N2299)</f>
        <v>*</v>
      </c>
      <c r="M2277" s="111" t="str">
        <f>IF(SP_SUL!J2299="","*",SP_SUL!J2299)</f>
        <v>*</v>
      </c>
      <c r="N2277" s="256" t="str">
        <f>IF(SP_SUL!K2299="","*",SP_SUL!K2299)</f>
        <v>*</v>
      </c>
      <c r="O2277" s="256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21" t="str">
        <f>IF(SP_SUL!N2300="","*",SP_SUL!N2300)</f>
        <v>*</v>
      </c>
      <c r="M2278" s="150" t="str">
        <f>IF(SP_SUL!J2300="","*",SP_SUL!J2300)</f>
        <v>*</v>
      </c>
      <c r="N2278" s="257" t="str">
        <f>IF(SP_SUL!K2300="","*",SP_SUL!K2300)</f>
        <v>*</v>
      </c>
      <c r="O2278" s="257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21" t="str">
        <f>IF(SP_SUL!N2301="","*",SP_SUL!N2301)</f>
        <v>*</v>
      </c>
      <c r="M2279" s="150" t="str">
        <f>IF(SP_SUL!J2301="","*",SP_SUL!J2301)</f>
        <v>*</v>
      </c>
      <c r="N2279" s="257" t="str">
        <f>IF(SP_SUL!K2301="","*",SP_SUL!K2301)</f>
        <v>*</v>
      </c>
      <c r="O2279" s="257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17" t="str">
        <f>IF(SP_SUL!N2302="","*",SP_SUL!N2302)</f>
        <v>*</v>
      </c>
      <c r="M2280" s="111" t="str">
        <f>IF(SP_SUL!J2302="","*",SP_SUL!J2302)</f>
        <v>*</v>
      </c>
      <c r="N2280" s="256" t="str">
        <f>IF(SP_SUL!K2302="","*",SP_SUL!K2302)</f>
        <v>*</v>
      </c>
      <c r="O2280" s="256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21" t="str">
        <f>IF(SP_SUL!N2303="","*",SP_SUL!N2303)</f>
        <v>*</v>
      </c>
      <c r="M2281" s="150" t="str">
        <f>IF(SP_SUL!J2303="","*",SP_SUL!J2303)</f>
        <v>*</v>
      </c>
      <c r="N2281" s="257" t="str">
        <f>IF(SP_SUL!K2303="","*",SP_SUL!K2303)</f>
        <v>*</v>
      </c>
      <c r="O2281" s="257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21" t="str">
        <f>IF(SP_SUL!N2304="","*",SP_SUL!N2304)</f>
        <v>*</v>
      </c>
      <c r="M2282" s="150" t="str">
        <f>IF(SP_SUL!J2304="","*",SP_SUL!J2304)</f>
        <v>*</v>
      </c>
      <c r="N2282" s="257" t="str">
        <f>IF(SP_SUL!K2304="","*",SP_SUL!K2304)</f>
        <v>*</v>
      </c>
      <c r="O2282" s="257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17" t="str">
        <f>IF(SP_SUL!N2305="","*",SP_SUL!N2305)</f>
        <v>*</v>
      </c>
      <c r="M2283" s="111" t="str">
        <f>IF(SP_SUL!J2305="","*",SP_SUL!J2305)</f>
        <v>*</v>
      </c>
      <c r="N2283" s="256" t="str">
        <f>IF(SP_SUL!K2305="","*",SP_SUL!K2305)</f>
        <v>*</v>
      </c>
      <c r="O2283" s="256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21" t="str">
        <f>IF(SP_SUL!N2306="","*",SP_SUL!N2306)</f>
        <v>*</v>
      </c>
      <c r="M2284" s="150" t="str">
        <f>IF(SP_SUL!J2306="","*",SP_SUL!J2306)</f>
        <v>*</v>
      </c>
      <c r="N2284" s="257" t="str">
        <f>IF(SP_SUL!K2306="","*",SP_SUL!K2306)</f>
        <v>*</v>
      </c>
      <c r="O2284" s="257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21" t="str">
        <f>IF(SP_SUL!N2307="","*",SP_SUL!N2307)</f>
        <v>*</v>
      </c>
      <c r="M2285" s="150" t="str">
        <f>IF(SP_SUL!J2307="","*",SP_SUL!J2307)</f>
        <v>*</v>
      </c>
      <c r="N2285" s="257" t="str">
        <f>IF(SP_SUL!K2307="","*",SP_SUL!K2307)</f>
        <v>*</v>
      </c>
      <c r="O2285" s="257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17" t="str">
        <f>IF(SP_SUL!N2308="","*",SP_SUL!N2308)</f>
        <v>*</v>
      </c>
      <c r="M2286" s="111" t="str">
        <f>IF(SP_SUL!J2308="","*",SP_SUL!J2308)</f>
        <v>*</v>
      </c>
      <c r="N2286" s="256" t="str">
        <f>IF(SP_SUL!K2308="","*",SP_SUL!K2308)</f>
        <v>*</v>
      </c>
      <c r="O2286" s="256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21" t="str">
        <f>IF(SP_SUL!N2309="","*",SP_SUL!N2309)</f>
        <v>*</v>
      </c>
      <c r="M2287" s="150" t="str">
        <f>IF(SP_SUL!J2309="","*",SP_SUL!J2309)</f>
        <v>*</v>
      </c>
      <c r="N2287" s="257" t="str">
        <f>IF(SP_SUL!K2309="","*",SP_SUL!K2309)</f>
        <v>*</v>
      </c>
      <c r="O2287" s="257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21" t="str">
        <f>IF(SP_SUL!N2310="","*",SP_SUL!N2310)</f>
        <v>*</v>
      </c>
      <c r="M2288" s="150" t="str">
        <f>IF(SP_SUL!J2310="","*",SP_SUL!J2310)</f>
        <v>*</v>
      </c>
      <c r="N2288" s="257" t="str">
        <f>IF(SP_SUL!K2310="","*",SP_SUL!K2310)</f>
        <v>*</v>
      </c>
      <c r="O2288" s="257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17" t="str">
        <f>IF(SP_SUL!N2311="","*",SP_SUL!N2311)</f>
        <v>*</v>
      </c>
      <c r="M2289" s="111" t="str">
        <f>IF(SP_SUL!J2311="","*",SP_SUL!J2311)</f>
        <v>*</v>
      </c>
      <c r="N2289" s="256" t="str">
        <f>IF(SP_SUL!K2311="","*",SP_SUL!K2311)</f>
        <v>*</v>
      </c>
      <c r="O2289" s="256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21" t="str">
        <f>IF(SP_SUL!N2312="","*",SP_SUL!N2312)</f>
        <v>*</v>
      </c>
      <c r="M2290" s="150" t="str">
        <f>IF(SP_SUL!J2312="","*",SP_SUL!J2312)</f>
        <v>*</v>
      </c>
      <c r="N2290" s="257" t="str">
        <f>IF(SP_SUL!K2312="","*",SP_SUL!K2312)</f>
        <v>*</v>
      </c>
      <c r="O2290" s="257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21" t="str">
        <f>IF(SP_SUL!N2313="","*",SP_SUL!N2313)</f>
        <v>*</v>
      </c>
      <c r="M2291" s="150" t="str">
        <f>IF(SP_SUL!J2313="","*",SP_SUL!J2313)</f>
        <v>*</v>
      </c>
      <c r="N2291" s="257" t="str">
        <f>IF(SP_SUL!K2313="","*",SP_SUL!K2313)</f>
        <v>*</v>
      </c>
      <c r="O2291" s="257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17" t="str">
        <f>IF(SP_SUL!N2314="","*",SP_SUL!N2314)</f>
        <v>*</v>
      </c>
      <c r="M2292" s="111" t="str">
        <f>IF(SP_SUL!J2314="","*",SP_SUL!J2314)</f>
        <v>*</v>
      </c>
      <c r="N2292" s="256" t="str">
        <f>IF(SP_SUL!K2314="","*",SP_SUL!K2314)</f>
        <v>*</v>
      </c>
      <c r="O2292" s="256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21" t="str">
        <f>IF(SP_SUL!N2315="","*",SP_SUL!N2315)</f>
        <v>*</v>
      </c>
      <c r="M2293" s="150" t="str">
        <f>IF(SP_SUL!J2315="","*",SP_SUL!J2315)</f>
        <v>*</v>
      </c>
      <c r="N2293" s="257" t="str">
        <f>IF(SP_SUL!K2315="","*",SP_SUL!K2315)</f>
        <v>*</v>
      </c>
      <c r="O2293" s="257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21" t="str">
        <f>IF(SP_SUL!N2316="","*",SP_SUL!N2316)</f>
        <v>*</v>
      </c>
      <c r="M2294" s="150" t="str">
        <f>IF(SP_SUL!J2316="","*",SP_SUL!J2316)</f>
        <v>*</v>
      </c>
      <c r="N2294" s="257" t="str">
        <f>IF(SP_SUL!K2316="","*",SP_SUL!K2316)</f>
        <v>*</v>
      </c>
      <c r="O2294" s="257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17" t="str">
        <f>IF(SP_SUL!N2317="","*",SP_SUL!N2317)</f>
        <v>*</v>
      </c>
      <c r="M2295" s="111" t="str">
        <f>IF(SP_SUL!J2317="","*",SP_SUL!J2317)</f>
        <v>*</v>
      </c>
      <c r="N2295" s="256" t="str">
        <f>IF(SP_SUL!K2317="","*",SP_SUL!K2317)</f>
        <v>*</v>
      </c>
      <c r="O2295" s="256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21" t="str">
        <f>IF(SP_SUL!N2318="","*",SP_SUL!N2318)</f>
        <v>*</v>
      </c>
      <c r="M2296" s="150" t="str">
        <f>IF(SP_SUL!J2318="","*",SP_SUL!J2318)</f>
        <v>*</v>
      </c>
      <c r="N2296" s="257" t="str">
        <f>IF(SP_SUL!K2318="","*",SP_SUL!K2318)</f>
        <v>*</v>
      </c>
      <c r="O2296" s="257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21" t="str">
        <f>IF(SP_SUL!N2319="","*",SP_SUL!N2319)</f>
        <v>*</v>
      </c>
      <c r="M2297" s="150" t="str">
        <f>IF(SP_SUL!J2319="","*",SP_SUL!J2319)</f>
        <v>*</v>
      </c>
      <c r="N2297" s="257" t="str">
        <f>IF(SP_SUL!K2319="","*",SP_SUL!K2319)</f>
        <v>*</v>
      </c>
      <c r="O2297" s="257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17" t="str">
        <f>IF(SP_SUL!N2320="","*",SP_SUL!N2320)</f>
        <v>*</v>
      </c>
      <c r="M2298" s="111" t="str">
        <f>IF(SP_SUL!J2320="","*",SP_SUL!J2320)</f>
        <v>*</v>
      </c>
      <c r="N2298" s="256" t="str">
        <f>IF(SP_SUL!K2320="","*",SP_SUL!K2320)</f>
        <v>*</v>
      </c>
      <c r="O2298" s="256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21" t="str">
        <f>IF(SP_SUL!N2321="","*",SP_SUL!N2321)</f>
        <v>*</v>
      </c>
      <c r="M2299" s="150" t="str">
        <f>IF(SP_SUL!J2321="","*",SP_SUL!J2321)</f>
        <v>*</v>
      </c>
      <c r="N2299" s="257" t="str">
        <f>IF(SP_SUL!K2321="","*",SP_SUL!K2321)</f>
        <v>*</v>
      </c>
      <c r="O2299" s="257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21" t="str">
        <f>IF(SP_SUL!N2322="","*",SP_SUL!N2322)</f>
        <v>*</v>
      </c>
      <c r="M2300" s="150" t="str">
        <f>IF(SP_SUL!J2322="","*",SP_SUL!J2322)</f>
        <v>*</v>
      </c>
      <c r="N2300" s="257" t="str">
        <f>IF(SP_SUL!K2322="","*",SP_SUL!K2322)</f>
        <v>*</v>
      </c>
      <c r="O2300" s="257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17" t="str">
        <f>IF(SP_SUL!N2323="","*",SP_SUL!N2323)</f>
        <v>*</v>
      </c>
      <c r="M2301" s="111" t="str">
        <f>IF(SP_SUL!J2323="","*",SP_SUL!J2323)</f>
        <v>*</v>
      </c>
      <c r="N2301" s="256" t="str">
        <f>IF(SP_SUL!K2323="","*",SP_SUL!K2323)</f>
        <v>*</v>
      </c>
      <c r="O2301" s="256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21" t="str">
        <f>IF(SP_SUL!N2324="","*",SP_SUL!N2324)</f>
        <v>*</v>
      </c>
      <c r="M2302" s="150" t="str">
        <f>IF(SP_SUL!J2324="","*",SP_SUL!J2324)</f>
        <v>*</v>
      </c>
      <c r="N2302" s="257" t="str">
        <f>IF(SP_SUL!K2324="","*",SP_SUL!K2324)</f>
        <v>*</v>
      </c>
      <c r="O2302" s="257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21" t="str">
        <f>IF(SP_SUL!N2325="","*",SP_SUL!N2325)</f>
        <v>*</v>
      </c>
      <c r="M2303" s="150" t="str">
        <f>IF(SP_SUL!J2325="","*",SP_SUL!J2325)</f>
        <v>*</v>
      </c>
      <c r="N2303" s="257" t="str">
        <f>IF(SP_SUL!K2325="","*",SP_SUL!K2325)</f>
        <v>*</v>
      </c>
      <c r="O2303" s="257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17" t="str">
        <f>IF(SP_SUL!N2326="","*",SP_SUL!N2326)</f>
        <v>*</v>
      </c>
      <c r="M2304" s="111" t="str">
        <f>IF(SP_SUL!J2326="","*",SP_SUL!J2326)</f>
        <v>*</v>
      </c>
      <c r="N2304" s="256" t="str">
        <f>IF(SP_SUL!K2326="","*",SP_SUL!K2326)</f>
        <v>*</v>
      </c>
      <c r="O2304" s="256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21" t="str">
        <f>IF(SP_SUL!N2327="","*",SP_SUL!N2327)</f>
        <v>*</v>
      </c>
      <c r="M2305" s="150" t="str">
        <f>IF(SP_SUL!J2327="","*",SP_SUL!J2327)</f>
        <v>*</v>
      </c>
      <c r="N2305" s="257" t="str">
        <f>IF(SP_SUL!K2327="","*",SP_SUL!K2327)</f>
        <v>*</v>
      </c>
      <c r="O2305" s="257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21" t="str">
        <f>IF(SP_SUL!N2328="","*",SP_SUL!N2328)</f>
        <v>*</v>
      </c>
      <c r="M2306" s="150" t="str">
        <f>IF(SP_SUL!J2328="","*",SP_SUL!J2328)</f>
        <v>*</v>
      </c>
      <c r="N2306" s="257" t="str">
        <f>IF(SP_SUL!K2328="","*",SP_SUL!K2328)</f>
        <v>*</v>
      </c>
      <c r="O2306" s="257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17" t="str">
        <f>IF(SP_SUL!N2329="","*",SP_SUL!N2329)</f>
        <v>*</v>
      </c>
      <c r="M2307" s="111" t="str">
        <f>IF(SP_SUL!J2329="","*",SP_SUL!J2329)</f>
        <v>*</v>
      </c>
      <c r="N2307" s="256" t="str">
        <f>IF(SP_SUL!K2329="","*",SP_SUL!K2329)</f>
        <v>*</v>
      </c>
      <c r="O2307" s="256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21" t="str">
        <f>IF(SP_SUL!N2330="","*",SP_SUL!N2330)</f>
        <v>*</v>
      </c>
      <c r="M2308" s="150" t="str">
        <f>IF(SP_SUL!J2330="","*",SP_SUL!J2330)</f>
        <v>*</v>
      </c>
      <c r="N2308" s="257" t="str">
        <f>IF(SP_SUL!K2330="","*",SP_SUL!K2330)</f>
        <v>*</v>
      </c>
      <c r="O2308" s="257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21" t="str">
        <f>IF(SP_SUL!N2331="","*",SP_SUL!N2331)</f>
        <v>*</v>
      </c>
      <c r="M2309" s="150" t="str">
        <f>IF(SP_SUL!J2331="","*",SP_SUL!J2331)</f>
        <v>*</v>
      </c>
      <c r="N2309" s="257" t="str">
        <f>IF(SP_SUL!K2331="","*",SP_SUL!K2331)</f>
        <v>*</v>
      </c>
      <c r="O2309" s="257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17" t="str">
        <f>IF(SP_SUL!N2332="","*",SP_SUL!N2332)</f>
        <v>*</v>
      </c>
      <c r="M2310" s="111" t="str">
        <f>IF(SP_SUL!J2332="","*",SP_SUL!J2332)</f>
        <v>*</v>
      </c>
      <c r="N2310" s="256" t="str">
        <f>IF(SP_SUL!K2332="","*",SP_SUL!K2332)</f>
        <v>*</v>
      </c>
      <c r="O2310" s="256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21" t="str">
        <f>IF(SP_SUL!N2333="","*",SP_SUL!N2333)</f>
        <v>*</v>
      </c>
      <c r="M2311" s="150" t="str">
        <f>IF(SP_SUL!J2333="","*",SP_SUL!J2333)</f>
        <v>*</v>
      </c>
      <c r="N2311" s="257" t="str">
        <f>IF(SP_SUL!K2333="","*",SP_SUL!K2333)</f>
        <v>*</v>
      </c>
      <c r="O2311" s="257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21" t="str">
        <f>IF(SP_SUL!N2334="","*",SP_SUL!N2334)</f>
        <v>*</v>
      </c>
      <c r="M2312" s="150" t="str">
        <f>IF(SP_SUL!J2334="","*",SP_SUL!J2334)</f>
        <v>*</v>
      </c>
      <c r="N2312" s="257" t="str">
        <f>IF(SP_SUL!K2334="","*",SP_SUL!K2334)</f>
        <v>*</v>
      </c>
      <c r="O2312" s="257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17" t="str">
        <f>IF(SP_SUL!N2335="","*",SP_SUL!N2335)</f>
        <v>*</v>
      </c>
      <c r="M2313" s="111" t="str">
        <f>IF(SP_SUL!J2335="","*",SP_SUL!J2335)</f>
        <v>*</v>
      </c>
      <c r="N2313" s="256" t="str">
        <f>IF(SP_SUL!K2335="","*",SP_SUL!K2335)</f>
        <v>*</v>
      </c>
      <c r="O2313" s="256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21" t="str">
        <f>IF(SP_SUL!N2336="","*",SP_SUL!N2336)</f>
        <v>*</v>
      </c>
      <c r="M2314" s="150" t="str">
        <f>IF(SP_SUL!J2336="","*",SP_SUL!J2336)</f>
        <v>*</v>
      </c>
      <c r="N2314" s="257" t="str">
        <f>IF(SP_SUL!K2336="","*",SP_SUL!K2336)</f>
        <v>*</v>
      </c>
      <c r="O2314" s="257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21" t="str">
        <f>IF(SP_SUL!N2337="","*",SP_SUL!N2337)</f>
        <v>*</v>
      </c>
      <c r="M2315" s="150" t="str">
        <f>IF(SP_SUL!J2337="","*",SP_SUL!J2337)</f>
        <v>*</v>
      </c>
      <c r="N2315" s="257" t="str">
        <f>IF(SP_SUL!K2337="","*",SP_SUL!K2337)</f>
        <v>*</v>
      </c>
      <c r="O2315" s="257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17" t="str">
        <f>IF(SP_SUL!N2338="","*",SP_SUL!N2338)</f>
        <v>*</v>
      </c>
      <c r="M2316" s="111" t="str">
        <f>IF(SP_SUL!J2338="","*",SP_SUL!J2338)</f>
        <v>*</v>
      </c>
      <c r="N2316" s="256" t="str">
        <f>IF(SP_SUL!K2338="","*",SP_SUL!K2338)</f>
        <v>*</v>
      </c>
      <c r="O2316" s="256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21" t="str">
        <f>IF(SP_SUL!N2339="","*",SP_SUL!N2339)</f>
        <v>*</v>
      </c>
      <c r="M2317" s="150" t="str">
        <f>IF(SP_SUL!J2339="","*",SP_SUL!J2339)</f>
        <v>*</v>
      </c>
      <c r="N2317" s="257" t="str">
        <f>IF(SP_SUL!K2339="","*",SP_SUL!K2339)</f>
        <v>*</v>
      </c>
      <c r="O2317" s="257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21" t="str">
        <f>IF(SP_SUL!N2340="","*",SP_SUL!N2340)</f>
        <v>*</v>
      </c>
      <c r="M2318" s="150" t="str">
        <f>IF(SP_SUL!J2340="","*",SP_SUL!J2340)</f>
        <v>*</v>
      </c>
      <c r="N2318" s="257" t="str">
        <f>IF(SP_SUL!K2340="","*",SP_SUL!K2340)</f>
        <v>*</v>
      </c>
      <c r="O2318" s="257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17" t="str">
        <f>IF(SP_SUL!N2341="","*",SP_SUL!N2341)</f>
        <v>*</v>
      </c>
      <c r="M2319" s="111" t="str">
        <f>IF(SP_SUL!J2341="","*",SP_SUL!J2341)</f>
        <v>*</v>
      </c>
      <c r="N2319" s="256" t="str">
        <f>IF(SP_SUL!K2341="","*",SP_SUL!K2341)</f>
        <v>*</v>
      </c>
      <c r="O2319" s="256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21" t="str">
        <f>IF(SP_SUL!N2342="","*",SP_SUL!N2342)</f>
        <v>*</v>
      </c>
      <c r="M2320" s="150" t="str">
        <f>IF(SP_SUL!J2342="","*",SP_SUL!J2342)</f>
        <v>*</v>
      </c>
      <c r="N2320" s="257" t="str">
        <f>IF(SP_SUL!K2342="","*",SP_SUL!K2342)</f>
        <v>*</v>
      </c>
      <c r="O2320" s="257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21" t="str">
        <f>IF(SP_SUL!N2343="","*",SP_SUL!N2343)</f>
        <v>*</v>
      </c>
      <c r="M2321" s="150" t="str">
        <f>IF(SP_SUL!J2343="","*",SP_SUL!J2343)</f>
        <v>*</v>
      </c>
      <c r="N2321" s="257" t="str">
        <f>IF(SP_SUL!K2343="","*",SP_SUL!K2343)</f>
        <v>*</v>
      </c>
      <c r="O2321" s="257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17" t="str">
        <f>IF(SP_SUL!N2344="","*",SP_SUL!N2344)</f>
        <v>*</v>
      </c>
      <c r="M2322" s="111" t="str">
        <f>IF(SP_SUL!J2344="","*",SP_SUL!J2344)</f>
        <v>*</v>
      </c>
      <c r="N2322" s="256" t="str">
        <f>IF(SP_SUL!K2344="","*",SP_SUL!K2344)</f>
        <v>*</v>
      </c>
      <c r="O2322" s="256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21" t="str">
        <f>IF(SP_SUL!N2345="","*",SP_SUL!N2345)</f>
        <v>*</v>
      </c>
      <c r="M2323" s="150" t="str">
        <f>IF(SP_SUL!J2345="","*",SP_SUL!J2345)</f>
        <v>*</v>
      </c>
      <c r="N2323" s="257" t="str">
        <f>IF(SP_SUL!K2345="","*",SP_SUL!K2345)</f>
        <v>*</v>
      </c>
      <c r="O2323" s="257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21" t="str">
        <f>IF(SP_SUL!N2346="","*",SP_SUL!N2346)</f>
        <v>*</v>
      </c>
      <c r="M2324" s="150" t="str">
        <f>IF(SP_SUL!J2346="","*",SP_SUL!J2346)</f>
        <v>*</v>
      </c>
      <c r="N2324" s="257" t="str">
        <f>IF(SP_SUL!K2346="","*",SP_SUL!K2346)</f>
        <v>*</v>
      </c>
      <c r="O2324" s="257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17" t="str">
        <f>IF(SP_SUL!N2347="","*",SP_SUL!N2347)</f>
        <v>*</v>
      </c>
      <c r="M2325" s="111" t="str">
        <f>IF(SP_SUL!J2347="","*",SP_SUL!J2347)</f>
        <v>*</v>
      </c>
      <c r="N2325" s="256" t="str">
        <f>IF(SP_SUL!K2347="","*",SP_SUL!K2347)</f>
        <v>*</v>
      </c>
      <c r="O2325" s="256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21" t="str">
        <f>IF(SP_SUL!N2348="","*",SP_SUL!N2348)</f>
        <v>*</v>
      </c>
      <c r="M2326" s="150" t="str">
        <f>IF(SP_SUL!J2348="","*",SP_SUL!J2348)</f>
        <v>*</v>
      </c>
      <c r="N2326" s="257" t="str">
        <f>IF(SP_SUL!K2348="","*",SP_SUL!K2348)</f>
        <v>*</v>
      </c>
      <c r="O2326" s="257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21" t="str">
        <f>IF(SP_SUL!N2349="","*",SP_SUL!N2349)</f>
        <v>*</v>
      </c>
      <c r="M2327" s="150" t="str">
        <f>IF(SP_SUL!J2349="","*",SP_SUL!J2349)</f>
        <v>*</v>
      </c>
      <c r="N2327" s="257" t="str">
        <f>IF(SP_SUL!K2349="","*",SP_SUL!K2349)</f>
        <v>*</v>
      </c>
      <c r="O2327" s="257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17" t="str">
        <f>IF(SP_SUL!N2350="","*",SP_SUL!N2350)</f>
        <v>*</v>
      </c>
      <c r="M2328" s="111" t="str">
        <f>IF(SP_SUL!J2350="","*",SP_SUL!J2350)</f>
        <v>*</v>
      </c>
      <c r="N2328" s="256" t="str">
        <f>IF(SP_SUL!K2350="","*",SP_SUL!K2350)</f>
        <v>*</v>
      </c>
      <c r="O2328" s="256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21" t="str">
        <f>IF(SP_SUL!N2351="","*",SP_SUL!N2351)</f>
        <v>*</v>
      </c>
      <c r="M2329" s="150" t="str">
        <f>IF(SP_SUL!J2351="","*",SP_SUL!J2351)</f>
        <v>*</v>
      </c>
      <c r="N2329" s="257" t="str">
        <f>IF(SP_SUL!K2351="","*",SP_SUL!K2351)</f>
        <v>*</v>
      </c>
      <c r="O2329" s="257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21" t="str">
        <f>IF(SP_SUL!N2352="","*",SP_SUL!N2352)</f>
        <v>*</v>
      </c>
      <c r="M2330" s="150" t="str">
        <f>IF(SP_SUL!J2352="","*",SP_SUL!J2352)</f>
        <v>*</v>
      </c>
      <c r="N2330" s="257" t="str">
        <f>IF(SP_SUL!K2352="","*",SP_SUL!K2352)</f>
        <v>*</v>
      </c>
      <c r="O2330" s="257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17" t="str">
        <f>IF(SP_SUL!N2353="","*",SP_SUL!N2353)</f>
        <v>*</v>
      </c>
      <c r="M2331" s="111" t="str">
        <f>IF(SP_SUL!J2353="","*",SP_SUL!J2353)</f>
        <v>*</v>
      </c>
      <c r="N2331" s="256" t="str">
        <f>IF(SP_SUL!K2353="","*",SP_SUL!K2353)</f>
        <v>*</v>
      </c>
      <c r="O2331" s="256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21" t="str">
        <f>IF(SP_SUL!N2354="","*",SP_SUL!N2354)</f>
        <v>*</v>
      </c>
      <c r="M2332" s="150" t="str">
        <f>IF(SP_SUL!J2354="","*",SP_SUL!J2354)</f>
        <v>*</v>
      </c>
      <c r="N2332" s="257" t="str">
        <f>IF(SP_SUL!K2354="","*",SP_SUL!K2354)</f>
        <v>*</v>
      </c>
      <c r="O2332" s="257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21" t="str">
        <f>IF(SP_SUL!N2355="","*",SP_SUL!N2355)</f>
        <v>*</v>
      </c>
      <c r="M2333" s="150" t="str">
        <f>IF(SP_SUL!J2355="","*",SP_SUL!J2355)</f>
        <v>*</v>
      </c>
      <c r="N2333" s="257" t="str">
        <f>IF(SP_SUL!K2355="","*",SP_SUL!K2355)</f>
        <v>*</v>
      </c>
      <c r="O2333" s="257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17" t="str">
        <f>IF(SP_SUL!N2356="","*",SP_SUL!N2356)</f>
        <v>*</v>
      </c>
      <c r="M2334" s="111" t="str">
        <f>IF(SP_SUL!J2356="","*",SP_SUL!J2356)</f>
        <v>*</v>
      </c>
      <c r="N2334" s="256" t="str">
        <f>IF(SP_SUL!K2356="","*",SP_SUL!K2356)</f>
        <v>*</v>
      </c>
      <c r="O2334" s="256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21" t="str">
        <f>IF(SP_SUL!N2357="","*",SP_SUL!N2357)</f>
        <v>*</v>
      </c>
      <c r="M2335" s="150" t="str">
        <f>IF(SP_SUL!J2357="","*",SP_SUL!J2357)</f>
        <v>*</v>
      </c>
      <c r="N2335" s="257" t="str">
        <f>IF(SP_SUL!K2357="","*",SP_SUL!K2357)</f>
        <v>*</v>
      </c>
      <c r="O2335" s="257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21" t="str">
        <f>IF(SP_SUL!N2358="","*",SP_SUL!N2358)</f>
        <v>*</v>
      </c>
      <c r="M2336" s="150" t="str">
        <f>IF(SP_SUL!J2358="","*",SP_SUL!J2358)</f>
        <v>*</v>
      </c>
      <c r="N2336" s="257" t="str">
        <f>IF(SP_SUL!K2358="","*",SP_SUL!K2358)</f>
        <v>*</v>
      </c>
      <c r="O2336" s="257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17" t="str">
        <f>IF(SP_SUL!N2359="","*",SP_SUL!N2359)</f>
        <v>*</v>
      </c>
      <c r="M2337" s="111" t="str">
        <f>IF(SP_SUL!J2359="","*",SP_SUL!J2359)</f>
        <v>*</v>
      </c>
      <c r="N2337" s="256" t="str">
        <f>IF(SP_SUL!K2359="","*",SP_SUL!K2359)</f>
        <v>*</v>
      </c>
      <c r="O2337" s="256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21" t="str">
        <f>IF(SP_SUL!N2360="","*",SP_SUL!N2360)</f>
        <v>*</v>
      </c>
      <c r="M2338" s="150" t="str">
        <f>IF(SP_SUL!J2360="","*",SP_SUL!J2360)</f>
        <v>*</v>
      </c>
      <c r="N2338" s="257" t="str">
        <f>IF(SP_SUL!K2360="","*",SP_SUL!K2360)</f>
        <v>*</v>
      </c>
      <c r="O2338" s="257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21" t="str">
        <f>IF(SP_SUL!N2361="","*",SP_SUL!N2361)</f>
        <v>*</v>
      </c>
      <c r="M2339" s="150" t="str">
        <f>IF(SP_SUL!J2361="","*",SP_SUL!J2361)</f>
        <v>*</v>
      </c>
      <c r="N2339" s="257" t="str">
        <f>IF(SP_SUL!K2361="","*",SP_SUL!K2361)</f>
        <v>*</v>
      </c>
      <c r="O2339" s="257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17" t="str">
        <f>IF(SP_SUL!N2362="","*",SP_SUL!N2362)</f>
        <v>*</v>
      </c>
      <c r="M2340" s="111" t="str">
        <f>IF(SP_SUL!J2362="","*",SP_SUL!J2362)</f>
        <v>*</v>
      </c>
      <c r="N2340" s="256" t="str">
        <f>IF(SP_SUL!K2362="","*",SP_SUL!K2362)</f>
        <v>*</v>
      </c>
      <c r="O2340" s="256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21" t="str">
        <f>IF(SP_SUL!N2363="","*",SP_SUL!N2363)</f>
        <v>*</v>
      </c>
      <c r="M2341" s="150" t="str">
        <f>IF(SP_SUL!J2363="","*",SP_SUL!J2363)</f>
        <v>*</v>
      </c>
      <c r="N2341" s="257" t="str">
        <f>IF(SP_SUL!K2363="","*",SP_SUL!K2363)</f>
        <v>*</v>
      </c>
      <c r="O2341" s="257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21" t="str">
        <f>IF(SP_SUL!N2364="","*",SP_SUL!N2364)</f>
        <v>*</v>
      </c>
      <c r="M2342" s="150" t="str">
        <f>IF(SP_SUL!J2364="","*",SP_SUL!J2364)</f>
        <v>*</v>
      </c>
      <c r="N2342" s="257" t="str">
        <f>IF(SP_SUL!K2364="","*",SP_SUL!K2364)</f>
        <v>*</v>
      </c>
      <c r="O2342" s="257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17" t="str">
        <f>IF(SP_SUL!N2365="","*",SP_SUL!N2365)</f>
        <v>*</v>
      </c>
      <c r="M2343" s="111" t="str">
        <f>IF(SP_SUL!J2365="","*",SP_SUL!J2365)</f>
        <v>*</v>
      </c>
      <c r="N2343" s="256" t="str">
        <f>IF(SP_SUL!K2365="","*",SP_SUL!K2365)</f>
        <v>*</v>
      </c>
      <c r="O2343" s="256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21" t="str">
        <f>IF(SP_SUL!N2366="","*",SP_SUL!N2366)</f>
        <v>*</v>
      </c>
      <c r="M2344" s="150" t="str">
        <f>IF(SP_SUL!J2366="","*",SP_SUL!J2366)</f>
        <v>*</v>
      </c>
      <c r="N2344" s="257" t="str">
        <f>IF(SP_SUL!K2366="","*",SP_SUL!K2366)</f>
        <v>*</v>
      </c>
      <c r="O2344" s="257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21" t="str">
        <f>IF(SP_SUL!N2367="","*",SP_SUL!N2367)</f>
        <v>*</v>
      </c>
      <c r="M2345" s="150" t="str">
        <f>IF(SP_SUL!J2367="","*",SP_SUL!J2367)</f>
        <v>*</v>
      </c>
      <c r="N2345" s="257" t="str">
        <f>IF(SP_SUL!K2367="","*",SP_SUL!K2367)</f>
        <v>*</v>
      </c>
      <c r="O2345" s="257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17" t="str">
        <f>IF(SP_SUL!N2368="","*",SP_SUL!N2368)</f>
        <v>*</v>
      </c>
      <c r="M2346" s="111" t="str">
        <f>IF(SP_SUL!J2368="","*",SP_SUL!J2368)</f>
        <v>*</v>
      </c>
      <c r="N2346" s="256" t="str">
        <f>IF(SP_SUL!K2368="","*",SP_SUL!K2368)</f>
        <v>*</v>
      </c>
      <c r="O2346" s="256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21" t="str">
        <f>IF(SP_SUL!N2369="","*",SP_SUL!N2369)</f>
        <v>*</v>
      </c>
      <c r="M2347" s="150" t="str">
        <f>IF(SP_SUL!J2369="","*",SP_SUL!J2369)</f>
        <v>*</v>
      </c>
      <c r="N2347" s="257" t="str">
        <f>IF(SP_SUL!K2369="","*",SP_SUL!K2369)</f>
        <v>*</v>
      </c>
      <c r="O2347" s="257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21" t="str">
        <f>IF(SP_SUL!N2370="","*",SP_SUL!N2370)</f>
        <v>*</v>
      </c>
      <c r="M2348" s="150" t="str">
        <f>IF(SP_SUL!J2370="","*",SP_SUL!J2370)</f>
        <v>*</v>
      </c>
      <c r="N2348" s="257" t="str">
        <f>IF(SP_SUL!K2370="","*",SP_SUL!K2370)</f>
        <v>*</v>
      </c>
      <c r="O2348" s="257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17" t="str">
        <f>IF(SP_SUL!N2371="","*",SP_SUL!N2371)</f>
        <v>*</v>
      </c>
      <c r="M2349" s="111" t="str">
        <f>IF(SP_SUL!J2371="","*",SP_SUL!J2371)</f>
        <v>*</v>
      </c>
      <c r="N2349" s="256" t="str">
        <f>IF(SP_SUL!K2371="","*",SP_SUL!K2371)</f>
        <v>*</v>
      </c>
      <c r="O2349" s="256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21" t="str">
        <f>IF(SP_SUL!N2372="","*",SP_SUL!N2372)</f>
        <v>*</v>
      </c>
      <c r="M2350" s="150" t="str">
        <f>IF(SP_SUL!J2372="","*",SP_SUL!J2372)</f>
        <v>*</v>
      </c>
      <c r="N2350" s="257" t="str">
        <f>IF(SP_SUL!K2372="","*",SP_SUL!K2372)</f>
        <v>*</v>
      </c>
      <c r="O2350" s="257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21" t="str">
        <f>IF(SP_SUL!N2373="","*",SP_SUL!N2373)</f>
        <v>*</v>
      </c>
      <c r="M2351" s="150" t="str">
        <f>IF(SP_SUL!J2373="","*",SP_SUL!J2373)</f>
        <v>*</v>
      </c>
      <c r="N2351" s="257" t="str">
        <f>IF(SP_SUL!K2373="","*",SP_SUL!K2373)</f>
        <v>*</v>
      </c>
      <c r="O2351" s="257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17" t="str">
        <f>IF(SP_SUL!N2374="","*",SP_SUL!N2374)</f>
        <v>*</v>
      </c>
      <c r="M2352" s="111" t="str">
        <f>IF(SP_SUL!J2374="","*",SP_SUL!J2374)</f>
        <v>*</v>
      </c>
      <c r="N2352" s="256" t="str">
        <f>IF(SP_SUL!K2374="","*",SP_SUL!K2374)</f>
        <v>*</v>
      </c>
      <c r="O2352" s="256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21" t="str">
        <f>IF(SP_SUL!N2375="","*",SP_SUL!N2375)</f>
        <v>*</v>
      </c>
      <c r="M2353" s="150" t="str">
        <f>IF(SP_SUL!J2375="","*",SP_SUL!J2375)</f>
        <v>*</v>
      </c>
      <c r="N2353" s="257" t="str">
        <f>IF(SP_SUL!K2375="","*",SP_SUL!K2375)</f>
        <v>*</v>
      </c>
      <c r="O2353" s="257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21" t="str">
        <f>IF(SP_SUL!N2376="","*",SP_SUL!N2376)</f>
        <v>*</v>
      </c>
      <c r="M2354" s="150" t="str">
        <f>IF(SP_SUL!J2376="","*",SP_SUL!J2376)</f>
        <v>*</v>
      </c>
      <c r="N2354" s="257" t="str">
        <f>IF(SP_SUL!K2376="","*",SP_SUL!K2376)</f>
        <v>*</v>
      </c>
      <c r="O2354" s="257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17" t="str">
        <f>IF(SP_SUL!N2377="","*",SP_SUL!N2377)</f>
        <v>*</v>
      </c>
      <c r="M2355" s="111" t="str">
        <f>IF(SP_SUL!J2377="","*",SP_SUL!J2377)</f>
        <v>*</v>
      </c>
      <c r="N2355" s="256" t="str">
        <f>IF(SP_SUL!K2377="","*",SP_SUL!K2377)</f>
        <v>*</v>
      </c>
      <c r="O2355" s="256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21" t="str">
        <f>IF(SP_SUL!N2378="","*",SP_SUL!N2378)</f>
        <v>*</v>
      </c>
      <c r="M2356" s="150" t="str">
        <f>IF(SP_SUL!J2378="","*",SP_SUL!J2378)</f>
        <v>*</v>
      </c>
      <c r="N2356" s="257" t="str">
        <f>IF(SP_SUL!K2378="","*",SP_SUL!K2378)</f>
        <v>*</v>
      </c>
      <c r="O2356" s="257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21" t="str">
        <f>IF(SP_SUL!N2379="","*",SP_SUL!N2379)</f>
        <v>*</v>
      </c>
      <c r="M2357" s="150" t="str">
        <f>IF(SP_SUL!J2379="","*",SP_SUL!J2379)</f>
        <v>*</v>
      </c>
      <c r="N2357" s="257" t="str">
        <f>IF(SP_SUL!K2379="","*",SP_SUL!K2379)</f>
        <v>*</v>
      </c>
      <c r="O2357" s="257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17" t="str">
        <f>IF(SP_SUL!N2380="","*",SP_SUL!N2380)</f>
        <v>*</v>
      </c>
      <c r="M2358" s="111" t="str">
        <f>IF(SP_SUL!J2380="","*",SP_SUL!J2380)</f>
        <v>*</v>
      </c>
      <c r="N2358" s="256" t="str">
        <f>IF(SP_SUL!K2380="","*",SP_SUL!K2380)</f>
        <v>*</v>
      </c>
      <c r="O2358" s="256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21" t="str">
        <f>IF(SP_SUL!N2381="","*",SP_SUL!N2381)</f>
        <v>*</v>
      </c>
      <c r="M2359" s="150" t="str">
        <f>IF(SP_SUL!J2381="","*",SP_SUL!J2381)</f>
        <v>*</v>
      </c>
      <c r="N2359" s="257" t="str">
        <f>IF(SP_SUL!K2381="","*",SP_SUL!K2381)</f>
        <v>*</v>
      </c>
      <c r="O2359" s="257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21" t="str">
        <f>IF(SP_SUL!N2382="","*",SP_SUL!N2382)</f>
        <v>*</v>
      </c>
      <c r="M2360" s="150" t="str">
        <f>IF(SP_SUL!J2382="","*",SP_SUL!J2382)</f>
        <v>*</v>
      </c>
      <c r="N2360" s="257" t="str">
        <f>IF(SP_SUL!K2382="","*",SP_SUL!K2382)</f>
        <v>*</v>
      </c>
      <c r="O2360" s="257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17" t="str">
        <f>IF(SP_SUL!N2383="","*",SP_SUL!N2383)</f>
        <v>*</v>
      </c>
      <c r="M2361" s="111" t="str">
        <f>IF(SP_SUL!J2383="","*",SP_SUL!J2383)</f>
        <v>*</v>
      </c>
      <c r="N2361" s="256" t="str">
        <f>IF(SP_SUL!K2383="","*",SP_SUL!K2383)</f>
        <v>*</v>
      </c>
      <c r="O2361" s="256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21" t="str">
        <f>IF(SP_SUL!N2384="","*",SP_SUL!N2384)</f>
        <v>*</v>
      </c>
      <c r="M2362" s="150" t="str">
        <f>IF(SP_SUL!J2384="","*",SP_SUL!J2384)</f>
        <v>*</v>
      </c>
      <c r="N2362" s="257" t="str">
        <f>IF(SP_SUL!K2384="","*",SP_SUL!K2384)</f>
        <v>*</v>
      </c>
      <c r="O2362" s="257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21" t="str">
        <f>IF(SP_SUL!N2385="","*",SP_SUL!N2385)</f>
        <v>*</v>
      </c>
      <c r="M2363" s="150" t="str">
        <f>IF(SP_SUL!J2385="","*",SP_SUL!J2385)</f>
        <v>*</v>
      </c>
      <c r="N2363" s="257" t="str">
        <f>IF(SP_SUL!K2385="","*",SP_SUL!K2385)</f>
        <v>*</v>
      </c>
      <c r="O2363" s="257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17" t="str">
        <f>IF(SP_SUL!N2386="","*",SP_SUL!N2386)</f>
        <v>*</v>
      </c>
      <c r="M2364" s="111" t="str">
        <f>IF(SP_SUL!J2386="","*",SP_SUL!J2386)</f>
        <v>*</v>
      </c>
      <c r="N2364" s="256" t="str">
        <f>IF(SP_SUL!K2386="","*",SP_SUL!K2386)</f>
        <v>*</v>
      </c>
      <c r="O2364" s="256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21" t="str">
        <f>IF(SP_SUL!N2387="","*",SP_SUL!N2387)</f>
        <v>*</v>
      </c>
      <c r="M2365" s="150" t="str">
        <f>IF(SP_SUL!J2387="","*",SP_SUL!J2387)</f>
        <v>*</v>
      </c>
      <c r="N2365" s="257" t="str">
        <f>IF(SP_SUL!K2387="","*",SP_SUL!K2387)</f>
        <v>*</v>
      </c>
      <c r="O2365" s="257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21" t="str">
        <f>IF(SP_SUL!N2388="","*",SP_SUL!N2388)</f>
        <v>*</v>
      </c>
      <c r="M2366" s="150" t="str">
        <f>IF(SP_SUL!J2388="","*",SP_SUL!J2388)</f>
        <v>*</v>
      </c>
      <c r="N2366" s="257" t="str">
        <f>IF(SP_SUL!K2388="","*",SP_SUL!K2388)</f>
        <v>*</v>
      </c>
      <c r="O2366" s="257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17" t="str">
        <f>IF(SP_SUL!N2389="","*",SP_SUL!N2389)</f>
        <v>*</v>
      </c>
      <c r="M2367" s="111" t="str">
        <f>IF(SP_SUL!J2389="","*",SP_SUL!J2389)</f>
        <v>*</v>
      </c>
      <c r="N2367" s="256" t="str">
        <f>IF(SP_SUL!K2389="","*",SP_SUL!K2389)</f>
        <v>*</v>
      </c>
      <c r="O2367" s="256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21" t="str">
        <f>IF(SP_SUL!N2390="","*",SP_SUL!N2390)</f>
        <v>*</v>
      </c>
      <c r="M2368" s="150" t="str">
        <f>IF(SP_SUL!J2390="","*",SP_SUL!J2390)</f>
        <v>*</v>
      </c>
      <c r="N2368" s="257" t="str">
        <f>IF(SP_SUL!K2390="","*",SP_SUL!K2390)</f>
        <v>*</v>
      </c>
      <c r="O2368" s="257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21" t="str">
        <f>IF(SP_SUL!N2391="","*",SP_SUL!N2391)</f>
        <v>*</v>
      </c>
      <c r="M2369" s="150" t="str">
        <f>IF(SP_SUL!J2391="","*",SP_SUL!J2391)</f>
        <v>*</v>
      </c>
      <c r="N2369" s="257" t="str">
        <f>IF(SP_SUL!K2391="","*",SP_SUL!K2391)</f>
        <v>*</v>
      </c>
      <c r="O2369" s="257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17" t="str">
        <f>IF(SP_SUL!N2392="","*",SP_SUL!N2392)</f>
        <v>*</v>
      </c>
      <c r="M2370" s="111" t="str">
        <f>IF(SP_SUL!J2392="","*",SP_SUL!J2392)</f>
        <v>*</v>
      </c>
      <c r="N2370" s="256" t="str">
        <f>IF(SP_SUL!K2392="","*",SP_SUL!K2392)</f>
        <v>*</v>
      </c>
      <c r="O2370" s="256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21" t="str">
        <f>IF(SP_SUL!N2393="","*",SP_SUL!N2393)</f>
        <v>*</v>
      </c>
      <c r="M2371" s="150" t="str">
        <f>IF(SP_SUL!J2393="","*",SP_SUL!J2393)</f>
        <v>*</v>
      </c>
      <c r="N2371" s="257" t="str">
        <f>IF(SP_SUL!K2393="","*",SP_SUL!K2393)</f>
        <v>*</v>
      </c>
      <c r="O2371" s="257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21" t="str">
        <f>IF(SP_SUL!N2394="","*",SP_SUL!N2394)</f>
        <v>*</v>
      </c>
      <c r="M2372" s="150" t="str">
        <f>IF(SP_SUL!J2394="","*",SP_SUL!J2394)</f>
        <v>*</v>
      </c>
      <c r="N2372" s="257" t="str">
        <f>IF(SP_SUL!K2394="","*",SP_SUL!K2394)</f>
        <v>*</v>
      </c>
      <c r="O2372" s="257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17" t="str">
        <f>IF(SP_SUL!N2395="","*",SP_SUL!N2395)</f>
        <v>*</v>
      </c>
      <c r="M2373" s="111" t="str">
        <f>IF(SP_SUL!J2395="","*",SP_SUL!J2395)</f>
        <v>*</v>
      </c>
      <c r="N2373" s="256" t="str">
        <f>IF(SP_SUL!K2395="","*",SP_SUL!K2395)</f>
        <v>*</v>
      </c>
      <c r="O2373" s="256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21" t="str">
        <f>IF(SP_SUL!N2396="","*",SP_SUL!N2396)</f>
        <v>*</v>
      </c>
      <c r="M2374" s="150" t="str">
        <f>IF(SP_SUL!J2396="","*",SP_SUL!J2396)</f>
        <v>*</v>
      </c>
      <c r="N2374" s="257" t="str">
        <f>IF(SP_SUL!K2396="","*",SP_SUL!K2396)</f>
        <v>*</v>
      </c>
      <c r="O2374" s="257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21" t="str">
        <f>IF(SP_SUL!N2397="","*",SP_SUL!N2397)</f>
        <v>*</v>
      </c>
      <c r="M2375" s="150" t="str">
        <f>IF(SP_SUL!J2397="","*",SP_SUL!J2397)</f>
        <v>*</v>
      </c>
      <c r="N2375" s="257" t="str">
        <f>IF(SP_SUL!K2397="","*",SP_SUL!K2397)</f>
        <v>*</v>
      </c>
      <c r="O2375" s="257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17" t="str">
        <f>IF(SP_SUL!N2398="","*",SP_SUL!N2398)</f>
        <v>*</v>
      </c>
      <c r="M2376" s="111" t="str">
        <f>IF(SP_SUL!J2398="","*",SP_SUL!J2398)</f>
        <v>*</v>
      </c>
      <c r="N2376" s="256" t="str">
        <f>IF(SP_SUL!K2398="","*",SP_SUL!K2398)</f>
        <v>*</v>
      </c>
      <c r="O2376" s="256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21" t="str">
        <f>IF(SP_SUL!N2399="","*",SP_SUL!N2399)</f>
        <v>*</v>
      </c>
      <c r="M2377" s="150" t="str">
        <f>IF(SP_SUL!J2399="","*",SP_SUL!J2399)</f>
        <v>*</v>
      </c>
      <c r="N2377" s="257" t="str">
        <f>IF(SP_SUL!K2399="","*",SP_SUL!K2399)</f>
        <v>*</v>
      </c>
      <c r="O2377" s="257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21" t="str">
        <f>IF(SP_SUL!N2400="","*",SP_SUL!N2400)</f>
        <v>*</v>
      </c>
      <c r="M2378" s="150" t="str">
        <f>IF(SP_SUL!J2400="","*",SP_SUL!J2400)</f>
        <v>*</v>
      </c>
      <c r="N2378" s="257" t="str">
        <f>IF(SP_SUL!K2400="","*",SP_SUL!K2400)</f>
        <v>*</v>
      </c>
      <c r="O2378" s="257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17" t="str">
        <f>IF(SP_SUL!N2401="","*",SP_SUL!N2401)</f>
        <v>*</v>
      </c>
      <c r="M2379" s="111" t="str">
        <f>IF(SP_SUL!J2401="","*",SP_SUL!J2401)</f>
        <v>*</v>
      </c>
      <c r="N2379" s="256" t="str">
        <f>IF(SP_SUL!K2401="","*",SP_SUL!K2401)</f>
        <v>*</v>
      </c>
      <c r="O2379" s="256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21" t="str">
        <f>IF(SP_SUL!N2402="","*",SP_SUL!N2402)</f>
        <v>*</v>
      </c>
      <c r="M2380" s="150" t="str">
        <f>IF(SP_SUL!J2402="","*",SP_SUL!J2402)</f>
        <v>*</v>
      </c>
      <c r="N2380" s="257" t="str">
        <f>IF(SP_SUL!K2402="","*",SP_SUL!K2402)</f>
        <v>*</v>
      </c>
      <c r="O2380" s="257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21" t="str">
        <f>IF(SP_SUL!N2403="","*",SP_SUL!N2403)</f>
        <v>*</v>
      </c>
      <c r="M2381" s="150" t="str">
        <f>IF(SP_SUL!J2403="","*",SP_SUL!J2403)</f>
        <v>*</v>
      </c>
      <c r="N2381" s="257" t="str">
        <f>IF(SP_SUL!K2403="","*",SP_SUL!K2403)</f>
        <v>*</v>
      </c>
      <c r="O2381" s="257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17" t="str">
        <f>IF(SP_SUL!N2404="","*",SP_SUL!N2404)</f>
        <v>*</v>
      </c>
      <c r="M2382" s="111" t="str">
        <f>IF(SP_SUL!J2404="","*",SP_SUL!J2404)</f>
        <v>*</v>
      </c>
      <c r="N2382" s="256" t="str">
        <f>IF(SP_SUL!K2404="","*",SP_SUL!K2404)</f>
        <v>*</v>
      </c>
      <c r="O2382" s="256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21" t="str">
        <f>IF(SP_SUL!N2405="","*",SP_SUL!N2405)</f>
        <v>*</v>
      </c>
      <c r="M2383" s="150" t="str">
        <f>IF(SP_SUL!J2405="","*",SP_SUL!J2405)</f>
        <v>*</v>
      </c>
      <c r="N2383" s="257" t="str">
        <f>IF(SP_SUL!K2405="","*",SP_SUL!K2405)</f>
        <v>*</v>
      </c>
      <c r="O2383" s="257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21" t="str">
        <f>IF(SP_SUL!N2406="","*",SP_SUL!N2406)</f>
        <v>*</v>
      </c>
      <c r="M2384" s="150" t="str">
        <f>IF(SP_SUL!J2406="","*",SP_SUL!J2406)</f>
        <v>*</v>
      </c>
      <c r="N2384" s="257" t="str">
        <f>IF(SP_SUL!K2406="","*",SP_SUL!K2406)</f>
        <v>*</v>
      </c>
      <c r="O2384" s="257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17" t="str">
        <f>IF(SP_SUL!N2407="","*",SP_SUL!N2407)</f>
        <v>*</v>
      </c>
      <c r="M2385" s="111" t="str">
        <f>IF(SP_SUL!J2407="","*",SP_SUL!J2407)</f>
        <v>*</v>
      </c>
      <c r="N2385" s="256" t="str">
        <f>IF(SP_SUL!K2407="","*",SP_SUL!K2407)</f>
        <v>*</v>
      </c>
      <c r="O2385" s="256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21" t="str">
        <f>IF(SP_SUL!N2408="","*",SP_SUL!N2408)</f>
        <v>*</v>
      </c>
      <c r="M2386" s="150" t="str">
        <f>IF(SP_SUL!J2408="","*",SP_SUL!J2408)</f>
        <v>*</v>
      </c>
      <c r="N2386" s="257" t="str">
        <f>IF(SP_SUL!K2408="","*",SP_SUL!K2408)</f>
        <v>*</v>
      </c>
      <c r="O2386" s="257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21" t="str">
        <f>IF(SP_SUL!N2409="","*",SP_SUL!N2409)</f>
        <v>*</v>
      </c>
      <c r="M2387" s="150" t="str">
        <f>IF(SP_SUL!J2409="","*",SP_SUL!J2409)</f>
        <v>*</v>
      </c>
      <c r="N2387" s="257" t="str">
        <f>IF(SP_SUL!K2409="","*",SP_SUL!K2409)</f>
        <v>*</v>
      </c>
      <c r="O2387" s="257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17" t="str">
        <f>IF(SP_SUL!N2410="","*",SP_SUL!N2410)</f>
        <v>*</v>
      </c>
      <c r="M2388" s="111" t="str">
        <f>IF(SP_SUL!J2410="","*",SP_SUL!J2410)</f>
        <v>*</v>
      </c>
      <c r="N2388" s="256" t="str">
        <f>IF(SP_SUL!K2410="","*",SP_SUL!K2410)</f>
        <v>*</v>
      </c>
      <c r="O2388" s="256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21" t="str">
        <f>IF(SP_SUL!N2411="","*",SP_SUL!N2411)</f>
        <v>*</v>
      </c>
      <c r="M2389" s="150" t="str">
        <f>IF(SP_SUL!J2411="","*",SP_SUL!J2411)</f>
        <v>*</v>
      </c>
      <c r="N2389" s="257" t="str">
        <f>IF(SP_SUL!K2411="","*",SP_SUL!K2411)</f>
        <v>*</v>
      </c>
      <c r="O2389" s="257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21" t="str">
        <f>IF(SP_SUL!N2412="","*",SP_SUL!N2412)</f>
        <v>*</v>
      </c>
      <c r="M2390" s="150" t="str">
        <f>IF(SP_SUL!J2412="","*",SP_SUL!J2412)</f>
        <v>*</v>
      </c>
      <c r="N2390" s="257" t="str">
        <f>IF(SP_SUL!K2412="","*",SP_SUL!K2412)</f>
        <v>*</v>
      </c>
      <c r="O2390" s="257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17" t="str">
        <f>IF(SP_SUL!N2413="","*",SP_SUL!N2413)</f>
        <v>*</v>
      </c>
      <c r="M2391" s="111" t="str">
        <f>IF(SP_SUL!J2413="","*",SP_SUL!J2413)</f>
        <v>*</v>
      </c>
      <c r="N2391" s="256" t="str">
        <f>IF(SP_SUL!K2413="","*",SP_SUL!K2413)</f>
        <v>*</v>
      </c>
      <c r="O2391" s="256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21" t="str">
        <f>IF(SP_SUL!N2414="","*",SP_SUL!N2414)</f>
        <v>*</v>
      </c>
      <c r="M2392" s="150" t="str">
        <f>IF(SP_SUL!J2414="","*",SP_SUL!J2414)</f>
        <v>*</v>
      </c>
      <c r="N2392" s="257" t="str">
        <f>IF(SP_SUL!K2414="","*",SP_SUL!K2414)</f>
        <v>*</v>
      </c>
      <c r="O2392" s="257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21" t="str">
        <f>IF(SP_SUL!N2415="","*",SP_SUL!N2415)</f>
        <v>*</v>
      </c>
      <c r="M2393" s="150" t="str">
        <f>IF(SP_SUL!J2415="","*",SP_SUL!J2415)</f>
        <v>*</v>
      </c>
      <c r="N2393" s="257" t="str">
        <f>IF(SP_SUL!K2415="","*",SP_SUL!K2415)</f>
        <v>*</v>
      </c>
      <c r="O2393" s="257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17" t="str">
        <f>IF(SP_SUL!N2416="","*",SP_SUL!N2416)</f>
        <v>*</v>
      </c>
      <c r="M2394" s="111" t="str">
        <f>IF(SP_SUL!J2416="","*",SP_SUL!J2416)</f>
        <v>*</v>
      </c>
      <c r="N2394" s="256" t="str">
        <f>IF(SP_SUL!K2416="","*",SP_SUL!K2416)</f>
        <v>*</v>
      </c>
      <c r="O2394" s="256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21" t="str">
        <f>IF(SP_SUL!N2417="","*",SP_SUL!N2417)</f>
        <v>*</v>
      </c>
      <c r="M2395" s="150" t="str">
        <f>IF(SP_SUL!J2417="","*",SP_SUL!J2417)</f>
        <v>*</v>
      </c>
      <c r="N2395" s="257" t="str">
        <f>IF(SP_SUL!K2417="","*",SP_SUL!K2417)</f>
        <v>*</v>
      </c>
      <c r="O2395" s="257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21" t="str">
        <f>IF(SP_SUL!N2418="","*",SP_SUL!N2418)</f>
        <v>*</v>
      </c>
      <c r="M2396" s="150" t="str">
        <f>IF(SP_SUL!J2418="","*",SP_SUL!J2418)</f>
        <v>*</v>
      </c>
      <c r="N2396" s="257" t="str">
        <f>IF(SP_SUL!K2418="","*",SP_SUL!K2418)</f>
        <v>*</v>
      </c>
      <c r="O2396" s="257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17" t="str">
        <f>IF(SP_SUL!N2419="","*",SP_SUL!N2419)</f>
        <v>*</v>
      </c>
      <c r="M2397" s="111" t="str">
        <f>IF(SP_SUL!J2419="","*",SP_SUL!J2419)</f>
        <v>*</v>
      </c>
      <c r="N2397" s="256" t="str">
        <f>IF(SP_SUL!K2419="","*",SP_SUL!K2419)</f>
        <v>*</v>
      </c>
      <c r="O2397" s="256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21" t="str">
        <f>IF(SP_SUL!N2420="","*",SP_SUL!N2420)</f>
        <v>*</v>
      </c>
      <c r="M2398" s="150" t="str">
        <f>IF(SP_SUL!J2420="","*",SP_SUL!J2420)</f>
        <v>*</v>
      </c>
      <c r="N2398" s="257" t="str">
        <f>IF(SP_SUL!K2420="","*",SP_SUL!K2420)</f>
        <v>*</v>
      </c>
      <c r="O2398" s="257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21" t="str">
        <f>IF(SP_SUL!N2421="","*",SP_SUL!N2421)</f>
        <v>*</v>
      </c>
      <c r="M2399" s="150" t="str">
        <f>IF(SP_SUL!J2421="","*",SP_SUL!J2421)</f>
        <v>*</v>
      </c>
      <c r="N2399" s="257" t="str">
        <f>IF(SP_SUL!K2421="","*",SP_SUL!K2421)</f>
        <v>*</v>
      </c>
      <c r="O2399" s="257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17" t="str">
        <f>IF(SP_SUL!N2422="","*",SP_SUL!N2422)</f>
        <v>*</v>
      </c>
      <c r="M2400" s="111" t="str">
        <f>IF(SP_SUL!J2422="","*",SP_SUL!J2422)</f>
        <v>*</v>
      </c>
      <c r="N2400" s="256" t="str">
        <f>IF(SP_SUL!K2422="","*",SP_SUL!K2422)</f>
        <v>*</v>
      </c>
      <c r="O2400" s="256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21" t="str">
        <f>IF(SP_SUL!N2423="","*",SP_SUL!N2423)</f>
        <v>*</v>
      </c>
      <c r="M2401" s="150" t="str">
        <f>IF(SP_SUL!J2423="","*",SP_SUL!J2423)</f>
        <v>*</v>
      </c>
      <c r="N2401" s="257" t="str">
        <f>IF(SP_SUL!K2423="","*",SP_SUL!K2423)</f>
        <v>*</v>
      </c>
      <c r="O2401" s="257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21" t="str">
        <f>IF(SP_SUL!N2424="","*",SP_SUL!N2424)</f>
        <v>*</v>
      </c>
      <c r="M2402" s="150" t="str">
        <f>IF(SP_SUL!J2424="","*",SP_SUL!J2424)</f>
        <v>*</v>
      </c>
      <c r="N2402" s="257" t="str">
        <f>IF(SP_SUL!K2424="","*",SP_SUL!K2424)</f>
        <v>*</v>
      </c>
      <c r="O2402" s="257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17" t="str">
        <f>IF(SP_SUL!N2425="","*",SP_SUL!N2425)</f>
        <v>*</v>
      </c>
      <c r="M2403" s="111" t="str">
        <f>IF(SP_SUL!J2425="","*",SP_SUL!J2425)</f>
        <v>*</v>
      </c>
      <c r="N2403" s="256" t="str">
        <f>IF(SP_SUL!K2425="","*",SP_SUL!K2425)</f>
        <v>*</v>
      </c>
      <c r="O2403" s="256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21" t="str">
        <f>IF(SP_SUL!N2426="","*",SP_SUL!N2426)</f>
        <v>*</v>
      </c>
      <c r="M2404" s="150" t="str">
        <f>IF(SP_SUL!J2426="","*",SP_SUL!J2426)</f>
        <v>*</v>
      </c>
      <c r="N2404" s="257" t="str">
        <f>IF(SP_SUL!K2426="","*",SP_SUL!K2426)</f>
        <v>*</v>
      </c>
      <c r="O2404" s="257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21" t="str">
        <f>IF(SP_SUL!N2427="","*",SP_SUL!N2427)</f>
        <v>*</v>
      </c>
      <c r="M2405" s="150" t="str">
        <f>IF(SP_SUL!J2427="","*",SP_SUL!J2427)</f>
        <v>*</v>
      </c>
      <c r="N2405" s="257" t="str">
        <f>IF(SP_SUL!K2427="","*",SP_SUL!K2427)</f>
        <v>*</v>
      </c>
      <c r="O2405" s="257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17" t="str">
        <f>IF(SP_SUL!N2428="","*",SP_SUL!N2428)</f>
        <v>*</v>
      </c>
      <c r="M2406" s="111" t="str">
        <f>IF(SP_SUL!J2428="","*",SP_SUL!J2428)</f>
        <v>*</v>
      </c>
      <c r="N2406" s="256" t="str">
        <f>IF(SP_SUL!K2428="","*",SP_SUL!K2428)</f>
        <v>*</v>
      </c>
      <c r="O2406" s="256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21" t="str">
        <f>IF(SP_SUL!N2429="","*",SP_SUL!N2429)</f>
        <v>*</v>
      </c>
      <c r="M2407" s="150" t="str">
        <f>IF(SP_SUL!J2429="","*",SP_SUL!J2429)</f>
        <v>*</v>
      </c>
      <c r="N2407" s="257" t="str">
        <f>IF(SP_SUL!K2429="","*",SP_SUL!K2429)</f>
        <v>*</v>
      </c>
      <c r="O2407" s="257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21" t="str">
        <f>IF(SP_SUL!N2430="","*",SP_SUL!N2430)</f>
        <v>*</v>
      </c>
      <c r="M2408" s="150" t="str">
        <f>IF(SP_SUL!J2430="","*",SP_SUL!J2430)</f>
        <v>*</v>
      </c>
      <c r="N2408" s="257" t="str">
        <f>IF(SP_SUL!K2430="","*",SP_SUL!K2430)</f>
        <v>*</v>
      </c>
      <c r="O2408" s="257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17" t="str">
        <f>IF(SP_SUL!N2431="","*",SP_SUL!N2431)</f>
        <v>*</v>
      </c>
      <c r="M2409" s="111" t="str">
        <f>IF(SP_SUL!J2431="","*",SP_SUL!J2431)</f>
        <v>*</v>
      </c>
      <c r="N2409" s="256" t="str">
        <f>IF(SP_SUL!K2431="","*",SP_SUL!K2431)</f>
        <v>*</v>
      </c>
      <c r="O2409" s="256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21" t="str">
        <f>IF(SP_SUL!N2432="","*",SP_SUL!N2432)</f>
        <v>*</v>
      </c>
      <c r="M2410" s="150" t="str">
        <f>IF(SP_SUL!J2432="","*",SP_SUL!J2432)</f>
        <v>*</v>
      </c>
      <c r="N2410" s="257" t="str">
        <f>IF(SP_SUL!K2432="","*",SP_SUL!K2432)</f>
        <v>*</v>
      </c>
      <c r="O2410" s="257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21" t="str">
        <f>IF(SP_SUL!N2433="","*",SP_SUL!N2433)</f>
        <v>*</v>
      </c>
      <c r="M2411" s="150" t="str">
        <f>IF(SP_SUL!J2433="","*",SP_SUL!J2433)</f>
        <v>*</v>
      </c>
      <c r="N2411" s="257" t="str">
        <f>IF(SP_SUL!K2433="","*",SP_SUL!K2433)</f>
        <v>*</v>
      </c>
      <c r="O2411" s="257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17" t="str">
        <f>IF(SP_SUL!N2434="","*",SP_SUL!N2434)</f>
        <v>*</v>
      </c>
      <c r="M2412" s="111" t="str">
        <f>IF(SP_SUL!J2434="","*",SP_SUL!J2434)</f>
        <v>*</v>
      </c>
      <c r="N2412" s="256" t="str">
        <f>IF(SP_SUL!K2434="","*",SP_SUL!K2434)</f>
        <v>*</v>
      </c>
      <c r="O2412" s="256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21" t="str">
        <f>IF(SP_SUL!N2435="","*",SP_SUL!N2435)</f>
        <v>*</v>
      </c>
      <c r="M2413" s="150" t="str">
        <f>IF(SP_SUL!J2435="","*",SP_SUL!J2435)</f>
        <v>*</v>
      </c>
      <c r="N2413" s="257" t="str">
        <f>IF(SP_SUL!K2435="","*",SP_SUL!K2435)</f>
        <v>*</v>
      </c>
      <c r="O2413" s="257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21" t="str">
        <f>IF(SP_SUL!N2436="","*",SP_SUL!N2436)</f>
        <v>*</v>
      </c>
      <c r="M2414" s="150" t="str">
        <f>IF(SP_SUL!J2436="","*",SP_SUL!J2436)</f>
        <v>*</v>
      </c>
      <c r="N2414" s="257" t="str">
        <f>IF(SP_SUL!K2436="","*",SP_SUL!K2436)</f>
        <v>*</v>
      </c>
      <c r="O2414" s="257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17" t="str">
        <f>IF(SP_SUL!N2437="","*",SP_SUL!N2437)</f>
        <v>*</v>
      </c>
      <c r="M2415" s="111" t="str">
        <f>IF(SP_SUL!J2437="","*",SP_SUL!J2437)</f>
        <v>*</v>
      </c>
      <c r="N2415" s="256" t="str">
        <f>IF(SP_SUL!K2437="","*",SP_SUL!K2437)</f>
        <v>*</v>
      </c>
      <c r="O2415" s="256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21" t="str">
        <f>IF(SP_SUL!N2438="","*",SP_SUL!N2438)</f>
        <v>*</v>
      </c>
      <c r="M2416" s="150" t="str">
        <f>IF(SP_SUL!J2438="","*",SP_SUL!J2438)</f>
        <v>*</v>
      </c>
      <c r="N2416" s="257" t="str">
        <f>IF(SP_SUL!K2438="","*",SP_SUL!K2438)</f>
        <v>*</v>
      </c>
      <c r="O2416" s="257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21" t="str">
        <f>IF(SP_SUL!N2439="","*",SP_SUL!N2439)</f>
        <v>*</v>
      </c>
      <c r="M2417" s="150" t="str">
        <f>IF(SP_SUL!J2439="","*",SP_SUL!J2439)</f>
        <v>*</v>
      </c>
      <c r="N2417" s="257" t="str">
        <f>IF(SP_SUL!K2439="","*",SP_SUL!K2439)</f>
        <v>*</v>
      </c>
      <c r="O2417" s="257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17" t="str">
        <f>IF(SP_SUL!N2440="","*",SP_SUL!N2440)</f>
        <v>*</v>
      </c>
      <c r="M2418" s="111" t="str">
        <f>IF(SP_SUL!J2440="","*",SP_SUL!J2440)</f>
        <v>*</v>
      </c>
      <c r="N2418" s="256" t="str">
        <f>IF(SP_SUL!K2440="","*",SP_SUL!K2440)</f>
        <v>*</v>
      </c>
      <c r="O2418" s="256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21" t="str">
        <f>IF(SP_SUL!N2441="","*",SP_SUL!N2441)</f>
        <v>*</v>
      </c>
      <c r="M2419" s="150" t="str">
        <f>IF(SP_SUL!J2441="","*",SP_SUL!J2441)</f>
        <v>*</v>
      </c>
      <c r="N2419" s="257" t="str">
        <f>IF(SP_SUL!K2441="","*",SP_SUL!K2441)</f>
        <v>*</v>
      </c>
      <c r="O2419" s="257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21" t="str">
        <f>IF(SP_SUL!N2442="","*",SP_SUL!N2442)</f>
        <v>*</v>
      </c>
      <c r="M2420" s="150" t="str">
        <f>IF(SP_SUL!J2442="","*",SP_SUL!J2442)</f>
        <v>*</v>
      </c>
      <c r="N2420" s="257" t="str">
        <f>IF(SP_SUL!K2442="","*",SP_SUL!K2442)</f>
        <v>*</v>
      </c>
      <c r="O2420" s="257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17" t="str">
        <f>IF(SP_SUL!N2443="","*",SP_SUL!N2443)</f>
        <v>*</v>
      </c>
      <c r="M2421" s="111" t="str">
        <f>IF(SP_SUL!J2443="","*",SP_SUL!J2443)</f>
        <v>*</v>
      </c>
      <c r="N2421" s="256" t="str">
        <f>IF(SP_SUL!K2443="","*",SP_SUL!K2443)</f>
        <v>*</v>
      </c>
      <c r="O2421" s="256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21" t="str">
        <f>IF(SP_SUL!N2444="","*",SP_SUL!N2444)</f>
        <v>*</v>
      </c>
      <c r="M2422" s="150" t="str">
        <f>IF(SP_SUL!J2444="","*",SP_SUL!J2444)</f>
        <v>*</v>
      </c>
      <c r="N2422" s="257" t="str">
        <f>IF(SP_SUL!K2444="","*",SP_SUL!K2444)</f>
        <v>*</v>
      </c>
      <c r="O2422" s="257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21" t="str">
        <f>IF(SP_SUL!N2445="","*",SP_SUL!N2445)</f>
        <v>*</v>
      </c>
      <c r="M2423" s="150" t="str">
        <f>IF(SP_SUL!J2445="","*",SP_SUL!J2445)</f>
        <v>*</v>
      </c>
      <c r="N2423" s="257" t="str">
        <f>IF(SP_SUL!K2445="","*",SP_SUL!K2445)</f>
        <v>*</v>
      </c>
      <c r="O2423" s="257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17" t="str">
        <f>IF(SP_SUL!N2446="","*",SP_SUL!N2446)</f>
        <v>*</v>
      </c>
      <c r="M2424" s="111" t="str">
        <f>IF(SP_SUL!J2446="","*",SP_SUL!J2446)</f>
        <v>*</v>
      </c>
      <c r="N2424" s="256" t="str">
        <f>IF(SP_SUL!K2446="","*",SP_SUL!K2446)</f>
        <v>*</v>
      </c>
      <c r="O2424" s="256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21" t="str">
        <f>IF(SP_SUL!N2447="","*",SP_SUL!N2447)</f>
        <v>*</v>
      </c>
      <c r="M2425" s="150" t="str">
        <f>IF(SP_SUL!J2447="","*",SP_SUL!J2447)</f>
        <v>*</v>
      </c>
      <c r="N2425" s="257" t="str">
        <f>IF(SP_SUL!K2447="","*",SP_SUL!K2447)</f>
        <v>*</v>
      </c>
      <c r="O2425" s="257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21" t="str">
        <f>IF(SP_SUL!N2448="","*",SP_SUL!N2448)</f>
        <v>*</v>
      </c>
      <c r="M2426" s="150" t="str">
        <f>IF(SP_SUL!J2448="","*",SP_SUL!J2448)</f>
        <v>*</v>
      </c>
      <c r="N2426" s="257" t="str">
        <f>IF(SP_SUL!K2448="","*",SP_SUL!K2448)</f>
        <v>*</v>
      </c>
      <c r="O2426" s="257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17" t="str">
        <f>IF(SP_SUL!N2449="","*",SP_SUL!N2449)</f>
        <v>*</v>
      </c>
      <c r="M2427" s="111" t="str">
        <f>IF(SP_SUL!J2449="","*",SP_SUL!J2449)</f>
        <v>*</v>
      </c>
      <c r="N2427" s="256" t="str">
        <f>IF(SP_SUL!K2449="","*",SP_SUL!K2449)</f>
        <v>*</v>
      </c>
      <c r="O2427" s="256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21" t="str">
        <f>IF(SP_SUL!N2450="","*",SP_SUL!N2450)</f>
        <v>*</v>
      </c>
      <c r="M2428" s="150" t="str">
        <f>IF(SP_SUL!J2450="","*",SP_SUL!J2450)</f>
        <v>*</v>
      </c>
      <c r="N2428" s="257" t="str">
        <f>IF(SP_SUL!K2450="","*",SP_SUL!K2450)</f>
        <v>*</v>
      </c>
      <c r="O2428" s="257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21" t="str">
        <f>IF(SP_SUL!N2451="","*",SP_SUL!N2451)</f>
        <v>*</v>
      </c>
      <c r="M2429" s="150" t="str">
        <f>IF(SP_SUL!J2451="","*",SP_SUL!J2451)</f>
        <v>*</v>
      </c>
      <c r="N2429" s="257" t="str">
        <f>IF(SP_SUL!K2451="","*",SP_SUL!K2451)</f>
        <v>*</v>
      </c>
      <c r="O2429" s="257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17" t="str">
        <f>IF(SP_SUL!N2452="","*",SP_SUL!N2452)</f>
        <v>*</v>
      </c>
      <c r="M2430" s="111" t="str">
        <f>IF(SP_SUL!J2452="","*",SP_SUL!J2452)</f>
        <v>*</v>
      </c>
      <c r="N2430" s="256" t="str">
        <f>IF(SP_SUL!K2452="","*",SP_SUL!K2452)</f>
        <v>*</v>
      </c>
      <c r="O2430" s="256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21" t="str">
        <f>IF(SP_SUL!N2453="","*",SP_SUL!N2453)</f>
        <v>*</v>
      </c>
      <c r="M2431" s="150" t="str">
        <f>IF(SP_SUL!J2453="","*",SP_SUL!J2453)</f>
        <v>*</v>
      </c>
      <c r="N2431" s="257" t="str">
        <f>IF(SP_SUL!K2453="","*",SP_SUL!K2453)</f>
        <v>*</v>
      </c>
      <c r="O2431" s="257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21" t="str">
        <f>IF(SP_SUL!N2454="","*",SP_SUL!N2454)</f>
        <v>*</v>
      </c>
      <c r="M2432" s="150" t="str">
        <f>IF(SP_SUL!J2454="","*",SP_SUL!J2454)</f>
        <v>*</v>
      </c>
      <c r="N2432" s="257" t="str">
        <f>IF(SP_SUL!K2454="","*",SP_SUL!K2454)</f>
        <v>*</v>
      </c>
      <c r="O2432" s="257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17" t="str">
        <f>IF(SP_SUL!N2455="","*",SP_SUL!N2455)</f>
        <v>*</v>
      </c>
      <c r="M2433" s="111" t="str">
        <f>IF(SP_SUL!J2455="","*",SP_SUL!J2455)</f>
        <v>*</v>
      </c>
      <c r="N2433" s="256" t="str">
        <f>IF(SP_SUL!K2455="","*",SP_SUL!K2455)</f>
        <v>*</v>
      </c>
      <c r="O2433" s="256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21" t="str">
        <f>IF(SP_SUL!N2456="","*",SP_SUL!N2456)</f>
        <v>*</v>
      </c>
      <c r="M2434" s="150" t="str">
        <f>IF(SP_SUL!J2456="","*",SP_SUL!J2456)</f>
        <v>*</v>
      </c>
      <c r="N2434" s="257" t="str">
        <f>IF(SP_SUL!K2456="","*",SP_SUL!K2456)</f>
        <v>*</v>
      </c>
      <c r="O2434" s="257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21" t="str">
        <f>IF(SP_SUL!N2457="","*",SP_SUL!N2457)</f>
        <v>*</v>
      </c>
      <c r="M2435" s="150" t="str">
        <f>IF(SP_SUL!J2457="","*",SP_SUL!J2457)</f>
        <v>*</v>
      </c>
      <c r="N2435" s="257" t="str">
        <f>IF(SP_SUL!K2457="","*",SP_SUL!K2457)</f>
        <v>*</v>
      </c>
      <c r="O2435" s="257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17" t="str">
        <f>IF(SP_SUL!N2458="","*",SP_SUL!N2458)</f>
        <v>*</v>
      </c>
      <c r="M2436" s="111" t="str">
        <f>IF(SP_SUL!J2458="","*",SP_SUL!J2458)</f>
        <v>*</v>
      </c>
      <c r="N2436" s="256" t="str">
        <f>IF(SP_SUL!K2458="","*",SP_SUL!K2458)</f>
        <v>*</v>
      </c>
      <c r="O2436" s="256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21" t="str">
        <f>IF(SP_SUL!N2459="","*",SP_SUL!N2459)</f>
        <v>*</v>
      </c>
      <c r="M2437" s="150" t="str">
        <f>IF(SP_SUL!J2459="","*",SP_SUL!J2459)</f>
        <v>*</v>
      </c>
      <c r="N2437" s="257" t="str">
        <f>IF(SP_SUL!K2459="","*",SP_SUL!K2459)</f>
        <v>*</v>
      </c>
      <c r="O2437" s="257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21" t="str">
        <f>IF(SP_SUL!N2460="","*",SP_SUL!N2460)</f>
        <v>*</v>
      </c>
      <c r="M2438" s="150" t="str">
        <f>IF(SP_SUL!J2460="","*",SP_SUL!J2460)</f>
        <v>*</v>
      </c>
      <c r="N2438" s="257" t="str">
        <f>IF(SP_SUL!K2460="","*",SP_SUL!K2460)</f>
        <v>*</v>
      </c>
      <c r="O2438" s="257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17" t="str">
        <f>IF(SP_SUL!N2461="","*",SP_SUL!N2461)</f>
        <v>*</v>
      </c>
      <c r="M2439" s="111" t="str">
        <f>IF(SP_SUL!J2461="","*",SP_SUL!J2461)</f>
        <v>*</v>
      </c>
      <c r="N2439" s="256" t="str">
        <f>IF(SP_SUL!K2461="","*",SP_SUL!K2461)</f>
        <v>*</v>
      </c>
      <c r="O2439" s="256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21" t="str">
        <f>IF(SP_SUL!N2462="","*",SP_SUL!N2462)</f>
        <v>*</v>
      </c>
      <c r="M2440" s="150" t="str">
        <f>IF(SP_SUL!J2462="","*",SP_SUL!J2462)</f>
        <v>*</v>
      </c>
      <c r="N2440" s="257" t="str">
        <f>IF(SP_SUL!K2462="","*",SP_SUL!K2462)</f>
        <v>*</v>
      </c>
      <c r="O2440" s="257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21" t="str">
        <f>IF(SP_SUL!N2463="","*",SP_SUL!N2463)</f>
        <v>*</v>
      </c>
      <c r="M2441" s="150" t="str">
        <f>IF(SP_SUL!J2463="","*",SP_SUL!J2463)</f>
        <v>*</v>
      </c>
      <c r="N2441" s="257" t="str">
        <f>IF(SP_SUL!K2463="","*",SP_SUL!K2463)</f>
        <v>*</v>
      </c>
      <c r="O2441" s="257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17" t="str">
        <f>IF(SP_SUL!N2464="","*",SP_SUL!N2464)</f>
        <v>*</v>
      </c>
      <c r="M2442" s="111" t="str">
        <f>IF(SP_SUL!J2464="","*",SP_SUL!J2464)</f>
        <v>*</v>
      </c>
      <c r="N2442" s="256" t="str">
        <f>IF(SP_SUL!K2464="","*",SP_SUL!K2464)</f>
        <v>*</v>
      </c>
      <c r="O2442" s="256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21" t="str">
        <f>IF(SP_SUL!N2465="","*",SP_SUL!N2465)</f>
        <v>*</v>
      </c>
      <c r="M2443" s="150" t="str">
        <f>IF(SP_SUL!J2465="","*",SP_SUL!J2465)</f>
        <v>*</v>
      </c>
      <c r="N2443" s="257" t="str">
        <f>IF(SP_SUL!K2465="","*",SP_SUL!K2465)</f>
        <v>*</v>
      </c>
      <c r="O2443" s="257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21" t="str">
        <f>IF(SP_SUL!N2466="","*",SP_SUL!N2466)</f>
        <v>*</v>
      </c>
      <c r="M2444" s="150" t="str">
        <f>IF(SP_SUL!J2466="","*",SP_SUL!J2466)</f>
        <v>*</v>
      </c>
      <c r="N2444" s="257" t="str">
        <f>IF(SP_SUL!K2466="","*",SP_SUL!K2466)</f>
        <v>*</v>
      </c>
      <c r="O2444" s="257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17" t="str">
        <f>IF(SP_SUL!N2467="","*",SP_SUL!N2467)</f>
        <v>*</v>
      </c>
      <c r="M2445" s="111" t="str">
        <f>IF(SP_SUL!J2467="","*",SP_SUL!J2467)</f>
        <v>*</v>
      </c>
      <c r="N2445" s="256" t="str">
        <f>IF(SP_SUL!K2467="","*",SP_SUL!K2467)</f>
        <v>*</v>
      </c>
      <c r="O2445" s="256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21" t="str">
        <f>IF(SP_SUL!N2468="","*",SP_SUL!N2468)</f>
        <v>*</v>
      </c>
      <c r="M2446" s="150" t="str">
        <f>IF(SP_SUL!J2468="","*",SP_SUL!J2468)</f>
        <v>*</v>
      </c>
      <c r="N2446" s="257" t="str">
        <f>IF(SP_SUL!K2468="","*",SP_SUL!K2468)</f>
        <v>*</v>
      </c>
      <c r="O2446" s="257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21" t="str">
        <f>IF(SP_SUL!N2469="","*",SP_SUL!N2469)</f>
        <v>*</v>
      </c>
      <c r="M2447" s="150" t="str">
        <f>IF(SP_SUL!J2469="","*",SP_SUL!J2469)</f>
        <v>*</v>
      </c>
      <c r="N2447" s="257" t="str">
        <f>IF(SP_SUL!K2469="","*",SP_SUL!K2469)</f>
        <v>*</v>
      </c>
      <c r="O2447" s="257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17" t="str">
        <f>IF(SP_SUL!N2470="","*",SP_SUL!N2470)</f>
        <v>*</v>
      </c>
      <c r="M2448" s="111" t="str">
        <f>IF(SP_SUL!J2470="","*",SP_SUL!J2470)</f>
        <v>*</v>
      </c>
      <c r="N2448" s="256" t="str">
        <f>IF(SP_SUL!K2470="","*",SP_SUL!K2470)</f>
        <v>*</v>
      </c>
      <c r="O2448" s="256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21" t="str">
        <f>IF(SP_SUL!N2471="","*",SP_SUL!N2471)</f>
        <v>*</v>
      </c>
      <c r="M2449" s="150" t="str">
        <f>IF(SP_SUL!J2471="","*",SP_SUL!J2471)</f>
        <v>*</v>
      </c>
      <c r="N2449" s="257" t="str">
        <f>IF(SP_SUL!K2471="","*",SP_SUL!K2471)</f>
        <v>*</v>
      </c>
      <c r="O2449" s="257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21" t="str">
        <f>IF(SP_SUL!N2472="","*",SP_SUL!N2472)</f>
        <v>*</v>
      </c>
      <c r="M2450" s="150" t="str">
        <f>IF(SP_SUL!J2472="","*",SP_SUL!J2472)</f>
        <v>*</v>
      </c>
      <c r="N2450" s="257" t="str">
        <f>IF(SP_SUL!K2472="","*",SP_SUL!K2472)</f>
        <v>*</v>
      </c>
      <c r="O2450" s="257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17" t="str">
        <f>IF(SP_SUL!N2473="","*",SP_SUL!N2473)</f>
        <v>*</v>
      </c>
      <c r="M2451" s="111" t="str">
        <f>IF(SP_SUL!J2473="","*",SP_SUL!J2473)</f>
        <v>*</v>
      </c>
      <c r="N2451" s="256" t="str">
        <f>IF(SP_SUL!K2473="","*",SP_SUL!K2473)</f>
        <v>*</v>
      </c>
      <c r="O2451" s="256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21" t="str">
        <f>IF(SP_SUL!N2474="","*",SP_SUL!N2474)</f>
        <v>*</v>
      </c>
      <c r="M2452" s="150" t="str">
        <f>IF(SP_SUL!J2474="","*",SP_SUL!J2474)</f>
        <v>*</v>
      </c>
      <c r="N2452" s="257" t="str">
        <f>IF(SP_SUL!K2474="","*",SP_SUL!K2474)</f>
        <v>*</v>
      </c>
      <c r="O2452" s="257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21" t="str">
        <f>IF(SP_SUL!N2475="","*",SP_SUL!N2475)</f>
        <v>*</v>
      </c>
      <c r="M2453" s="150" t="str">
        <f>IF(SP_SUL!J2475="","*",SP_SUL!J2475)</f>
        <v>*</v>
      </c>
      <c r="N2453" s="257" t="str">
        <f>IF(SP_SUL!K2475="","*",SP_SUL!K2475)</f>
        <v>*</v>
      </c>
      <c r="O2453" s="257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17" t="str">
        <f>IF(SP_SUL!N2476="","*",SP_SUL!N2476)</f>
        <v>*</v>
      </c>
      <c r="M2454" s="111" t="str">
        <f>IF(SP_SUL!J2476="","*",SP_SUL!J2476)</f>
        <v>*</v>
      </c>
      <c r="N2454" s="256" t="str">
        <f>IF(SP_SUL!K2476="","*",SP_SUL!K2476)</f>
        <v>*</v>
      </c>
      <c r="O2454" s="256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21" t="str">
        <f>IF(SP_SUL!N2477="","*",SP_SUL!N2477)</f>
        <v>*</v>
      </c>
      <c r="M2455" s="150" t="str">
        <f>IF(SP_SUL!J2477="","*",SP_SUL!J2477)</f>
        <v>*</v>
      </c>
      <c r="N2455" s="257" t="str">
        <f>IF(SP_SUL!K2477="","*",SP_SUL!K2477)</f>
        <v>*</v>
      </c>
      <c r="O2455" s="257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21" t="str">
        <f>IF(SP_SUL!N2478="","*",SP_SUL!N2478)</f>
        <v>*</v>
      </c>
      <c r="M2456" s="150" t="str">
        <f>IF(SP_SUL!J2478="","*",SP_SUL!J2478)</f>
        <v>*</v>
      </c>
      <c r="N2456" s="257" t="str">
        <f>IF(SP_SUL!K2478="","*",SP_SUL!K2478)</f>
        <v>*</v>
      </c>
      <c r="O2456" s="257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17" t="str">
        <f>IF(SP_SUL!N2479="","*",SP_SUL!N2479)</f>
        <v>*</v>
      </c>
      <c r="M2457" s="111" t="str">
        <f>IF(SP_SUL!J2479="","*",SP_SUL!J2479)</f>
        <v>*</v>
      </c>
      <c r="N2457" s="256" t="str">
        <f>IF(SP_SUL!K2479="","*",SP_SUL!K2479)</f>
        <v>*</v>
      </c>
      <c r="O2457" s="256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21" t="str">
        <f>IF(SP_SUL!N2480="","*",SP_SUL!N2480)</f>
        <v>*</v>
      </c>
      <c r="M2458" s="150" t="str">
        <f>IF(SP_SUL!J2480="","*",SP_SUL!J2480)</f>
        <v>*</v>
      </c>
      <c r="N2458" s="257" t="str">
        <f>IF(SP_SUL!K2480="","*",SP_SUL!K2480)</f>
        <v>*</v>
      </c>
      <c r="O2458" s="257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21" t="str">
        <f>IF(SP_SUL!N2481="","*",SP_SUL!N2481)</f>
        <v>*</v>
      </c>
      <c r="M2459" s="150" t="str">
        <f>IF(SP_SUL!J2481="","*",SP_SUL!J2481)</f>
        <v>*</v>
      </c>
      <c r="N2459" s="257" t="str">
        <f>IF(SP_SUL!K2481="","*",SP_SUL!K2481)</f>
        <v>*</v>
      </c>
      <c r="O2459" s="257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17" t="str">
        <f>IF(SP_SUL!N2482="","*",SP_SUL!N2482)</f>
        <v>*</v>
      </c>
      <c r="M2460" s="111" t="str">
        <f>IF(SP_SUL!J2482="","*",SP_SUL!J2482)</f>
        <v>*</v>
      </c>
      <c r="N2460" s="256" t="str">
        <f>IF(SP_SUL!K2482="","*",SP_SUL!K2482)</f>
        <v>*</v>
      </c>
      <c r="O2460" s="256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21" t="str">
        <f>IF(SP_SUL!N2483="","*",SP_SUL!N2483)</f>
        <v>*</v>
      </c>
      <c r="M2461" s="150" t="str">
        <f>IF(SP_SUL!J2483="","*",SP_SUL!J2483)</f>
        <v>*</v>
      </c>
      <c r="N2461" s="257" t="str">
        <f>IF(SP_SUL!K2483="","*",SP_SUL!K2483)</f>
        <v>*</v>
      </c>
      <c r="O2461" s="257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21" t="str">
        <f>IF(SP_SUL!N2484="","*",SP_SUL!N2484)</f>
        <v>*</v>
      </c>
      <c r="M2462" s="150" t="str">
        <f>IF(SP_SUL!J2484="","*",SP_SUL!J2484)</f>
        <v>*</v>
      </c>
      <c r="N2462" s="257" t="str">
        <f>IF(SP_SUL!K2484="","*",SP_SUL!K2484)</f>
        <v>*</v>
      </c>
      <c r="O2462" s="257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17" t="str">
        <f>IF(SP_SUL!N2485="","*",SP_SUL!N2485)</f>
        <v>*</v>
      </c>
      <c r="M2463" s="111" t="str">
        <f>IF(SP_SUL!J2485="","*",SP_SUL!J2485)</f>
        <v>*</v>
      </c>
      <c r="N2463" s="256" t="str">
        <f>IF(SP_SUL!K2485="","*",SP_SUL!K2485)</f>
        <v>*</v>
      </c>
      <c r="O2463" s="256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21" t="str">
        <f>IF(SP_SUL!N2486="","*",SP_SUL!N2486)</f>
        <v>*</v>
      </c>
      <c r="M2464" s="150" t="str">
        <f>IF(SP_SUL!J2486="","*",SP_SUL!J2486)</f>
        <v>*</v>
      </c>
      <c r="N2464" s="257" t="str">
        <f>IF(SP_SUL!K2486="","*",SP_SUL!K2486)</f>
        <v>*</v>
      </c>
      <c r="O2464" s="257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21" t="str">
        <f>IF(SP_SUL!N2487="","*",SP_SUL!N2487)</f>
        <v>*</v>
      </c>
      <c r="M2465" s="150" t="str">
        <f>IF(SP_SUL!J2487="","*",SP_SUL!J2487)</f>
        <v>*</v>
      </c>
      <c r="N2465" s="257" t="str">
        <f>IF(SP_SUL!K2487="","*",SP_SUL!K2487)</f>
        <v>*</v>
      </c>
      <c r="O2465" s="257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17" t="str">
        <f>IF(SP_SUL!N2488="","*",SP_SUL!N2488)</f>
        <v>*</v>
      </c>
      <c r="M2466" s="111" t="str">
        <f>IF(SP_SUL!J2488="","*",SP_SUL!J2488)</f>
        <v>*</v>
      </c>
      <c r="N2466" s="256" t="str">
        <f>IF(SP_SUL!K2488="","*",SP_SUL!K2488)</f>
        <v>*</v>
      </c>
      <c r="O2466" s="256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21" t="str">
        <f>IF(SP_SUL!N2489="","*",SP_SUL!N2489)</f>
        <v>*</v>
      </c>
      <c r="M2467" s="150" t="str">
        <f>IF(SP_SUL!J2489="","*",SP_SUL!J2489)</f>
        <v>*</v>
      </c>
      <c r="N2467" s="257" t="str">
        <f>IF(SP_SUL!K2489="","*",SP_SUL!K2489)</f>
        <v>*</v>
      </c>
      <c r="O2467" s="257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21" t="str">
        <f>IF(SP_SUL!N2490="","*",SP_SUL!N2490)</f>
        <v>*</v>
      </c>
      <c r="M2468" s="150" t="str">
        <f>IF(SP_SUL!J2490="","*",SP_SUL!J2490)</f>
        <v>*</v>
      </c>
      <c r="N2468" s="257" t="str">
        <f>IF(SP_SUL!K2490="","*",SP_SUL!K2490)</f>
        <v>*</v>
      </c>
      <c r="O2468" s="257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17" t="str">
        <f>IF(SP_SUL!N2491="","*",SP_SUL!N2491)</f>
        <v>*</v>
      </c>
      <c r="M2469" s="111" t="str">
        <f>IF(SP_SUL!J2491="","*",SP_SUL!J2491)</f>
        <v>*</v>
      </c>
      <c r="N2469" s="256" t="str">
        <f>IF(SP_SUL!K2491="","*",SP_SUL!K2491)</f>
        <v>*</v>
      </c>
      <c r="O2469" s="256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21" t="str">
        <f>IF(SP_SUL!N2492="","*",SP_SUL!N2492)</f>
        <v>*</v>
      </c>
      <c r="M2470" s="150" t="str">
        <f>IF(SP_SUL!J2492="","*",SP_SUL!J2492)</f>
        <v>*</v>
      </c>
      <c r="N2470" s="257" t="str">
        <f>IF(SP_SUL!K2492="","*",SP_SUL!K2492)</f>
        <v>*</v>
      </c>
      <c r="O2470" s="257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21" t="str">
        <f>IF(SP_SUL!N2493="","*",SP_SUL!N2493)</f>
        <v>*</v>
      </c>
      <c r="M2471" s="150" t="str">
        <f>IF(SP_SUL!J2493="","*",SP_SUL!J2493)</f>
        <v>*</v>
      </c>
      <c r="N2471" s="257" t="str">
        <f>IF(SP_SUL!K2493="","*",SP_SUL!K2493)</f>
        <v>*</v>
      </c>
      <c r="O2471" s="257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17" t="str">
        <f>IF(SP_SUL!N2494="","*",SP_SUL!N2494)</f>
        <v>*</v>
      </c>
      <c r="M2472" s="111" t="str">
        <f>IF(SP_SUL!J2494="","*",SP_SUL!J2494)</f>
        <v>*</v>
      </c>
      <c r="N2472" s="256" t="str">
        <f>IF(SP_SUL!K2494="","*",SP_SUL!K2494)</f>
        <v>*</v>
      </c>
      <c r="O2472" s="256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21" t="str">
        <f>IF(SP_SUL!N2495="","*",SP_SUL!N2495)</f>
        <v>*</v>
      </c>
      <c r="M2473" s="150" t="str">
        <f>IF(SP_SUL!J2495="","*",SP_SUL!J2495)</f>
        <v>*</v>
      </c>
      <c r="N2473" s="257" t="str">
        <f>IF(SP_SUL!K2495="","*",SP_SUL!K2495)</f>
        <v>*</v>
      </c>
      <c r="O2473" s="257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21" t="str">
        <f>IF(SP_SUL!N2496="","*",SP_SUL!N2496)</f>
        <v>*</v>
      </c>
      <c r="M2474" s="150" t="str">
        <f>IF(SP_SUL!J2496="","*",SP_SUL!J2496)</f>
        <v>*</v>
      </c>
      <c r="N2474" s="257" t="str">
        <f>IF(SP_SUL!K2496="","*",SP_SUL!K2496)</f>
        <v>*</v>
      </c>
      <c r="O2474" s="257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17" t="str">
        <f>IF(SP_SUL!N2497="","*",SP_SUL!N2497)</f>
        <v>*</v>
      </c>
      <c r="M2475" s="111" t="str">
        <f>IF(SP_SUL!J2497="","*",SP_SUL!J2497)</f>
        <v>*</v>
      </c>
      <c r="N2475" s="256" t="str">
        <f>IF(SP_SUL!K2497="","*",SP_SUL!K2497)</f>
        <v>*</v>
      </c>
      <c r="O2475" s="256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21" t="str">
        <f>IF(SP_SUL!N2498="","*",SP_SUL!N2498)</f>
        <v>*</v>
      </c>
      <c r="M2476" s="150" t="str">
        <f>IF(SP_SUL!J2498="","*",SP_SUL!J2498)</f>
        <v>*</v>
      </c>
      <c r="N2476" s="257" t="str">
        <f>IF(SP_SUL!K2498="","*",SP_SUL!K2498)</f>
        <v>*</v>
      </c>
      <c r="O2476" s="257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21" t="str">
        <f>IF(SP_SUL!N2499="","*",SP_SUL!N2499)</f>
        <v>*</v>
      </c>
      <c r="M2477" s="150" t="str">
        <f>IF(SP_SUL!J2499="","*",SP_SUL!J2499)</f>
        <v>*</v>
      </c>
      <c r="N2477" s="257" t="str">
        <f>IF(SP_SUL!K2499="","*",SP_SUL!K2499)</f>
        <v>*</v>
      </c>
      <c r="O2477" s="257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17" t="str">
        <f>IF(SP_SUL!N2500="","*",SP_SUL!N2500)</f>
        <v>*</v>
      </c>
      <c r="M2478" s="111" t="str">
        <f>IF(SP_SUL!J2500="","*",SP_SUL!J2500)</f>
        <v>*</v>
      </c>
      <c r="N2478" s="256" t="str">
        <f>IF(SP_SUL!K2500="","*",SP_SUL!K2500)</f>
        <v>*</v>
      </c>
      <c r="O2478" s="256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21" t="str">
        <f>IF(SP_SUL!N2501="","*",SP_SUL!N2501)</f>
        <v>*</v>
      </c>
      <c r="M2479" s="150" t="str">
        <f>IF(SP_SUL!J2501="","*",SP_SUL!J2501)</f>
        <v>*</v>
      </c>
      <c r="N2479" s="257" t="str">
        <f>IF(SP_SUL!K2501="","*",SP_SUL!K2501)</f>
        <v>*</v>
      </c>
      <c r="O2479" s="257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21" t="str">
        <f>IF(SP_SUL!N2502="","*",SP_SUL!N2502)</f>
        <v>*</v>
      </c>
      <c r="M2480" s="150" t="str">
        <f>IF(SP_SUL!J2502="","*",SP_SUL!J2502)</f>
        <v>*</v>
      </c>
      <c r="N2480" s="257" t="str">
        <f>IF(SP_SUL!K2502="","*",SP_SUL!K2502)</f>
        <v>*</v>
      </c>
      <c r="O2480" s="257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17" t="str">
        <f>IF(SP_SUL!N2503="","*",SP_SUL!N2503)</f>
        <v>*</v>
      </c>
      <c r="M2481" s="111" t="str">
        <f>IF(SP_SUL!J2503="","*",SP_SUL!J2503)</f>
        <v>*</v>
      </c>
      <c r="N2481" s="256" t="str">
        <f>IF(SP_SUL!K2503="","*",SP_SUL!K2503)</f>
        <v>*</v>
      </c>
      <c r="O2481" s="256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21" t="str">
        <f>IF(SP_SUL!N2504="","*",SP_SUL!N2504)</f>
        <v>*</v>
      </c>
      <c r="M2482" s="150" t="str">
        <f>IF(SP_SUL!J2504="","*",SP_SUL!J2504)</f>
        <v>*</v>
      </c>
      <c r="N2482" s="257" t="str">
        <f>IF(SP_SUL!K2504="","*",SP_SUL!K2504)</f>
        <v>*</v>
      </c>
      <c r="O2482" s="257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21" t="str">
        <f>IF(SP_SUL!N2505="","*",SP_SUL!N2505)</f>
        <v>*</v>
      </c>
      <c r="M2483" s="150" t="str">
        <f>IF(SP_SUL!J2505="","*",SP_SUL!J2505)</f>
        <v>*</v>
      </c>
      <c r="N2483" s="257" t="str">
        <f>IF(SP_SUL!K2505="","*",SP_SUL!K2505)</f>
        <v>*</v>
      </c>
      <c r="O2483" s="257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17" t="str">
        <f>IF(SP_SUL!N2506="","*",SP_SUL!N2506)</f>
        <v>*</v>
      </c>
      <c r="M2484" s="111" t="str">
        <f>IF(SP_SUL!J2506="","*",SP_SUL!J2506)</f>
        <v>*</v>
      </c>
      <c r="N2484" s="256" t="str">
        <f>IF(SP_SUL!K2506="","*",SP_SUL!K2506)</f>
        <v>*</v>
      </c>
      <c r="O2484" s="256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21" t="str">
        <f>IF(SP_SUL!N2507="","*",SP_SUL!N2507)</f>
        <v>*</v>
      </c>
      <c r="M2485" s="150" t="str">
        <f>IF(SP_SUL!J2507="","*",SP_SUL!J2507)</f>
        <v>*</v>
      </c>
      <c r="N2485" s="257" t="str">
        <f>IF(SP_SUL!K2507="","*",SP_SUL!K2507)</f>
        <v>*</v>
      </c>
      <c r="O2485" s="257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21" t="str">
        <f>IF(SP_SUL!N2508="","*",SP_SUL!N2508)</f>
        <v>*</v>
      </c>
      <c r="M2486" s="150" t="str">
        <f>IF(SP_SUL!J2508="","*",SP_SUL!J2508)</f>
        <v>*</v>
      </c>
      <c r="N2486" s="257" t="str">
        <f>IF(SP_SUL!K2508="","*",SP_SUL!K2508)</f>
        <v>*</v>
      </c>
      <c r="O2486" s="257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17" t="str">
        <f>IF(SP_SUL!N2509="","*",SP_SUL!N2509)</f>
        <v>*</v>
      </c>
      <c r="M2487" s="111" t="str">
        <f>IF(SP_SUL!J2509="","*",SP_SUL!J2509)</f>
        <v>*</v>
      </c>
      <c r="N2487" s="256" t="str">
        <f>IF(SP_SUL!K2509="","*",SP_SUL!K2509)</f>
        <v>*</v>
      </c>
      <c r="O2487" s="256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21" t="str">
        <f>IF(SP_SUL!N2510="","*",SP_SUL!N2510)</f>
        <v>*</v>
      </c>
      <c r="M2488" s="150" t="str">
        <f>IF(SP_SUL!J2510="","*",SP_SUL!J2510)</f>
        <v>*</v>
      </c>
      <c r="N2488" s="257" t="str">
        <f>IF(SP_SUL!K2510="","*",SP_SUL!K2510)</f>
        <v>*</v>
      </c>
      <c r="O2488" s="257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21" t="str">
        <f>IF(SP_SUL!N2511="","*",SP_SUL!N2511)</f>
        <v>*</v>
      </c>
      <c r="M2489" s="150" t="str">
        <f>IF(SP_SUL!J2511="","*",SP_SUL!J2511)</f>
        <v>*</v>
      </c>
      <c r="N2489" s="257" t="str">
        <f>IF(SP_SUL!K2511="","*",SP_SUL!K2511)</f>
        <v>*</v>
      </c>
      <c r="O2489" s="257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17" t="str">
        <f>IF(SP_SUL!N2512="","*",SP_SUL!N2512)</f>
        <v>*</v>
      </c>
      <c r="M2490" s="111" t="str">
        <f>IF(SP_SUL!J2512="","*",SP_SUL!J2512)</f>
        <v>*</v>
      </c>
      <c r="N2490" s="256" t="str">
        <f>IF(SP_SUL!K2512="","*",SP_SUL!K2512)</f>
        <v>*</v>
      </c>
      <c r="O2490" s="256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21" t="str">
        <f>IF(SP_SUL!N2513="","*",SP_SUL!N2513)</f>
        <v>*</v>
      </c>
      <c r="M2491" s="150" t="str">
        <f>IF(SP_SUL!J2513="","*",SP_SUL!J2513)</f>
        <v>*</v>
      </c>
      <c r="N2491" s="257" t="str">
        <f>IF(SP_SUL!K2513="","*",SP_SUL!K2513)</f>
        <v>*</v>
      </c>
      <c r="O2491" s="257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21" t="str">
        <f>IF(SP_SUL!N2514="","*",SP_SUL!N2514)</f>
        <v>*</v>
      </c>
      <c r="M2492" s="150" t="str">
        <f>IF(SP_SUL!J2514="","*",SP_SUL!J2514)</f>
        <v>*</v>
      </c>
      <c r="N2492" s="257" t="str">
        <f>IF(SP_SUL!K2514="","*",SP_SUL!K2514)</f>
        <v>*</v>
      </c>
      <c r="O2492" s="257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17" t="str">
        <f>IF(SP_SUL!N2515="","*",SP_SUL!N2515)</f>
        <v>*</v>
      </c>
      <c r="M2493" s="111" t="str">
        <f>IF(SP_SUL!J2515="","*",SP_SUL!J2515)</f>
        <v>*</v>
      </c>
      <c r="N2493" s="256" t="str">
        <f>IF(SP_SUL!K2515="","*",SP_SUL!K2515)</f>
        <v>*</v>
      </c>
      <c r="O2493" s="256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21" t="str">
        <f>IF(SP_SUL!N2516="","*",SP_SUL!N2516)</f>
        <v>*</v>
      </c>
      <c r="M2494" s="150" t="str">
        <f>IF(SP_SUL!J2516="","*",SP_SUL!J2516)</f>
        <v>*</v>
      </c>
      <c r="N2494" s="257" t="str">
        <f>IF(SP_SUL!K2516="","*",SP_SUL!K2516)</f>
        <v>*</v>
      </c>
      <c r="O2494" s="257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21" t="str">
        <f>IF(SP_SUL!N2517="","*",SP_SUL!N2517)</f>
        <v>*</v>
      </c>
      <c r="M2495" s="150" t="str">
        <f>IF(SP_SUL!J2517="","*",SP_SUL!J2517)</f>
        <v>*</v>
      </c>
      <c r="N2495" s="257" t="str">
        <f>IF(SP_SUL!K2517="","*",SP_SUL!K2517)</f>
        <v>*</v>
      </c>
      <c r="O2495" s="257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17" t="str">
        <f>IF(SP_SUL!N2518="","*",SP_SUL!N2518)</f>
        <v>*</v>
      </c>
      <c r="M2496" s="111" t="str">
        <f>IF(SP_SUL!J2518="","*",SP_SUL!J2518)</f>
        <v>*</v>
      </c>
      <c r="N2496" s="256" t="str">
        <f>IF(SP_SUL!K2518="","*",SP_SUL!K2518)</f>
        <v>*</v>
      </c>
      <c r="O2496" s="256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21" t="str">
        <f>IF(SP_SUL!N2519="","*",SP_SUL!N2519)</f>
        <v>*</v>
      </c>
      <c r="M2497" s="150" t="str">
        <f>IF(SP_SUL!J2519="","*",SP_SUL!J2519)</f>
        <v>*</v>
      </c>
      <c r="N2497" s="257" t="str">
        <f>IF(SP_SUL!K2519="","*",SP_SUL!K2519)</f>
        <v>*</v>
      </c>
      <c r="O2497" s="257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21" t="str">
        <f>IF(SP_SUL!N2520="","*",SP_SUL!N2520)</f>
        <v>*</v>
      </c>
      <c r="M2498" s="150" t="str">
        <f>IF(SP_SUL!J2520="","*",SP_SUL!J2520)</f>
        <v>*</v>
      </c>
      <c r="N2498" s="257" t="str">
        <f>IF(SP_SUL!K2520="","*",SP_SUL!K2520)</f>
        <v>*</v>
      </c>
      <c r="O2498" s="257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17" t="str">
        <f>IF(SP_SUL!N2521="","*",SP_SUL!N2521)</f>
        <v>*</v>
      </c>
      <c r="M2499" s="111" t="str">
        <f>IF(SP_SUL!J2521="","*",SP_SUL!J2521)</f>
        <v>*</v>
      </c>
      <c r="N2499" s="256" t="str">
        <f>IF(SP_SUL!K2521="","*",SP_SUL!K2521)</f>
        <v>*</v>
      </c>
      <c r="O2499" s="256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21" t="str">
        <f>IF(SP_SUL!N2522="","*",SP_SUL!N2522)</f>
        <v>*</v>
      </c>
      <c r="M2500" s="150" t="str">
        <f>IF(SP_SUL!J2522="","*",SP_SUL!J2522)</f>
        <v>*</v>
      </c>
      <c r="N2500" s="257" t="str">
        <f>IF(SP_SUL!K2522="","*",SP_SUL!K2522)</f>
        <v>*</v>
      </c>
      <c r="O2500" s="257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21" t="str">
        <f>IF(SP_SUL!N2523="","*",SP_SUL!N2523)</f>
        <v>*</v>
      </c>
      <c r="M2501" s="150" t="str">
        <f>IF(SP_SUL!J2523="","*",SP_SUL!J2523)</f>
        <v>*</v>
      </c>
      <c r="N2501" s="257" t="str">
        <f>IF(SP_SUL!K2523="","*",SP_SUL!K2523)</f>
        <v>*</v>
      </c>
      <c r="O2501" s="257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17" t="str">
        <f>IF(SP_SUL!N2524="","*",SP_SUL!N2524)</f>
        <v>*</v>
      </c>
      <c r="M2502" s="111" t="str">
        <f>IF(SP_SUL!J2524="","*",SP_SUL!J2524)</f>
        <v>*</v>
      </c>
      <c r="N2502" s="256" t="str">
        <f>IF(SP_SUL!K2524="","*",SP_SUL!K2524)</f>
        <v>*</v>
      </c>
      <c r="O2502" s="256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21" t="str">
        <f>IF(SP_SUL!N2525="","*",SP_SUL!N2525)</f>
        <v>*</v>
      </c>
      <c r="M2503" s="150" t="str">
        <f>IF(SP_SUL!J2525="","*",SP_SUL!J2525)</f>
        <v>*</v>
      </c>
      <c r="N2503" s="257" t="str">
        <f>IF(SP_SUL!K2525="","*",SP_SUL!K2525)</f>
        <v>*</v>
      </c>
      <c r="O2503" s="257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21" t="str">
        <f>IF(SP_SUL!N2526="","*",SP_SUL!N2526)</f>
        <v>*</v>
      </c>
      <c r="M2504" s="150" t="str">
        <f>IF(SP_SUL!J2526="","*",SP_SUL!J2526)</f>
        <v>*</v>
      </c>
      <c r="N2504" s="257" t="str">
        <f>IF(SP_SUL!K2526="","*",SP_SUL!K2526)</f>
        <v>*</v>
      </c>
      <c r="O2504" s="257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17" t="str">
        <f>IF(SP_SUL!N2527="","*",SP_SUL!N2527)</f>
        <v>*</v>
      </c>
      <c r="M2505" s="111" t="str">
        <f>IF(SP_SUL!J2527="","*",SP_SUL!J2527)</f>
        <v>*</v>
      </c>
      <c r="N2505" s="256" t="str">
        <f>IF(SP_SUL!K2527="","*",SP_SUL!K2527)</f>
        <v>*</v>
      </c>
      <c r="O2505" s="256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21" t="str">
        <f>IF(SP_SUL!N2528="","*",SP_SUL!N2528)</f>
        <v>*</v>
      </c>
      <c r="M2506" s="150" t="str">
        <f>IF(SP_SUL!J2528="","*",SP_SUL!J2528)</f>
        <v>*</v>
      </c>
      <c r="N2506" s="257" t="str">
        <f>IF(SP_SUL!K2528="","*",SP_SUL!K2528)</f>
        <v>*</v>
      </c>
      <c r="O2506" s="257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21" t="str">
        <f>IF(SP_SUL!N2529="","*",SP_SUL!N2529)</f>
        <v>*</v>
      </c>
      <c r="M2507" s="150" t="str">
        <f>IF(SP_SUL!J2529="","*",SP_SUL!J2529)</f>
        <v>*</v>
      </c>
      <c r="N2507" s="257" t="str">
        <f>IF(SP_SUL!K2529="","*",SP_SUL!K2529)</f>
        <v>*</v>
      </c>
      <c r="O2507" s="257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17" t="str">
        <f>IF(SP_SUL!N2530="","*",SP_SUL!N2530)</f>
        <v>*</v>
      </c>
      <c r="M2508" s="111" t="str">
        <f>IF(SP_SUL!J2530="","*",SP_SUL!J2530)</f>
        <v>*</v>
      </c>
      <c r="N2508" s="256" t="str">
        <f>IF(SP_SUL!K2530="","*",SP_SUL!K2530)</f>
        <v>*</v>
      </c>
      <c r="O2508" s="256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21" t="str">
        <f>IF(SP_SUL!N2531="","*",SP_SUL!N2531)</f>
        <v>*</v>
      </c>
      <c r="M2509" s="150" t="str">
        <f>IF(SP_SUL!J2531="","*",SP_SUL!J2531)</f>
        <v>*</v>
      </c>
      <c r="N2509" s="257" t="str">
        <f>IF(SP_SUL!K2531="","*",SP_SUL!K2531)</f>
        <v>*</v>
      </c>
      <c r="O2509" s="257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21" t="str">
        <f>IF(SP_SUL!N2532="","*",SP_SUL!N2532)</f>
        <v>*</v>
      </c>
      <c r="M2510" s="150" t="str">
        <f>IF(SP_SUL!J2532="","*",SP_SUL!J2532)</f>
        <v>*</v>
      </c>
      <c r="N2510" s="257" t="str">
        <f>IF(SP_SUL!K2532="","*",SP_SUL!K2532)</f>
        <v>*</v>
      </c>
      <c r="O2510" s="257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17" t="str">
        <f>IF(SP_SUL!N2533="","*",SP_SUL!N2533)</f>
        <v>*</v>
      </c>
      <c r="M2511" s="111" t="str">
        <f>IF(SP_SUL!J2533="","*",SP_SUL!J2533)</f>
        <v>*</v>
      </c>
      <c r="N2511" s="256" t="str">
        <f>IF(SP_SUL!K2533="","*",SP_SUL!K2533)</f>
        <v>*</v>
      </c>
      <c r="O2511" s="256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21" t="str">
        <f>IF(SP_SUL!N2534="","*",SP_SUL!N2534)</f>
        <v>*</v>
      </c>
      <c r="M2512" s="150" t="str">
        <f>IF(SP_SUL!J2534="","*",SP_SUL!J2534)</f>
        <v>*</v>
      </c>
      <c r="N2512" s="257" t="str">
        <f>IF(SP_SUL!K2534="","*",SP_SUL!K2534)</f>
        <v>*</v>
      </c>
      <c r="O2512" s="257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21" t="str">
        <f>IF(SP_SUL!N2535="","*",SP_SUL!N2535)</f>
        <v>*</v>
      </c>
      <c r="M2513" s="150" t="str">
        <f>IF(SP_SUL!J2535="","*",SP_SUL!J2535)</f>
        <v>*</v>
      </c>
      <c r="N2513" s="257" t="str">
        <f>IF(SP_SUL!K2535="","*",SP_SUL!K2535)</f>
        <v>*</v>
      </c>
      <c r="O2513" s="257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17" t="str">
        <f>IF(SP_SUL!N2536="","*",SP_SUL!N2536)</f>
        <v>*</v>
      </c>
      <c r="M2514" s="111" t="str">
        <f>IF(SP_SUL!J2536="","*",SP_SUL!J2536)</f>
        <v>*</v>
      </c>
      <c r="N2514" s="256" t="str">
        <f>IF(SP_SUL!K2536="","*",SP_SUL!K2536)</f>
        <v>*</v>
      </c>
      <c r="O2514" s="256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21" t="str">
        <f>IF(SP_SUL!N2537="","*",SP_SUL!N2537)</f>
        <v>*</v>
      </c>
      <c r="M2515" s="150" t="str">
        <f>IF(SP_SUL!J2537="","*",SP_SUL!J2537)</f>
        <v>*</v>
      </c>
      <c r="N2515" s="257" t="str">
        <f>IF(SP_SUL!K2537="","*",SP_SUL!K2537)</f>
        <v>*</v>
      </c>
      <c r="O2515" s="257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21" t="str">
        <f>IF(SP_SUL!N2538="","*",SP_SUL!N2538)</f>
        <v>*</v>
      </c>
      <c r="M2516" s="150" t="str">
        <f>IF(SP_SUL!J2538="","*",SP_SUL!J2538)</f>
        <v>*</v>
      </c>
      <c r="N2516" s="257" t="str">
        <f>IF(SP_SUL!K2538="","*",SP_SUL!K2538)</f>
        <v>*</v>
      </c>
      <c r="O2516" s="257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17" t="str">
        <f>IF(SP_SUL!N2539="","*",SP_SUL!N2539)</f>
        <v>*</v>
      </c>
      <c r="M2517" s="111" t="str">
        <f>IF(SP_SUL!J2539="","*",SP_SUL!J2539)</f>
        <v>*</v>
      </c>
      <c r="N2517" s="256" t="str">
        <f>IF(SP_SUL!K2539="","*",SP_SUL!K2539)</f>
        <v>*</v>
      </c>
      <c r="O2517" s="256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21" t="str">
        <f>IF(SP_SUL!N2540="","*",SP_SUL!N2540)</f>
        <v>*</v>
      </c>
      <c r="M2518" s="150" t="str">
        <f>IF(SP_SUL!J2540="","*",SP_SUL!J2540)</f>
        <v>*</v>
      </c>
      <c r="N2518" s="257" t="str">
        <f>IF(SP_SUL!K2540="","*",SP_SUL!K2540)</f>
        <v>*</v>
      </c>
      <c r="O2518" s="257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21" t="str">
        <f>IF(SP_SUL!N2541="","*",SP_SUL!N2541)</f>
        <v>*</v>
      </c>
      <c r="M2519" s="150" t="str">
        <f>IF(SP_SUL!J2541="","*",SP_SUL!J2541)</f>
        <v>*</v>
      </c>
      <c r="N2519" s="257" t="str">
        <f>IF(SP_SUL!K2541="","*",SP_SUL!K2541)</f>
        <v>*</v>
      </c>
      <c r="O2519" s="257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17" t="str">
        <f>IF(SP_SUL!N2542="","*",SP_SUL!N2542)</f>
        <v>*</v>
      </c>
      <c r="M2520" s="111" t="str">
        <f>IF(SP_SUL!J2542="","*",SP_SUL!J2542)</f>
        <v>*</v>
      </c>
      <c r="N2520" s="256" t="str">
        <f>IF(SP_SUL!K2542="","*",SP_SUL!K2542)</f>
        <v>*</v>
      </c>
      <c r="O2520" s="256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21" t="str">
        <f>IF(SP_SUL!N2543="","*",SP_SUL!N2543)</f>
        <v>*</v>
      </c>
      <c r="M2521" s="150" t="str">
        <f>IF(SP_SUL!J2543="","*",SP_SUL!J2543)</f>
        <v>*</v>
      </c>
      <c r="N2521" s="257" t="str">
        <f>IF(SP_SUL!K2543="","*",SP_SUL!K2543)</f>
        <v>*</v>
      </c>
      <c r="O2521" s="257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21" t="str">
        <f>IF(SP_SUL!N2544="","*",SP_SUL!N2544)</f>
        <v>*</v>
      </c>
      <c r="M2522" s="150" t="str">
        <f>IF(SP_SUL!J2544="","*",SP_SUL!J2544)</f>
        <v>*</v>
      </c>
      <c r="N2522" s="257" t="str">
        <f>IF(SP_SUL!K2544="","*",SP_SUL!K2544)</f>
        <v>*</v>
      </c>
      <c r="O2522" s="257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17" t="str">
        <f>IF(SP_SUL!N2545="","*",SP_SUL!N2545)</f>
        <v>*</v>
      </c>
      <c r="M2523" s="111" t="str">
        <f>IF(SP_SUL!J2545="","*",SP_SUL!J2545)</f>
        <v>*</v>
      </c>
      <c r="N2523" s="256" t="str">
        <f>IF(SP_SUL!K2545="","*",SP_SUL!K2545)</f>
        <v>*</v>
      </c>
      <c r="O2523" s="256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21" t="str">
        <f>IF(SP_SUL!N2546="","*",SP_SUL!N2546)</f>
        <v>*</v>
      </c>
      <c r="M2524" s="150" t="str">
        <f>IF(SP_SUL!J2546="","*",SP_SUL!J2546)</f>
        <v>*</v>
      </c>
      <c r="N2524" s="257" t="str">
        <f>IF(SP_SUL!K2546="","*",SP_SUL!K2546)</f>
        <v>*</v>
      </c>
      <c r="O2524" s="257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21" t="str">
        <f>IF(SP_SUL!N2547="","*",SP_SUL!N2547)</f>
        <v>*</v>
      </c>
      <c r="M2525" s="150" t="str">
        <f>IF(SP_SUL!J2547="","*",SP_SUL!J2547)</f>
        <v>*</v>
      </c>
      <c r="N2525" s="257" t="str">
        <f>IF(SP_SUL!K2547="","*",SP_SUL!K2547)</f>
        <v>*</v>
      </c>
      <c r="O2525" s="257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17" t="str">
        <f>IF(SP_SUL!N2548="","*",SP_SUL!N2548)</f>
        <v>*</v>
      </c>
      <c r="M2526" s="111" t="str">
        <f>IF(SP_SUL!J2548="","*",SP_SUL!J2548)</f>
        <v>*</v>
      </c>
      <c r="N2526" s="256" t="str">
        <f>IF(SP_SUL!K2548="","*",SP_SUL!K2548)</f>
        <v>*</v>
      </c>
      <c r="O2526" s="256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21" t="str">
        <f>IF(SP_SUL!N2549="","*",SP_SUL!N2549)</f>
        <v>*</v>
      </c>
      <c r="M2527" s="150" t="str">
        <f>IF(SP_SUL!J2549="","*",SP_SUL!J2549)</f>
        <v>*</v>
      </c>
      <c r="N2527" s="257" t="str">
        <f>IF(SP_SUL!K2549="","*",SP_SUL!K2549)</f>
        <v>*</v>
      </c>
      <c r="O2527" s="257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21" t="str">
        <f>IF(SP_SUL!N2550="","*",SP_SUL!N2550)</f>
        <v>*</v>
      </c>
      <c r="M2528" s="150" t="str">
        <f>IF(SP_SUL!J2550="","*",SP_SUL!J2550)</f>
        <v>*</v>
      </c>
      <c r="N2528" s="257" t="str">
        <f>IF(SP_SUL!K2550="","*",SP_SUL!K2550)</f>
        <v>*</v>
      </c>
      <c r="O2528" s="257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17" t="str">
        <f>IF(SP_SUL!N2551="","*",SP_SUL!N2551)</f>
        <v>*</v>
      </c>
      <c r="M2529" s="111" t="str">
        <f>IF(SP_SUL!J2551="","*",SP_SUL!J2551)</f>
        <v>*</v>
      </c>
      <c r="N2529" s="256" t="str">
        <f>IF(SP_SUL!K2551="","*",SP_SUL!K2551)</f>
        <v>*</v>
      </c>
      <c r="O2529" s="256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21" t="str">
        <f>IF(SP_SUL!N2552="","*",SP_SUL!N2552)</f>
        <v>*</v>
      </c>
      <c r="M2530" s="150" t="str">
        <f>IF(SP_SUL!J2552="","*",SP_SUL!J2552)</f>
        <v>*</v>
      </c>
      <c r="N2530" s="257" t="str">
        <f>IF(SP_SUL!K2552="","*",SP_SUL!K2552)</f>
        <v>*</v>
      </c>
      <c r="O2530" s="257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21" t="str">
        <f>IF(SP_SUL!N2553="","*",SP_SUL!N2553)</f>
        <v>*</v>
      </c>
      <c r="M2531" s="150" t="str">
        <f>IF(SP_SUL!J2553="","*",SP_SUL!J2553)</f>
        <v>*</v>
      </c>
      <c r="N2531" s="257" t="str">
        <f>IF(SP_SUL!K2553="","*",SP_SUL!K2553)</f>
        <v>*</v>
      </c>
      <c r="O2531" s="257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17" t="str">
        <f>IF(SP_SUL!N2554="","*",SP_SUL!N2554)</f>
        <v>*</v>
      </c>
      <c r="M2532" s="111" t="str">
        <f>IF(SP_SUL!J2554="","*",SP_SUL!J2554)</f>
        <v>*</v>
      </c>
      <c r="N2532" s="256" t="str">
        <f>IF(SP_SUL!K2554="","*",SP_SUL!K2554)</f>
        <v>*</v>
      </c>
      <c r="O2532" s="256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21" t="str">
        <f>IF(SP_SUL!N2555="","*",SP_SUL!N2555)</f>
        <v>*</v>
      </c>
      <c r="M2533" s="150" t="str">
        <f>IF(SP_SUL!J2555="","*",SP_SUL!J2555)</f>
        <v>*</v>
      </c>
      <c r="N2533" s="257" t="str">
        <f>IF(SP_SUL!K2555="","*",SP_SUL!K2555)</f>
        <v>*</v>
      </c>
      <c r="O2533" s="257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21" t="str">
        <f>IF(SP_SUL!N2556="","*",SP_SUL!N2556)</f>
        <v>*</v>
      </c>
      <c r="M2534" s="150" t="str">
        <f>IF(SP_SUL!J2556="","*",SP_SUL!J2556)</f>
        <v>*</v>
      </c>
      <c r="N2534" s="257" t="str">
        <f>IF(SP_SUL!K2556="","*",SP_SUL!K2556)</f>
        <v>*</v>
      </c>
      <c r="O2534" s="257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17" t="str">
        <f>IF(SP_SUL!N2557="","*",SP_SUL!N2557)</f>
        <v>*</v>
      </c>
      <c r="M2535" s="111" t="str">
        <f>IF(SP_SUL!J2557="","*",SP_SUL!J2557)</f>
        <v>*</v>
      </c>
      <c r="N2535" s="256" t="str">
        <f>IF(SP_SUL!K2557="","*",SP_SUL!K2557)</f>
        <v>*</v>
      </c>
      <c r="O2535" s="256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21" t="str">
        <f>IF(SP_SUL!N2558="","*",SP_SUL!N2558)</f>
        <v>*</v>
      </c>
      <c r="M2536" s="150" t="str">
        <f>IF(SP_SUL!J2558="","*",SP_SUL!J2558)</f>
        <v>*</v>
      </c>
      <c r="N2536" s="257" t="str">
        <f>IF(SP_SUL!K2558="","*",SP_SUL!K2558)</f>
        <v>*</v>
      </c>
      <c r="O2536" s="257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21" t="str">
        <f>IF(SP_SUL!N2559="","*",SP_SUL!N2559)</f>
        <v>*</v>
      </c>
      <c r="M2537" s="150" t="str">
        <f>IF(SP_SUL!J2559="","*",SP_SUL!J2559)</f>
        <v>*</v>
      </c>
      <c r="N2537" s="257" t="str">
        <f>IF(SP_SUL!K2559="","*",SP_SUL!K2559)</f>
        <v>*</v>
      </c>
      <c r="O2537" s="257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17" t="str">
        <f>IF(SP_SUL!N2560="","*",SP_SUL!N2560)</f>
        <v>*</v>
      </c>
      <c r="M2538" s="111" t="str">
        <f>IF(SP_SUL!J2560="","*",SP_SUL!J2560)</f>
        <v>*</v>
      </c>
      <c r="N2538" s="256" t="str">
        <f>IF(SP_SUL!K2560="","*",SP_SUL!K2560)</f>
        <v>*</v>
      </c>
      <c r="O2538" s="256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21" t="str">
        <f>IF(SP_SUL!N2561="","*",SP_SUL!N2561)</f>
        <v>*</v>
      </c>
      <c r="M2539" s="150" t="str">
        <f>IF(SP_SUL!J2561="","*",SP_SUL!J2561)</f>
        <v>*</v>
      </c>
      <c r="N2539" s="257" t="str">
        <f>IF(SP_SUL!K2561="","*",SP_SUL!K2561)</f>
        <v>*</v>
      </c>
      <c r="O2539" s="257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21" t="str">
        <f>IF(SP_SUL!N2562="","*",SP_SUL!N2562)</f>
        <v>*</v>
      </c>
      <c r="M2540" s="150" t="str">
        <f>IF(SP_SUL!J2562="","*",SP_SUL!J2562)</f>
        <v>*</v>
      </c>
      <c r="N2540" s="257" t="str">
        <f>IF(SP_SUL!K2562="","*",SP_SUL!K2562)</f>
        <v>*</v>
      </c>
      <c r="O2540" s="257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17" t="str">
        <f>IF(SP_SUL!N2563="","*",SP_SUL!N2563)</f>
        <v>*</v>
      </c>
      <c r="M2541" s="111" t="str">
        <f>IF(SP_SUL!J2563="","*",SP_SUL!J2563)</f>
        <v>*</v>
      </c>
      <c r="N2541" s="256" t="str">
        <f>IF(SP_SUL!K2563="","*",SP_SUL!K2563)</f>
        <v>*</v>
      </c>
      <c r="O2541" s="256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21" t="str">
        <f>IF(SP_SUL!N2564="","*",SP_SUL!N2564)</f>
        <v>*</v>
      </c>
      <c r="M2542" s="150" t="str">
        <f>IF(SP_SUL!J2564="","*",SP_SUL!J2564)</f>
        <v>*</v>
      </c>
      <c r="N2542" s="257" t="str">
        <f>IF(SP_SUL!K2564="","*",SP_SUL!K2564)</f>
        <v>*</v>
      </c>
      <c r="O2542" s="257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21" t="str">
        <f>IF(SP_SUL!N2565="","*",SP_SUL!N2565)</f>
        <v>*</v>
      </c>
      <c r="M2543" s="150" t="str">
        <f>IF(SP_SUL!J2565="","*",SP_SUL!J2565)</f>
        <v>*</v>
      </c>
      <c r="N2543" s="257" t="str">
        <f>IF(SP_SUL!K2565="","*",SP_SUL!K2565)</f>
        <v>*</v>
      </c>
      <c r="O2543" s="257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17" t="str">
        <f>IF(SP_SUL!N2566="","*",SP_SUL!N2566)</f>
        <v>*</v>
      </c>
      <c r="M2544" s="111" t="str">
        <f>IF(SP_SUL!J2566="","*",SP_SUL!J2566)</f>
        <v>*</v>
      </c>
      <c r="N2544" s="256" t="str">
        <f>IF(SP_SUL!K2566="","*",SP_SUL!K2566)</f>
        <v>*</v>
      </c>
      <c r="O2544" s="256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21" t="str">
        <f>IF(SP_SUL!N2567="","*",SP_SUL!N2567)</f>
        <v>*</v>
      </c>
      <c r="M2545" s="150" t="str">
        <f>IF(SP_SUL!J2567="","*",SP_SUL!J2567)</f>
        <v>*</v>
      </c>
      <c r="N2545" s="257" t="str">
        <f>IF(SP_SUL!K2567="","*",SP_SUL!K2567)</f>
        <v>*</v>
      </c>
      <c r="O2545" s="257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21" t="str">
        <f>IF(SP_SUL!N2568="","*",SP_SUL!N2568)</f>
        <v>*</v>
      </c>
      <c r="M2546" s="150" t="str">
        <f>IF(SP_SUL!J2568="","*",SP_SUL!J2568)</f>
        <v>*</v>
      </c>
      <c r="N2546" s="257" t="str">
        <f>IF(SP_SUL!K2568="","*",SP_SUL!K2568)</f>
        <v>*</v>
      </c>
      <c r="O2546" s="257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17" t="str">
        <f>IF(SP_SUL!N2569="","*",SP_SUL!N2569)</f>
        <v>*</v>
      </c>
      <c r="M2547" s="111" t="str">
        <f>IF(SP_SUL!J2569="","*",SP_SUL!J2569)</f>
        <v>*</v>
      </c>
      <c r="N2547" s="256" t="str">
        <f>IF(SP_SUL!K2569="","*",SP_SUL!K2569)</f>
        <v>*</v>
      </c>
      <c r="O2547" s="256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21" t="str">
        <f>IF(SP_SUL!N2570="","*",SP_SUL!N2570)</f>
        <v>*</v>
      </c>
      <c r="M2548" s="150" t="str">
        <f>IF(SP_SUL!J2570="","*",SP_SUL!J2570)</f>
        <v>*</v>
      </c>
      <c r="N2548" s="257" t="str">
        <f>IF(SP_SUL!K2570="","*",SP_SUL!K2570)</f>
        <v>*</v>
      </c>
      <c r="O2548" s="257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21" t="str">
        <f>IF(SP_SUL!N2571="","*",SP_SUL!N2571)</f>
        <v>*</v>
      </c>
      <c r="M2549" s="150" t="str">
        <f>IF(SP_SUL!J2571="","*",SP_SUL!J2571)</f>
        <v>*</v>
      </c>
      <c r="N2549" s="257" t="str">
        <f>IF(SP_SUL!K2571="","*",SP_SUL!K2571)</f>
        <v>*</v>
      </c>
      <c r="O2549" s="257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17" t="str">
        <f>IF(SP_SUL!N2572="","*",SP_SUL!N2572)</f>
        <v>*</v>
      </c>
      <c r="M2550" s="111" t="str">
        <f>IF(SP_SUL!J2572="","*",SP_SUL!J2572)</f>
        <v>*</v>
      </c>
      <c r="N2550" s="256" t="str">
        <f>IF(SP_SUL!K2572="","*",SP_SUL!K2572)</f>
        <v>*</v>
      </c>
      <c r="O2550" s="256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21" t="str">
        <f>IF(SP_SUL!N2573="","*",SP_SUL!N2573)</f>
        <v>*</v>
      </c>
      <c r="M2551" s="150" t="str">
        <f>IF(SP_SUL!J2573="","*",SP_SUL!J2573)</f>
        <v>*</v>
      </c>
      <c r="N2551" s="257" t="str">
        <f>IF(SP_SUL!K2573="","*",SP_SUL!K2573)</f>
        <v>*</v>
      </c>
      <c r="O2551" s="257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21" t="str">
        <f>IF(SP_SUL!N2574="","*",SP_SUL!N2574)</f>
        <v>*</v>
      </c>
      <c r="M2552" s="150" t="str">
        <f>IF(SP_SUL!J2574="","*",SP_SUL!J2574)</f>
        <v>*</v>
      </c>
      <c r="N2552" s="257" t="str">
        <f>IF(SP_SUL!K2574="","*",SP_SUL!K2574)</f>
        <v>*</v>
      </c>
      <c r="O2552" s="257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17" t="str">
        <f>IF(SP_SUL!N2575="","*",SP_SUL!N2575)</f>
        <v>*</v>
      </c>
      <c r="M2553" s="111" t="str">
        <f>IF(SP_SUL!J2575="","*",SP_SUL!J2575)</f>
        <v>*</v>
      </c>
      <c r="N2553" s="256" t="str">
        <f>IF(SP_SUL!K2575="","*",SP_SUL!K2575)</f>
        <v>*</v>
      </c>
      <c r="O2553" s="256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21" t="str">
        <f>IF(SP_SUL!N2576="","*",SP_SUL!N2576)</f>
        <v>*</v>
      </c>
      <c r="M2554" s="150" t="str">
        <f>IF(SP_SUL!J2576="","*",SP_SUL!J2576)</f>
        <v>*</v>
      </c>
      <c r="N2554" s="257" t="str">
        <f>IF(SP_SUL!K2576="","*",SP_SUL!K2576)</f>
        <v>*</v>
      </c>
      <c r="O2554" s="257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21" t="str">
        <f>IF(SP_SUL!N2577="","*",SP_SUL!N2577)</f>
        <v>*</v>
      </c>
      <c r="M2555" s="150" t="str">
        <f>IF(SP_SUL!J2577="","*",SP_SUL!J2577)</f>
        <v>*</v>
      </c>
      <c r="N2555" s="257" t="str">
        <f>IF(SP_SUL!K2577="","*",SP_SUL!K2577)</f>
        <v>*</v>
      </c>
      <c r="O2555" s="257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17" t="str">
        <f>IF(SP_SUL!N2578="","*",SP_SUL!N2578)</f>
        <v>*</v>
      </c>
      <c r="M2556" s="111" t="str">
        <f>IF(SP_SUL!J2578="","*",SP_SUL!J2578)</f>
        <v>*</v>
      </c>
      <c r="N2556" s="256" t="str">
        <f>IF(SP_SUL!K2578="","*",SP_SUL!K2578)</f>
        <v>*</v>
      </c>
      <c r="O2556" s="256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21" t="str">
        <f>IF(SP_SUL!N2579="","*",SP_SUL!N2579)</f>
        <v>*</v>
      </c>
      <c r="M2557" s="150" t="str">
        <f>IF(SP_SUL!J2579="","*",SP_SUL!J2579)</f>
        <v>*</v>
      </c>
      <c r="N2557" s="257" t="str">
        <f>IF(SP_SUL!K2579="","*",SP_SUL!K2579)</f>
        <v>*</v>
      </c>
      <c r="O2557" s="257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21" t="str">
        <f>IF(SP_SUL!N2580="","*",SP_SUL!N2580)</f>
        <v>*</v>
      </c>
      <c r="M2558" s="150" t="str">
        <f>IF(SP_SUL!J2580="","*",SP_SUL!J2580)</f>
        <v>*</v>
      </c>
      <c r="N2558" s="257" t="str">
        <f>IF(SP_SUL!K2580="","*",SP_SUL!K2580)</f>
        <v>*</v>
      </c>
      <c r="O2558" s="257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17" t="str">
        <f>IF(SP_SUL!N2581="","*",SP_SUL!N2581)</f>
        <v>*</v>
      </c>
      <c r="M2559" s="111" t="str">
        <f>IF(SP_SUL!J2581="","*",SP_SUL!J2581)</f>
        <v>*</v>
      </c>
      <c r="N2559" s="256" t="str">
        <f>IF(SP_SUL!K2581="","*",SP_SUL!K2581)</f>
        <v>*</v>
      </c>
      <c r="O2559" s="256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21" t="str">
        <f>IF(SP_SUL!N2582="","*",SP_SUL!N2582)</f>
        <v>*</v>
      </c>
      <c r="M2560" s="150" t="str">
        <f>IF(SP_SUL!J2582="","*",SP_SUL!J2582)</f>
        <v>*</v>
      </c>
      <c r="N2560" s="257" t="str">
        <f>IF(SP_SUL!K2582="","*",SP_SUL!K2582)</f>
        <v>*</v>
      </c>
      <c r="O2560" s="257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21" t="str">
        <f>IF(SP_SUL!N2583="","*",SP_SUL!N2583)</f>
        <v>*</v>
      </c>
      <c r="M2561" s="150" t="str">
        <f>IF(SP_SUL!J2583="","*",SP_SUL!J2583)</f>
        <v>*</v>
      </c>
      <c r="N2561" s="257" t="str">
        <f>IF(SP_SUL!K2583="","*",SP_SUL!K2583)</f>
        <v>*</v>
      </c>
      <c r="O2561" s="257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17" t="str">
        <f>IF(SP_SUL!N2584="","*",SP_SUL!N2584)</f>
        <v>*</v>
      </c>
      <c r="M2562" s="111" t="str">
        <f>IF(SP_SUL!J2584="","*",SP_SUL!J2584)</f>
        <v>*</v>
      </c>
      <c r="N2562" s="256" t="str">
        <f>IF(SP_SUL!K2584="","*",SP_SUL!K2584)</f>
        <v>*</v>
      </c>
      <c r="O2562" s="256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21" t="str">
        <f>IF(SP_SUL!N2585="","*",SP_SUL!N2585)</f>
        <v>*</v>
      </c>
      <c r="M2563" s="150" t="str">
        <f>IF(SP_SUL!J2585="","*",SP_SUL!J2585)</f>
        <v>*</v>
      </c>
      <c r="N2563" s="257" t="str">
        <f>IF(SP_SUL!K2585="","*",SP_SUL!K2585)</f>
        <v>*</v>
      </c>
      <c r="O2563" s="257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21" t="str">
        <f>IF(SP_SUL!N2586="","*",SP_SUL!N2586)</f>
        <v>*</v>
      </c>
      <c r="M2564" s="150" t="str">
        <f>IF(SP_SUL!J2586="","*",SP_SUL!J2586)</f>
        <v>*</v>
      </c>
      <c r="N2564" s="257" t="str">
        <f>IF(SP_SUL!K2586="","*",SP_SUL!K2586)</f>
        <v>*</v>
      </c>
      <c r="O2564" s="257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17" t="str">
        <f>IF(SP_SUL!N2587="","*",SP_SUL!N2587)</f>
        <v>*</v>
      </c>
      <c r="M2565" s="111" t="str">
        <f>IF(SP_SUL!J2587="","*",SP_SUL!J2587)</f>
        <v>*</v>
      </c>
      <c r="N2565" s="256" t="str">
        <f>IF(SP_SUL!K2587="","*",SP_SUL!K2587)</f>
        <v>*</v>
      </c>
      <c r="O2565" s="256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21" t="str">
        <f>IF(SP_SUL!N2588="","*",SP_SUL!N2588)</f>
        <v>*</v>
      </c>
      <c r="M2566" s="150" t="str">
        <f>IF(SP_SUL!J2588="","*",SP_SUL!J2588)</f>
        <v>*</v>
      </c>
      <c r="N2566" s="257" t="str">
        <f>IF(SP_SUL!K2588="","*",SP_SUL!K2588)</f>
        <v>*</v>
      </c>
      <c r="O2566" s="257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21" t="str">
        <f>IF(SP_SUL!N2589="","*",SP_SUL!N2589)</f>
        <v>*</v>
      </c>
      <c r="M2567" s="150" t="str">
        <f>IF(SP_SUL!J2589="","*",SP_SUL!J2589)</f>
        <v>*</v>
      </c>
      <c r="N2567" s="257" t="str">
        <f>IF(SP_SUL!K2589="","*",SP_SUL!K2589)</f>
        <v>*</v>
      </c>
      <c r="O2567" s="257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17" t="str">
        <f>IF(SP_SUL!N2590="","*",SP_SUL!N2590)</f>
        <v>*</v>
      </c>
      <c r="M2568" s="111" t="str">
        <f>IF(SP_SUL!J2590="","*",SP_SUL!J2590)</f>
        <v>*</v>
      </c>
      <c r="N2568" s="256" t="str">
        <f>IF(SP_SUL!K2590="","*",SP_SUL!K2590)</f>
        <v>*</v>
      </c>
      <c r="O2568" s="256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21" t="str">
        <f>IF(SP_SUL!N2591="","*",SP_SUL!N2591)</f>
        <v>*</v>
      </c>
      <c r="M2569" s="150" t="str">
        <f>IF(SP_SUL!J2591="","*",SP_SUL!J2591)</f>
        <v>*</v>
      </c>
      <c r="N2569" s="257" t="str">
        <f>IF(SP_SUL!K2591="","*",SP_SUL!K2591)</f>
        <v>*</v>
      </c>
      <c r="O2569" s="257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21" t="str">
        <f>IF(SP_SUL!N2592="","*",SP_SUL!N2592)</f>
        <v>*</v>
      </c>
      <c r="M2570" s="150" t="str">
        <f>IF(SP_SUL!J2592="","*",SP_SUL!J2592)</f>
        <v>*</v>
      </c>
      <c r="N2570" s="257" t="str">
        <f>IF(SP_SUL!K2592="","*",SP_SUL!K2592)</f>
        <v>*</v>
      </c>
      <c r="O2570" s="257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17" t="str">
        <f>IF(SP_SUL!N2593="","*",SP_SUL!N2593)</f>
        <v>*</v>
      </c>
      <c r="M2571" s="111" t="str">
        <f>IF(SP_SUL!J2593="","*",SP_SUL!J2593)</f>
        <v>*</v>
      </c>
      <c r="N2571" s="256" t="str">
        <f>IF(SP_SUL!K2593="","*",SP_SUL!K2593)</f>
        <v>*</v>
      </c>
      <c r="O2571" s="256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21" t="str">
        <f>IF(SP_SUL!N2594="","*",SP_SUL!N2594)</f>
        <v>*</v>
      </c>
      <c r="M2572" s="150" t="str">
        <f>IF(SP_SUL!J2594="","*",SP_SUL!J2594)</f>
        <v>*</v>
      </c>
      <c r="N2572" s="257" t="str">
        <f>IF(SP_SUL!K2594="","*",SP_SUL!K2594)</f>
        <v>*</v>
      </c>
      <c r="O2572" s="257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21" t="str">
        <f>IF(SP_SUL!N2595="","*",SP_SUL!N2595)</f>
        <v>*</v>
      </c>
      <c r="M2573" s="150" t="str">
        <f>IF(SP_SUL!J2595="","*",SP_SUL!J2595)</f>
        <v>*</v>
      </c>
      <c r="N2573" s="257" t="str">
        <f>IF(SP_SUL!K2595="","*",SP_SUL!K2595)</f>
        <v>*</v>
      </c>
      <c r="O2573" s="257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17" t="str">
        <f>IF(SP_SUL!N2596="","*",SP_SUL!N2596)</f>
        <v>*</v>
      </c>
      <c r="M2574" s="111" t="str">
        <f>IF(SP_SUL!J2596="","*",SP_SUL!J2596)</f>
        <v>*</v>
      </c>
      <c r="N2574" s="256" t="str">
        <f>IF(SP_SUL!K2596="","*",SP_SUL!K2596)</f>
        <v>*</v>
      </c>
      <c r="O2574" s="256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21" t="str">
        <f>IF(SP_SUL!N2597="","*",SP_SUL!N2597)</f>
        <v>*</v>
      </c>
      <c r="M2575" s="150" t="str">
        <f>IF(SP_SUL!J2597="","*",SP_SUL!J2597)</f>
        <v>*</v>
      </c>
      <c r="N2575" s="257" t="str">
        <f>IF(SP_SUL!K2597="","*",SP_SUL!K2597)</f>
        <v>*</v>
      </c>
      <c r="O2575" s="257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21" t="str">
        <f>IF(SP_SUL!N2598="","*",SP_SUL!N2598)</f>
        <v>*</v>
      </c>
      <c r="M2576" s="150" t="str">
        <f>IF(SP_SUL!J2598="","*",SP_SUL!J2598)</f>
        <v>*</v>
      </c>
      <c r="N2576" s="257" t="str">
        <f>IF(SP_SUL!K2598="","*",SP_SUL!K2598)</f>
        <v>*</v>
      </c>
      <c r="O2576" s="257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17" t="str">
        <f>IF(SP_SUL!N2599="","*",SP_SUL!N2599)</f>
        <v>*</v>
      </c>
      <c r="M2577" s="111" t="str">
        <f>IF(SP_SUL!J2599="","*",SP_SUL!J2599)</f>
        <v>*</v>
      </c>
      <c r="N2577" s="256" t="str">
        <f>IF(SP_SUL!K2599="","*",SP_SUL!K2599)</f>
        <v>*</v>
      </c>
      <c r="O2577" s="256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21" t="str">
        <f>IF(SP_SUL!N2600="","*",SP_SUL!N2600)</f>
        <v>*</v>
      </c>
      <c r="M2578" s="150" t="str">
        <f>IF(SP_SUL!J2600="","*",SP_SUL!J2600)</f>
        <v>*</v>
      </c>
      <c r="N2578" s="257" t="str">
        <f>IF(SP_SUL!K2600="","*",SP_SUL!K2600)</f>
        <v>*</v>
      </c>
      <c r="O2578" s="257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21" t="str">
        <f>IF(SP_SUL!N2601="","*",SP_SUL!N2601)</f>
        <v>*</v>
      </c>
      <c r="M2579" s="150" t="str">
        <f>IF(SP_SUL!J2601="","*",SP_SUL!J2601)</f>
        <v>*</v>
      </c>
      <c r="N2579" s="257" t="str">
        <f>IF(SP_SUL!K2601="","*",SP_SUL!K2601)</f>
        <v>*</v>
      </c>
      <c r="O2579" s="257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17" t="str">
        <f>IF(SP_SUL!N2602="","*",SP_SUL!N2602)</f>
        <v>*</v>
      </c>
      <c r="M2580" s="111" t="str">
        <f>IF(SP_SUL!J2602="","*",SP_SUL!J2602)</f>
        <v>*</v>
      </c>
      <c r="N2580" s="256" t="str">
        <f>IF(SP_SUL!K2602="","*",SP_SUL!K2602)</f>
        <v>*</v>
      </c>
      <c r="O2580" s="256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21" t="str">
        <f>IF(SP_SUL!N2603="","*",SP_SUL!N2603)</f>
        <v>*</v>
      </c>
      <c r="M2581" s="150" t="str">
        <f>IF(SP_SUL!J2603="","*",SP_SUL!J2603)</f>
        <v>*</v>
      </c>
      <c r="N2581" s="257" t="str">
        <f>IF(SP_SUL!K2603="","*",SP_SUL!K2603)</f>
        <v>*</v>
      </c>
      <c r="O2581" s="257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21" t="str">
        <f>IF(SP_SUL!N2604="","*",SP_SUL!N2604)</f>
        <v>*</v>
      </c>
      <c r="M2582" s="150" t="str">
        <f>IF(SP_SUL!J2604="","*",SP_SUL!J2604)</f>
        <v>*</v>
      </c>
      <c r="N2582" s="257" t="str">
        <f>IF(SP_SUL!K2604="","*",SP_SUL!K2604)</f>
        <v>*</v>
      </c>
      <c r="O2582" s="257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17" t="str">
        <f>IF(SP_SUL!N2605="","*",SP_SUL!N2605)</f>
        <v>*</v>
      </c>
      <c r="M2583" s="111" t="str">
        <f>IF(SP_SUL!J2605="","*",SP_SUL!J2605)</f>
        <v>*</v>
      </c>
      <c r="N2583" s="256" t="str">
        <f>IF(SP_SUL!K2605="","*",SP_SUL!K2605)</f>
        <v>*</v>
      </c>
      <c r="O2583" s="256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21" t="str">
        <f>IF(SP_SUL!N2606="","*",SP_SUL!N2606)</f>
        <v>*</v>
      </c>
      <c r="M2584" s="150" t="str">
        <f>IF(SP_SUL!J2606="","*",SP_SUL!J2606)</f>
        <v>*</v>
      </c>
      <c r="N2584" s="257" t="str">
        <f>IF(SP_SUL!K2606="","*",SP_SUL!K2606)</f>
        <v>*</v>
      </c>
      <c r="O2584" s="257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21" t="str">
        <f>IF(SP_SUL!N2607="","*",SP_SUL!N2607)</f>
        <v>*</v>
      </c>
      <c r="M2585" s="150" t="str">
        <f>IF(SP_SUL!J2607="","*",SP_SUL!J2607)</f>
        <v>*</v>
      </c>
      <c r="N2585" s="257" t="str">
        <f>IF(SP_SUL!K2607="","*",SP_SUL!K2607)</f>
        <v>*</v>
      </c>
      <c r="O2585" s="257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17" t="str">
        <f>IF(SP_SUL!N2608="","*",SP_SUL!N2608)</f>
        <v>*</v>
      </c>
      <c r="M2586" s="111" t="str">
        <f>IF(SP_SUL!J2608="","*",SP_SUL!J2608)</f>
        <v>*</v>
      </c>
      <c r="N2586" s="256" t="str">
        <f>IF(SP_SUL!K2608="","*",SP_SUL!K2608)</f>
        <v>*</v>
      </c>
      <c r="O2586" s="256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21" t="str">
        <f>IF(SP_SUL!N2609="","*",SP_SUL!N2609)</f>
        <v>*</v>
      </c>
      <c r="M2587" s="150" t="str">
        <f>IF(SP_SUL!J2609="","*",SP_SUL!J2609)</f>
        <v>*</v>
      </c>
      <c r="N2587" s="257" t="str">
        <f>IF(SP_SUL!K2609="","*",SP_SUL!K2609)</f>
        <v>*</v>
      </c>
      <c r="O2587" s="257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21" t="str">
        <f>IF(SP_SUL!N2610="","*",SP_SUL!N2610)</f>
        <v>*</v>
      </c>
      <c r="M2588" s="150" t="str">
        <f>IF(SP_SUL!J2610="","*",SP_SUL!J2610)</f>
        <v>*</v>
      </c>
      <c r="N2588" s="257" t="str">
        <f>IF(SP_SUL!K2610="","*",SP_SUL!K2610)</f>
        <v>*</v>
      </c>
      <c r="O2588" s="257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17" t="str">
        <f>IF(SP_SUL!N2611="","*",SP_SUL!N2611)</f>
        <v>*</v>
      </c>
      <c r="M2589" s="111" t="str">
        <f>IF(SP_SUL!J2611="","*",SP_SUL!J2611)</f>
        <v>*</v>
      </c>
      <c r="N2589" s="256" t="str">
        <f>IF(SP_SUL!K2611="","*",SP_SUL!K2611)</f>
        <v>*</v>
      </c>
      <c r="O2589" s="256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21" t="str">
        <f>IF(SP_SUL!N2612="","*",SP_SUL!N2612)</f>
        <v>*</v>
      </c>
      <c r="M2590" s="150" t="str">
        <f>IF(SP_SUL!J2612="","*",SP_SUL!J2612)</f>
        <v>*</v>
      </c>
      <c r="N2590" s="257" t="str">
        <f>IF(SP_SUL!K2612="","*",SP_SUL!K2612)</f>
        <v>*</v>
      </c>
      <c r="O2590" s="257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21" t="str">
        <f>IF(SP_SUL!N2613="","*",SP_SUL!N2613)</f>
        <v>*</v>
      </c>
      <c r="M2591" s="150" t="str">
        <f>IF(SP_SUL!J2613="","*",SP_SUL!J2613)</f>
        <v>*</v>
      </c>
      <c r="N2591" s="257" t="str">
        <f>IF(SP_SUL!K2613="","*",SP_SUL!K2613)</f>
        <v>*</v>
      </c>
      <c r="O2591" s="257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17" t="str">
        <f>IF(SP_SUL!N2614="","*",SP_SUL!N2614)</f>
        <v>*</v>
      </c>
      <c r="M2592" s="111" t="str">
        <f>IF(SP_SUL!J2614="","*",SP_SUL!J2614)</f>
        <v>*</v>
      </c>
      <c r="N2592" s="256" t="str">
        <f>IF(SP_SUL!K2614="","*",SP_SUL!K2614)</f>
        <v>*</v>
      </c>
      <c r="O2592" s="256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21" t="str">
        <f>IF(SP_SUL!N2615="","*",SP_SUL!N2615)</f>
        <v>*</v>
      </c>
      <c r="M2593" s="150" t="str">
        <f>IF(SP_SUL!J2615="","*",SP_SUL!J2615)</f>
        <v>*</v>
      </c>
      <c r="N2593" s="257" t="str">
        <f>IF(SP_SUL!K2615="","*",SP_SUL!K2615)</f>
        <v>*</v>
      </c>
      <c r="O2593" s="257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21" t="str">
        <f>IF(SP_SUL!N2616="","*",SP_SUL!N2616)</f>
        <v>*</v>
      </c>
      <c r="M2594" s="150" t="str">
        <f>IF(SP_SUL!J2616="","*",SP_SUL!J2616)</f>
        <v>*</v>
      </c>
      <c r="N2594" s="257" t="str">
        <f>IF(SP_SUL!K2616="","*",SP_SUL!K2616)</f>
        <v>*</v>
      </c>
      <c r="O2594" s="257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17" t="str">
        <f>IF(SP_SUL!N2617="","*",SP_SUL!N2617)</f>
        <v>*</v>
      </c>
      <c r="M2595" s="111" t="str">
        <f>IF(SP_SUL!J2617="","*",SP_SUL!J2617)</f>
        <v>*</v>
      </c>
      <c r="N2595" s="256" t="str">
        <f>IF(SP_SUL!K2617="","*",SP_SUL!K2617)</f>
        <v>*</v>
      </c>
      <c r="O2595" s="256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21" t="str">
        <f>IF(SP_SUL!N2618="","*",SP_SUL!N2618)</f>
        <v>*</v>
      </c>
      <c r="M2596" s="150" t="str">
        <f>IF(SP_SUL!J2618="","*",SP_SUL!J2618)</f>
        <v>*</v>
      </c>
      <c r="N2596" s="257" t="str">
        <f>IF(SP_SUL!K2618="","*",SP_SUL!K2618)</f>
        <v>*</v>
      </c>
      <c r="O2596" s="257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21" t="str">
        <f>IF(SP_SUL!N2619="","*",SP_SUL!N2619)</f>
        <v>*</v>
      </c>
      <c r="M2597" s="150" t="str">
        <f>IF(SP_SUL!J2619="","*",SP_SUL!J2619)</f>
        <v>*</v>
      </c>
      <c r="N2597" s="257" t="str">
        <f>IF(SP_SUL!K2619="","*",SP_SUL!K2619)</f>
        <v>*</v>
      </c>
      <c r="O2597" s="257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17" t="str">
        <f>IF(SP_SUL!N2620="","*",SP_SUL!N2620)</f>
        <v>*</v>
      </c>
      <c r="M2598" s="111" t="str">
        <f>IF(SP_SUL!J2620="","*",SP_SUL!J2620)</f>
        <v>*</v>
      </c>
      <c r="N2598" s="256" t="str">
        <f>IF(SP_SUL!K2620="","*",SP_SUL!K2620)</f>
        <v>*</v>
      </c>
      <c r="O2598" s="256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21" t="str">
        <f>IF(SP_SUL!N2621="","*",SP_SUL!N2621)</f>
        <v>*</v>
      </c>
      <c r="M2599" s="150" t="str">
        <f>IF(SP_SUL!J2621="","*",SP_SUL!J2621)</f>
        <v>*</v>
      </c>
      <c r="N2599" s="257" t="str">
        <f>IF(SP_SUL!K2621="","*",SP_SUL!K2621)</f>
        <v>*</v>
      </c>
      <c r="O2599" s="257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21" t="str">
        <f>IF(SP_SUL!N2622="","*",SP_SUL!N2622)</f>
        <v>*</v>
      </c>
      <c r="M2600" s="150" t="str">
        <f>IF(SP_SUL!J2622="","*",SP_SUL!J2622)</f>
        <v>*</v>
      </c>
      <c r="N2600" s="257" t="str">
        <f>IF(SP_SUL!K2622="","*",SP_SUL!K2622)</f>
        <v>*</v>
      </c>
      <c r="O2600" s="257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17" t="str">
        <f>IF(SP_SUL!N2623="","*",SP_SUL!N2623)</f>
        <v>*</v>
      </c>
      <c r="M2601" s="111" t="str">
        <f>IF(SP_SUL!J2623="","*",SP_SUL!J2623)</f>
        <v>*</v>
      </c>
      <c r="N2601" s="256" t="str">
        <f>IF(SP_SUL!K2623="","*",SP_SUL!K2623)</f>
        <v>*</v>
      </c>
      <c r="O2601" s="256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21" t="str">
        <f>IF(SP_SUL!N2624="","*",SP_SUL!N2624)</f>
        <v>*</v>
      </c>
      <c r="M2602" s="150" t="str">
        <f>IF(SP_SUL!J2624="","*",SP_SUL!J2624)</f>
        <v>*</v>
      </c>
      <c r="N2602" s="257" t="str">
        <f>IF(SP_SUL!K2624="","*",SP_SUL!K2624)</f>
        <v>*</v>
      </c>
      <c r="O2602" s="257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21" t="str">
        <f>IF(SP_SUL!N2625="","*",SP_SUL!N2625)</f>
        <v>*</v>
      </c>
      <c r="M2603" s="150" t="str">
        <f>IF(SP_SUL!J2625="","*",SP_SUL!J2625)</f>
        <v>*</v>
      </c>
      <c r="N2603" s="257" t="str">
        <f>IF(SP_SUL!K2625="","*",SP_SUL!K2625)</f>
        <v>*</v>
      </c>
      <c r="O2603" s="257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17" t="str">
        <f>IF(SP_SUL!N2626="","*",SP_SUL!N2626)</f>
        <v>*</v>
      </c>
      <c r="M2604" s="111" t="str">
        <f>IF(SP_SUL!J2626="","*",SP_SUL!J2626)</f>
        <v>*</v>
      </c>
      <c r="N2604" s="256" t="str">
        <f>IF(SP_SUL!K2626="","*",SP_SUL!K2626)</f>
        <v>*</v>
      </c>
      <c r="O2604" s="256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21" t="str">
        <f>IF(SP_SUL!N2627="","*",SP_SUL!N2627)</f>
        <v>*</v>
      </c>
      <c r="M2605" s="150" t="str">
        <f>IF(SP_SUL!J2627="","*",SP_SUL!J2627)</f>
        <v>*</v>
      </c>
      <c r="N2605" s="257" t="str">
        <f>IF(SP_SUL!K2627="","*",SP_SUL!K2627)</f>
        <v>*</v>
      </c>
      <c r="O2605" s="257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21" t="str">
        <f>IF(SP_SUL!N2628="","*",SP_SUL!N2628)</f>
        <v>*</v>
      </c>
      <c r="M2606" s="150" t="str">
        <f>IF(SP_SUL!J2628="","*",SP_SUL!J2628)</f>
        <v>*</v>
      </c>
      <c r="N2606" s="257" t="str">
        <f>IF(SP_SUL!K2628="","*",SP_SUL!K2628)</f>
        <v>*</v>
      </c>
      <c r="O2606" s="257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17" t="str">
        <f>IF(SP_SUL!N2629="","*",SP_SUL!N2629)</f>
        <v>*</v>
      </c>
      <c r="M2607" s="111" t="str">
        <f>IF(SP_SUL!J2629="","*",SP_SUL!J2629)</f>
        <v>*</v>
      </c>
      <c r="N2607" s="256" t="str">
        <f>IF(SP_SUL!K2629="","*",SP_SUL!K2629)</f>
        <v>*</v>
      </c>
      <c r="O2607" s="256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21" t="str">
        <f>IF(SP_SUL!N2630="","*",SP_SUL!N2630)</f>
        <v>*</v>
      </c>
      <c r="M2608" s="150" t="str">
        <f>IF(SP_SUL!J2630="","*",SP_SUL!J2630)</f>
        <v>*</v>
      </c>
      <c r="N2608" s="257" t="str">
        <f>IF(SP_SUL!K2630="","*",SP_SUL!K2630)</f>
        <v>*</v>
      </c>
      <c r="O2608" s="257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21" t="str">
        <f>IF(SP_SUL!N2631="","*",SP_SUL!N2631)</f>
        <v>*</v>
      </c>
      <c r="M2609" s="150" t="str">
        <f>IF(SP_SUL!J2631="","*",SP_SUL!J2631)</f>
        <v>*</v>
      </c>
      <c r="N2609" s="257" t="str">
        <f>IF(SP_SUL!K2631="","*",SP_SUL!K2631)</f>
        <v>*</v>
      </c>
      <c r="O2609" s="257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17" t="str">
        <f>IF(SP_SUL!N2632="","*",SP_SUL!N2632)</f>
        <v>*</v>
      </c>
      <c r="M2610" s="111" t="str">
        <f>IF(SP_SUL!J2632="","*",SP_SUL!J2632)</f>
        <v>*</v>
      </c>
      <c r="N2610" s="256" t="str">
        <f>IF(SP_SUL!K2632="","*",SP_SUL!K2632)</f>
        <v>*</v>
      </c>
      <c r="O2610" s="256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21" t="str">
        <f>IF(SP_SUL!N2633="","*",SP_SUL!N2633)</f>
        <v>*</v>
      </c>
      <c r="M2611" s="150" t="str">
        <f>IF(SP_SUL!J2633="","*",SP_SUL!J2633)</f>
        <v>*</v>
      </c>
      <c r="N2611" s="257" t="str">
        <f>IF(SP_SUL!K2633="","*",SP_SUL!K2633)</f>
        <v>*</v>
      </c>
      <c r="O2611" s="257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21" t="str">
        <f>IF(SP_SUL!N2634="","*",SP_SUL!N2634)</f>
        <v>*</v>
      </c>
      <c r="M2612" s="150" t="str">
        <f>IF(SP_SUL!J2634="","*",SP_SUL!J2634)</f>
        <v>*</v>
      </c>
      <c r="N2612" s="257" t="str">
        <f>IF(SP_SUL!K2634="","*",SP_SUL!K2634)</f>
        <v>*</v>
      </c>
      <c r="O2612" s="257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17" t="str">
        <f>IF(SP_SUL!N2635="","*",SP_SUL!N2635)</f>
        <v>*</v>
      </c>
      <c r="M2613" s="111" t="str">
        <f>IF(SP_SUL!J2635="","*",SP_SUL!J2635)</f>
        <v>*</v>
      </c>
      <c r="N2613" s="256" t="str">
        <f>IF(SP_SUL!K2635="","*",SP_SUL!K2635)</f>
        <v>*</v>
      </c>
      <c r="O2613" s="256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21" t="str">
        <f>IF(SP_SUL!N2636="","*",SP_SUL!N2636)</f>
        <v>*</v>
      </c>
      <c r="M2614" s="150" t="str">
        <f>IF(SP_SUL!J2636="","*",SP_SUL!J2636)</f>
        <v>*</v>
      </c>
      <c r="N2614" s="257" t="str">
        <f>IF(SP_SUL!K2636="","*",SP_SUL!K2636)</f>
        <v>*</v>
      </c>
      <c r="O2614" s="257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21" t="str">
        <f>IF(SP_SUL!N2637="","*",SP_SUL!N2637)</f>
        <v>*</v>
      </c>
      <c r="M2615" s="150" t="str">
        <f>IF(SP_SUL!J2637="","*",SP_SUL!J2637)</f>
        <v>*</v>
      </c>
      <c r="N2615" s="257" t="str">
        <f>IF(SP_SUL!K2637="","*",SP_SUL!K2637)</f>
        <v>*</v>
      </c>
      <c r="O2615" s="257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17" t="str">
        <f>IF(SP_SUL!N2638="","*",SP_SUL!N2638)</f>
        <v>*</v>
      </c>
      <c r="M2616" s="111" t="str">
        <f>IF(SP_SUL!J2638="","*",SP_SUL!J2638)</f>
        <v>*</v>
      </c>
      <c r="N2616" s="256" t="str">
        <f>IF(SP_SUL!K2638="","*",SP_SUL!K2638)</f>
        <v>*</v>
      </c>
      <c r="O2616" s="256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21" t="str">
        <f>IF(SP_SUL!N2639="","*",SP_SUL!N2639)</f>
        <v>*</v>
      </c>
      <c r="M2617" s="150" t="str">
        <f>IF(SP_SUL!J2639="","*",SP_SUL!J2639)</f>
        <v>*</v>
      </c>
      <c r="N2617" s="257" t="str">
        <f>IF(SP_SUL!K2639="","*",SP_SUL!K2639)</f>
        <v>*</v>
      </c>
      <c r="O2617" s="257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21" t="str">
        <f>IF(SP_SUL!N2640="","*",SP_SUL!N2640)</f>
        <v>*</v>
      </c>
      <c r="M2618" s="150" t="str">
        <f>IF(SP_SUL!J2640="","*",SP_SUL!J2640)</f>
        <v>*</v>
      </c>
      <c r="N2618" s="257" t="str">
        <f>IF(SP_SUL!K2640="","*",SP_SUL!K2640)</f>
        <v>*</v>
      </c>
      <c r="O2618" s="257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17" t="str">
        <f>IF(SP_SUL!N2641="","*",SP_SUL!N2641)</f>
        <v>*</v>
      </c>
      <c r="M2619" s="111" t="str">
        <f>IF(SP_SUL!J2641="","*",SP_SUL!J2641)</f>
        <v>*</v>
      </c>
      <c r="N2619" s="256" t="str">
        <f>IF(SP_SUL!K2641="","*",SP_SUL!K2641)</f>
        <v>*</v>
      </c>
      <c r="O2619" s="256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21" t="str">
        <f>IF(SP_SUL!N2642="","*",SP_SUL!N2642)</f>
        <v>*</v>
      </c>
      <c r="M2620" s="150" t="str">
        <f>IF(SP_SUL!J2642="","*",SP_SUL!J2642)</f>
        <v>*</v>
      </c>
      <c r="N2620" s="257" t="str">
        <f>IF(SP_SUL!K2642="","*",SP_SUL!K2642)</f>
        <v>*</v>
      </c>
      <c r="O2620" s="257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21" t="str">
        <f>IF(SP_SUL!N2643="","*",SP_SUL!N2643)</f>
        <v>*</v>
      </c>
      <c r="M2621" s="150" t="str">
        <f>IF(SP_SUL!J2643="","*",SP_SUL!J2643)</f>
        <v>*</v>
      </c>
      <c r="N2621" s="257" t="str">
        <f>IF(SP_SUL!K2643="","*",SP_SUL!K2643)</f>
        <v>*</v>
      </c>
      <c r="O2621" s="257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17" t="str">
        <f>IF(SP_SUL!N2644="","*",SP_SUL!N2644)</f>
        <v>*</v>
      </c>
      <c r="M2622" s="111" t="str">
        <f>IF(SP_SUL!J2644="","*",SP_SUL!J2644)</f>
        <v>*</v>
      </c>
      <c r="N2622" s="256" t="str">
        <f>IF(SP_SUL!K2644="","*",SP_SUL!K2644)</f>
        <v>*</v>
      </c>
      <c r="O2622" s="256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21" t="str">
        <f>IF(SP_SUL!N2645="","*",SP_SUL!N2645)</f>
        <v>*</v>
      </c>
      <c r="M2623" s="150" t="str">
        <f>IF(SP_SUL!J2645="","*",SP_SUL!J2645)</f>
        <v>*</v>
      </c>
      <c r="N2623" s="257" t="str">
        <f>IF(SP_SUL!K2645="","*",SP_SUL!K2645)</f>
        <v>*</v>
      </c>
      <c r="O2623" s="257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21" t="str">
        <f>IF(SP_SUL!N2646="","*",SP_SUL!N2646)</f>
        <v>*</v>
      </c>
      <c r="M2624" s="150" t="str">
        <f>IF(SP_SUL!J2646="","*",SP_SUL!J2646)</f>
        <v>*</v>
      </c>
      <c r="N2624" s="257" t="str">
        <f>IF(SP_SUL!K2646="","*",SP_SUL!K2646)</f>
        <v>*</v>
      </c>
      <c r="O2624" s="257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17" t="str">
        <f>IF(SP_SUL!N2647="","*",SP_SUL!N2647)</f>
        <v>*</v>
      </c>
      <c r="M2625" s="111" t="str">
        <f>IF(SP_SUL!J2647="","*",SP_SUL!J2647)</f>
        <v>*</v>
      </c>
      <c r="N2625" s="256" t="str">
        <f>IF(SP_SUL!K2647="","*",SP_SUL!K2647)</f>
        <v>*</v>
      </c>
      <c r="O2625" s="256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21" t="str">
        <f>IF(SP_SUL!N2648="","*",SP_SUL!N2648)</f>
        <v>*</v>
      </c>
      <c r="M2626" s="150" t="str">
        <f>IF(SP_SUL!J2648="","*",SP_SUL!J2648)</f>
        <v>*</v>
      </c>
      <c r="N2626" s="257" t="str">
        <f>IF(SP_SUL!K2648="","*",SP_SUL!K2648)</f>
        <v>*</v>
      </c>
      <c r="O2626" s="257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21" t="str">
        <f>IF(SP_SUL!N2649="","*",SP_SUL!N2649)</f>
        <v>*</v>
      </c>
      <c r="M2627" s="150" t="str">
        <f>IF(SP_SUL!J2649="","*",SP_SUL!J2649)</f>
        <v>*</v>
      </c>
      <c r="N2627" s="257" t="str">
        <f>IF(SP_SUL!K2649="","*",SP_SUL!K2649)</f>
        <v>*</v>
      </c>
      <c r="O2627" s="257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17" t="str">
        <f>IF(SP_SUL!N2650="","*",SP_SUL!N2650)</f>
        <v>*</v>
      </c>
      <c r="M2628" s="111" t="str">
        <f>IF(SP_SUL!J2650="","*",SP_SUL!J2650)</f>
        <v>*</v>
      </c>
      <c r="N2628" s="256" t="str">
        <f>IF(SP_SUL!K2650="","*",SP_SUL!K2650)</f>
        <v>*</v>
      </c>
      <c r="O2628" s="256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21" t="str">
        <f>IF(SP_SUL!N2651="","*",SP_SUL!N2651)</f>
        <v>*</v>
      </c>
      <c r="M2629" s="150" t="str">
        <f>IF(SP_SUL!J2651="","*",SP_SUL!J2651)</f>
        <v>*</v>
      </c>
      <c r="N2629" s="257" t="str">
        <f>IF(SP_SUL!K2651="","*",SP_SUL!K2651)</f>
        <v>*</v>
      </c>
      <c r="O2629" s="257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21" t="str">
        <f>IF(SP_SUL!N2652="","*",SP_SUL!N2652)</f>
        <v>*</v>
      </c>
      <c r="M2630" s="150" t="str">
        <f>IF(SP_SUL!J2652="","*",SP_SUL!J2652)</f>
        <v>*</v>
      </c>
      <c r="N2630" s="257" t="str">
        <f>IF(SP_SUL!K2652="","*",SP_SUL!K2652)</f>
        <v>*</v>
      </c>
      <c r="O2630" s="257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17" t="str">
        <f>IF(SP_SUL!N2653="","*",SP_SUL!N2653)</f>
        <v>*</v>
      </c>
      <c r="M2631" s="111" t="str">
        <f>IF(SP_SUL!J2653="","*",SP_SUL!J2653)</f>
        <v>*</v>
      </c>
      <c r="N2631" s="256" t="str">
        <f>IF(SP_SUL!K2653="","*",SP_SUL!K2653)</f>
        <v>*</v>
      </c>
      <c r="O2631" s="256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21" t="str">
        <f>IF(SP_SUL!N2654="","*",SP_SUL!N2654)</f>
        <v>*</v>
      </c>
      <c r="M2632" s="150" t="str">
        <f>IF(SP_SUL!J2654="","*",SP_SUL!J2654)</f>
        <v>*</v>
      </c>
      <c r="N2632" s="257" t="str">
        <f>IF(SP_SUL!K2654="","*",SP_SUL!K2654)</f>
        <v>*</v>
      </c>
      <c r="O2632" s="257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21" t="str">
        <f>IF(SP_SUL!N2655="","*",SP_SUL!N2655)</f>
        <v>*</v>
      </c>
      <c r="M2633" s="150" t="str">
        <f>IF(SP_SUL!J2655="","*",SP_SUL!J2655)</f>
        <v>*</v>
      </c>
      <c r="N2633" s="257" t="str">
        <f>IF(SP_SUL!K2655="","*",SP_SUL!K2655)</f>
        <v>*</v>
      </c>
      <c r="O2633" s="257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17" t="str">
        <f>IF(SP_SUL!N2656="","*",SP_SUL!N2656)</f>
        <v>*</v>
      </c>
      <c r="M2634" s="111" t="str">
        <f>IF(SP_SUL!J2656="","*",SP_SUL!J2656)</f>
        <v>*</v>
      </c>
      <c r="N2634" s="256" t="str">
        <f>IF(SP_SUL!K2656="","*",SP_SUL!K2656)</f>
        <v>*</v>
      </c>
      <c r="O2634" s="256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21" t="str">
        <f>IF(SP_SUL!N2657="","*",SP_SUL!N2657)</f>
        <v>*</v>
      </c>
      <c r="M2635" s="150" t="str">
        <f>IF(SP_SUL!J2657="","*",SP_SUL!J2657)</f>
        <v>*</v>
      </c>
      <c r="N2635" s="257" t="str">
        <f>IF(SP_SUL!K2657="","*",SP_SUL!K2657)</f>
        <v>*</v>
      </c>
      <c r="O2635" s="257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21" t="str">
        <f>IF(SP_SUL!N2658="","*",SP_SUL!N2658)</f>
        <v>*</v>
      </c>
      <c r="M2636" s="150" t="str">
        <f>IF(SP_SUL!J2658="","*",SP_SUL!J2658)</f>
        <v>*</v>
      </c>
      <c r="N2636" s="257" t="str">
        <f>IF(SP_SUL!K2658="","*",SP_SUL!K2658)</f>
        <v>*</v>
      </c>
      <c r="O2636" s="257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17" t="str">
        <f>IF(SP_SUL!N2659="","*",SP_SUL!N2659)</f>
        <v>*</v>
      </c>
      <c r="M2637" s="111" t="str">
        <f>IF(SP_SUL!J2659="","*",SP_SUL!J2659)</f>
        <v>*</v>
      </c>
      <c r="N2637" s="256" t="str">
        <f>IF(SP_SUL!K2659="","*",SP_SUL!K2659)</f>
        <v>*</v>
      </c>
      <c r="O2637" s="256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21" t="str">
        <f>IF(SP_SUL!N2660="","*",SP_SUL!N2660)</f>
        <v>*</v>
      </c>
      <c r="M2638" s="150" t="str">
        <f>IF(SP_SUL!J2660="","*",SP_SUL!J2660)</f>
        <v>*</v>
      </c>
      <c r="N2638" s="257" t="str">
        <f>IF(SP_SUL!K2660="","*",SP_SUL!K2660)</f>
        <v>*</v>
      </c>
      <c r="O2638" s="257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21" t="str">
        <f>IF(SP_SUL!N2661="","*",SP_SUL!N2661)</f>
        <v>*</v>
      </c>
      <c r="M2639" s="150" t="str">
        <f>IF(SP_SUL!J2661="","*",SP_SUL!J2661)</f>
        <v>*</v>
      </c>
      <c r="N2639" s="257" t="str">
        <f>IF(SP_SUL!K2661="","*",SP_SUL!K2661)</f>
        <v>*</v>
      </c>
      <c r="O2639" s="257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17" t="str">
        <f>IF(SP_SUL!N2662="","*",SP_SUL!N2662)</f>
        <v>*</v>
      </c>
      <c r="M2640" s="111" t="str">
        <f>IF(SP_SUL!J2662="","*",SP_SUL!J2662)</f>
        <v>*</v>
      </c>
      <c r="N2640" s="256" t="str">
        <f>IF(SP_SUL!K2662="","*",SP_SUL!K2662)</f>
        <v>*</v>
      </c>
      <c r="O2640" s="256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21" t="str">
        <f>IF(SP_SUL!N2663="","*",SP_SUL!N2663)</f>
        <v>*</v>
      </c>
      <c r="M2641" s="150" t="str">
        <f>IF(SP_SUL!J2663="","*",SP_SUL!J2663)</f>
        <v>*</v>
      </c>
      <c r="N2641" s="257" t="str">
        <f>IF(SP_SUL!K2663="","*",SP_SUL!K2663)</f>
        <v>*</v>
      </c>
      <c r="O2641" s="257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21" t="str">
        <f>IF(SP_SUL!N2664="","*",SP_SUL!N2664)</f>
        <v>*</v>
      </c>
      <c r="M2642" s="150" t="str">
        <f>IF(SP_SUL!J2664="","*",SP_SUL!J2664)</f>
        <v>*</v>
      </c>
      <c r="N2642" s="257" t="str">
        <f>IF(SP_SUL!K2664="","*",SP_SUL!K2664)</f>
        <v>*</v>
      </c>
      <c r="O2642" s="257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17" t="str">
        <f>IF(SP_SUL!N2665="","*",SP_SUL!N2665)</f>
        <v>*</v>
      </c>
      <c r="M2643" s="111" t="str">
        <f>IF(SP_SUL!J2665="","*",SP_SUL!J2665)</f>
        <v>*</v>
      </c>
      <c r="N2643" s="256" t="str">
        <f>IF(SP_SUL!K2665="","*",SP_SUL!K2665)</f>
        <v>*</v>
      </c>
      <c r="O2643" s="256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21" t="str">
        <f>IF(SP_SUL!N2666="","*",SP_SUL!N2666)</f>
        <v>*</v>
      </c>
      <c r="M2644" s="150" t="str">
        <f>IF(SP_SUL!J2666="","*",SP_SUL!J2666)</f>
        <v>*</v>
      </c>
      <c r="N2644" s="257" t="str">
        <f>IF(SP_SUL!K2666="","*",SP_SUL!K2666)</f>
        <v>*</v>
      </c>
      <c r="O2644" s="257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21" t="str">
        <f>IF(SP_SUL!N2667="","*",SP_SUL!N2667)</f>
        <v>*</v>
      </c>
      <c r="M2645" s="150" t="str">
        <f>IF(SP_SUL!J2667="","*",SP_SUL!J2667)</f>
        <v>*</v>
      </c>
      <c r="N2645" s="257" t="str">
        <f>IF(SP_SUL!K2667="","*",SP_SUL!K2667)</f>
        <v>*</v>
      </c>
      <c r="O2645" s="257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17" t="str">
        <f>IF(SP_SUL!N2668="","*",SP_SUL!N2668)</f>
        <v>*</v>
      </c>
      <c r="M2646" s="111" t="str">
        <f>IF(SP_SUL!J2668="","*",SP_SUL!J2668)</f>
        <v>*</v>
      </c>
      <c r="N2646" s="256" t="str">
        <f>IF(SP_SUL!K2668="","*",SP_SUL!K2668)</f>
        <v>*</v>
      </c>
      <c r="O2646" s="256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21" t="str">
        <f>IF(SP_SUL!N2669="","*",SP_SUL!N2669)</f>
        <v>*</v>
      </c>
      <c r="M2647" s="150" t="str">
        <f>IF(SP_SUL!J2669="","*",SP_SUL!J2669)</f>
        <v>*</v>
      </c>
      <c r="N2647" s="257" t="str">
        <f>IF(SP_SUL!K2669="","*",SP_SUL!K2669)</f>
        <v>*</v>
      </c>
      <c r="O2647" s="257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21" t="str">
        <f>IF(SP_SUL!N2670="","*",SP_SUL!N2670)</f>
        <v>*</v>
      </c>
      <c r="M2648" s="150" t="str">
        <f>IF(SP_SUL!J2670="","*",SP_SUL!J2670)</f>
        <v>*</v>
      </c>
      <c r="N2648" s="257" t="str">
        <f>IF(SP_SUL!K2670="","*",SP_SUL!K2670)</f>
        <v>*</v>
      </c>
      <c r="O2648" s="257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17" t="str">
        <f>IF(SP_SUL!N2671="","*",SP_SUL!N2671)</f>
        <v>*</v>
      </c>
      <c r="M2649" s="111" t="str">
        <f>IF(SP_SUL!J2671="","*",SP_SUL!J2671)</f>
        <v>*</v>
      </c>
      <c r="N2649" s="256" t="str">
        <f>IF(SP_SUL!K2671="","*",SP_SUL!K2671)</f>
        <v>*</v>
      </c>
      <c r="O2649" s="256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21" t="str">
        <f>IF(SP_SUL!N2672="","*",SP_SUL!N2672)</f>
        <v>*</v>
      </c>
      <c r="M2650" s="150" t="str">
        <f>IF(SP_SUL!J2672="","*",SP_SUL!J2672)</f>
        <v>*</v>
      </c>
      <c r="N2650" s="257" t="str">
        <f>IF(SP_SUL!K2672="","*",SP_SUL!K2672)</f>
        <v>*</v>
      </c>
      <c r="O2650" s="257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21" t="str">
        <f>IF(SP_SUL!N2673="","*",SP_SUL!N2673)</f>
        <v>*</v>
      </c>
      <c r="M2651" s="150" t="str">
        <f>IF(SP_SUL!J2673="","*",SP_SUL!J2673)</f>
        <v>*</v>
      </c>
      <c r="N2651" s="257" t="str">
        <f>IF(SP_SUL!K2673="","*",SP_SUL!K2673)</f>
        <v>*</v>
      </c>
      <c r="O2651" s="257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17" t="str">
        <f>IF(SP_SUL!N2674="","*",SP_SUL!N2674)</f>
        <v>*</v>
      </c>
      <c r="M2652" s="111" t="str">
        <f>IF(SP_SUL!J2674="","*",SP_SUL!J2674)</f>
        <v>*</v>
      </c>
      <c r="N2652" s="256" t="str">
        <f>IF(SP_SUL!K2674="","*",SP_SUL!K2674)</f>
        <v>*</v>
      </c>
      <c r="O2652" s="256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21" t="str">
        <f>IF(SP_SUL!N2675="","*",SP_SUL!N2675)</f>
        <v>*</v>
      </c>
      <c r="M2653" s="150" t="str">
        <f>IF(SP_SUL!J2675="","*",SP_SUL!J2675)</f>
        <v>*</v>
      </c>
      <c r="N2653" s="257" t="str">
        <f>IF(SP_SUL!K2675="","*",SP_SUL!K2675)</f>
        <v>*</v>
      </c>
      <c r="O2653" s="257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21" t="str">
        <f>IF(SP_SUL!N2676="","*",SP_SUL!N2676)</f>
        <v>*</v>
      </c>
      <c r="M2654" s="150" t="str">
        <f>IF(SP_SUL!J2676="","*",SP_SUL!J2676)</f>
        <v>*</v>
      </c>
      <c r="N2654" s="257" t="str">
        <f>IF(SP_SUL!K2676="","*",SP_SUL!K2676)</f>
        <v>*</v>
      </c>
      <c r="O2654" s="257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17" t="str">
        <f>IF(SP_SUL!N2677="","*",SP_SUL!N2677)</f>
        <v>*</v>
      </c>
      <c r="M2655" s="111" t="str">
        <f>IF(SP_SUL!J2677="","*",SP_SUL!J2677)</f>
        <v>*</v>
      </c>
      <c r="N2655" s="256" t="str">
        <f>IF(SP_SUL!K2677="","*",SP_SUL!K2677)</f>
        <v>*</v>
      </c>
      <c r="O2655" s="256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21" t="str">
        <f>IF(SP_SUL!N2678="","*",SP_SUL!N2678)</f>
        <v>*</v>
      </c>
      <c r="M2656" s="150" t="str">
        <f>IF(SP_SUL!J2678="","*",SP_SUL!J2678)</f>
        <v>*</v>
      </c>
      <c r="N2656" s="257" t="str">
        <f>IF(SP_SUL!K2678="","*",SP_SUL!K2678)</f>
        <v>*</v>
      </c>
      <c r="O2656" s="257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21" t="str">
        <f>IF(SP_SUL!N2679="","*",SP_SUL!N2679)</f>
        <v>*</v>
      </c>
      <c r="M2657" s="150" t="str">
        <f>IF(SP_SUL!J2679="","*",SP_SUL!J2679)</f>
        <v>*</v>
      </c>
      <c r="N2657" s="257" t="str">
        <f>IF(SP_SUL!K2679="","*",SP_SUL!K2679)</f>
        <v>*</v>
      </c>
      <c r="O2657" s="257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17" t="str">
        <f>IF(SP_SUL!N2680="","*",SP_SUL!N2680)</f>
        <v>*</v>
      </c>
      <c r="M2658" s="111" t="str">
        <f>IF(SP_SUL!J2680="","*",SP_SUL!J2680)</f>
        <v>*</v>
      </c>
      <c r="N2658" s="256" t="str">
        <f>IF(SP_SUL!K2680="","*",SP_SUL!K2680)</f>
        <v>*</v>
      </c>
      <c r="O2658" s="256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21" t="str">
        <f>IF(SP_SUL!N2681="","*",SP_SUL!N2681)</f>
        <v>*</v>
      </c>
      <c r="M2659" s="150" t="str">
        <f>IF(SP_SUL!J2681="","*",SP_SUL!J2681)</f>
        <v>*</v>
      </c>
      <c r="N2659" s="257" t="str">
        <f>IF(SP_SUL!K2681="","*",SP_SUL!K2681)</f>
        <v>*</v>
      </c>
      <c r="O2659" s="257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21" t="str">
        <f>IF(SP_SUL!N2682="","*",SP_SUL!N2682)</f>
        <v>*</v>
      </c>
      <c r="M2660" s="150" t="str">
        <f>IF(SP_SUL!J2682="","*",SP_SUL!J2682)</f>
        <v>*</v>
      </c>
      <c r="N2660" s="257" t="str">
        <f>IF(SP_SUL!K2682="","*",SP_SUL!K2682)</f>
        <v>*</v>
      </c>
      <c r="O2660" s="257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17" t="str">
        <f>IF(SP_SUL!N2683="","*",SP_SUL!N2683)</f>
        <v>*</v>
      </c>
      <c r="M2661" s="111" t="str">
        <f>IF(SP_SUL!J2683="","*",SP_SUL!J2683)</f>
        <v>*</v>
      </c>
      <c r="N2661" s="256" t="str">
        <f>IF(SP_SUL!K2683="","*",SP_SUL!K2683)</f>
        <v>*</v>
      </c>
      <c r="O2661" s="256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21" t="str">
        <f>IF(SP_SUL!N2684="","*",SP_SUL!N2684)</f>
        <v>*</v>
      </c>
      <c r="M2662" s="150" t="str">
        <f>IF(SP_SUL!J2684="","*",SP_SUL!J2684)</f>
        <v>*</v>
      </c>
      <c r="N2662" s="257" t="str">
        <f>IF(SP_SUL!K2684="","*",SP_SUL!K2684)</f>
        <v>*</v>
      </c>
      <c r="O2662" s="257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21" t="str">
        <f>IF(SP_SUL!N2685="","*",SP_SUL!N2685)</f>
        <v>*</v>
      </c>
      <c r="M2663" s="150" t="str">
        <f>IF(SP_SUL!J2685="","*",SP_SUL!J2685)</f>
        <v>*</v>
      </c>
      <c r="N2663" s="257" t="str">
        <f>IF(SP_SUL!K2685="","*",SP_SUL!K2685)</f>
        <v>*</v>
      </c>
      <c r="O2663" s="257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17" t="str">
        <f>IF(SP_SUL!N2686="","*",SP_SUL!N2686)</f>
        <v>*</v>
      </c>
      <c r="M2664" s="111" t="str">
        <f>IF(SP_SUL!J2686="","*",SP_SUL!J2686)</f>
        <v>*</v>
      </c>
      <c r="N2664" s="256" t="str">
        <f>IF(SP_SUL!K2686="","*",SP_SUL!K2686)</f>
        <v>*</v>
      </c>
      <c r="O2664" s="256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21" t="str">
        <f>IF(SP_SUL!N2687="","*",SP_SUL!N2687)</f>
        <v>*</v>
      </c>
      <c r="M2665" s="150" t="str">
        <f>IF(SP_SUL!J2687="","*",SP_SUL!J2687)</f>
        <v>*</v>
      </c>
      <c r="N2665" s="257" t="str">
        <f>IF(SP_SUL!K2687="","*",SP_SUL!K2687)</f>
        <v>*</v>
      </c>
      <c r="O2665" s="257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21" t="str">
        <f>IF(SP_SUL!N2688="","*",SP_SUL!N2688)</f>
        <v>*</v>
      </c>
      <c r="M2666" s="150" t="str">
        <f>IF(SP_SUL!J2688="","*",SP_SUL!J2688)</f>
        <v>*</v>
      </c>
      <c r="N2666" s="257" t="str">
        <f>IF(SP_SUL!K2688="","*",SP_SUL!K2688)</f>
        <v>*</v>
      </c>
      <c r="O2666" s="257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17" t="str">
        <f>IF(SP_SUL!N2689="","*",SP_SUL!N2689)</f>
        <v>*</v>
      </c>
      <c r="M2667" s="111" t="str">
        <f>IF(SP_SUL!J2689="","*",SP_SUL!J2689)</f>
        <v>*</v>
      </c>
      <c r="N2667" s="256" t="str">
        <f>IF(SP_SUL!K2689="","*",SP_SUL!K2689)</f>
        <v>*</v>
      </c>
      <c r="O2667" s="256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21" t="str">
        <f>IF(SP_SUL!N2690="","*",SP_SUL!N2690)</f>
        <v>*</v>
      </c>
      <c r="M2668" s="150" t="str">
        <f>IF(SP_SUL!J2690="","*",SP_SUL!J2690)</f>
        <v>*</v>
      </c>
      <c r="N2668" s="257" t="str">
        <f>IF(SP_SUL!K2690="","*",SP_SUL!K2690)</f>
        <v>*</v>
      </c>
      <c r="O2668" s="257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21" t="str">
        <f>IF(SP_SUL!N2691="","*",SP_SUL!N2691)</f>
        <v>*</v>
      </c>
      <c r="M2669" s="150" t="str">
        <f>IF(SP_SUL!J2691="","*",SP_SUL!J2691)</f>
        <v>*</v>
      </c>
      <c r="N2669" s="257" t="str">
        <f>IF(SP_SUL!K2691="","*",SP_SUL!K2691)</f>
        <v>*</v>
      </c>
      <c r="O2669" s="257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17" t="str">
        <f>IF(SP_SUL!N2692="","*",SP_SUL!N2692)</f>
        <v>*</v>
      </c>
      <c r="M2670" s="111" t="str">
        <f>IF(SP_SUL!J2692="","*",SP_SUL!J2692)</f>
        <v>*</v>
      </c>
      <c r="N2670" s="256" t="str">
        <f>IF(SP_SUL!K2692="","*",SP_SUL!K2692)</f>
        <v>*</v>
      </c>
      <c r="O2670" s="256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21" t="str">
        <f>IF(SP_SUL!N2693="","*",SP_SUL!N2693)</f>
        <v>*</v>
      </c>
      <c r="M2671" s="150" t="str">
        <f>IF(SP_SUL!J2693="","*",SP_SUL!J2693)</f>
        <v>*</v>
      </c>
      <c r="N2671" s="257" t="str">
        <f>IF(SP_SUL!K2693="","*",SP_SUL!K2693)</f>
        <v>*</v>
      </c>
      <c r="O2671" s="257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21" t="str">
        <f>IF(SP_SUL!N2694="","*",SP_SUL!N2694)</f>
        <v>*</v>
      </c>
      <c r="M2672" s="150" t="str">
        <f>IF(SP_SUL!J2694="","*",SP_SUL!J2694)</f>
        <v>*</v>
      </c>
      <c r="N2672" s="257" t="str">
        <f>IF(SP_SUL!K2694="","*",SP_SUL!K2694)</f>
        <v>*</v>
      </c>
      <c r="O2672" s="257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17" t="str">
        <f>IF(SP_SUL!N2695="","*",SP_SUL!N2695)</f>
        <v>*</v>
      </c>
      <c r="M2673" s="111" t="str">
        <f>IF(SP_SUL!J2695="","*",SP_SUL!J2695)</f>
        <v>*</v>
      </c>
      <c r="N2673" s="256" t="str">
        <f>IF(SP_SUL!K2695="","*",SP_SUL!K2695)</f>
        <v>*</v>
      </c>
      <c r="O2673" s="256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21" t="str">
        <f>IF(SP_SUL!N2696="","*",SP_SUL!N2696)</f>
        <v>*</v>
      </c>
      <c r="M2674" s="150" t="str">
        <f>IF(SP_SUL!J2696="","*",SP_SUL!J2696)</f>
        <v>*</v>
      </c>
      <c r="N2674" s="257" t="str">
        <f>IF(SP_SUL!K2696="","*",SP_SUL!K2696)</f>
        <v>*</v>
      </c>
      <c r="O2674" s="257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21" t="str">
        <f>IF(SP_SUL!N2697="","*",SP_SUL!N2697)</f>
        <v>*</v>
      </c>
      <c r="M2675" s="150" t="str">
        <f>IF(SP_SUL!J2697="","*",SP_SUL!J2697)</f>
        <v>*</v>
      </c>
      <c r="N2675" s="257" t="str">
        <f>IF(SP_SUL!K2697="","*",SP_SUL!K2697)</f>
        <v>*</v>
      </c>
      <c r="O2675" s="257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17" t="str">
        <f>IF(SP_SUL!N2698="","*",SP_SUL!N2698)</f>
        <v>*</v>
      </c>
      <c r="M2676" s="111" t="str">
        <f>IF(SP_SUL!J2698="","*",SP_SUL!J2698)</f>
        <v>*</v>
      </c>
      <c r="N2676" s="256" t="str">
        <f>IF(SP_SUL!K2698="","*",SP_SUL!K2698)</f>
        <v>*</v>
      </c>
      <c r="O2676" s="256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21" t="str">
        <f>IF(SP_SUL!N2699="","*",SP_SUL!N2699)</f>
        <v>*</v>
      </c>
      <c r="M2677" s="150" t="str">
        <f>IF(SP_SUL!J2699="","*",SP_SUL!J2699)</f>
        <v>*</v>
      </c>
      <c r="N2677" s="257" t="str">
        <f>IF(SP_SUL!K2699="","*",SP_SUL!K2699)</f>
        <v>*</v>
      </c>
      <c r="O2677" s="257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21" t="str">
        <f>IF(SP_SUL!N2700="","*",SP_SUL!N2700)</f>
        <v>*</v>
      </c>
      <c r="M2678" s="150" t="str">
        <f>IF(SP_SUL!J2700="","*",SP_SUL!J2700)</f>
        <v>*</v>
      </c>
      <c r="N2678" s="257" t="str">
        <f>IF(SP_SUL!K2700="","*",SP_SUL!K2700)</f>
        <v>*</v>
      </c>
      <c r="O2678" s="257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17" t="str">
        <f>IF(SP_SUL!N2701="","*",SP_SUL!N2701)</f>
        <v>*</v>
      </c>
      <c r="M2679" s="111" t="str">
        <f>IF(SP_SUL!J2701="","*",SP_SUL!J2701)</f>
        <v>*</v>
      </c>
      <c r="N2679" s="256" t="str">
        <f>IF(SP_SUL!K2701="","*",SP_SUL!K2701)</f>
        <v>*</v>
      </c>
      <c r="O2679" s="256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21" t="str">
        <f>IF(SP_SUL!N2702="","*",SP_SUL!N2702)</f>
        <v>*</v>
      </c>
      <c r="M2680" s="150" t="str">
        <f>IF(SP_SUL!J2702="","*",SP_SUL!J2702)</f>
        <v>*</v>
      </c>
      <c r="N2680" s="257" t="str">
        <f>IF(SP_SUL!K2702="","*",SP_SUL!K2702)</f>
        <v>*</v>
      </c>
      <c r="O2680" s="257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21" t="str">
        <f>IF(SP_SUL!N2703="","*",SP_SUL!N2703)</f>
        <v>*</v>
      </c>
      <c r="M2681" s="150" t="str">
        <f>IF(SP_SUL!J2703="","*",SP_SUL!J2703)</f>
        <v>*</v>
      </c>
      <c r="N2681" s="257" t="str">
        <f>IF(SP_SUL!K2703="","*",SP_SUL!K2703)</f>
        <v>*</v>
      </c>
      <c r="O2681" s="257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17" t="str">
        <f>IF(SP_SUL!N2704="","*",SP_SUL!N2704)</f>
        <v>*</v>
      </c>
      <c r="M2682" s="111" t="str">
        <f>IF(SP_SUL!J2704="","*",SP_SUL!J2704)</f>
        <v>*</v>
      </c>
      <c r="N2682" s="256" t="str">
        <f>IF(SP_SUL!K2704="","*",SP_SUL!K2704)</f>
        <v>*</v>
      </c>
      <c r="O2682" s="256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21" t="str">
        <f>IF(SP_SUL!N2705="","*",SP_SUL!N2705)</f>
        <v>*</v>
      </c>
      <c r="M2683" s="150" t="str">
        <f>IF(SP_SUL!J2705="","*",SP_SUL!J2705)</f>
        <v>*</v>
      </c>
      <c r="N2683" s="257" t="str">
        <f>IF(SP_SUL!K2705="","*",SP_SUL!K2705)</f>
        <v>*</v>
      </c>
      <c r="O2683" s="257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21" t="str">
        <f>IF(SP_SUL!N2706="","*",SP_SUL!N2706)</f>
        <v>*</v>
      </c>
      <c r="M2684" s="150" t="str">
        <f>IF(SP_SUL!J2706="","*",SP_SUL!J2706)</f>
        <v>*</v>
      </c>
      <c r="N2684" s="257" t="str">
        <f>IF(SP_SUL!K2706="","*",SP_SUL!K2706)</f>
        <v>*</v>
      </c>
      <c r="O2684" s="257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17" t="str">
        <f>IF(SP_SUL!N2707="","*",SP_SUL!N2707)</f>
        <v>*</v>
      </c>
      <c r="M2685" s="111" t="str">
        <f>IF(SP_SUL!J2707="","*",SP_SUL!J2707)</f>
        <v>*</v>
      </c>
      <c r="N2685" s="256" t="str">
        <f>IF(SP_SUL!K2707="","*",SP_SUL!K2707)</f>
        <v>*</v>
      </c>
      <c r="O2685" s="256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21" t="str">
        <f>IF(SP_SUL!N2708="","*",SP_SUL!N2708)</f>
        <v>*</v>
      </c>
      <c r="M2686" s="150" t="str">
        <f>IF(SP_SUL!J2708="","*",SP_SUL!J2708)</f>
        <v>*</v>
      </c>
      <c r="N2686" s="257" t="str">
        <f>IF(SP_SUL!K2708="","*",SP_SUL!K2708)</f>
        <v>*</v>
      </c>
      <c r="O2686" s="257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21" t="str">
        <f>IF(SP_SUL!N2709="","*",SP_SUL!N2709)</f>
        <v>*</v>
      </c>
      <c r="M2687" s="150" t="str">
        <f>IF(SP_SUL!J2709="","*",SP_SUL!J2709)</f>
        <v>*</v>
      </c>
      <c r="N2687" s="257" t="str">
        <f>IF(SP_SUL!K2709="","*",SP_SUL!K2709)</f>
        <v>*</v>
      </c>
      <c r="O2687" s="257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17" t="str">
        <f>IF(SP_SUL!N2710="","*",SP_SUL!N2710)</f>
        <v>*</v>
      </c>
      <c r="M2688" s="111" t="str">
        <f>IF(SP_SUL!J2710="","*",SP_SUL!J2710)</f>
        <v>*</v>
      </c>
      <c r="N2688" s="256" t="str">
        <f>IF(SP_SUL!K2710="","*",SP_SUL!K2710)</f>
        <v>*</v>
      </c>
      <c r="O2688" s="256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21" t="str">
        <f>IF(SP_SUL!N2711="","*",SP_SUL!N2711)</f>
        <v>*</v>
      </c>
      <c r="M2689" s="150" t="str">
        <f>IF(SP_SUL!J2711="","*",SP_SUL!J2711)</f>
        <v>*</v>
      </c>
      <c r="N2689" s="257" t="str">
        <f>IF(SP_SUL!K2711="","*",SP_SUL!K2711)</f>
        <v>*</v>
      </c>
      <c r="O2689" s="257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21" t="str">
        <f>IF(SP_SUL!N2712="","*",SP_SUL!N2712)</f>
        <v>*</v>
      </c>
      <c r="M2690" s="150" t="str">
        <f>IF(SP_SUL!J2712="","*",SP_SUL!J2712)</f>
        <v>*</v>
      </c>
      <c r="N2690" s="257" t="str">
        <f>IF(SP_SUL!K2712="","*",SP_SUL!K2712)</f>
        <v>*</v>
      </c>
      <c r="O2690" s="257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17" t="str">
        <f>IF(SP_SUL!N2713="","*",SP_SUL!N2713)</f>
        <v>*</v>
      </c>
      <c r="M2691" s="111" t="str">
        <f>IF(SP_SUL!J2713="","*",SP_SUL!J2713)</f>
        <v>*</v>
      </c>
      <c r="N2691" s="256" t="str">
        <f>IF(SP_SUL!K2713="","*",SP_SUL!K2713)</f>
        <v>*</v>
      </c>
      <c r="O2691" s="256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21" t="str">
        <f>IF(SP_SUL!N2714="","*",SP_SUL!N2714)</f>
        <v>*</v>
      </c>
      <c r="M2692" s="150" t="str">
        <f>IF(SP_SUL!J2714="","*",SP_SUL!J2714)</f>
        <v>*</v>
      </c>
      <c r="N2692" s="257" t="str">
        <f>IF(SP_SUL!K2714="","*",SP_SUL!K2714)</f>
        <v>*</v>
      </c>
      <c r="O2692" s="257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21" t="str">
        <f>IF(SP_SUL!N2715="","*",SP_SUL!N2715)</f>
        <v>*</v>
      </c>
      <c r="M2693" s="150" t="str">
        <f>IF(SP_SUL!J2715="","*",SP_SUL!J2715)</f>
        <v>*</v>
      </c>
      <c r="N2693" s="257" t="str">
        <f>IF(SP_SUL!K2715="","*",SP_SUL!K2715)</f>
        <v>*</v>
      </c>
      <c r="O2693" s="257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17" t="str">
        <f>IF(SP_SUL!N2716="","*",SP_SUL!N2716)</f>
        <v>*</v>
      </c>
      <c r="M2694" s="111" t="str">
        <f>IF(SP_SUL!J2716="","*",SP_SUL!J2716)</f>
        <v>*</v>
      </c>
      <c r="N2694" s="256" t="str">
        <f>IF(SP_SUL!K2716="","*",SP_SUL!K2716)</f>
        <v>*</v>
      </c>
      <c r="O2694" s="256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21" t="str">
        <f>IF(SP_SUL!N2717="","*",SP_SUL!N2717)</f>
        <v>*</v>
      </c>
      <c r="M2695" s="150" t="str">
        <f>IF(SP_SUL!J2717="","*",SP_SUL!J2717)</f>
        <v>*</v>
      </c>
      <c r="N2695" s="257" t="str">
        <f>IF(SP_SUL!K2717="","*",SP_SUL!K2717)</f>
        <v>*</v>
      </c>
      <c r="O2695" s="257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21" t="str">
        <f>IF(SP_SUL!N2718="","*",SP_SUL!N2718)</f>
        <v>*</v>
      </c>
      <c r="M2696" s="150" t="str">
        <f>IF(SP_SUL!J2718="","*",SP_SUL!J2718)</f>
        <v>*</v>
      </c>
      <c r="N2696" s="257" t="str">
        <f>IF(SP_SUL!K2718="","*",SP_SUL!K2718)</f>
        <v>*</v>
      </c>
      <c r="O2696" s="257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17" t="str">
        <f>IF(SP_SUL!N2719="","*",SP_SUL!N2719)</f>
        <v>*</v>
      </c>
      <c r="M2697" s="111" t="str">
        <f>IF(SP_SUL!J2719="","*",SP_SUL!J2719)</f>
        <v>*</v>
      </c>
      <c r="N2697" s="256" t="str">
        <f>IF(SP_SUL!K2719="","*",SP_SUL!K2719)</f>
        <v>*</v>
      </c>
      <c r="O2697" s="256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21" t="str">
        <f>IF(SP_SUL!N2720="","*",SP_SUL!N2720)</f>
        <v>*</v>
      </c>
      <c r="M2698" s="150" t="str">
        <f>IF(SP_SUL!J2720="","*",SP_SUL!J2720)</f>
        <v>*</v>
      </c>
      <c r="N2698" s="257" t="str">
        <f>IF(SP_SUL!K2720="","*",SP_SUL!K2720)</f>
        <v>*</v>
      </c>
      <c r="O2698" s="257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21" t="str">
        <f>IF(SP_SUL!N2721="","*",SP_SUL!N2721)</f>
        <v>*</v>
      </c>
      <c r="M2699" s="150" t="str">
        <f>IF(SP_SUL!J2721="","*",SP_SUL!J2721)</f>
        <v>*</v>
      </c>
      <c r="N2699" s="257" t="str">
        <f>IF(SP_SUL!K2721="","*",SP_SUL!K2721)</f>
        <v>*</v>
      </c>
      <c r="O2699" s="257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17" t="str">
        <f>IF(SP_SUL!N2722="","*",SP_SUL!N2722)</f>
        <v>*</v>
      </c>
      <c r="M2700" s="111" t="str">
        <f>IF(SP_SUL!J2722="","*",SP_SUL!J2722)</f>
        <v>*</v>
      </c>
      <c r="N2700" s="256" t="str">
        <f>IF(SP_SUL!K2722="","*",SP_SUL!K2722)</f>
        <v>*</v>
      </c>
      <c r="O2700" s="256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21" t="str">
        <f>IF(SP_SUL!N2723="","*",SP_SUL!N2723)</f>
        <v>*</v>
      </c>
      <c r="M2701" s="150" t="str">
        <f>IF(SP_SUL!J2723="","*",SP_SUL!J2723)</f>
        <v>*</v>
      </c>
      <c r="N2701" s="257" t="str">
        <f>IF(SP_SUL!K2723="","*",SP_SUL!K2723)</f>
        <v>*</v>
      </c>
      <c r="O2701" s="257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21" t="str">
        <f>IF(SP_SUL!N2724="","*",SP_SUL!N2724)</f>
        <v>*</v>
      </c>
      <c r="M2702" s="150" t="str">
        <f>IF(SP_SUL!J2724="","*",SP_SUL!J2724)</f>
        <v>*</v>
      </c>
      <c r="N2702" s="257" t="str">
        <f>IF(SP_SUL!K2724="","*",SP_SUL!K2724)</f>
        <v>*</v>
      </c>
      <c r="O2702" s="257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17" t="str">
        <f>IF(SP_SUL!N2725="","*",SP_SUL!N2725)</f>
        <v>*</v>
      </c>
      <c r="M2703" s="111" t="str">
        <f>IF(SP_SUL!J2725="","*",SP_SUL!J2725)</f>
        <v>*</v>
      </c>
      <c r="N2703" s="256" t="str">
        <f>IF(SP_SUL!K2725="","*",SP_SUL!K2725)</f>
        <v>*</v>
      </c>
      <c r="O2703" s="256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21" t="str">
        <f>IF(SP_SUL!N2726="","*",SP_SUL!N2726)</f>
        <v>*</v>
      </c>
      <c r="M2704" s="150" t="str">
        <f>IF(SP_SUL!J2726="","*",SP_SUL!J2726)</f>
        <v>*</v>
      </c>
      <c r="N2704" s="257" t="str">
        <f>IF(SP_SUL!K2726="","*",SP_SUL!K2726)</f>
        <v>*</v>
      </c>
      <c r="O2704" s="257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21" t="str">
        <f>IF(SP_SUL!N2727="","*",SP_SUL!N2727)</f>
        <v>*</v>
      </c>
      <c r="M2705" s="150" t="str">
        <f>IF(SP_SUL!J2727="","*",SP_SUL!J2727)</f>
        <v>*</v>
      </c>
      <c r="N2705" s="257" t="str">
        <f>IF(SP_SUL!K2727="","*",SP_SUL!K2727)</f>
        <v>*</v>
      </c>
      <c r="O2705" s="257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17" t="str">
        <f>IF(SP_SUL!N2728="","*",SP_SUL!N2728)</f>
        <v>*</v>
      </c>
      <c r="M2706" s="111" t="str">
        <f>IF(SP_SUL!J2728="","*",SP_SUL!J2728)</f>
        <v>*</v>
      </c>
      <c r="N2706" s="256" t="str">
        <f>IF(SP_SUL!K2728="","*",SP_SUL!K2728)</f>
        <v>*</v>
      </c>
      <c r="O2706" s="256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21" t="str">
        <f>IF(SP_SUL!N2729="","*",SP_SUL!N2729)</f>
        <v>*</v>
      </c>
      <c r="M2707" s="150" t="str">
        <f>IF(SP_SUL!J2729="","*",SP_SUL!J2729)</f>
        <v>*</v>
      </c>
      <c r="N2707" s="257" t="str">
        <f>IF(SP_SUL!K2729="","*",SP_SUL!K2729)</f>
        <v>*</v>
      </c>
      <c r="O2707" s="257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21" t="str">
        <f>IF(SP_SUL!N2730="","*",SP_SUL!N2730)</f>
        <v>*</v>
      </c>
      <c r="M2708" s="150" t="str">
        <f>IF(SP_SUL!J2730="","*",SP_SUL!J2730)</f>
        <v>*</v>
      </c>
      <c r="N2708" s="257" t="str">
        <f>IF(SP_SUL!K2730="","*",SP_SUL!K2730)</f>
        <v>*</v>
      </c>
      <c r="O2708" s="257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17" t="str">
        <f>IF(SP_SUL!N2731="","*",SP_SUL!N2731)</f>
        <v>*</v>
      </c>
      <c r="M2709" s="111" t="str">
        <f>IF(SP_SUL!J2731="","*",SP_SUL!J2731)</f>
        <v>*</v>
      </c>
      <c r="N2709" s="256" t="str">
        <f>IF(SP_SUL!K2731="","*",SP_SUL!K2731)</f>
        <v>*</v>
      </c>
      <c r="O2709" s="256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21" t="str">
        <f>IF(SP_SUL!N2732="","*",SP_SUL!N2732)</f>
        <v>*</v>
      </c>
      <c r="M2710" s="150" t="str">
        <f>IF(SP_SUL!J2732="","*",SP_SUL!J2732)</f>
        <v>*</v>
      </c>
      <c r="N2710" s="257" t="str">
        <f>IF(SP_SUL!K2732="","*",SP_SUL!K2732)</f>
        <v>*</v>
      </c>
      <c r="O2710" s="257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21" t="str">
        <f>IF(SP_SUL!N2733="","*",SP_SUL!N2733)</f>
        <v>*</v>
      </c>
      <c r="M2711" s="150" t="str">
        <f>IF(SP_SUL!J2733="","*",SP_SUL!J2733)</f>
        <v>*</v>
      </c>
      <c r="N2711" s="257" t="str">
        <f>IF(SP_SUL!K2733="","*",SP_SUL!K2733)</f>
        <v>*</v>
      </c>
      <c r="O2711" s="257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17" t="str">
        <f>IF(SP_SUL!N2734="","*",SP_SUL!N2734)</f>
        <v>*</v>
      </c>
      <c r="M2712" s="111" t="str">
        <f>IF(SP_SUL!J2734="","*",SP_SUL!J2734)</f>
        <v>*</v>
      </c>
      <c r="N2712" s="256" t="str">
        <f>IF(SP_SUL!K2734="","*",SP_SUL!K2734)</f>
        <v>*</v>
      </c>
      <c r="O2712" s="256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21" t="str">
        <f>IF(SP_SUL!N2735="","*",SP_SUL!N2735)</f>
        <v>*</v>
      </c>
      <c r="M2713" s="150" t="str">
        <f>IF(SP_SUL!J2735="","*",SP_SUL!J2735)</f>
        <v>*</v>
      </c>
      <c r="N2713" s="257" t="str">
        <f>IF(SP_SUL!K2735="","*",SP_SUL!K2735)</f>
        <v>*</v>
      </c>
      <c r="O2713" s="257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21" t="str">
        <f>IF(SP_SUL!N2736="","*",SP_SUL!N2736)</f>
        <v>*</v>
      </c>
      <c r="M2714" s="150" t="str">
        <f>IF(SP_SUL!J2736="","*",SP_SUL!J2736)</f>
        <v>*</v>
      </c>
      <c r="N2714" s="257" t="str">
        <f>IF(SP_SUL!K2736="","*",SP_SUL!K2736)</f>
        <v>*</v>
      </c>
      <c r="O2714" s="257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17" t="str">
        <f>IF(SP_SUL!N2737="","*",SP_SUL!N2737)</f>
        <v>*</v>
      </c>
      <c r="M2715" s="111" t="str">
        <f>IF(SP_SUL!J2737="","*",SP_SUL!J2737)</f>
        <v>*</v>
      </c>
      <c r="N2715" s="256" t="str">
        <f>IF(SP_SUL!K2737="","*",SP_SUL!K2737)</f>
        <v>*</v>
      </c>
      <c r="O2715" s="256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21" t="str">
        <f>IF(SP_SUL!N2738="","*",SP_SUL!N2738)</f>
        <v>*</v>
      </c>
      <c r="M2716" s="150" t="str">
        <f>IF(SP_SUL!J2738="","*",SP_SUL!J2738)</f>
        <v>*</v>
      </c>
      <c r="N2716" s="257" t="str">
        <f>IF(SP_SUL!K2738="","*",SP_SUL!K2738)</f>
        <v>*</v>
      </c>
      <c r="O2716" s="257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21" t="str">
        <f>IF(SP_SUL!N2739="","*",SP_SUL!N2739)</f>
        <v>*</v>
      </c>
      <c r="M2717" s="150" t="str">
        <f>IF(SP_SUL!J2739="","*",SP_SUL!J2739)</f>
        <v>*</v>
      </c>
      <c r="N2717" s="257" t="str">
        <f>IF(SP_SUL!K2739="","*",SP_SUL!K2739)</f>
        <v>*</v>
      </c>
      <c r="O2717" s="257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17" t="str">
        <f>IF(SP_SUL!N2740="","*",SP_SUL!N2740)</f>
        <v>*</v>
      </c>
      <c r="M2718" s="111" t="str">
        <f>IF(SP_SUL!J2740="","*",SP_SUL!J2740)</f>
        <v>*</v>
      </c>
      <c r="N2718" s="256" t="str">
        <f>IF(SP_SUL!K2740="","*",SP_SUL!K2740)</f>
        <v>*</v>
      </c>
      <c r="O2718" s="256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21" t="str">
        <f>IF(SP_SUL!N2741="","*",SP_SUL!N2741)</f>
        <v>*</v>
      </c>
      <c r="M2719" s="150" t="str">
        <f>IF(SP_SUL!J2741="","*",SP_SUL!J2741)</f>
        <v>*</v>
      </c>
      <c r="N2719" s="257" t="str">
        <f>IF(SP_SUL!K2741="","*",SP_SUL!K2741)</f>
        <v>*</v>
      </c>
      <c r="O2719" s="257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21" t="str">
        <f>IF(SP_SUL!N2742="","*",SP_SUL!N2742)</f>
        <v>*</v>
      </c>
      <c r="M2720" s="150" t="str">
        <f>IF(SP_SUL!J2742="","*",SP_SUL!J2742)</f>
        <v>*</v>
      </c>
      <c r="N2720" s="257" t="str">
        <f>IF(SP_SUL!K2742="","*",SP_SUL!K2742)</f>
        <v>*</v>
      </c>
      <c r="O2720" s="257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17" t="str">
        <f>IF(SP_SUL!N2743="","*",SP_SUL!N2743)</f>
        <v>*</v>
      </c>
      <c r="M2721" s="111" t="str">
        <f>IF(SP_SUL!J2743="","*",SP_SUL!J2743)</f>
        <v>*</v>
      </c>
      <c r="N2721" s="256" t="str">
        <f>IF(SP_SUL!K2743="","*",SP_SUL!K2743)</f>
        <v>*</v>
      </c>
      <c r="O2721" s="256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21" t="str">
        <f>IF(SP_SUL!N2744="","*",SP_SUL!N2744)</f>
        <v>*</v>
      </c>
      <c r="M2722" s="150" t="str">
        <f>IF(SP_SUL!J2744="","*",SP_SUL!J2744)</f>
        <v>*</v>
      </c>
      <c r="N2722" s="257" t="str">
        <f>IF(SP_SUL!K2744="","*",SP_SUL!K2744)</f>
        <v>*</v>
      </c>
      <c r="O2722" s="257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21" t="str">
        <f>IF(SP_SUL!N2745="","*",SP_SUL!N2745)</f>
        <v>*</v>
      </c>
      <c r="M2723" s="150" t="str">
        <f>IF(SP_SUL!J2745="","*",SP_SUL!J2745)</f>
        <v>*</v>
      </c>
      <c r="N2723" s="257" t="str">
        <f>IF(SP_SUL!K2745="","*",SP_SUL!K2745)</f>
        <v>*</v>
      </c>
      <c r="O2723" s="257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17" t="str">
        <f>IF(SP_SUL!N2746="","*",SP_SUL!N2746)</f>
        <v>*</v>
      </c>
      <c r="M2724" s="111" t="str">
        <f>IF(SP_SUL!J2746="","*",SP_SUL!J2746)</f>
        <v>*</v>
      </c>
      <c r="N2724" s="256" t="str">
        <f>IF(SP_SUL!K2746="","*",SP_SUL!K2746)</f>
        <v>*</v>
      </c>
      <c r="O2724" s="256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21" t="str">
        <f>IF(SP_SUL!N2747="","*",SP_SUL!N2747)</f>
        <v>*</v>
      </c>
      <c r="M2725" s="150" t="str">
        <f>IF(SP_SUL!J2747="","*",SP_SUL!J2747)</f>
        <v>*</v>
      </c>
      <c r="N2725" s="257" t="str">
        <f>IF(SP_SUL!K2747="","*",SP_SUL!K2747)</f>
        <v>*</v>
      </c>
      <c r="O2725" s="257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21" t="str">
        <f>IF(SP_SUL!N2748="","*",SP_SUL!N2748)</f>
        <v>*</v>
      </c>
      <c r="M2726" s="150" t="str">
        <f>IF(SP_SUL!J2748="","*",SP_SUL!J2748)</f>
        <v>*</v>
      </c>
      <c r="N2726" s="257" t="str">
        <f>IF(SP_SUL!K2748="","*",SP_SUL!K2748)</f>
        <v>*</v>
      </c>
      <c r="O2726" s="257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17" t="str">
        <f>IF(SP_SUL!N2749="","*",SP_SUL!N2749)</f>
        <v>*</v>
      </c>
      <c r="M2727" s="111" t="str">
        <f>IF(SP_SUL!J2749="","*",SP_SUL!J2749)</f>
        <v>*</v>
      </c>
      <c r="N2727" s="256" t="str">
        <f>IF(SP_SUL!K2749="","*",SP_SUL!K2749)</f>
        <v>*</v>
      </c>
      <c r="O2727" s="256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21" t="str">
        <f>IF(SP_SUL!N2750="","*",SP_SUL!N2750)</f>
        <v>*</v>
      </c>
      <c r="M2728" s="150" t="str">
        <f>IF(SP_SUL!J2750="","*",SP_SUL!J2750)</f>
        <v>*</v>
      </c>
      <c r="N2728" s="257" t="str">
        <f>IF(SP_SUL!K2750="","*",SP_SUL!K2750)</f>
        <v>*</v>
      </c>
      <c r="O2728" s="257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21" t="str">
        <f>IF(SP_SUL!N2751="","*",SP_SUL!N2751)</f>
        <v>*</v>
      </c>
      <c r="M2729" s="150" t="str">
        <f>IF(SP_SUL!J2751="","*",SP_SUL!J2751)</f>
        <v>*</v>
      </c>
      <c r="N2729" s="257" t="str">
        <f>IF(SP_SUL!K2751="","*",SP_SUL!K2751)</f>
        <v>*</v>
      </c>
      <c r="O2729" s="257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17" t="str">
        <f>IF(SP_SUL!N2752="","*",SP_SUL!N2752)</f>
        <v>*</v>
      </c>
      <c r="M2730" s="111" t="str">
        <f>IF(SP_SUL!J2752="","*",SP_SUL!J2752)</f>
        <v>*</v>
      </c>
      <c r="N2730" s="256" t="str">
        <f>IF(SP_SUL!K2752="","*",SP_SUL!K2752)</f>
        <v>*</v>
      </c>
      <c r="O2730" s="256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21" t="str">
        <f>IF(SP_SUL!N2753="","*",SP_SUL!N2753)</f>
        <v>*</v>
      </c>
      <c r="M2731" s="150" t="str">
        <f>IF(SP_SUL!J2753="","*",SP_SUL!J2753)</f>
        <v>*</v>
      </c>
      <c r="N2731" s="257" t="str">
        <f>IF(SP_SUL!K2753="","*",SP_SUL!K2753)</f>
        <v>*</v>
      </c>
      <c r="O2731" s="257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21" t="str">
        <f>IF(SP_SUL!N2754="","*",SP_SUL!N2754)</f>
        <v>*</v>
      </c>
      <c r="M2732" s="150" t="str">
        <f>IF(SP_SUL!J2754="","*",SP_SUL!J2754)</f>
        <v>*</v>
      </c>
      <c r="N2732" s="257" t="str">
        <f>IF(SP_SUL!K2754="","*",SP_SUL!K2754)</f>
        <v>*</v>
      </c>
      <c r="O2732" s="257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17" t="str">
        <f>IF(SP_SUL!N2755="","*",SP_SUL!N2755)</f>
        <v>*</v>
      </c>
      <c r="M2733" s="111" t="str">
        <f>IF(SP_SUL!J2755="","*",SP_SUL!J2755)</f>
        <v>*</v>
      </c>
      <c r="N2733" s="256" t="str">
        <f>IF(SP_SUL!K2755="","*",SP_SUL!K2755)</f>
        <v>*</v>
      </c>
      <c r="O2733" s="256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21" t="str">
        <f>IF(SP_SUL!N2756="","*",SP_SUL!N2756)</f>
        <v>*</v>
      </c>
      <c r="M2734" s="150" t="str">
        <f>IF(SP_SUL!J2756="","*",SP_SUL!J2756)</f>
        <v>*</v>
      </c>
      <c r="N2734" s="257" t="str">
        <f>IF(SP_SUL!K2756="","*",SP_SUL!K2756)</f>
        <v>*</v>
      </c>
      <c r="O2734" s="257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21" t="str">
        <f>IF(SP_SUL!N2757="","*",SP_SUL!N2757)</f>
        <v>*</v>
      </c>
      <c r="M2735" s="150" t="str">
        <f>IF(SP_SUL!J2757="","*",SP_SUL!J2757)</f>
        <v>*</v>
      </c>
      <c r="N2735" s="257" t="str">
        <f>IF(SP_SUL!K2757="","*",SP_SUL!K2757)</f>
        <v>*</v>
      </c>
      <c r="O2735" s="257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17" t="str">
        <f>IF(SP_SUL!N2758="","*",SP_SUL!N2758)</f>
        <v>*</v>
      </c>
      <c r="M2736" s="111" t="str">
        <f>IF(SP_SUL!J2758="","*",SP_SUL!J2758)</f>
        <v>*</v>
      </c>
      <c r="N2736" s="256" t="str">
        <f>IF(SP_SUL!K2758="","*",SP_SUL!K2758)</f>
        <v>*</v>
      </c>
      <c r="O2736" s="256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21" t="str">
        <f>IF(SP_SUL!N2759="","*",SP_SUL!N2759)</f>
        <v>*</v>
      </c>
      <c r="M2737" s="150" t="str">
        <f>IF(SP_SUL!J2759="","*",SP_SUL!J2759)</f>
        <v>*</v>
      </c>
      <c r="N2737" s="257" t="str">
        <f>IF(SP_SUL!K2759="","*",SP_SUL!K2759)</f>
        <v>*</v>
      </c>
      <c r="O2737" s="257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21" t="str">
        <f>IF(SP_SUL!N2760="","*",SP_SUL!N2760)</f>
        <v>*</v>
      </c>
      <c r="M2738" s="150" t="str">
        <f>IF(SP_SUL!J2760="","*",SP_SUL!J2760)</f>
        <v>*</v>
      </c>
      <c r="N2738" s="257" t="str">
        <f>IF(SP_SUL!K2760="","*",SP_SUL!K2760)</f>
        <v>*</v>
      </c>
      <c r="O2738" s="257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17" t="str">
        <f>IF(SP_SUL!N2761="","*",SP_SUL!N2761)</f>
        <v>*</v>
      </c>
      <c r="M2739" s="111" t="str">
        <f>IF(SP_SUL!J2761="","*",SP_SUL!J2761)</f>
        <v>*</v>
      </c>
      <c r="N2739" s="256" t="str">
        <f>IF(SP_SUL!K2761="","*",SP_SUL!K2761)</f>
        <v>*</v>
      </c>
      <c r="O2739" s="256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21" t="str">
        <f>IF(SP_SUL!N2762="","*",SP_SUL!N2762)</f>
        <v>*</v>
      </c>
      <c r="M2740" s="150" t="str">
        <f>IF(SP_SUL!J2762="","*",SP_SUL!J2762)</f>
        <v>*</v>
      </c>
      <c r="N2740" s="257" t="str">
        <f>IF(SP_SUL!K2762="","*",SP_SUL!K2762)</f>
        <v>*</v>
      </c>
      <c r="O2740" s="257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21" t="str">
        <f>IF(SP_SUL!N2763="","*",SP_SUL!N2763)</f>
        <v>*</v>
      </c>
      <c r="M2741" s="150" t="str">
        <f>IF(SP_SUL!J2763="","*",SP_SUL!J2763)</f>
        <v>*</v>
      </c>
      <c r="N2741" s="257" t="str">
        <f>IF(SP_SUL!K2763="","*",SP_SUL!K2763)</f>
        <v>*</v>
      </c>
      <c r="O2741" s="257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17" t="str">
        <f>IF(SP_SUL!N2764="","*",SP_SUL!N2764)</f>
        <v>*</v>
      </c>
      <c r="M2742" s="111" t="str">
        <f>IF(SP_SUL!J2764="","*",SP_SUL!J2764)</f>
        <v>*</v>
      </c>
      <c r="N2742" s="256" t="str">
        <f>IF(SP_SUL!K2764="","*",SP_SUL!K2764)</f>
        <v>*</v>
      </c>
      <c r="O2742" s="256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21" t="str">
        <f>IF(SP_SUL!N2765="","*",SP_SUL!N2765)</f>
        <v>*</v>
      </c>
      <c r="M2743" s="150" t="str">
        <f>IF(SP_SUL!J2765="","*",SP_SUL!J2765)</f>
        <v>*</v>
      </c>
      <c r="N2743" s="257" t="str">
        <f>IF(SP_SUL!K2765="","*",SP_SUL!K2765)</f>
        <v>*</v>
      </c>
      <c r="O2743" s="257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21" t="str">
        <f>IF(SP_SUL!N2766="","*",SP_SUL!N2766)</f>
        <v>*</v>
      </c>
      <c r="M2744" s="150" t="str">
        <f>IF(SP_SUL!J2766="","*",SP_SUL!J2766)</f>
        <v>*</v>
      </c>
      <c r="N2744" s="257" t="str">
        <f>IF(SP_SUL!K2766="","*",SP_SUL!K2766)</f>
        <v>*</v>
      </c>
      <c r="O2744" s="257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17" t="str">
        <f>IF(SP_SUL!N2767="","*",SP_SUL!N2767)</f>
        <v>*</v>
      </c>
      <c r="M2745" s="111" t="str">
        <f>IF(SP_SUL!J2767="","*",SP_SUL!J2767)</f>
        <v>*</v>
      </c>
      <c r="N2745" s="256" t="str">
        <f>IF(SP_SUL!K2767="","*",SP_SUL!K2767)</f>
        <v>*</v>
      </c>
      <c r="O2745" s="256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21" t="str">
        <f>IF(SP_SUL!N2768="","*",SP_SUL!N2768)</f>
        <v>*</v>
      </c>
      <c r="M2746" s="150" t="str">
        <f>IF(SP_SUL!J2768="","*",SP_SUL!J2768)</f>
        <v>*</v>
      </c>
      <c r="N2746" s="257" t="str">
        <f>IF(SP_SUL!K2768="","*",SP_SUL!K2768)</f>
        <v>*</v>
      </c>
      <c r="O2746" s="257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21" t="str">
        <f>IF(SP_SUL!N2769="","*",SP_SUL!N2769)</f>
        <v>*</v>
      </c>
      <c r="M2747" s="150" t="str">
        <f>IF(SP_SUL!J2769="","*",SP_SUL!J2769)</f>
        <v>*</v>
      </c>
      <c r="N2747" s="257" t="str">
        <f>IF(SP_SUL!K2769="","*",SP_SUL!K2769)</f>
        <v>*</v>
      </c>
      <c r="O2747" s="257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17" t="str">
        <f>IF(SP_SUL!N2770="","*",SP_SUL!N2770)</f>
        <v>*</v>
      </c>
      <c r="M2748" s="111" t="str">
        <f>IF(SP_SUL!J2770="","*",SP_SUL!J2770)</f>
        <v>*</v>
      </c>
      <c r="N2748" s="256" t="str">
        <f>IF(SP_SUL!K2770="","*",SP_SUL!K2770)</f>
        <v>*</v>
      </c>
      <c r="O2748" s="256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21" t="str">
        <f>IF(SP_SUL!N2771="","*",SP_SUL!N2771)</f>
        <v>*</v>
      </c>
      <c r="M2749" s="150" t="str">
        <f>IF(SP_SUL!J2771="","*",SP_SUL!J2771)</f>
        <v>*</v>
      </c>
      <c r="N2749" s="257" t="str">
        <f>IF(SP_SUL!K2771="","*",SP_SUL!K2771)</f>
        <v>*</v>
      </c>
      <c r="O2749" s="257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21" t="str">
        <f>IF(SP_SUL!N2772="","*",SP_SUL!N2772)</f>
        <v>*</v>
      </c>
      <c r="M2750" s="150" t="str">
        <f>IF(SP_SUL!J2772="","*",SP_SUL!J2772)</f>
        <v>*</v>
      </c>
      <c r="N2750" s="257" t="str">
        <f>IF(SP_SUL!K2772="","*",SP_SUL!K2772)</f>
        <v>*</v>
      </c>
      <c r="O2750" s="257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17" t="str">
        <f>IF(SP_SUL!N2773="","*",SP_SUL!N2773)</f>
        <v>*</v>
      </c>
      <c r="M2751" s="111" t="str">
        <f>IF(SP_SUL!J2773="","*",SP_SUL!J2773)</f>
        <v>*</v>
      </c>
      <c r="N2751" s="256" t="str">
        <f>IF(SP_SUL!K2773="","*",SP_SUL!K2773)</f>
        <v>*</v>
      </c>
      <c r="O2751" s="256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21" t="str">
        <f>IF(SP_SUL!N2774="","*",SP_SUL!N2774)</f>
        <v>*</v>
      </c>
      <c r="M2752" s="150" t="str">
        <f>IF(SP_SUL!J2774="","*",SP_SUL!J2774)</f>
        <v>*</v>
      </c>
      <c r="N2752" s="257" t="str">
        <f>IF(SP_SUL!K2774="","*",SP_SUL!K2774)</f>
        <v>*</v>
      </c>
      <c r="O2752" s="257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21" t="str">
        <f>IF(SP_SUL!N2775="","*",SP_SUL!N2775)</f>
        <v>*</v>
      </c>
      <c r="M2753" s="150" t="str">
        <f>IF(SP_SUL!J2775="","*",SP_SUL!J2775)</f>
        <v>*</v>
      </c>
      <c r="N2753" s="257" t="str">
        <f>IF(SP_SUL!K2775="","*",SP_SUL!K2775)</f>
        <v>*</v>
      </c>
      <c r="O2753" s="257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17" t="str">
        <f>IF(SP_SUL!N2776="","*",SP_SUL!N2776)</f>
        <v>*</v>
      </c>
      <c r="M2754" s="111" t="str">
        <f>IF(SP_SUL!J2776="","*",SP_SUL!J2776)</f>
        <v>*</v>
      </c>
      <c r="N2754" s="256" t="str">
        <f>IF(SP_SUL!K2776="","*",SP_SUL!K2776)</f>
        <v>*</v>
      </c>
      <c r="O2754" s="256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21" t="str">
        <f>IF(SP_SUL!N2777="","*",SP_SUL!N2777)</f>
        <v>*</v>
      </c>
      <c r="M2755" s="150" t="str">
        <f>IF(SP_SUL!J2777="","*",SP_SUL!J2777)</f>
        <v>*</v>
      </c>
      <c r="N2755" s="257" t="str">
        <f>IF(SP_SUL!K2777="","*",SP_SUL!K2777)</f>
        <v>*</v>
      </c>
      <c r="O2755" s="257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21" t="str">
        <f>IF(SP_SUL!N2778="","*",SP_SUL!N2778)</f>
        <v>*</v>
      </c>
      <c r="M2756" s="150" t="str">
        <f>IF(SP_SUL!J2778="","*",SP_SUL!J2778)</f>
        <v>*</v>
      </c>
      <c r="N2756" s="257" t="str">
        <f>IF(SP_SUL!K2778="","*",SP_SUL!K2778)</f>
        <v>*</v>
      </c>
      <c r="O2756" s="257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17" t="str">
        <f>IF(SP_SUL!N2779="","*",SP_SUL!N2779)</f>
        <v>*</v>
      </c>
      <c r="M2757" s="111" t="str">
        <f>IF(SP_SUL!J2779="","*",SP_SUL!J2779)</f>
        <v>*</v>
      </c>
      <c r="N2757" s="256" t="str">
        <f>IF(SP_SUL!K2779="","*",SP_SUL!K2779)</f>
        <v>*</v>
      </c>
      <c r="O2757" s="256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21" t="str">
        <f>IF(SP_SUL!N2780="","*",SP_SUL!N2780)</f>
        <v>*</v>
      </c>
      <c r="M2758" s="150" t="str">
        <f>IF(SP_SUL!J2780="","*",SP_SUL!J2780)</f>
        <v>*</v>
      </c>
      <c r="N2758" s="257" t="str">
        <f>IF(SP_SUL!K2780="","*",SP_SUL!K2780)</f>
        <v>*</v>
      </c>
      <c r="O2758" s="257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21" t="str">
        <f>IF(SP_SUL!N2781="","*",SP_SUL!N2781)</f>
        <v>*</v>
      </c>
      <c r="M2759" s="150" t="str">
        <f>IF(SP_SUL!J2781="","*",SP_SUL!J2781)</f>
        <v>*</v>
      </c>
      <c r="N2759" s="257" t="str">
        <f>IF(SP_SUL!K2781="","*",SP_SUL!K2781)</f>
        <v>*</v>
      </c>
      <c r="O2759" s="257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17" t="str">
        <f>IF(SP_SUL!N2782="","*",SP_SUL!N2782)</f>
        <v>*</v>
      </c>
      <c r="M2760" s="111" t="str">
        <f>IF(SP_SUL!J2782="","*",SP_SUL!J2782)</f>
        <v>*</v>
      </c>
      <c r="N2760" s="256" t="str">
        <f>IF(SP_SUL!K2782="","*",SP_SUL!K2782)</f>
        <v>*</v>
      </c>
      <c r="O2760" s="256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21" t="str">
        <f>IF(SP_SUL!N2783="","*",SP_SUL!N2783)</f>
        <v>*</v>
      </c>
      <c r="M2761" s="150" t="str">
        <f>IF(SP_SUL!J2783="","*",SP_SUL!J2783)</f>
        <v>*</v>
      </c>
      <c r="N2761" s="257" t="str">
        <f>IF(SP_SUL!K2783="","*",SP_SUL!K2783)</f>
        <v>*</v>
      </c>
      <c r="O2761" s="257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21" t="str">
        <f>IF(SP_SUL!N2784="","*",SP_SUL!N2784)</f>
        <v>*</v>
      </c>
      <c r="M2762" s="150" t="str">
        <f>IF(SP_SUL!J2784="","*",SP_SUL!J2784)</f>
        <v>*</v>
      </c>
      <c r="N2762" s="257" t="str">
        <f>IF(SP_SUL!K2784="","*",SP_SUL!K2784)</f>
        <v>*</v>
      </c>
      <c r="O2762" s="257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17" t="str">
        <f>IF(SP_SUL!N2785="","*",SP_SUL!N2785)</f>
        <v>*</v>
      </c>
      <c r="M2763" s="111" t="str">
        <f>IF(SP_SUL!J2785="","*",SP_SUL!J2785)</f>
        <v>*</v>
      </c>
      <c r="N2763" s="256" t="str">
        <f>IF(SP_SUL!K2785="","*",SP_SUL!K2785)</f>
        <v>*</v>
      </c>
      <c r="O2763" s="256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21" t="str">
        <f>IF(SP_SUL!N2786="","*",SP_SUL!N2786)</f>
        <v>*</v>
      </c>
      <c r="M2764" s="150" t="str">
        <f>IF(SP_SUL!J2786="","*",SP_SUL!J2786)</f>
        <v>*</v>
      </c>
      <c r="N2764" s="257" t="str">
        <f>IF(SP_SUL!K2786="","*",SP_SUL!K2786)</f>
        <v>*</v>
      </c>
      <c r="O2764" s="257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21" t="str">
        <f>IF(SP_SUL!N2787="","*",SP_SUL!N2787)</f>
        <v>*</v>
      </c>
      <c r="M2765" s="150" t="str">
        <f>IF(SP_SUL!J2787="","*",SP_SUL!J2787)</f>
        <v>*</v>
      </c>
      <c r="N2765" s="257" t="str">
        <f>IF(SP_SUL!K2787="","*",SP_SUL!K2787)</f>
        <v>*</v>
      </c>
      <c r="O2765" s="257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17" t="str">
        <f>IF(SP_SUL!N2788="","*",SP_SUL!N2788)</f>
        <v>*</v>
      </c>
      <c r="M2766" s="111" t="str">
        <f>IF(SP_SUL!J2788="","*",SP_SUL!J2788)</f>
        <v>*</v>
      </c>
      <c r="N2766" s="256" t="str">
        <f>IF(SP_SUL!K2788="","*",SP_SUL!K2788)</f>
        <v>*</v>
      </c>
      <c r="O2766" s="256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21" t="str">
        <f>IF(SP_SUL!N2789="","*",SP_SUL!N2789)</f>
        <v>*</v>
      </c>
      <c r="M2767" s="150" t="str">
        <f>IF(SP_SUL!J2789="","*",SP_SUL!J2789)</f>
        <v>*</v>
      </c>
      <c r="N2767" s="257" t="str">
        <f>IF(SP_SUL!K2789="","*",SP_SUL!K2789)</f>
        <v>*</v>
      </c>
      <c r="O2767" s="257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21" t="str">
        <f>IF(SP_SUL!N2790="","*",SP_SUL!N2790)</f>
        <v>*</v>
      </c>
      <c r="M2768" s="150" t="str">
        <f>IF(SP_SUL!J2790="","*",SP_SUL!J2790)</f>
        <v>*</v>
      </c>
      <c r="N2768" s="257" t="str">
        <f>IF(SP_SUL!K2790="","*",SP_SUL!K2790)</f>
        <v>*</v>
      </c>
      <c r="O2768" s="257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17" t="str">
        <f>IF(SP_SUL!N2791="","*",SP_SUL!N2791)</f>
        <v>*</v>
      </c>
      <c r="M2769" s="111" t="str">
        <f>IF(SP_SUL!J2791="","*",SP_SUL!J2791)</f>
        <v>*</v>
      </c>
      <c r="N2769" s="256" t="str">
        <f>IF(SP_SUL!K2791="","*",SP_SUL!K2791)</f>
        <v>*</v>
      </c>
      <c r="O2769" s="256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21" t="str">
        <f>IF(SP_SUL!N2792="","*",SP_SUL!N2792)</f>
        <v>*</v>
      </c>
      <c r="M2770" s="150" t="str">
        <f>IF(SP_SUL!J2792="","*",SP_SUL!J2792)</f>
        <v>*</v>
      </c>
      <c r="N2770" s="257" t="str">
        <f>IF(SP_SUL!K2792="","*",SP_SUL!K2792)</f>
        <v>*</v>
      </c>
      <c r="O2770" s="257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21" t="str">
        <f>IF(SP_SUL!N2793="","*",SP_SUL!N2793)</f>
        <v>*</v>
      </c>
      <c r="M2771" s="150" t="str">
        <f>IF(SP_SUL!J2793="","*",SP_SUL!J2793)</f>
        <v>*</v>
      </c>
      <c r="N2771" s="257" t="str">
        <f>IF(SP_SUL!K2793="","*",SP_SUL!K2793)</f>
        <v>*</v>
      </c>
      <c r="O2771" s="257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17" t="str">
        <f>IF(SP_SUL!N2794="","*",SP_SUL!N2794)</f>
        <v>*</v>
      </c>
      <c r="M2772" s="111" t="str">
        <f>IF(SP_SUL!J2794="","*",SP_SUL!J2794)</f>
        <v>*</v>
      </c>
      <c r="N2772" s="256" t="str">
        <f>IF(SP_SUL!K2794="","*",SP_SUL!K2794)</f>
        <v>*</v>
      </c>
      <c r="O2772" s="256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21" t="str">
        <f>IF(SP_SUL!N2795="","*",SP_SUL!N2795)</f>
        <v>*</v>
      </c>
      <c r="M2773" s="150" t="str">
        <f>IF(SP_SUL!J2795="","*",SP_SUL!J2795)</f>
        <v>*</v>
      </c>
      <c r="N2773" s="257" t="str">
        <f>IF(SP_SUL!K2795="","*",SP_SUL!K2795)</f>
        <v>*</v>
      </c>
      <c r="O2773" s="257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21" t="str">
        <f>IF(SP_SUL!N2796="","*",SP_SUL!N2796)</f>
        <v>*</v>
      </c>
      <c r="M2774" s="150" t="str">
        <f>IF(SP_SUL!J2796="","*",SP_SUL!J2796)</f>
        <v>*</v>
      </c>
      <c r="N2774" s="257" t="str">
        <f>IF(SP_SUL!K2796="","*",SP_SUL!K2796)</f>
        <v>*</v>
      </c>
      <c r="O2774" s="257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17" t="str">
        <f>IF(SP_SUL!N2797="","*",SP_SUL!N2797)</f>
        <v>*</v>
      </c>
      <c r="M2775" s="111" t="str">
        <f>IF(SP_SUL!J2797="","*",SP_SUL!J2797)</f>
        <v>*</v>
      </c>
      <c r="N2775" s="256" t="str">
        <f>IF(SP_SUL!K2797="","*",SP_SUL!K2797)</f>
        <v>*</v>
      </c>
      <c r="O2775" s="256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21" t="str">
        <f>IF(SP_SUL!N2798="","*",SP_SUL!N2798)</f>
        <v>*</v>
      </c>
      <c r="M2776" s="150" t="str">
        <f>IF(SP_SUL!J2798="","*",SP_SUL!J2798)</f>
        <v>*</v>
      </c>
      <c r="N2776" s="257" t="str">
        <f>IF(SP_SUL!K2798="","*",SP_SUL!K2798)</f>
        <v>*</v>
      </c>
      <c r="O2776" s="257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21" t="str">
        <f>IF(SP_SUL!N2799="","*",SP_SUL!N2799)</f>
        <v>*</v>
      </c>
      <c r="M2777" s="150" t="str">
        <f>IF(SP_SUL!J2799="","*",SP_SUL!J2799)</f>
        <v>*</v>
      </c>
      <c r="N2777" s="257" t="str">
        <f>IF(SP_SUL!K2799="","*",SP_SUL!K2799)</f>
        <v>*</v>
      </c>
      <c r="O2777" s="257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17" t="str">
        <f>IF(SP_SUL!N2800="","*",SP_SUL!N2800)</f>
        <v>*</v>
      </c>
      <c r="M2778" s="111" t="str">
        <f>IF(SP_SUL!J2800="","*",SP_SUL!J2800)</f>
        <v>*</v>
      </c>
      <c r="N2778" s="256" t="str">
        <f>IF(SP_SUL!K2800="","*",SP_SUL!K2800)</f>
        <v>*</v>
      </c>
      <c r="O2778" s="256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21" t="str">
        <f>IF(SP_SUL!N2801="","*",SP_SUL!N2801)</f>
        <v>*</v>
      </c>
      <c r="M2779" s="150" t="str">
        <f>IF(SP_SUL!J2801="","*",SP_SUL!J2801)</f>
        <v>*</v>
      </c>
      <c r="N2779" s="257" t="str">
        <f>IF(SP_SUL!K2801="","*",SP_SUL!K2801)</f>
        <v>*</v>
      </c>
      <c r="O2779" s="257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21" t="str">
        <f>IF(SP_SUL!N2802="","*",SP_SUL!N2802)</f>
        <v>*</v>
      </c>
      <c r="M2780" s="150" t="str">
        <f>IF(SP_SUL!J2802="","*",SP_SUL!J2802)</f>
        <v>*</v>
      </c>
      <c r="N2780" s="257" t="str">
        <f>IF(SP_SUL!K2802="","*",SP_SUL!K2802)</f>
        <v>*</v>
      </c>
      <c r="O2780" s="257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17" t="str">
        <f>IF(SP_SUL!N2803="","*",SP_SUL!N2803)</f>
        <v>*</v>
      </c>
      <c r="M2781" s="111" t="str">
        <f>IF(SP_SUL!J2803="","*",SP_SUL!J2803)</f>
        <v>*</v>
      </c>
      <c r="N2781" s="256" t="str">
        <f>IF(SP_SUL!K2803="","*",SP_SUL!K2803)</f>
        <v>*</v>
      </c>
      <c r="O2781" s="256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21" t="str">
        <f>IF(SP_SUL!N2804="","*",SP_SUL!N2804)</f>
        <v>*</v>
      </c>
      <c r="M2782" s="150" t="str">
        <f>IF(SP_SUL!J2804="","*",SP_SUL!J2804)</f>
        <v>*</v>
      </c>
      <c r="N2782" s="257" t="str">
        <f>IF(SP_SUL!K2804="","*",SP_SUL!K2804)</f>
        <v>*</v>
      </c>
      <c r="O2782" s="257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21" t="str">
        <f>IF(SP_SUL!N2805="","*",SP_SUL!N2805)</f>
        <v>*</v>
      </c>
      <c r="M2783" s="150" t="str">
        <f>IF(SP_SUL!J2805="","*",SP_SUL!J2805)</f>
        <v>*</v>
      </c>
      <c r="N2783" s="257" t="str">
        <f>IF(SP_SUL!K2805="","*",SP_SUL!K2805)</f>
        <v>*</v>
      </c>
      <c r="O2783" s="257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17" t="str">
        <f>IF(SP_SUL!N2806="","*",SP_SUL!N2806)</f>
        <v>*</v>
      </c>
      <c r="M2784" s="111" t="str">
        <f>IF(SP_SUL!J2806="","*",SP_SUL!J2806)</f>
        <v>*</v>
      </c>
      <c r="N2784" s="256" t="str">
        <f>IF(SP_SUL!K2806="","*",SP_SUL!K2806)</f>
        <v>*</v>
      </c>
      <c r="O2784" s="256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21" t="str">
        <f>IF(SP_SUL!N2807="","*",SP_SUL!N2807)</f>
        <v>*</v>
      </c>
      <c r="M2785" s="150" t="str">
        <f>IF(SP_SUL!J2807="","*",SP_SUL!J2807)</f>
        <v>*</v>
      </c>
      <c r="N2785" s="257" t="str">
        <f>IF(SP_SUL!K2807="","*",SP_SUL!K2807)</f>
        <v>*</v>
      </c>
      <c r="O2785" s="257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21" t="str">
        <f>IF(SP_SUL!N2808="","*",SP_SUL!N2808)</f>
        <v>*</v>
      </c>
      <c r="M2786" s="150" t="str">
        <f>IF(SP_SUL!J2808="","*",SP_SUL!J2808)</f>
        <v>*</v>
      </c>
      <c r="N2786" s="257" t="str">
        <f>IF(SP_SUL!K2808="","*",SP_SUL!K2808)</f>
        <v>*</v>
      </c>
      <c r="O2786" s="257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17" t="str">
        <f>IF(SP_SUL!N2809="","*",SP_SUL!N2809)</f>
        <v>*</v>
      </c>
      <c r="M2787" s="111" t="str">
        <f>IF(SP_SUL!J2809="","*",SP_SUL!J2809)</f>
        <v>*</v>
      </c>
      <c r="N2787" s="256" t="str">
        <f>IF(SP_SUL!K2809="","*",SP_SUL!K2809)</f>
        <v>*</v>
      </c>
      <c r="O2787" s="256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21" t="str">
        <f>IF(SP_SUL!N2810="","*",SP_SUL!N2810)</f>
        <v>*</v>
      </c>
      <c r="M2788" s="150" t="str">
        <f>IF(SP_SUL!J2810="","*",SP_SUL!J2810)</f>
        <v>*</v>
      </c>
      <c r="N2788" s="257" t="str">
        <f>IF(SP_SUL!K2810="","*",SP_SUL!K2810)</f>
        <v>*</v>
      </c>
      <c r="O2788" s="257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21" t="str">
        <f>IF(SP_SUL!N2811="","*",SP_SUL!N2811)</f>
        <v>*</v>
      </c>
      <c r="M2789" s="150" t="str">
        <f>IF(SP_SUL!J2811="","*",SP_SUL!J2811)</f>
        <v>*</v>
      </c>
      <c r="N2789" s="257" t="str">
        <f>IF(SP_SUL!K2811="","*",SP_SUL!K2811)</f>
        <v>*</v>
      </c>
      <c r="O2789" s="257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17" t="str">
        <f>IF(SP_SUL!N2812="","*",SP_SUL!N2812)</f>
        <v>*</v>
      </c>
      <c r="M2790" s="111" t="str">
        <f>IF(SP_SUL!J2812="","*",SP_SUL!J2812)</f>
        <v>*</v>
      </c>
      <c r="N2790" s="256" t="str">
        <f>IF(SP_SUL!K2812="","*",SP_SUL!K2812)</f>
        <v>*</v>
      </c>
      <c r="O2790" s="256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21" t="str">
        <f>IF(SP_SUL!N2813="","*",SP_SUL!N2813)</f>
        <v>*</v>
      </c>
      <c r="M2791" s="150" t="str">
        <f>IF(SP_SUL!J2813="","*",SP_SUL!J2813)</f>
        <v>*</v>
      </c>
      <c r="N2791" s="257" t="str">
        <f>IF(SP_SUL!K2813="","*",SP_SUL!K2813)</f>
        <v>*</v>
      </c>
      <c r="O2791" s="257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21" t="str">
        <f>IF(SP_SUL!N2814="","*",SP_SUL!N2814)</f>
        <v>*</v>
      </c>
      <c r="M2792" s="150" t="str">
        <f>IF(SP_SUL!J2814="","*",SP_SUL!J2814)</f>
        <v>*</v>
      </c>
      <c r="N2792" s="257" t="str">
        <f>IF(SP_SUL!K2814="","*",SP_SUL!K2814)</f>
        <v>*</v>
      </c>
      <c r="O2792" s="257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17" t="str">
        <f>IF(SP_SUL!N2815="","*",SP_SUL!N2815)</f>
        <v>*</v>
      </c>
      <c r="M2793" s="111" t="str">
        <f>IF(SP_SUL!J2815="","*",SP_SUL!J2815)</f>
        <v>*</v>
      </c>
      <c r="N2793" s="256" t="str">
        <f>IF(SP_SUL!K2815="","*",SP_SUL!K2815)</f>
        <v>*</v>
      </c>
      <c r="O2793" s="256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21" t="str">
        <f>IF(SP_SUL!N2816="","*",SP_SUL!N2816)</f>
        <v>*</v>
      </c>
      <c r="M2794" s="150" t="str">
        <f>IF(SP_SUL!J2816="","*",SP_SUL!J2816)</f>
        <v>*</v>
      </c>
      <c r="N2794" s="257" t="str">
        <f>IF(SP_SUL!K2816="","*",SP_SUL!K2816)</f>
        <v>*</v>
      </c>
      <c r="O2794" s="257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21" t="str">
        <f>IF(SP_SUL!N2817="","*",SP_SUL!N2817)</f>
        <v>*</v>
      </c>
      <c r="M2795" s="150" t="str">
        <f>IF(SP_SUL!J2817="","*",SP_SUL!J2817)</f>
        <v>*</v>
      </c>
      <c r="N2795" s="257" t="str">
        <f>IF(SP_SUL!K2817="","*",SP_SUL!K2817)</f>
        <v>*</v>
      </c>
      <c r="O2795" s="257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17" t="str">
        <f>IF(SP_SUL!N2818="","*",SP_SUL!N2818)</f>
        <v>*</v>
      </c>
      <c r="M2796" s="111" t="str">
        <f>IF(SP_SUL!J2818="","*",SP_SUL!J2818)</f>
        <v>*</v>
      </c>
      <c r="N2796" s="256" t="str">
        <f>IF(SP_SUL!K2818="","*",SP_SUL!K2818)</f>
        <v>*</v>
      </c>
      <c r="O2796" s="256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21" t="str">
        <f>IF(SP_SUL!N2819="","*",SP_SUL!N2819)</f>
        <v>*</v>
      </c>
      <c r="M2797" s="150" t="str">
        <f>IF(SP_SUL!J2819="","*",SP_SUL!J2819)</f>
        <v>*</v>
      </c>
      <c r="N2797" s="257" t="str">
        <f>IF(SP_SUL!K2819="","*",SP_SUL!K2819)</f>
        <v>*</v>
      </c>
      <c r="O2797" s="257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21" t="str">
        <f>IF(SP_SUL!N2820="","*",SP_SUL!N2820)</f>
        <v>*</v>
      </c>
      <c r="M2798" s="150" t="str">
        <f>IF(SP_SUL!J2820="","*",SP_SUL!J2820)</f>
        <v>*</v>
      </c>
      <c r="N2798" s="257" t="str">
        <f>IF(SP_SUL!K2820="","*",SP_SUL!K2820)</f>
        <v>*</v>
      </c>
      <c r="O2798" s="257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17" t="str">
        <f>IF(SP_SUL!N2821="","*",SP_SUL!N2821)</f>
        <v>*</v>
      </c>
      <c r="M2799" s="111" t="str">
        <f>IF(SP_SUL!J2821="","*",SP_SUL!J2821)</f>
        <v>*</v>
      </c>
      <c r="N2799" s="256" t="str">
        <f>IF(SP_SUL!K2821="","*",SP_SUL!K2821)</f>
        <v>*</v>
      </c>
      <c r="O2799" s="256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21" t="str">
        <f>IF(SP_SUL!N2822="","*",SP_SUL!N2822)</f>
        <v>*</v>
      </c>
      <c r="M2800" s="150" t="str">
        <f>IF(SP_SUL!J2822="","*",SP_SUL!J2822)</f>
        <v>*</v>
      </c>
      <c r="N2800" s="257" t="str">
        <f>IF(SP_SUL!K2822="","*",SP_SUL!K2822)</f>
        <v>*</v>
      </c>
      <c r="O2800" s="257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21" t="str">
        <f>IF(SP_SUL!N2823="","*",SP_SUL!N2823)</f>
        <v>*</v>
      </c>
      <c r="M2801" s="150" t="str">
        <f>IF(SP_SUL!J2823="","*",SP_SUL!J2823)</f>
        <v>*</v>
      </c>
      <c r="N2801" s="257" t="str">
        <f>IF(SP_SUL!K2823="","*",SP_SUL!K2823)</f>
        <v>*</v>
      </c>
      <c r="O2801" s="257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17" t="str">
        <f>IF(SP_SUL!N2824="","*",SP_SUL!N2824)</f>
        <v>*</v>
      </c>
      <c r="M2802" s="111" t="str">
        <f>IF(SP_SUL!J2824="","*",SP_SUL!J2824)</f>
        <v>*</v>
      </c>
      <c r="N2802" s="256" t="str">
        <f>IF(SP_SUL!K2824="","*",SP_SUL!K2824)</f>
        <v>*</v>
      </c>
      <c r="O2802" s="256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21" t="str">
        <f>IF(SP_SUL!N2825="","*",SP_SUL!N2825)</f>
        <v>*</v>
      </c>
      <c r="M2803" s="150" t="str">
        <f>IF(SP_SUL!J2825="","*",SP_SUL!J2825)</f>
        <v>*</v>
      </c>
      <c r="N2803" s="257" t="str">
        <f>IF(SP_SUL!K2825="","*",SP_SUL!K2825)</f>
        <v>*</v>
      </c>
      <c r="O2803" s="257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21" t="str">
        <f>IF(SP_SUL!N2826="","*",SP_SUL!N2826)</f>
        <v>*</v>
      </c>
      <c r="M2804" s="150" t="str">
        <f>IF(SP_SUL!J2826="","*",SP_SUL!J2826)</f>
        <v>*</v>
      </c>
      <c r="N2804" s="257" t="str">
        <f>IF(SP_SUL!K2826="","*",SP_SUL!K2826)</f>
        <v>*</v>
      </c>
      <c r="O2804" s="257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17" t="str">
        <f>IF(SP_SUL!N2827="","*",SP_SUL!N2827)</f>
        <v>*</v>
      </c>
      <c r="M2805" s="111" t="str">
        <f>IF(SP_SUL!J2827="","*",SP_SUL!J2827)</f>
        <v>*</v>
      </c>
      <c r="N2805" s="256" t="str">
        <f>IF(SP_SUL!K2827="","*",SP_SUL!K2827)</f>
        <v>*</v>
      </c>
      <c r="O2805" s="256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21" t="str">
        <f>IF(SP_SUL!N2828="","*",SP_SUL!N2828)</f>
        <v>*</v>
      </c>
      <c r="M2806" s="150" t="str">
        <f>IF(SP_SUL!J2828="","*",SP_SUL!J2828)</f>
        <v>*</v>
      </c>
      <c r="N2806" s="257" t="str">
        <f>IF(SP_SUL!K2828="","*",SP_SUL!K2828)</f>
        <v>*</v>
      </c>
      <c r="O2806" s="257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21" t="str">
        <f>IF(SP_SUL!N2829="","*",SP_SUL!N2829)</f>
        <v>*</v>
      </c>
      <c r="M2807" s="150" t="str">
        <f>IF(SP_SUL!J2829="","*",SP_SUL!J2829)</f>
        <v>*</v>
      </c>
      <c r="N2807" s="257" t="str">
        <f>IF(SP_SUL!K2829="","*",SP_SUL!K2829)</f>
        <v>*</v>
      </c>
      <c r="O2807" s="257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17" t="str">
        <f>IF(SP_SUL!N2830="","*",SP_SUL!N2830)</f>
        <v>*</v>
      </c>
      <c r="M2808" s="111" t="str">
        <f>IF(SP_SUL!J2830="","*",SP_SUL!J2830)</f>
        <v>*</v>
      </c>
      <c r="N2808" s="256" t="str">
        <f>IF(SP_SUL!K2830="","*",SP_SUL!K2830)</f>
        <v>*</v>
      </c>
      <c r="O2808" s="256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21" t="str">
        <f>IF(SP_SUL!N2831="","*",SP_SUL!N2831)</f>
        <v>*</v>
      </c>
      <c r="M2809" s="150" t="str">
        <f>IF(SP_SUL!J2831="","*",SP_SUL!J2831)</f>
        <v>*</v>
      </c>
      <c r="N2809" s="257" t="str">
        <f>IF(SP_SUL!K2831="","*",SP_SUL!K2831)</f>
        <v>*</v>
      </c>
      <c r="O2809" s="257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21" t="str">
        <f>IF(SP_SUL!N2832="","*",SP_SUL!N2832)</f>
        <v>*</v>
      </c>
      <c r="M2810" s="150" t="str">
        <f>IF(SP_SUL!J2832="","*",SP_SUL!J2832)</f>
        <v>*</v>
      </c>
      <c r="N2810" s="257" t="str">
        <f>IF(SP_SUL!K2832="","*",SP_SUL!K2832)</f>
        <v>*</v>
      </c>
      <c r="O2810" s="257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17" t="str">
        <f>IF(SP_SUL!N2833="","*",SP_SUL!N2833)</f>
        <v>*</v>
      </c>
      <c r="M2811" s="111" t="str">
        <f>IF(SP_SUL!J2833="","*",SP_SUL!J2833)</f>
        <v>*</v>
      </c>
      <c r="N2811" s="256" t="str">
        <f>IF(SP_SUL!K2833="","*",SP_SUL!K2833)</f>
        <v>*</v>
      </c>
      <c r="O2811" s="256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21" t="str">
        <f>IF(SP_SUL!N2834="","*",SP_SUL!N2834)</f>
        <v>*</v>
      </c>
      <c r="M2812" s="150" t="str">
        <f>IF(SP_SUL!J2834="","*",SP_SUL!J2834)</f>
        <v>*</v>
      </c>
      <c r="N2812" s="257" t="str">
        <f>IF(SP_SUL!K2834="","*",SP_SUL!K2834)</f>
        <v>*</v>
      </c>
      <c r="O2812" s="257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21" t="str">
        <f>IF(SP_SUL!N2835="","*",SP_SUL!N2835)</f>
        <v>*</v>
      </c>
      <c r="M2813" s="150" t="str">
        <f>IF(SP_SUL!J2835="","*",SP_SUL!J2835)</f>
        <v>*</v>
      </c>
      <c r="N2813" s="257" t="str">
        <f>IF(SP_SUL!K2835="","*",SP_SUL!K2835)</f>
        <v>*</v>
      </c>
      <c r="O2813" s="257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17" t="str">
        <f>IF(SP_SUL!N2836="","*",SP_SUL!N2836)</f>
        <v>*</v>
      </c>
      <c r="M2814" s="111" t="str">
        <f>IF(SP_SUL!J2836="","*",SP_SUL!J2836)</f>
        <v>*</v>
      </c>
      <c r="N2814" s="256" t="str">
        <f>IF(SP_SUL!K2836="","*",SP_SUL!K2836)</f>
        <v>*</v>
      </c>
      <c r="O2814" s="256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21" t="str">
        <f>IF(SP_SUL!N2837="","*",SP_SUL!N2837)</f>
        <v>*</v>
      </c>
      <c r="M2815" s="150" t="str">
        <f>IF(SP_SUL!J2837="","*",SP_SUL!J2837)</f>
        <v>*</v>
      </c>
      <c r="N2815" s="257" t="str">
        <f>IF(SP_SUL!K2837="","*",SP_SUL!K2837)</f>
        <v>*</v>
      </c>
      <c r="O2815" s="257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21" t="str">
        <f>IF(SP_SUL!N2838="","*",SP_SUL!N2838)</f>
        <v>*</v>
      </c>
      <c r="M2816" s="150" t="str">
        <f>IF(SP_SUL!J2838="","*",SP_SUL!J2838)</f>
        <v>*</v>
      </c>
      <c r="N2816" s="257" t="str">
        <f>IF(SP_SUL!K2838="","*",SP_SUL!K2838)</f>
        <v>*</v>
      </c>
      <c r="O2816" s="257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17" t="str">
        <f>IF(SP_SUL!N2839="","*",SP_SUL!N2839)</f>
        <v>*</v>
      </c>
      <c r="M2817" s="111" t="str">
        <f>IF(SP_SUL!J2839="","*",SP_SUL!J2839)</f>
        <v>*</v>
      </c>
      <c r="N2817" s="256" t="str">
        <f>IF(SP_SUL!K2839="","*",SP_SUL!K2839)</f>
        <v>*</v>
      </c>
      <c r="O2817" s="256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21" t="str">
        <f>IF(SP_SUL!N2840="","*",SP_SUL!N2840)</f>
        <v>*</v>
      </c>
      <c r="M2818" s="150" t="str">
        <f>IF(SP_SUL!J2840="","*",SP_SUL!J2840)</f>
        <v>*</v>
      </c>
      <c r="N2818" s="257" t="str">
        <f>IF(SP_SUL!K2840="","*",SP_SUL!K2840)</f>
        <v>*</v>
      </c>
      <c r="O2818" s="257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21" t="str">
        <f>IF(SP_SUL!N2841="","*",SP_SUL!N2841)</f>
        <v>*</v>
      </c>
      <c r="M2819" s="150" t="str">
        <f>IF(SP_SUL!J2841="","*",SP_SUL!J2841)</f>
        <v>*</v>
      </c>
      <c r="N2819" s="257" t="str">
        <f>IF(SP_SUL!K2841="","*",SP_SUL!K2841)</f>
        <v>*</v>
      </c>
      <c r="O2819" s="257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17" t="str">
        <f>IF(SP_SUL!N2842="","*",SP_SUL!N2842)</f>
        <v>*</v>
      </c>
      <c r="M2820" s="111" t="str">
        <f>IF(SP_SUL!J2842="","*",SP_SUL!J2842)</f>
        <v>*</v>
      </c>
      <c r="N2820" s="256" t="str">
        <f>IF(SP_SUL!K2842="","*",SP_SUL!K2842)</f>
        <v>*</v>
      </c>
      <c r="O2820" s="256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21" t="str">
        <f>IF(SP_SUL!N2843="","*",SP_SUL!N2843)</f>
        <v>*</v>
      </c>
      <c r="M2821" s="150" t="str">
        <f>IF(SP_SUL!J2843="","*",SP_SUL!J2843)</f>
        <v>*</v>
      </c>
      <c r="N2821" s="257" t="str">
        <f>IF(SP_SUL!K2843="","*",SP_SUL!K2843)</f>
        <v>*</v>
      </c>
      <c r="O2821" s="257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21" t="str">
        <f>IF(SP_SUL!N2844="","*",SP_SUL!N2844)</f>
        <v>*</v>
      </c>
      <c r="M2822" s="150" t="str">
        <f>IF(SP_SUL!J2844="","*",SP_SUL!J2844)</f>
        <v>*</v>
      </c>
      <c r="N2822" s="257" t="str">
        <f>IF(SP_SUL!K2844="","*",SP_SUL!K2844)</f>
        <v>*</v>
      </c>
      <c r="O2822" s="257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17" t="str">
        <f>IF(SP_SUL!N2845="","*",SP_SUL!N2845)</f>
        <v>*</v>
      </c>
      <c r="M2823" s="111" t="str">
        <f>IF(SP_SUL!J2845="","*",SP_SUL!J2845)</f>
        <v>*</v>
      </c>
      <c r="N2823" s="256" t="str">
        <f>IF(SP_SUL!K2845="","*",SP_SUL!K2845)</f>
        <v>*</v>
      </c>
      <c r="O2823" s="256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21" t="str">
        <f>IF(SP_SUL!N2846="","*",SP_SUL!N2846)</f>
        <v>*</v>
      </c>
      <c r="M2824" s="150" t="str">
        <f>IF(SP_SUL!J2846="","*",SP_SUL!J2846)</f>
        <v>*</v>
      </c>
      <c r="N2824" s="257" t="str">
        <f>IF(SP_SUL!K2846="","*",SP_SUL!K2846)</f>
        <v>*</v>
      </c>
      <c r="O2824" s="257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21" t="str">
        <f>IF(SP_SUL!N2847="","*",SP_SUL!N2847)</f>
        <v>*</v>
      </c>
      <c r="M2825" s="150" t="str">
        <f>IF(SP_SUL!J2847="","*",SP_SUL!J2847)</f>
        <v>*</v>
      </c>
      <c r="N2825" s="257" t="str">
        <f>IF(SP_SUL!K2847="","*",SP_SUL!K2847)</f>
        <v>*</v>
      </c>
      <c r="O2825" s="257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17" t="str">
        <f>IF(SP_SUL!N2848="","*",SP_SUL!N2848)</f>
        <v>*</v>
      </c>
      <c r="M2826" s="111" t="str">
        <f>IF(SP_SUL!J2848="","*",SP_SUL!J2848)</f>
        <v>*</v>
      </c>
      <c r="N2826" s="256" t="str">
        <f>IF(SP_SUL!K2848="","*",SP_SUL!K2848)</f>
        <v>*</v>
      </c>
      <c r="O2826" s="256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21" t="str">
        <f>IF(SP_SUL!N2849="","*",SP_SUL!N2849)</f>
        <v>*</v>
      </c>
      <c r="M2827" s="150" t="str">
        <f>IF(SP_SUL!J2849="","*",SP_SUL!J2849)</f>
        <v>*</v>
      </c>
      <c r="N2827" s="257" t="str">
        <f>IF(SP_SUL!K2849="","*",SP_SUL!K2849)</f>
        <v>*</v>
      </c>
      <c r="O2827" s="257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21" t="str">
        <f>IF(SP_SUL!N2850="","*",SP_SUL!N2850)</f>
        <v>*</v>
      </c>
      <c r="M2828" s="150" t="str">
        <f>IF(SP_SUL!J2850="","*",SP_SUL!J2850)</f>
        <v>*</v>
      </c>
      <c r="N2828" s="257" t="str">
        <f>IF(SP_SUL!K2850="","*",SP_SUL!K2850)</f>
        <v>*</v>
      </c>
      <c r="O2828" s="257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17" t="str">
        <f>IF(SP_SUL!N2851="","*",SP_SUL!N2851)</f>
        <v>*</v>
      </c>
      <c r="M2829" s="111" t="str">
        <f>IF(SP_SUL!J2851="","*",SP_SUL!J2851)</f>
        <v>*</v>
      </c>
      <c r="N2829" s="256" t="str">
        <f>IF(SP_SUL!K2851="","*",SP_SUL!K2851)</f>
        <v>*</v>
      </c>
      <c r="O2829" s="256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21" t="str">
        <f>IF(SP_SUL!N2852="","*",SP_SUL!N2852)</f>
        <v>*</v>
      </c>
      <c r="M2830" s="150" t="str">
        <f>IF(SP_SUL!J2852="","*",SP_SUL!J2852)</f>
        <v>*</v>
      </c>
      <c r="N2830" s="257" t="str">
        <f>IF(SP_SUL!K2852="","*",SP_SUL!K2852)</f>
        <v>*</v>
      </c>
      <c r="O2830" s="257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21" t="str">
        <f>IF(SP_SUL!N2853="","*",SP_SUL!N2853)</f>
        <v>*</v>
      </c>
      <c r="M2831" s="150" t="str">
        <f>IF(SP_SUL!J2853="","*",SP_SUL!J2853)</f>
        <v>*</v>
      </c>
      <c r="N2831" s="257" t="str">
        <f>IF(SP_SUL!K2853="","*",SP_SUL!K2853)</f>
        <v>*</v>
      </c>
      <c r="O2831" s="257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17" t="str">
        <f>IF(SP_SUL!N2854="","*",SP_SUL!N2854)</f>
        <v>*</v>
      </c>
      <c r="M2832" s="111" t="str">
        <f>IF(SP_SUL!J2854="","*",SP_SUL!J2854)</f>
        <v>*</v>
      </c>
      <c r="N2832" s="256" t="str">
        <f>IF(SP_SUL!K2854="","*",SP_SUL!K2854)</f>
        <v>*</v>
      </c>
      <c r="O2832" s="256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21" t="str">
        <f>IF(SP_SUL!N2855="","*",SP_SUL!N2855)</f>
        <v>*</v>
      </c>
      <c r="M2833" s="150" t="str">
        <f>IF(SP_SUL!J2855="","*",SP_SUL!J2855)</f>
        <v>*</v>
      </c>
      <c r="N2833" s="257" t="str">
        <f>IF(SP_SUL!K2855="","*",SP_SUL!K2855)</f>
        <v>*</v>
      </c>
      <c r="O2833" s="257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21" t="str">
        <f>IF(SP_SUL!N2856="","*",SP_SUL!N2856)</f>
        <v>*</v>
      </c>
      <c r="M2834" s="150" t="str">
        <f>IF(SP_SUL!J2856="","*",SP_SUL!J2856)</f>
        <v>*</v>
      </c>
      <c r="N2834" s="257" t="str">
        <f>IF(SP_SUL!K2856="","*",SP_SUL!K2856)</f>
        <v>*</v>
      </c>
      <c r="O2834" s="257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17" t="str">
        <f>IF(SP_SUL!N2857="","*",SP_SUL!N2857)</f>
        <v>*</v>
      </c>
      <c r="M2835" s="111" t="str">
        <f>IF(SP_SUL!J2857="","*",SP_SUL!J2857)</f>
        <v>*</v>
      </c>
      <c r="N2835" s="256" t="str">
        <f>IF(SP_SUL!K2857="","*",SP_SUL!K2857)</f>
        <v>*</v>
      </c>
      <c r="O2835" s="256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21" t="str">
        <f>IF(SP_SUL!N2858="","*",SP_SUL!N2858)</f>
        <v>*</v>
      </c>
      <c r="M2836" s="150" t="str">
        <f>IF(SP_SUL!J2858="","*",SP_SUL!J2858)</f>
        <v>*</v>
      </c>
      <c r="N2836" s="257" t="str">
        <f>IF(SP_SUL!K2858="","*",SP_SUL!K2858)</f>
        <v>*</v>
      </c>
      <c r="O2836" s="257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21" t="str">
        <f>IF(SP_SUL!N2859="","*",SP_SUL!N2859)</f>
        <v>*</v>
      </c>
      <c r="M2837" s="150" t="str">
        <f>IF(SP_SUL!J2859="","*",SP_SUL!J2859)</f>
        <v>*</v>
      </c>
      <c r="N2837" s="257" t="str">
        <f>IF(SP_SUL!K2859="","*",SP_SUL!K2859)</f>
        <v>*</v>
      </c>
      <c r="O2837" s="257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17" t="str">
        <f>IF(SP_SUL!N2860="","*",SP_SUL!N2860)</f>
        <v>*</v>
      </c>
      <c r="M2838" s="111" t="str">
        <f>IF(SP_SUL!J2860="","*",SP_SUL!J2860)</f>
        <v>*</v>
      </c>
      <c r="N2838" s="256" t="str">
        <f>IF(SP_SUL!K2860="","*",SP_SUL!K2860)</f>
        <v>*</v>
      </c>
      <c r="O2838" s="256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21" t="str">
        <f>IF(SP_SUL!N2861="","*",SP_SUL!N2861)</f>
        <v>*</v>
      </c>
      <c r="M2839" s="150" t="str">
        <f>IF(SP_SUL!J2861="","*",SP_SUL!J2861)</f>
        <v>*</v>
      </c>
      <c r="N2839" s="257" t="str">
        <f>IF(SP_SUL!K2861="","*",SP_SUL!K2861)</f>
        <v>*</v>
      </c>
      <c r="O2839" s="257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21" t="str">
        <f>IF(SP_SUL!N2862="","*",SP_SUL!N2862)</f>
        <v>*</v>
      </c>
      <c r="M2840" s="150" t="str">
        <f>IF(SP_SUL!J2862="","*",SP_SUL!J2862)</f>
        <v>*</v>
      </c>
      <c r="N2840" s="257" t="str">
        <f>IF(SP_SUL!K2862="","*",SP_SUL!K2862)</f>
        <v>*</v>
      </c>
      <c r="O2840" s="257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17" t="str">
        <f>IF(SP_SUL!N2863="","*",SP_SUL!N2863)</f>
        <v>*</v>
      </c>
      <c r="M2841" s="111" t="str">
        <f>IF(SP_SUL!J2863="","*",SP_SUL!J2863)</f>
        <v>*</v>
      </c>
      <c r="N2841" s="256" t="str">
        <f>IF(SP_SUL!K2863="","*",SP_SUL!K2863)</f>
        <v>*</v>
      </c>
      <c r="O2841" s="256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21" t="str">
        <f>IF(SP_SUL!N2864="","*",SP_SUL!N2864)</f>
        <v>*</v>
      </c>
      <c r="M2842" s="150" t="str">
        <f>IF(SP_SUL!J2864="","*",SP_SUL!J2864)</f>
        <v>*</v>
      </c>
      <c r="N2842" s="257" t="str">
        <f>IF(SP_SUL!K2864="","*",SP_SUL!K2864)</f>
        <v>*</v>
      </c>
      <c r="O2842" s="257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21" t="str">
        <f>IF(SP_SUL!N2865="","*",SP_SUL!N2865)</f>
        <v>*</v>
      </c>
      <c r="M2843" s="150" t="str">
        <f>IF(SP_SUL!J2865="","*",SP_SUL!J2865)</f>
        <v>*</v>
      </c>
      <c r="N2843" s="257" t="str">
        <f>IF(SP_SUL!K2865="","*",SP_SUL!K2865)</f>
        <v>*</v>
      </c>
      <c r="O2843" s="257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17" t="str">
        <f>IF(SP_SUL!N2866="","*",SP_SUL!N2866)</f>
        <v>*</v>
      </c>
      <c r="M2844" s="111" t="str">
        <f>IF(SP_SUL!J2866="","*",SP_SUL!J2866)</f>
        <v>*</v>
      </c>
      <c r="N2844" s="256" t="str">
        <f>IF(SP_SUL!K2866="","*",SP_SUL!K2866)</f>
        <v>*</v>
      </c>
      <c r="O2844" s="256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21" t="str">
        <f>IF(SP_SUL!N2867="","*",SP_SUL!N2867)</f>
        <v>*</v>
      </c>
      <c r="M2845" s="150" t="str">
        <f>IF(SP_SUL!J2867="","*",SP_SUL!J2867)</f>
        <v>*</v>
      </c>
      <c r="N2845" s="257" t="str">
        <f>IF(SP_SUL!K2867="","*",SP_SUL!K2867)</f>
        <v>*</v>
      </c>
      <c r="O2845" s="257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21" t="str">
        <f>IF(SP_SUL!N2868="","*",SP_SUL!N2868)</f>
        <v>*</v>
      </c>
      <c r="M2846" s="150" t="str">
        <f>IF(SP_SUL!J2868="","*",SP_SUL!J2868)</f>
        <v>*</v>
      </c>
      <c r="N2846" s="257" t="str">
        <f>IF(SP_SUL!K2868="","*",SP_SUL!K2868)</f>
        <v>*</v>
      </c>
      <c r="O2846" s="257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17" t="str">
        <f>IF(SP_SUL!N2869="","*",SP_SUL!N2869)</f>
        <v>*</v>
      </c>
      <c r="M2847" s="111" t="str">
        <f>IF(SP_SUL!J2869="","*",SP_SUL!J2869)</f>
        <v>*</v>
      </c>
      <c r="N2847" s="256" t="str">
        <f>IF(SP_SUL!K2869="","*",SP_SUL!K2869)</f>
        <v>*</v>
      </c>
      <c r="O2847" s="256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21" t="str">
        <f>IF(SP_SUL!N2870="","*",SP_SUL!N2870)</f>
        <v>*</v>
      </c>
      <c r="M2848" s="150" t="str">
        <f>IF(SP_SUL!J2870="","*",SP_SUL!J2870)</f>
        <v>*</v>
      </c>
      <c r="N2848" s="257" t="str">
        <f>IF(SP_SUL!K2870="","*",SP_SUL!K2870)</f>
        <v>*</v>
      </c>
      <c r="O2848" s="257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21" t="str">
        <f>IF(SP_SUL!N2871="","*",SP_SUL!N2871)</f>
        <v>*</v>
      </c>
      <c r="M2849" s="150" t="str">
        <f>IF(SP_SUL!J2871="","*",SP_SUL!J2871)</f>
        <v>*</v>
      </c>
      <c r="N2849" s="257" t="str">
        <f>IF(SP_SUL!K2871="","*",SP_SUL!K2871)</f>
        <v>*</v>
      </c>
      <c r="O2849" s="257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17" t="str">
        <f>IF(SP_SUL!N2872="","*",SP_SUL!N2872)</f>
        <v>*</v>
      </c>
      <c r="M2850" s="111" t="str">
        <f>IF(SP_SUL!J2872="","*",SP_SUL!J2872)</f>
        <v>*</v>
      </c>
      <c r="N2850" s="256" t="str">
        <f>IF(SP_SUL!K2872="","*",SP_SUL!K2872)</f>
        <v>*</v>
      </c>
      <c r="O2850" s="256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21" t="str">
        <f>IF(SP_SUL!N2873="","*",SP_SUL!N2873)</f>
        <v>*</v>
      </c>
      <c r="M2851" s="150" t="str">
        <f>IF(SP_SUL!J2873="","*",SP_SUL!J2873)</f>
        <v>*</v>
      </c>
      <c r="N2851" s="257" t="str">
        <f>IF(SP_SUL!K2873="","*",SP_SUL!K2873)</f>
        <v>*</v>
      </c>
      <c r="O2851" s="257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21" t="str">
        <f>IF(SP_SUL!N2874="","*",SP_SUL!N2874)</f>
        <v>*</v>
      </c>
      <c r="M2852" s="150" t="str">
        <f>IF(SP_SUL!J2874="","*",SP_SUL!J2874)</f>
        <v>*</v>
      </c>
      <c r="N2852" s="257" t="str">
        <f>IF(SP_SUL!K2874="","*",SP_SUL!K2874)</f>
        <v>*</v>
      </c>
      <c r="O2852" s="257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17" t="str">
        <f>IF(SP_SUL!N2875="","*",SP_SUL!N2875)</f>
        <v>*</v>
      </c>
      <c r="M2853" s="111" t="str">
        <f>IF(SP_SUL!J2875="","*",SP_SUL!J2875)</f>
        <v>*</v>
      </c>
      <c r="N2853" s="256" t="str">
        <f>IF(SP_SUL!K2875="","*",SP_SUL!K2875)</f>
        <v>*</v>
      </c>
      <c r="O2853" s="256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21" t="str">
        <f>IF(SP_SUL!N2876="","*",SP_SUL!N2876)</f>
        <v>*</v>
      </c>
      <c r="M2854" s="150" t="str">
        <f>IF(SP_SUL!J2876="","*",SP_SUL!J2876)</f>
        <v>*</v>
      </c>
      <c r="N2854" s="257" t="str">
        <f>IF(SP_SUL!K2876="","*",SP_SUL!K2876)</f>
        <v>*</v>
      </c>
      <c r="O2854" s="257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21" t="str">
        <f>IF(SP_SUL!N2877="","*",SP_SUL!N2877)</f>
        <v>*</v>
      </c>
      <c r="M2855" s="150" t="str">
        <f>IF(SP_SUL!J2877="","*",SP_SUL!J2877)</f>
        <v>*</v>
      </c>
      <c r="N2855" s="257" t="str">
        <f>IF(SP_SUL!K2877="","*",SP_SUL!K2877)</f>
        <v>*</v>
      </c>
      <c r="O2855" s="257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17" t="str">
        <f>IF(SP_SUL!N2878="","*",SP_SUL!N2878)</f>
        <v>*</v>
      </c>
      <c r="M2856" s="111" t="str">
        <f>IF(SP_SUL!J2878="","*",SP_SUL!J2878)</f>
        <v>*</v>
      </c>
      <c r="N2856" s="256" t="str">
        <f>IF(SP_SUL!K2878="","*",SP_SUL!K2878)</f>
        <v>*</v>
      </c>
      <c r="O2856" s="256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21" t="str">
        <f>IF(SP_SUL!N2879="","*",SP_SUL!N2879)</f>
        <v>*</v>
      </c>
      <c r="M2857" s="150" t="str">
        <f>IF(SP_SUL!J2879="","*",SP_SUL!J2879)</f>
        <v>*</v>
      </c>
      <c r="N2857" s="257" t="str">
        <f>IF(SP_SUL!K2879="","*",SP_SUL!K2879)</f>
        <v>*</v>
      </c>
      <c r="O2857" s="257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21" t="str">
        <f>IF(SP_SUL!N2880="","*",SP_SUL!N2880)</f>
        <v>*</v>
      </c>
      <c r="M2858" s="150" t="str">
        <f>IF(SP_SUL!J2880="","*",SP_SUL!J2880)</f>
        <v>*</v>
      </c>
      <c r="N2858" s="257" t="str">
        <f>IF(SP_SUL!K2880="","*",SP_SUL!K2880)</f>
        <v>*</v>
      </c>
      <c r="O2858" s="257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17" t="str">
        <f>IF(SP_SUL!N2881="","*",SP_SUL!N2881)</f>
        <v>*</v>
      </c>
      <c r="M2859" s="111" t="str">
        <f>IF(SP_SUL!J2881="","*",SP_SUL!J2881)</f>
        <v>*</v>
      </c>
      <c r="N2859" s="256" t="str">
        <f>IF(SP_SUL!K2881="","*",SP_SUL!K2881)</f>
        <v>*</v>
      </c>
      <c r="O2859" s="256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21" t="str">
        <f>IF(SP_SUL!N2882="","*",SP_SUL!N2882)</f>
        <v>*</v>
      </c>
      <c r="M2860" s="150" t="str">
        <f>IF(SP_SUL!J2882="","*",SP_SUL!J2882)</f>
        <v>*</v>
      </c>
      <c r="N2860" s="257" t="str">
        <f>IF(SP_SUL!K2882="","*",SP_SUL!K2882)</f>
        <v>*</v>
      </c>
      <c r="O2860" s="257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21" t="str">
        <f>IF(SP_SUL!N2883="","*",SP_SUL!N2883)</f>
        <v>*</v>
      </c>
      <c r="M2861" s="150" t="str">
        <f>IF(SP_SUL!J2883="","*",SP_SUL!J2883)</f>
        <v>*</v>
      </c>
      <c r="N2861" s="257" t="str">
        <f>IF(SP_SUL!K2883="","*",SP_SUL!K2883)</f>
        <v>*</v>
      </c>
      <c r="O2861" s="257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17" t="str">
        <f>IF(SP_SUL!N2884="","*",SP_SUL!N2884)</f>
        <v>*</v>
      </c>
      <c r="M2862" s="111" t="str">
        <f>IF(SP_SUL!J2884="","*",SP_SUL!J2884)</f>
        <v>*</v>
      </c>
      <c r="N2862" s="256" t="str">
        <f>IF(SP_SUL!K2884="","*",SP_SUL!K2884)</f>
        <v>*</v>
      </c>
      <c r="O2862" s="256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21" t="str">
        <f>IF(SP_SUL!N2885="","*",SP_SUL!N2885)</f>
        <v>*</v>
      </c>
      <c r="M2863" s="150" t="str">
        <f>IF(SP_SUL!J2885="","*",SP_SUL!J2885)</f>
        <v>*</v>
      </c>
      <c r="N2863" s="257" t="str">
        <f>IF(SP_SUL!K2885="","*",SP_SUL!K2885)</f>
        <v>*</v>
      </c>
      <c r="O2863" s="257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21" t="str">
        <f>IF(SP_SUL!N2886="","*",SP_SUL!N2886)</f>
        <v>*</v>
      </c>
      <c r="M2864" s="150" t="str">
        <f>IF(SP_SUL!J2886="","*",SP_SUL!J2886)</f>
        <v>*</v>
      </c>
      <c r="N2864" s="257" t="str">
        <f>IF(SP_SUL!K2886="","*",SP_SUL!K2886)</f>
        <v>*</v>
      </c>
      <c r="O2864" s="257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17" t="str">
        <f>IF(SP_SUL!N2887="","*",SP_SUL!N2887)</f>
        <v>*</v>
      </c>
      <c r="M2865" s="111" t="str">
        <f>IF(SP_SUL!J2887="","*",SP_SUL!J2887)</f>
        <v>*</v>
      </c>
      <c r="N2865" s="256" t="str">
        <f>IF(SP_SUL!K2887="","*",SP_SUL!K2887)</f>
        <v>*</v>
      </c>
      <c r="O2865" s="256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21" t="str">
        <f>IF(SP_SUL!N2888="","*",SP_SUL!N2888)</f>
        <v>*</v>
      </c>
      <c r="M2866" s="150" t="str">
        <f>IF(SP_SUL!J2888="","*",SP_SUL!J2888)</f>
        <v>*</v>
      </c>
      <c r="N2866" s="257" t="str">
        <f>IF(SP_SUL!K2888="","*",SP_SUL!K2888)</f>
        <v>*</v>
      </c>
      <c r="O2866" s="257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21" t="str">
        <f>IF(SP_SUL!N2889="","*",SP_SUL!N2889)</f>
        <v>*</v>
      </c>
      <c r="M2867" s="150" t="str">
        <f>IF(SP_SUL!J2889="","*",SP_SUL!J2889)</f>
        <v>*</v>
      </c>
      <c r="N2867" s="257" t="str">
        <f>IF(SP_SUL!K2889="","*",SP_SUL!K2889)</f>
        <v>*</v>
      </c>
      <c r="O2867" s="257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17" t="str">
        <f>IF(SP_SUL!N2890="","*",SP_SUL!N2890)</f>
        <v>*</v>
      </c>
      <c r="M2868" s="111" t="str">
        <f>IF(SP_SUL!J2890="","*",SP_SUL!J2890)</f>
        <v>*</v>
      </c>
      <c r="N2868" s="256" t="str">
        <f>IF(SP_SUL!K2890="","*",SP_SUL!K2890)</f>
        <v>*</v>
      </c>
      <c r="O2868" s="256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21" t="str">
        <f>IF(SP_SUL!N2891="","*",SP_SUL!N2891)</f>
        <v>*</v>
      </c>
      <c r="M2869" s="150" t="str">
        <f>IF(SP_SUL!J2891="","*",SP_SUL!J2891)</f>
        <v>*</v>
      </c>
      <c r="N2869" s="257" t="str">
        <f>IF(SP_SUL!K2891="","*",SP_SUL!K2891)</f>
        <v>*</v>
      </c>
      <c r="O2869" s="257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21" t="str">
        <f>IF(SP_SUL!N2892="","*",SP_SUL!N2892)</f>
        <v>*</v>
      </c>
      <c r="M2870" s="150" t="str">
        <f>IF(SP_SUL!J2892="","*",SP_SUL!J2892)</f>
        <v>*</v>
      </c>
      <c r="N2870" s="257" t="str">
        <f>IF(SP_SUL!K2892="","*",SP_SUL!K2892)</f>
        <v>*</v>
      </c>
      <c r="O2870" s="257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17" t="str">
        <f>IF(SP_SUL!N2893="","*",SP_SUL!N2893)</f>
        <v>*</v>
      </c>
      <c r="M2871" s="111" t="str">
        <f>IF(SP_SUL!J2893="","*",SP_SUL!J2893)</f>
        <v>*</v>
      </c>
      <c r="N2871" s="256" t="str">
        <f>IF(SP_SUL!K2893="","*",SP_SUL!K2893)</f>
        <v>*</v>
      </c>
      <c r="O2871" s="256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21" t="str">
        <f>IF(SP_SUL!N2894="","*",SP_SUL!N2894)</f>
        <v>*</v>
      </c>
      <c r="M2872" s="150" t="str">
        <f>IF(SP_SUL!J2894="","*",SP_SUL!J2894)</f>
        <v>*</v>
      </c>
      <c r="N2872" s="257" t="str">
        <f>IF(SP_SUL!K2894="","*",SP_SUL!K2894)</f>
        <v>*</v>
      </c>
      <c r="O2872" s="257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21" t="str">
        <f>IF(SP_SUL!N2895="","*",SP_SUL!N2895)</f>
        <v>*</v>
      </c>
      <c r="M2873" s="150" t="str">
        <f>IF(SP_SUL!J2895="","*",SP_SUL!J2895)</f>
        <v>*</v>
      </c>
      <c r="N2873" s="257" t="str">
        <f>IF(SP_SUL!K2895="","*",SP_SUL!K2895)</f>
        <v>*</v>
      </c>
      <c r="O2873" s="257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17" t="str">
        <f>IF(SP_SUL!N2896="","*",SP_SUL!N2896)</f>
        <v>*</v>
      </c>
      <c r="M2874" s="111" t="str">
        <f>IF(SP_SUL!J2896="","*",SP_SUL!J2896)</f>
        <v>*</v>
      </c>
      <c r="N2874" s="256" t="str">
        <f>IF(SP_SUL!K2896="","*",SP_SUL!K2896)</f>
        <v>*</v>
      </c>
      <c r="O2874" s="256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21" t="str">
        <f>IF(SP_SUL!N2897="","*",SP_SUL!N2897)</f>
        <v>*</v>
      </c>
      <c r="M2875" s="150" t="str">
        <f>IF(SP_SUL!J2897="","*",SP_SUL!J2897)</f>
        <v>*</v>
      </c>
      <c r="N2875" s="257" t="str">
        <f>IF(SP_SUL!K2897="","*",SP_SUL!K2897)</f>
        <v>*</v>
      </c>
      <c r="O2875" s="257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21" t="str">
        <f>IF(SP_SUL!N2898="","*",SP_SUL!N2898)</f>
        <v>*</v>
      </c>
      <c r="M2876" s="150" t="str">
        <f>IF(SP_SUL!J2898="","*",SP_SUL!J2898)</f>
        <v>*</v>
      </c>
      <c r="N2876" s="257" t="str">
        <f>IF(SP_SUL!K2898="","*",SP_SUL!K2898)</f>
        <v>*</v>
      </c>
      <c r="O2876" s="257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17" t="str">
        <f>IF(SP_SUL!N2899="","*",SP_SUL!N2899)</f>
        <v>*</v>
      </c>
      <c r="M2877" s="111" t="str">
        <f>IF(SP_SUL!J2899="","*",SP_SUL!J2899)</f>
        <v>*</v>
      </c>
      <c r="N2877" s="256" t="str">
        <f>IF(SP_SUL!K2899="","*",SP_SUL!K2899)</f>
        <v>*</v>
      </c>
      <c r="O2877" s="256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21" t="str">
        <f>IF(SP_SUL!N2900="","*",SP_SUL!N2900)</f>
        <v>*</v>
      </c>
      <c r="M2878" s="150" t="str">
        <f>IF(SP_SUL!J2900="","*",SP_SUL!J2900)</f>
        <v>*</v>
      </c>
      <c r="N2878" s="257" t="str">
        <f>IF(SP_SUL!K2900="","*",SP_SUL!K2900)</f>
        <v>*</v>
      </c>
      <c r="O2878" s="257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21" t="str">
        <f>IF(SP_SUL!N2901="","*",SP_SUL!N2901)</f>
        <v>*</v>
      </c>
      <c r="M2879" s="150" t="str">
        <f>IF(SP_SUL!J2901="","*",SP_SUL!J2901)</f>
        <v>*</v>
      </c>
      <c r="N2879" s="257" t="str">
        <f>IF(SP_SUL!K2901="","*",SP_SUL!K2901)</f>
        <v>*</v>
      </c>
      <c r="O2879" s="257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17" t="str">
        <f>IF(SP_SUL!N2902="","*",SP_SUL!N2902)</f>
        <v>*</v>
      </c>
      <c r="M2880" s="111" t="str">
        <f>IF(SP_SUL!J2902="","*",SP_SUL!J2902)</f>
        <v>*</v>
      </c>
      <c r="N2880" s="256" t="str">
        <f>IF(SP_SUL!K2902="","*",SP_SUL!K2902)</f>
        <v>*</v>
      </c>
      <c r="O2880" s="256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21" t="str">
        <f>IF(SP_SUL!N2903="","*",SP_SUL!N2903)</f>
        <v>*</v>
      </c>
      <c r="M2881" s="150" t="str">
        <f>IF(SP_SUL!J2903="","*",SP_SUL!J2903)</f>
        <v>*</v>
      </c>
      <c r="N2881" s="257" t="str">
        <f>IF(SP_SUL!K2903="","*",SP_SUL!K2903)</f>
        <v>*</v>
      </c>
      <c r="O2881" s="257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21" t="str">
        <f>IF(SP_SUL!N2904="","*",SP_SUL!N2904)</f>
        <v>*</v>
      </c>
      <c r="M2882" s="150" t="str">
        <f>IF(SP_SUL!J2904="","*",SP_SUL!J2904)</f>
        <v>*</v>
      </c>
      <c r="N2882" s="257" t="str">
        <f>IF(SP_SUL!K2904="","*",SP_SUL!K2904)</f>
        <v>*</v>
      </c>
      <c r="O2882" s="257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17" t="str">
        <f>IF(SP_SUL!N2905="","*",SP_SUL!N2905)</f>
        <v>*</v>
      </c>
      <c r="M2883" s="111" t="str">
        <f>IF(SP_SUL!J2905="","*",SP_SUL!J2905)</f>
        <v>*</v>
      </c>
      <c r="N2883" s="256" t="str">
        <f>IF(SP_SUL!K2905="","*",SP_SUL!K2905)</f>
        <v>*</v>
      </c>
      <c r="O2883" s="256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21" t="str">
        <f>IF(SP_SUL!N2906="","*",SP_SUL!N2906)</f>
        <v>*</v>
      </c>
      <c r="M2884" s="150" t="str">
        <f>IF(SP_SUL!J2906="","*",SP_SUL!J2906)</f>
        <v>*</v>
      </c>
      <c r="N2884" s="257" t="str">
        <f>IF(SP_SUL!K2906="","*",SP_SUL!K2906)</f>
        <v>*</v>
      </c>
      <c r="O2884" s="257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21" t="str">
        <f>IF(SP_SUL!N2907="","*",SP_SUL!N2907)</f>
        <v>*</v>
      </c>
      <c r="M2885" s="150" t="str">
        <f>IF(SP_SUL!J2907="","*",SP_SUL!J2907)</f>
        <v>*</v>
      </c>
      <c r="N2885" s="257" t="str">
        <f>IF(SP_SUL!K2907="","*",SP_SUL!K2907)</f>
        <v>*</v>
      </c>
      <c r="O2885" s="257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17" t="str">
        <f>IF(SP_SUL!N2908="","*",SP_SUL!N2908)</f>
        <v>*</v>
      </c>
      <c r="M2886" s="111" t="str">
        <f>IF(SP_SUL!J2908="","*",SP_SUL!J2908)</f>
        <v>*</v>
      </c>
      <c r="N2886" s="256" t="str">
        <f>IF(SP_SUL!K2908="","*",SP_SUL!K2908)</f>
        <v>*</v>
      </c>
      <c r="O2886" s="256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21" t="str">
        <f>IF(SP_SUL!N2909="","*",SP_SUL!N2909)</f>
        <v>*</v>
      </c>
      <c r="M2887" s="150" t="str">
        <f>IF(SP_SUL!J2909="","*",SP_SUL!J2909)</f>
        <v>*</v>
      </c>
      <c r="N2887" s="257" t="str">
        <f>IF(SP_SUL!K2909="","*",SP_SUL!K2909)</f>
        <v>*</v>
      </c>
      <c r="O2887" s="257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21" t="str">
        <f>IF(SP_SUL!N2910="","*",SP_SUL!N2910)</f>
        <v>*</v>
      </c>
      <c r="M2888" s="150" t="str">
        <f>IF(SP_SUL!J2910="","*",SP_SUL!J2910)</f>
        <v>*</v>
      </c>
      <c r="N2888" s="257" t="str">
        <f>IF(SP_SUL!K2910="","*",SP_SUL!K2910)</f>
        <v>*</v>
      </c>
      <c r="O2888" s="257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17" t="str">
        <f>IF(SP_SUL!N2911="","*",SP_SUL!N2911)</f>
        <v>*</v>
      </c>
      <c r="M2889" s="111" t="str">
        <f>IF(SP_SUL!J2911="","*",SP_SUL!J2911)</f>
        <v>*</v>
      </c>
      <c r="N2889" s="256" t="str">
        <f>IF(SP_SUL!K2911="","*",SP_SUL!K2911)</f>
        <v>*</v>
      </c>
      <c r="O2889" s="256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21" t="str">
        <f>IF(SP_SUL!N2912="","*",SP_SUL!N2912)</f>
        <v>*</v>
      </c>
      <c r="M2890" s="150" t="str">
        <f>IF(SP_SUL!J2912="","*",SP_SUL!J2912)</f>
        <v>*</v>
      </c>
      <c r="N2890" s="257" t="str">
        <f>IF(SP_SUL!K2912="","*",SP_SUL!K2912)</f>
        <v>*</v>
      </c>
      <c r="O2890" s="257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21" t="str">
        <f>IF(SP_SUL!N2913="","*",SP_SUL!N2913)</f>
        <v>*</v>
      </c>
      <c r="M2891" s="150" t="str">
        <f>IF(SP_SUL!J2913="","*",SP_SUL!J2913)</f>
        <v>*</v>
      </c>
      <c r="N2891" s="257" t="str">
        <f>IF(SP_SUL!K2913="","*",SP_SUL!K2913)</f>
        <v>*</v>
      </c>
      <c r="O2891" s="257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17" t="str">
        <f>IF(SP_SUL!N2914="","*",SP_SUL!N2914)</f>
        <v>*</v>
      </c>
      <c r="M2892" s="111" t="str">
        <f>IF(SP_SUL!J2914="","*",SP_SUL!J2914)</f>
        <v>*</v>
      </c>
      <c r="N2892" s="256" t="str">
        <f>IF(SP_SUL!K2914="","*",SP_SUL!K2914)</f>
        <v>*</v>
      </c>
      <c r="O2892" s="256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21" t="str">
        <f>IF(SP_SUL!N2915="","*",SP_SUL!N2915)</f>
        <v>*</v>
      </c>
      <c r="M2893" s="150" t="str">
        <f>IF(SP_SUL!J2915="","*",SP_SUL!J2915)</f>
        <v>*</v>
      </c>
      <c r="N2893" s="257" t="str">
        <f>IF(SP_SUL!K2915="","*",SP_SUL!K2915)</f>
        <v>*</v>
      </c>
      <c r="O2893" s="257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21" t="str">
        <f>IF(SP_SUL!N2916="","*",SP_SUL!N2916)</f>
        <v>*</v>
      </c>
      <c r="M2894" s="150" t="str">
        <f>IF(SP_SUL!J2916="","*",SP_SUL!J2916)</f>
        <v>*</v>
      </c>
      <c r="N2894" s="257" t="str">
        <f>IF(SP_SUL!K2916="","*",SP_SUL!K2916)</f>
        <v>*</v>
      </c>
      <c r="O2894" s="257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17" t="str">
        <f>IF(SP_SUL!N2917="","*",SP_SUL!N2917)</f>
        <v>*</v>
      </c>
      <c r="M2895" s="111" t="str">
        <f>IF(SP_SUL!J2917="","*",SP_SUL!J2917)</f>
        <v>*</v>
      </c>
      <c r="N2895" s="256" t="str">
        <f>IF(SP_SUL!K2917="","*",SP_SUL!K2917)</f>
        <v>*</v>
      </c>
      <c r="O2895" s="256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21" t="str">
        <f>IF(SP_SUL!N2918="","*",SP_SUL!N2918)</f>
        <v>*</v>
      </c>
      <c r="M2896" s="150" t="str">
        <f>IF(SP_SUL!J2918="","*",SP_SUL!J2918)</f>
        <v>*</v>
      </c>
      <c r="N2896" s="257" t="str">
        <f>IF(SP_SUL!K2918="","*",SP_SUL!K2918)</f>
        <v>*</v>
      </c>
      <c r="O2896" s="257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21" t="str">
        <f>IF(SP_SUL!N2919="","*",SP_SUL!N2919)</f>
        <v>*</v>
      </c>
      <c r="M2897" s="150" t="str">
        <f>IF(SP_SUL!J2919="","*",SP_SUL!J2919)</f>
        <v>*</v>
      </c>
      <c r="N2897" s="257" t="str">
        <f>IF(SP_SUL!K2919="","*",SP_SUL!K2919)</f>
        <v>*</v>
      </c>
      <c r="O2897" s="257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17" t="str">
        <f>IF(SP_SUL!N2920="","*",SP_SUL!N2920)</f>
        <v>*</v>
      </c>
      <c r="M2898" s="111" t="str">
        <f>IF(SP_SUL!J2920="","*",SP_SUL!J2920)</f>
        <v>*</v>
      </c>
      <c r="N2898" s="256" t="str">
        <f>IF(SP_SUL!K2920="","*",SP_SUL!K2920)</f>
        <v>*</v>
      </c>
      <c r="O2898" s="256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21" t="str">
        <f>IF(SP_SUL!N2921="","*",SP_SUL!N2921)</f>
        <v>*</v>
      </c>
      <c r="M2899" s="150" t="str">
        <f>IF(SP_SUL!J2921="","*",SP_SUL!J2921)</f>
        <v>*</v>
      </c>
      <c r="N2899" s="257" t="str">
        <f>IF(SP_SUL!K2921="","*",SP_SUL!K2921)</f>
        <v>*</v>
      </c>
      <c r="O2899" s="257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21" t="str">
        <f>IF(SP_SUL!N2922="","*",SP_SUL!N2922)</f>
        <v>*</v>
      </c>
      <c r="M2900" s="150" t="str">
        <f>IF(SP_SUL!J2922="","*",SP_SUL!J2922)</f>
        <v>*</v>
      </c>
      <c r="N2900" s="257" t="str">
        <f>IF(SP_SUL!K2922="","*",SP_SUL!K2922)</f>
        <v>*</v>
      </c>
      <c r="O2900" s="257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17" t="str">
        <f>IF(SP_SUL!N2923="","*",SP_SUL!N2923)</f>
        <v>*</v>
      </c>
      <c r="M2901" s="111" t="str">
        <f>IF(SP_SUL!J2923="","*",SP_SUL!J2923)</f>
        <v>*</v>
      </c>
      <c r="N2901" s="256" t="str">
        <f>IF(SP_SUL!K2923="","*",SP_SUL!K2923)</f>
        <v>*</v>
      </c>
      <c r="O2901" s="256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21" t="str">
        <f>IF(SP_SUL!N2924="","*",SP_SUL!N2924)</f>
        <v>*</v>
      </c>
      <c r="M2902" s="150" t="str">
        <f>IF(SP_SUL!J2924="","*",SP_SUL!J2924)</f>
        <v>*</v>
      </c>
      <c r="N2902" s="257" t="str">
        <f>IF(SP_SUL!K2924="","*",SP_SUL!K2924)</f>
        <v>*</v>
      </c>
      <c r="O2902" s="257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21" t="str">
        <f>IF(SP_SUL!N2925="","*",SP_SUL!N2925)</f>
        <v>*</v>
      </c>
      <c r="M2903" s="150" t="str">
        <f>IF(SP_SUL!J2925="","*",SP_SUL!J2925)</f>
        <v>*</v>
      </c>
      <c r="N2903" s="257" t="str">
        <f>IF(SP_SUL!K2925="","*",SP_SUL!K2925)</f>
        <v>*</v>
      </c>
      <c r="O2903" s="257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17" t="str">
        <f>IF(SP_SUL!N2926="","*",SP_SUL!N2926)</f>
        <v>*</v>
      </c>
      <c r="M2904" s="111" t="str">
        <f>IF(SP_SUL!J2926="","*",SP_SUL!J2926)</f>
        <v>*</v>
      </c>
      <c r="N2904" s="256" t="str">
        <f>IF(SP_SUL!K2926="","*",SP_SUL!K2926)</f>
        <v>*</v>
      </c>
      <c r="O2904" s="256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21" t="str">
        <f>IF(SP_SUL!N2927="","*",SP_SUL!N2927)</f>
        <v>*</v>
      </c>
      <c r="M2905" s="150" t="str">
        <f>IF(SP_SUL!J2927="","*",SP_SUL!J2927)</f>
        <v>*</v>
      </c>
      <c r="N2905" s="257" t="str">
        <f>IF(SP_SUL!K2927="","*",SP_SUL!K2927)</f>
        <v>*</v>
      </c>
      <c r="O2905" s="257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21" t="str">
        <f>IF(SP_SUL!N2928="","*",SP_SUL!N2928)</f>
        <v>*</v>
      </c>
      <c r="M2906" s="150" t="str">
        <f>IF(SP_SUL!J2928="","*",SP_SUL!J2928)</f>
        <v>*</v>
      </c>
      <c r="N2906" s="257" t="str">
        <f>IF(SP_SUL!K2928="","*",SP_SUL!K2928)</f>
        <v>*</v>
      </c>
      <c r="O2906" s="257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17" t="str">
        <f>IF(SP_SUL!N2929="","*",SP_SUL!N2929)</f>
        <v>*</v>
      </c>
      <c r="M2907" s="111" t="str">
        <f>IF(SP_SUL!J2929="","*",SP_SUL!J2929)</f>
        <v>*</v>
      </c>
      <c r="N2907" s="256" t="str">
        <f>IF(SP_SUL!K2929="","*",SP_SUL!K2929)</f>
        <v>*</v>
      </c>
      <c r="O2907" s="256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21" t="str">
        <f>IF(SP_SUL!N2930="","*",SP_SUL!N2930)</f>
        <v>*</v>
      </c>
      <c r="M2908" s="150" t="str">
        <f>IF(SP_SUL!J2930="","*",SP_SUL!J2930)</f>
        <v>*</v>
      </c>
      <c r="N2908" s="257" t="str">
        <f>IF(SP_SUL!K2930="","*",SP_SUL!K2930)</f>
        <v>*</v>
      </c>
      <c r="O2908" s="257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21" t="str">
        <f>IF(SP_SUL!N2931="","*",SP_SUL!N2931)</f>
        <v>*</v>
      </c>
      <c r="M2909" s="150" t="str">
        <f>IF(SP_SUL!J2931="","*",SP_SUL!J2931)</f>
        <v>*</v>
      </c>
      <c r="N2909" s="257" t="str">
        <f>IF(SP_SUL!K2931="","*",SP_SUL!K2931)</f>
        <v>*</v>
      </c>
      <c r="O2909" s="257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17" t="str">
        <f>IF(SP_SUL!N2932="","*",SP_SUL!N2932)</f>
        <v>*</v>
      </c>
      <c r="M2910" s="111" t="str">
        <f>IF(SP_SUL!J2932="","*",SP_SUL!J2932)</f>
        <v>*</v>
      </c>
      <c r="N2910" s="256" t="str">
        <f>IF(SP_SUL!K2932="","*",SP_SUL!K2932)</f>
        <v>*</v>
      </c>
      <c r="O2910" s="256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21" t="str">
        <f>IF(SP_SUL!N2933="","*",SP_SUL!N2933)</f>
        <v>*</v>
      </c>
      <c r="M2911" s="150" t="str">
        <f>IF(SP_SUL!J2933="","*",SP_SUL!J2933)</f>
        <v>*</v>
      </c>
      <c r="N2911" s="257" t="str">
        <f>IF(SP_SUL!K2933="","*",SP_SUL!K2933)</f>
        <v>*</v>
      </c>
      <c r="O2911" s="257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21" t="str">
        <f>IF(SP_SUL!N2934="","*",SP_SUL!N2934)</f>
        <v>*</v>
      </c>
      <c r="M2912" s="150" t="str">
        <f>IF(SP_SUL!J2934="","*",SP_SUL!J2934)</f>
        <v>*</v>
      </c>
      <c r="N2912" s="257" t="str">
        <f>IF(SP_SUL!K2934="","*",SP_SUL!K2934)</f>
        <v>*</v>
      </c>
      <c r="O2912" s="257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17" t="str">
        <f>IF(SP_SUL!N2935="","*",SP_SUL!N2935)</f>
        <v>*</v>
      </c>
      <c r="M2913" s="111" t="str">
        <f>IF(SP_SUL!J2935="","*",SP_SUL!J2935)</f>
        <v>*</v>
      </c>
      <c r="N2913" s="256" t="str">
        <f>IF(SP_SUL!K2935="","*",SP_SUL!K2935)</f>
        <v>*</v>
      </c>
      <c r="O2913" s="256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21" t="str">
        <f>IF(SP_SUL!N2936="","*",SP_SUL!N2936)</f>
        <v>*</v>
      </c>
      <c r="M2914" s="150" t="str">
        <f>IF(SP_SUL!J2936="","*",SP_SUL!J2936)</f>
        <v>*</v>
      </c>
      <c r="N2914" s="257" t="str">
        <f>IF(SP_SUL!K2936="","*",SP_SUL!K2936)</f>
        <v>*</v>
      </c>
      <c r="O2914" s="257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21" t="str">
        <f>IF(SP_SUL!N2937="","*",SP_SUL!N2937)</f>
        <v>*</v>
      </c>
      <c r="M2915" s="150" t="str">
        <f>IF(SP_SUL!J2937="","*",SP_SUL!J2937)</f>
        <v>*</v>
      </c>
      <c r="N2915" s="257" t="str">
        <f>IF(SP_SUL!K2937="","*",SP_SUL!K2937)</f>
        <v>*</v>
      </c>
      <c r="O2915" s="257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17" t="str">
        <f>IF(SP_SUL!N2938="","*",SP_SUL!N2938)</f>
        <v>*</v>
      </c>
      <c r="M2916" s="111" t="str">
        <f>IF(SP_SUL!J2938="","*",SP_SUL!J2938)</f>
        <v>*</v>
      </c>
      <c r="N2916" s="256" t="str">
        <f>IF(SP_SUL!K2938="","*",SP_SUL!K2938)</f>
        <v>*</v>
      </c>
      <c r="O2916" s="256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21" t="str">
        <f>IF(SP_SUL!N2939="","*",SP_SUL!N2939)</f>
        <v>*</v>
      </c>
      <c r="M2917" s="150" t="str">
        <f>IF(SP_SUL!J2939="","*",SP_SUL!J2939)</f>
        <v>*</v>
      </c>
      <c r="N2917" s="257" t="str">
        <f>IF(SP_SUL!K2939="","*",SP_SUL!K2939)</f>
        <v>*</v>
      </c>
      <c r="O2917" s="257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21" t="str">
        <f>IF(SP_SUL!N2940="","*",SP_SUL!N2940)</f>
        <v>*</v>
      </c>
      <c r="M2918" s="150" t="str">
        <f>IF(SP_SUL!J2940="","*",SP_SUL!J2940)</f>
        <v>*</v>
      </c>
      <c r="N2918" s="257" t="str">
        <f>IF(SP_SUL!K2940="","*",SP_SUL!K2940)</f>
        <v>*</v>
      </c>
      <c r="O2918" s="257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17" t="str">
        <f>IF(SP_SUL!N2941="","*",SP_SUL!N2941)</f>
        <v>*</v>
      </c>
      <c r="M2919" s="111" t="str">
        <f>IF(SP_SUL!J2941="","*",SP_SUL!J2941)</f>
        <v>*</v>
      </c>
      <c r="N2919" s="256" t="str">
        <f>IF(SP_SUL!K2941="","*",SP_SUL!K2941)</f>
        <v>*</v>
      </c>
      <c r="O2919" s="256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21" t="str">
        <f>IF(SP_SUL!N2942="","*",SP_SUL!N2942)</f>
        <v>*</v>
      </c>
      <c r="M2920" s="150" t="str">
        <f>IF(SP_SUL!J2942="","*",SP_SUL!J2942)</f>
        <v>*</v>
      </c>
      <c r="N2920" s="257" t="str">
        <f>IF(SP_SUL!K2942="","*",SP_SUL!K2942)</f>
        <v>*</v>
      </c>
      <c r="O2920" s="257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21" t="str">
        <f>IF(SP_SUL!N2943="","*",SP_SUL!N2943)</f>
        <v>*</v>
      </c>
      <c r="M2921" s="150" t="str">
        <f>IF(SP_SUL!J2943="","*",SP_SUL!J2943)</f>
        <v>*</v>
      </c>
      <c r="N2921" s="257" t="str">
        <f>IF(SP_SUL!K2943="","*",SP_SUL!K2943)</f>
        <v>*</v>
      </c>
      <c r="O2921" s="257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17" t="str">
        <f>IF(SP_SUL!N2944="","*",SP_SUL!N2944)</f>
        <v>*</v>
      </c>
      <c r="M2922" s="111" t="str">
        <f>IF(SP_SUL!J2944="","*",SP_SUL!J2944)</f>
        <v>*</v>
      </c>
      <c r="N2922" s="256" t="str">
        <f>IF(SP_SUL!K2944="","*",SP_SUL!K2944)</f>
        <v>*</v>
      </c>
      <c r="O2922" s="256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21" t="str">
        <f>IF(SP_SUL!N2945="","*",SP_SUL!N2945)</f>
        <v>*</v>
      </c>
      <c r="M2923" s="150" t="str">
        <f>IF(SP_SUL!J2945="","*",SP_SUL!J2945)</f>
        <v>*</v>
      </c>
      <c r="N2923" s="257" t="str">
        <f>IF(SP_SUL!K2945="","*",SP_SUL!K2945)</f>
        <v>*</v>
      </c>
      <c r="O2923" s="257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21" t="str">
        <f>IF(SP_SUL!N2946="","*",SP_SUL!N2946)</f>
        <v>*</v>
      </c>
      <c r="M2924" s="150" t="str">
        <f>IF(SP_SUL!J2946="","*",SP_SUL!J2946)</f>
        <v>*</v>
      </c>
      <c r="N2924" s="257" t="str">
        <f>IF(SP_SUL!K2946="","*",SP_SUL!K2946)</f>
        <v>*</v>
      </c>
      <c r="O2924" s="257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17" t="str">
        <f>IF(SP_SUL!N2947="","*",SP_SUL!N2947)</f>
        <v>*</v>
      </c>
      <c r="M2925" s="111" t="str">
        <f>IF(SP_SUL!J2947="","*",SP_SUL!J2947)</f>
        <v>*</v>
      </c>
      <c r="N2925" s="256" t="str">
        <f>IF(SP_SUL!K2947="","*",SP_SUL!K2947)</f>
        <v>*</v>
      </c>
      <c r="O2925" s="256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21" t="str">
        <f>IF(SP_SUL!N2948="","*",SP_SUL!N2948)</f>
        <v>*</v>
      </c>
      <c r="M2926" s="150" t="str">
        <f>IF(SP_SUL!J2948="","*",SP_SUL!J2948)</f>
        <v>*</v>
      </c>
      <c r="N2926" s="257" t="str">
        <f>IF(SP_SUL!K2948="","*",SP_SUL!K2948)</f>
        <v>*</v>
      </c>
      <c r="O2926" s="257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21" t="str">
        <f>IF(SP_SUL!N2949="","*",SP_SUL!N2949)</f>
        <v>*</v>
      </c>
      <c r="M2927" s="150" t="str">
        <f>IF(SP_SUL!J2949="","*",SP_SUL!J2949)</f>
        <v>*</v>
      </c>
      <c r="N2927" s="257" t="str">
        <f>IF(SP_SUL!K2949="","*",SP_SUL!K2949)</f>
        <v>*</v>
      </c>
      <c r="O2927" s="257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17" t="str">
        <f>IF(SP_SUL!N2950="","*",SP_SUL!N2950)</f>
        <v>*</v>
      </c>
      <c r="M2928" s="111" t="str">
        <f>IF(SP_SUL!J2950="","*",SP_SUL!J2950)</f>
        <v>*</v>
      </c>
      <c r="N2928" s="256" t="str">
        <f>IF(SP_SUL!K2950="","*",SP_SUL!K2950)</f>
        <v>*</v>
      </c>
      <c r="O2928" s="256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21" t="str">
        <f>IF(SP_SUL!N2951="","*",SP_SUL!N2951)</f>
        <v>*</v>
      </c>
      <c r="M2929" s="150" t="str">
        <f>IF(SP_SUL!J2951="","*",SP_SUL!J2951)</f>
        <v>*</v>
      </c>
      <c r="N2929" s="257" t="str">
        <f>IF(SP_SUL!K2951="","*",SP_SUL!K2951)</f>
        <v>*</v>
      </c>
      <c r="O2929" s="257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21" t="str">
        <f>IF(SP_SUL!N2952="","*",SP_SUL!N2952)</f>
        <v>*</v>
      </c>
      <c r="M2930" s="150" t="str">
        <f>IF(SP_SUL!J2952="","*",SP_SUL!J2952)</f>
        <v>*</v>
      </c>
      <c r="N2930" s="257" t="str">
        <f>IF(SP_SUL!K2952="","*",SP_SUL!K2952)</f>
        <v>*</v>
      </c>
      <c r="O2930" s="257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17" t="str">
        <f>IF(SP_SUL!N2953="","*",SP_SUL!N2953)</f>
        <v>*</v>
      </c>
      <c r="M2931" s="111" t="str">
        <f>IF(SP_SUL!J2953="","*",SP_SUL!J2953)</f>
        <v>*</v>
      </c>
      <c r="N2931" s="256" t="str">
        <f>IF(SP_SUL!K2953="","*",SP_SUL!K2953)</f>
        <v>*</v>
      </c>
      <c r="O2931" s="256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21" t="str">
        <f>IF(SP_SUL!N2954="","*",SP_SUL!N2954)</f>
        <v>*</v>
      </c>
      <c r="M2932" s="150" t="str">
        <f>IF(SP_SUL!J2954="","*",SP_SUL!J2954)</f>
        <v>*</v>
      </c>
      <c r="N2932" s="257" t="str">
        <f>IF(SP_SUL!K2954="","*",SP_SUL!K2954)</f>
        <v>*</v>
      </c>
      <c r="O2932" s="257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21" t="str">
        <f>IF(SP_SUL!N2955="","*",SP_SUL!N2955)</f>
        <v>*</v>
      </c>
      <c r="M2933" s="150" t="str">
        <f>IF(SP_SUL!J2955="","*",SP_SUL!J2955)</f>
        <v>*</v>
      </c>
      <c r="N2933" s="257" t="str">
        <f>IF(SP_SUL!K2955="","*",SP_SUL!K2955)</f>
        <v>*</v>
      </c>
      <c r="O2933" s="257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17" t="str">
        <f>IF(SP_SUL!N2956="","*",SP_SUL!N2956)</f>
        <v>*</v>
      </c>
      <c r="M2934" s="111" t="str">
        <f>IF(SP_SUL!J2956="","*",SP_SUL!J2956)</f>
        <v>*</v>
      </c>
      <c r="N2934" s="256" t="str">
        <f>IF(SP_SUL!K2956="","*",SP_SUL!K2956)</f>
        <v>*</v>
      </c>
      <c r="O2934" s="256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21" t="str">
        <f>IF(SP_SUL!N2957="","*",SP_SUL!N2957)</f>
        <v>*</v>
      </c>
      <c r="M2935" s="150" t="str">
        <f>IF(SP_SUL!J2957="","*",SP_SUL!J2957)</f>
        <v>*</v>
      </c>
      <c r="N2935" s="257" t="str">
        <f>IF(SP_SUL!K2957="","*",SP_SUL!K2957)</f>
        <v>*</v>
      </c>
      <c r="O2935" s="257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21" t="str">
        <f>IF(SP_SUL!N2958="","*",SP_SUL!N2958)</f>
        <v>*</v>
      </c>
      <c r="M2936" s="150" t="str">
        <f>IF(SP_SUL!J2958="","*",SP_SUL!J2958)</f>
        <v>*</v>
      </c>
      <c r="N2936" s="257" t="str">
        <f>IF(SP_SUL!K2958="","*",SP_SUL!K2958)</f>
        <v>*</v>
      </c>
      <c r="O2936" s="257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17" t="str">
        <f>IF(SP_SUL!N2959="","*",SP_SUL!N2959)</f>
        <v>*</v>
      </c>
      <c r="M2937" s="111" t="str">
        <f>IF(SP_SUL!J2959="","*",SP_SUL!J2959)</f>
        <v>*</v>
      </c>
      <c r="N2937" s="256" t="str">
        <f>IF(SP_SUL!K2959="","*",SP_SUL!K2959)</f>
        <v>*</v>
      </c>
      <c r="O2937" s="256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21" t="str">
        <f>IF(SP_SUL!N2960="","*",SP_SUL!N2960)</f>
        <v>*</v>
      </c>
      <c r="M2938" s="150" t="str">
        <f>IF(SP_SUL!J2960="","*",SP_SUL!J2960)</f>
        <v>*</v>
      </c>
      <c r="N2938" s="257" t="str">
        <f>IF(SP_SUL!K2960="","*",SP_SUL!K2960)</f>
        <v>*</v>
      </c>
      <c r="O2938" s="257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21" t="str">
        <f>IF(SP_SUL!N2961="","*",SP_SUL!N2961)</f>
        <v>*</v>
      </c>
      <c r="M2939" s="150" t="str">
        <f>IF(SP_SUL!J2961="","*",SP_SUL!J2961)</f>
        <v>*</v>
      </c>
      <c r="N2939" s="257" t="str">
        <f>IF(SP_SUL!K2961="","*",SP_SUL!K2961)</f>
        <v>*</v>
      </c>
      <c r="O2939" s="257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17" t="str">
        <f>IF(SP_SUL!N2962="","*",SP_SUL!N2962)</f>
        <v>*</v>
      </c>
      <c r="M2940" s="111" t="str">
        <f>IF(SP_SUL!J2962="","*",SP_SUL!J2962)</f>
        <v>*</v>
      </c>
      <c r="N2940" s="256" t="str">
        <f>IF(SP_SUL!K2962="","*",SP_SUL!K2962)</f>
        <v>*</v>
      </c>
      <c r="O2940" s="256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21" t="str">
        <f>IF(SP_SUL!N2963="","*",SP_SUL!N2963)</f>
        <v>*</v>
      </c>
      <c r="M2941" s="150" t="str">
        <f>IF(SP_SUL!J2963="","*",SP_SUL!J2963)</f>
        <v>*</v>
      </c>
      <c r="N2941" s="257" t="str">
        <f>IF(SP_SUL!K2963="","*",SP_SUL!K2963)</f>
        <v>*</v>
      </c>
      <c r="O2941" s="257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21" t="str">
        <f>IF(SP_SUL!N2964="","*",SP_SUL!N2964)</f>
        <v>*</v>
      </c>
      <c r="M2942" s="150" t="str">
        <f>IF(SP_SUL!J2964="","*",SP_SUL!J2964)</f>
        <v>*</v>
      </c>
      <c r="N2942" s="257" t="str">
        <f>IF(SP_SUL!K2964="","*",SP_SUL!K2964)</f>
        <v>*</v>
      </c>
      <c r="O2942" s="257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17" t="str">
        <f>IF(SP_SUL!N2965="","*",SP_SUL!N2965)</f>
        <v>*</v>
      </c>
      <c r="M2943" s="111" t="str">
        <f>IF(SP_SUL!J2965="","*",SP_SUL!J2965)</f>
        <v>*</v>
      </c>
      <c r="N2943" s="256" t="str">
        <f>IF(SP_SUL!K2965="","*",SP_SUL!K2965)</f>
        <v>*</v>
      </c>
      <c r="O2943" s="256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21" t="str">
        <f>IF(SP_SUL!N2966="","*",SP_SUL!N2966)</f>
        <v>*</v>
      </c>
      <c r="M2944" s="150" t="str">
        <f>IF(SP_SUL!J2966="","*",SP_SUL!J2966)</f>
        <v>*</v>
      </c>
      <c r="N2944" s="257" t="str">
        <f>IF(SP_SUL!K2966="","*",SP_SUL!K2966)</f>
        <v>*</v>
      </c>
      <c r="O2944" s="257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21" t="str">
        <f>IF(SP_SUL!N2967="","*",SP_SUL!N2967)</f>
        <v>*</v>
      </c>
      <c r="M2945" s="150" t="str">
        <f>IF(SP_SUL!J2967="","*",SP_SUL!J2967)</f>
        <v>*</v>
      </c>
      <c r="N2945" s="257" t="str">
        <f>IF(SP_SUL!K2967="","*",SP_SUL!K2967)</f>
        <v>*</v>
      </c>
      <c r="O2945" s="257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17" t="str">
        <f>IF(SP_SUL!N2968="","*",SP_SUL!N2968)</f>
        <v>*</v>
      </c>
      <c r="M2946" s="111" t="str">
        <f>IF(SP_SUL!J2968="","*",SP_SUL!J2968)</f>
        <v>*</v>
      </c>
      <c r="N2946" s="256" t="str">
        <f>IF(SP_SUL!K2968="","*",SP_SUL!K2968)</f>
        <v>*</v>
      </c>
      <c r="O2946" s="256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21" t="str">
        <f>IF(SP_SUL!N2969="","*",SP_SUL!N2969)</f>
        <v>*</v>
      </c>
      <c r="M2947" s="150" t="str">
        <f>IF(SP_SUL!J2969="","*",SP_SUL!J2969)</f>
        <v>*</v>
      </c>
      <c r="N2947" s="257" t="str">
        <f>IF(SP_SUL!K2969="","*",SP_SUL!K2969)</f>
        <v>*</v>
      </c>
      <c r="O2947" s="257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21" t="str">
        <f>IF(SP_SUL!N2970="","*",SP_SUL!N2970)</f>
        <v>*</v>
      </c>
      <c r="M2948" s="150" t="str">
        <f>IF(SP_SUL!J2970="","*",SP_SUL!J2970)</f>
        <v>*</v>
      </c>
      <c r="N2948" s="257" t="str">
        <f>IF(SP_SUL!K2970="","*",SP_SUL!K2970)</f>
        <v>*</v>
      </c>
      <c r="O2948" s="257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17" t="str">
        <f>IF(SP_SUL!N2971="","*",SP_SUL!N2971)</f>
        <v>*</v>
      </c>
      <c r="M2949" s="111" t="str">
        <f>IF(SP_SUL!J2971="","*",SP_SUL!J2971)</f>
        <v>*</v>
      </c>
      <c r="N2949" s="256" t="str">
        <f>IF(SP_SUL!K2971="","*",SP_SUL!K2971)</f>
        <v>*</v>
      </c>
      <c r="O2949" s="256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21" t="str">
        <f>IF(SP_SUL!N2972="","*",SP_SUL!N2972)</f>
        <v>*</v>
      </c>
      <c r="M2950" s="150" t="str">
        <f>IF(SP_SUL!J2972="","*",SP_SUL!J2972)</f>
        <v>*</v>
      </c>
      <c r="N2950" s="257" t="str">
        <f>IF(SP_SUL!K2972="","*",SP_SUL!K2972)</f>
        <v>*</v>
      </c>
      <c r="O2950" s="257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21" t="str">
        <f>IF(SP_SUL!N2973="","*",SP_SUL!N2973)</f>
        <v>*</v>
      </c>
      <c r="M2951" s="150" t="str">
        <f>IF(SP_SUL!J2973="","*",SP_SUL!J2973)</f>
        <v>*</v>
      </c>
      <c r="N2951" s="257" t="str">
        <f>IF(SP_SUL!K2973="","*",SP_SUL!K2973)</f>
        <v>*</v>
      </c>
      <c r="O2951" s="257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17" t="str">
        <f>IF(SP_SUL!N2974="","*",SP_SUL!N2974)</f>
        <v>*</v>
      </c>
      <c r="M2952" s="111" t="str">
        <f>IF(SP_SUL!J2974="","*",SP_SUL!J2974)</f>
        <v>*</v>
      </c>
      <c r="N2952" s="256" t="str">
        <f>IF(SP_SUL!K2974="","*",SP_SUL!K2974)</f>
        <v>*</v>
      </c>
      <c r="O2952" s="256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21" t="str">
        <f>IF(SP_SUL!N2975="","*",SP_SUL!N2975)</f>
        <v>*</v>
      </c>
      <c r="M2953" s="150" t="str">
        <f>IF(SP_SUL!J2975="","*",SP_SUL!J2975)</f>
        <v>*</v>
      </c>
      <c r="N2953" s="257" t="str">
        <f>IF(SP_SUL!K2975="","*",SP_SUL!K2975)</f>
        <v>*</v>
      </c>
      <c r="O2953" s="257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21" t="str">
        <f>IF(SP_SUL!N2976="","*",SP_SUL!N2976)</f>
        <v>*</v>
      </c>
      <c r="M2954" s="150" t="str">
        <f>IF(SP_SUL!J2976="","*",SP_SUL!J2976)</f>
        <v>*</v>
      </c>
      <c r="N2954" s="257" t="str">
        <f>IF(SP_SUL!K2976="","*",SP_SUL!K2976)</f>
        <v>*</v>
      </c>
      <c r="O2954" s="257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17" t="str">
        <f>IF(SP_SUL!N2977="","*",SP_SUL!N2977)</f>
        <v>*</v>
      </c>
      <c r="M2955" s="111" t="str">
        <f>IF(SP_SUL!J2977="","*",SP_SUL!J2977)</f>
        <v>*</v>
      </c>
      <c r="N2955" s="256" t="str">
        <f>IF(SP_SUL!K2977="","*",SP_SUL!K2977)</f>
        <v>*</v>
      </c>
      <c r="O2955" s="256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21" t="str">
        <f>IF(SP_SUL!N2978="","*",SP_SUL!N2978)</f>
        <v>*</v>
      </c>
      <c r="M2956" s="150" t="str">
        <f>IF(SP_SUL!J2978="","*",SP_SUL!J2978)</f>
        <v>*</v>
      </c>
      <c r="N2956" s="257" t="str">
        <f>IF(SP_SUL!K2978="","*",SP_SUL!K2978)</f>
        <v>*</v>
      </c>
      <c r="O2956" s="257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21" t="str">
        <f>IF(SP_SUL!N2979="","*",SP_SUL!N2979)</f>
        <v>*</v>
      </c>
      <c r="M2957" s="150" t="str">
        <f>IF(SP_SUL!J2979="","*",SP_SUL!J2979)</f>
        <v>*</v>
      </c>
      <c r="N2957" s="257" t="str">
        <f>IF(SP_SUL!K2979="","*",SP_SUL!K2979)</f>
        <v>*</v>
      </c>
      <c r="O2957" s="257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17" t="str">
        <f>IF(SP_SUL!N2980="","*",SP_SUL!N2980)</f>
        <v>*</v>
      </c>
      <c r="M2958" s="111" t="str">
        <f>IF(SP_SUL!J2980="","*",SP_SUL!J2980)</f>
        <v>*</v>
      </c>
      <c r="N2958" s="256" t="str">
        <f>IF(SP_SUL!K2980="","*",SP_SUL!K2980)</f>
        <v>*</v>
      </c>
      <c r="O2958" s="256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21" t="str">
        <f>IF(SP_SUL!N2981="","*",SP_SUL!N2981)</f>
        <v>*</v>
      </c>
      <c r="M2959" s="150" t="str">
        <f>IF(SP_SUL!J2981="","*",SP_SUL!J2981)</f>
        <v>*</v>
      </c>
      <c r="N2959" s="257" t="str">
        <f>IF(SP_SUL!K2981="","*",SP_SUL!K2981)</f>
        <v>*</v>
      </c>
      <c r="O2959" s="257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21" t="str">
        <f>IF(SP_SUL!N2982="","*",SP_SUL!N2982)</f>
        <v>*</v>
      </c>
      <c r="M2960" s="150" t="str">
        <f>IF(SP_SUL!J2982="","*",SP_SUL!J2982)</f>
        <v>*</v>
      </c>
      <c r="N2960" s="257" t="str">
        <f>IF(SP_SUL!K2982="","*",SP_SUL!K2982)</f>
        <v>*</v>
      </c>
      <c r="O2960" s="257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17" t="str">
        <f>IF(SP_SUL!N2983="","*",SP_SUL!N2983)</f>
        <v>*</v>
      </c>
      <c r="M2961" s="111" t="str">
        <f>IF(SP_SUL!J2983="","*",SP_SUL!J2983)</f>
        <v>*</v>
      </c>
      <c r="N2961" s="256" t="str">
        <f>IF(SP_SUL!K2983="","*",SP_SUL!K2983)</f>
        <v>*</v>
      </c>
      <c r="O2961" s="256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21" t="str">
        <f>IF(SP_SUL!N2984="","*",SP_SUL!N2984)</f>
        <v>*</v>
      </c>
      <c r="M2962" s="150" t="str">
        <f>IF(SP_SUL!J2984="","*",SP_SUL!J2984)</f>
        <v>*</v>
      </c>
      <c r="N2962" s="257" t="str">
        <f>IF(SP_SUL!K2984="","*",SP_SUL!K2984)</f>
        <v>*</v>
      </c>
      <c r="O2962" s="257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21" t="str">
        <f>IF(SP_SUL!N2985="","*",SP_SUL!N2985)</f>
        <v>*</v>
      </c>
      <c r="M2963" s="150" t="str">
        <f>IF(SP_SUL!J2985="","*",SP_SUL!J2985)</f>
        <v>*</v>
      </c>
      <c r="N2963" s="257" t="str">
        <f>IF(SP_SUL!K2985="","*",SP_SUL!K2985)</f>
        <v>*</v>
      </c>
      <c r="O2963" s="257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17" t="str">
        <f>IF(SP_SUL!N2986="","*",SP_SUL!N2986)</f>
        <v>*</v>
      </c>
      <c r="M2964" s="111" t="str">
        <f>IF(SP_SUL!J2986="","*",SP_SUL!J2986)</f>
        <v>*</v>
      </c>
      <c r="N2964" s="256" t="str">
        <f>IF(SP_SUL!K2986="","*",SP_SUL!K2986)</f>
        <v>*</v>
      </c>
      <c r="O2964" s="256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21" t="str">
        <f>IF(SP_SUL!N2987="","*",SP_SUL!N2987)</f>
        <v>*</v>
      </c>
      <c r="M2965" s="150" t="str">
        <f>IF(SP_SUL!J2987="","*",SP_SUL!J2987)</f>
        <v>*</v>
      </c>
      <c r="N2965" s="257" t="str">
        <f>IF(SP_SUL!K2987="","*",SP_SUL!K2987)</f>
        <v>*</v>
      </c>
      <c r="O2965" s="257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21" t="str">
        <f>IF(SP_SUL!N2988="","*",SP_SUL!N2988)</f>
        <v>*</v>
      </c>
      <c r="M2966" s="150" t="str">
        <f>IF(SP_SUL!J2988="","*",SP_SUL!J2988)</f>
        <v>*</v>
      </c>
      <c r="N2966" s="257" t="str">
        <f>IF(SP_SUL!K2988="","*",SP_SUL!K2988)</f>
        <v>*</v>
      </c>
      <c r="O2966" s="257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17" t="str">
        <f>IF(SP_SUL!N2989="","*",SP_SUL!N2989)</f>
        <v>*</v>
      </c>
      <c r="M2967" s="111" t="str">
        <f>IF(SP_SUL!J2989="","*",SP_SUL!J2989)</f>
        <v>*</v>
      </c>
      <c r="N2967" s="256" t="str">
        <f>IF(SP_SUL!K2989="","*",SP_SUL!K2989)</f>
        <v>*</v>
      </c>
      <c r="O2967" s="256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21" t="str">
        <f>IF(SP_SUL!N2990="","*",SP_SUL!N2990)</f>
        <v>*</v>
      </c>
      <c r="M2968" s="150" t="str">
        <f>IF(SP_SUL!J2990="","*",SP_SUL!J2990)</f>
        <v>*</v>
      </c>
      <c r="N2968" s="257" t="str">
        <f>IF(SP_SUL!K2990="","*",SP_SUL!K2990)</f>
        <v>*</v>
      </c>
      <c r="O2968" s="257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21" t="str">
        <f>IF(SP_SUL!N2991="","*",SP_SUL!N2991)</f>
        <v>*</v>
      </c>
      <c r="M2969" s="150" t="str">
        <f>IF(SP_SUL!J2991="","*",SP_SUL!J2991)</f>
        <v>*</v>
      </c>
      <c r="N2969" s="257" t="str">
        <f>IF(SP_SUL!K2991="","*",SP_SUL!K2991)</f>
        <v>*</v>
      </c>
      <c r="O2969" s="257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17" t="str">
        <f>IF(SP_SUL!N2992="","*",SP_SUL!N2992)</f>
        <v>*</v>
      </c>
      <c r="M2970" s="111" t="str">
        <f>IF(SP_SUL!J2992="","*",SP_SUL!J2992)</f>
        <v>*</v>
      </c>
      <c r="N2970" s="256" t="str">
        <f>IF(SP_SUL!K2992="","*",SP_SUL!K2992)</f>
        <v>*</v>
      </c>
      <c r="O2970" s="256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21" t="str">
        <f>IF(SP_SUL!N2993="","*",SP_SUL!N2993)</f>
        <v>*</v>
      </c>
      <c r="M2971" s="150" t="str">
        <f>IF(SP_SUL!J2993="","*",SP_SUL!J2993)</f>
        <v>*</v>
      </c>
      <c r="N2971" s="257" t="str">
        <f>IF(SP_SUL!K2993="","*",SP_SUL!K2993)</f>
        <v>*</v>
      </c>
      <c r="O2971" s="257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21" t="str">
        <f>IF(SP_SUL!N2994="","*",SP_SUL!N2994)</f>
        <v>*</v>
      </c>
      <c r="M2972" s="150" t="str">
        <f>IF(SP_SUL!J2994="","*",SP_SUL!J2994)</f>
        <v>*</v>
      </c>
      <c r="N2972" s="257" t="str">
        <f>IF(SP_SUL!K2994="","*",SP_SUL!K2994)</f>
        <v>*</v>
      </c>
      <c r="O2972" s="257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17" t="str">
        <f>IF(SP_SUL!N2995="","*",SP_SUL!N2995)</f>
        <v>*</v>
      </c>
      <c r="M2973" s="111" t="str">
        <f>IF(SP_SUL!J2995="","*",SP_SUL!J2995)</f>
        <v>*</v>
      </c>
      <c r="N2973" s="256" t="str">
        <f>IF(SP_SUL!K2995="","*",SP_SUL!K2995)</f>
        <v>*</v>
      </c>
      <c r="O2973" s="256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21" t="str">
        <f>IF(SP_SUL!N2996="","*",SP_SUL!N2996)</f>
        <v>*</v>
      </c>
      <c r="M2974" s="150" t="str">
        <f>IF(SP_SUL!J2996="","*",SP_SUL!J2996)</f>
        <v>*</v>
      </c>
      <c r="N2974" s="257" t="str">
        <f>IF(SP_SUL!K2996="","*",SP_SUL!K2996)</f>
        <v>*</v>
      </c>
      <c r="O2974" s="257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21" t="str">
        <f>IF(SP_SUL!N2997="","*",SP_SUL!N2997)</f>
        <v>*</v>
      </c>
      <c r="M2975" s="150" t="str">
        <f>IF(SP_SUL!J2997="","*",SP_SUL!J2997)</f>
        <v>*</v>
      </c>
      <c r="N2975" s="257" t="str">
        <f>IF(SP_SUL!K2997="","*",SP_SUL!K2997)</f>
        <v>*</v>
      </c>
      <c r="O2975" s="257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17" t="str">
        <f>IF(SP_SUL!N2998="","*",SP_SUL!N2998)</f>
        <v>*</v>
      </c>
      <c r="M2976" s="111" t="str">
        <f>IF(SP_SUL!J2998="","*",SP_SUL!J2998)</f>
        <v>*</v>
      </c>
      <c r="N2976" s="256" t="str">
        <f>IF(SP_SUL!K2998="","*",SP_SUL!K2998)</f>
        <v>*</v>
      </c>
      <c r="O2976" s="256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21" t="str">
        <f>IF(SP_SUL!N2999="","*",SP_SUL!N2999)</f>
        <v>*</v>
      </c>
      <c r="M2977" s="150" t="str">
        <f>IF(SP_SUL!J2999="","*",SP_SUL!J2999)</f>
        <v>*</v>
      </c>
      <c r="N2977" s="257" t="str">
        <f>IF(SP_SUL!K2999="","*",SP_SUL!K2999)</f>
        <v>*</v>
      </c>
      <c r="O2977" s="257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21" t="str">
        <f>IF(SP_SUL!N3000="","*",SP_SUL!N3000)</f>
        <v>*</v>
      </c>
      <c r="M2978" s="150" t="str">
        <f>IF(SP_SUL!J3000="","*",SP_SUL!J3000)</f>
        <v>*</v>
      </c>
      <c r="N2978" s="257" t="str">
        <f>IF(SP_SUL!K3000="","*",SP_SUL!K3000)</f>
        <v>*</v>
      </c>
      <c r="O2978" s="257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17" t="str">
        <f>IF(SP_SUL!N3001="","*",SP_SUL!N3001)</f>
        <v>*</v>
      </c>
      <c r="M2979" s="111" t="str">
        <f>IF(SP_SUL!J3001="","*",SP_SUL!J3001)</f>
        <v>*</v>
      </c>
      <c r="N2979" s="256" t="str">
        <f>IF(SP_SUL!K3001="","*",SP_SUL!K3001)</f>
        <v>*</v>
      </c>
      <c r="O2979" s="256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21" t="str">
        <f>IF(SP_SUL!N3002="","*",SP_SUL!N3002)</f>
        <v>*</v>
      </c>
      <c r="M2980" s="150" t="str">
        <f>IF(SP_SUL!J3002="","*",SP_SUL!J3002)</f>
        <v>*</v>
      </c>
      <c r="N2980" s="257" t="str">
        <f>IF(SP_SUL!K3002="","*",SP_SUL!K3002)</f>
        <v>*</v>
      </c>
      <c r="O2980" s="257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21" t="str">
        <f>IF(SP_SUL!N3003="","*",SP_SUL!N3003)</f>
        <v>*</v>
      </c>
      <c r="M2981" s="150" t="str">
        <f>IF(SP_SUL!J3003="","*",SP_SUL!J3003)</f>
        <v>*</v>
      </c>
      <c r="N2981" s="257" t="str">
        <f>IF(SP_SUL!K3003="","*",SP_SUL!K3003)</f>
        <v>*</v>
      </c>
      <c r="O2981" s="257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17" t="str">
        <f>IF(SP_SUL!N3004="","*",SP_SUL!N3004)</f>
        <v>*</v>
      </c>
      <c r="M2982" s="111" t="str">
        <f>IF(SP_SUL!J3004="","*",SP_SUL!J3004)</f>
        <v>*</v>
      </c>
      <c r="N2982" s="256" t="str">
        <f>IF(SP_SUL!K3004="","*",SP_SUL!K3004)</f>
        <v>*</v>
      </c>
      <c r="O2982" s="256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21" t="str">
        <f>IF(SP_SUL!N3005="","*",SP_SUL!N3005)</f>
        <v>*</v>
      </c>
      <c r="M2983" s="150" t="str">
        <f>IF(SP_SUL!J3005="","*",SP_SUL!J3005)</f>
        <v>*</v>
      </c>
      <c r="N2983" s="257" t="str">
        <f>IF(SP_SUL!K3005="","*",SP_SUL!K3005)</f>
        <v>*</v>
      </c>
      <c r="O2983" s="257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21" t="str">
        <f>IF(SP_SUL!N3006="","*",SP_SUL!N3006)</f>
        <v>*</v>
      </c>
      <c r="M2984" s="150" t="str">
        <f>IF(SP_SUL!J3006="","*",SP_SUL!J3006)</f>
        <v>*</v>
      </c>
      <c r="N2984" s="257" t="str">
        <f>IF(SP_SUL!K3006="","*",SP_SUL!K3006)</f>
        <v>*</v>
      </c>
      <c r="O2984" s="257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17" t="str">
        <f>IF(SP_SUL!N3007="","*",SP_SUL!N3007)</f>
        <v>*</v>
      </c>
      <c r="M2985" s="111" t="str">
        <f>IF(SP_SUL!J3007="","*",SP_SUL!J3007)</f>
        <v>*</v>
      </c>
      <c r="N2985" s="256" t="str">
        <f>IF(SP_SUL!K3007="","*",SP_SUL!K3007)</f>
        <v>*</v>
      </c>
      <c r="O2985" s="256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21" t="str">
        <f>IF(SP_SUL!N3008="","*",SP_SUL!N3008)</f>
        <v>*</v>
      </c>
      <c r="M2986" s="150" t="str">
        <f>IF(SP_SUL!J3008="","*",SP_SUL!J3008)</f>
        <v>*</v>
      </c>
      <c r="N2986" s="257" t="str">
        <f>IF(SP_SUL!K3008="","*",SP_SUL!K3008)</f>
        <v>*</v>
      </c>
      <c r="O2986" s="257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21" t="str">
        <f>IF(SP_SUL!N3009="","*",SP_SUL!N3009)</f>
        <v>*</v>
      </c>
      <c r="M2987" s="150" t="str">
        <f>IF(SP_SUL!J3009="","*",SP_SUL!J3009)</f>
        <v>*</v>
      </c>
      <c r="N2987" s="257" t="str">
        <f>IF(SP_SUL!K3009="","*",SP_SUL!K3009)</f>
        <v>*</v>
      </c>
      <c r="O2987" s="257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17" t="str">
        <f>IF(SP_SUL!N3010="","*",SP_SUL!N3010)</f>
        <v>*</v>
      </c>
      <c r="M2988" s="111" t="str">
        <f>IF(SP_SUL!J3010="","*",SP_SUL!J3010)</f>
        <v>*</v>
      </c>
      <c r="N2988" s="256" t="str">
        <f>IF(SP_SUL!K3010="","*",SP_SUL!K3010)</f>
        <v>*</v>
      </c>
      <c r="O2988" s="256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21" t="str">
        <f>IF(SP_SUL!N3011="","*",SP_SUL!N3011)</f>
        <v>*</v>
      </c>
      <c r="M2989" s="150" t="str">
        <f>IF(SP_SUL!J3011="","*",SP_SUL!J3011)</f>
        <v>*</v>
      </c>
      <c r="N2989" s="257" t="str">
        <f>IF(SP_SUL!K3011="","*",SP_SUL!K3011)</f>
        <v>*</v>
      </c>
      <c r="O2989" s="257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21" t="str">
        <f>IF(SP_SUL!N3012="","*",SP_SUL!N3012)</f>
        <v>*</v>
      </c>
      <c r="M2990" s="150" t="str">
        <f>IF(SP_SUL!J3012="","*",SP_SUL!J3012)</f>
        <v>*</v>
      </c>
      <c r="N2990" s="257" t="str">
        <f>IF(SP_SUL!K3012="","*",SP_SUL!K3012)</f>
        <v>*</v>
      </c>
      <c r="O2990" s="257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17" t="str">
        <f>IF(SP_SUL!N3013="","*",SP_SUL!N3013)</f>
        <v>*</v>
      </c>
      <c r="M2991" s="111" t="str">
        <f>IF(SP_SUL!J3013="","*",SP_SUL!J3013)</f>
        <v>*</v>
      </c>
      <c r="N2991" s="256" t="str">
        <f>IF(SP_SUL!K3013="","*",SP_SUL!K3013)</f>
        <v>*</v>
      </c>
      <c r="O2991" s="256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21" t="str">
        <f>IF(SP_SUL!N3014="","*",SP_SUL!N3014)</f>
        <v>*</v>
      </c>
      <c r="M2992" s="150" t="str">
        <f>IF(SP_SUL!J3014="","*",SP_SUL!J3014)</f>
        <v>*</v>
      </c>
      <c r="N2992" s="257" t="str">
        <f>IF(SP_SUL!K3014="","*",SP_SUL!K3014)</f>
        <v>*</v>
      </c>
      <c r="O2992" s="257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21" t="str">
        <f>IF(SP_SUL!N3015="","*",SP_SUL!N3015)</f>
        <v>*</v>
      </c>
      <c r="M2993" s="150" t="str">
        <f>IF(SP_SUL!J3015="","*",SP_SUL!J3015)</f>
        <v>*</v>
      </c>
      <c r="N2993" s="257" t="str">
        <f>IF(SP_SUL!K3015="","*",SP_SUL!K3015)</f>
        <v>*</v>
      </c>
      <c r="O2993" s="257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17" t="str">
        <f>IF(SP_SUL!N3016="","*",SP_SUL!N3016)</f>
        <v>*</v>
      </c>
      <c r="M2994" s="111" t="str">
        <f>IF(SP_SUL!J3016="","*",SP_SUL!J3016)</f>
        <v>*</v>
      </c>
      <c r="N2994" s="256" t="str">
        <f>IF(SP_SUL!K3016="","*",SP_SUL!K3016)</f>
        <v>*</v>
      </c>
      <c r="O2994" s="256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21" t="str">
        <f>IF(SP_SUL!N3017="","*",SP_SUL!N3017)</f>
        <v>*</v>
      </c>
      <c r="M2995" s="150" t="str">
        <f>IF(SP_SUL!J3017="","*",SP_SUL!J3017)</f>
        <v>*</v>
      </c>
      <c r="N2995" s="257" t="str">
        <f>IF(SP_SUL!K3017="","*",SP_SUL!K3017)</f>
        <v>*</v>
      </c>
      <c r="O2995" s="257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21" t="str">
        <f>IF(SP_SUL!N3018="","*",SP_SUL!N3018)</f>
        <v>*</v>
      </c>
      <c r="M2996" s="150" t="str">
        <f>IF(SP_SUL!J3018="","*",SP_SUL!J3018)</f>
        <v>*</v>
      </c>
      <c r="N2996" s="257" t="str">
        <f>IF(SP_SUL!K3018="","*",SP_SUL!K3018)</f>
        <v>*</v>
      </c>
      <c r="O2996" s="257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17" t="str">
        <f>IF(SP_SUL!N3019="","*",SP_SUL!N3019)</f>
        <v>*</v>
      </c>
      <c r="M2997" s="111" t="str">
        <f>IF(SP_SUL!J3019="","*",SP_SUL!J3019)</f>
        <v>*</v>
      </c>
      <c r="N2997" s="256" t="str">
        <f>IF(SP_SUL!K3019="","*",SP_SUL!K3019)</f>
        <v>*</v>
      </c>
      <c r="O2997" s="256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21" t="str">
        <f>IF(SP_SUL!N3020="","*",SP_SUL!N3020)</f>
        <v>*</v>
      </c>
      <c r="M2998" s="150" t="str">
        <f>IF(SP_SUL!J3020="","*",SP_SUL!J3020)</f>
        <v>*</v>
      </c>
      <c r="N2998" s="257" t="str">
        <f>IF(SP_SUL!K3020="","*",SP_SUL!K3020)</f>
        <v>*</v>
      </c>
      <c r="O2998" s="257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21" t="str">
        <f>IF(SP_SUL!N3021="","*",SP_SUL!N3021)</f>
        <v>*</v>
      </c>
      <c r="M2999" s="150" t="str">
        <f>IF(SP_SUL!J3021="","*",SP_SUL!J3021)</f>
        <v>*</v>
      </c>
      <c r="N2999" s="257" t="str">
        <f>IF(SP_SUL!K3021="","*",SP_SUL!K3021)</f>
        <v>*</v>
      </c>
      <c r="O2999" s="257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17" t="str">
        <f>IF(SP_SUL!N3022="","*",SP_SUL!N3022)</f>
        <v>*</v>
      </c>
      <c r="M3000" s="111" t="str">
        <f>IF(SP_SUL!J3022="","*",SP_SUL!J3022)</f>
        <v>*</v>
      </c>
      <c r="N3000" s="256" t="str">
        <f>IF(SP_SUL!K3022="","*",SP_SUL!K3022)</f>
        <v>*</v>
      </c>
      <c r="O3000" s="256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1998</v>
      </c>
    </row>
  </sheetData>
  <autoFilter ref="A2:O3000" xr:uid="{D1126E52-FA3F-4EAC-A720-DDE9797BEFF6}"/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F3052" sqref="F305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1999</v>
      </c>
      <c r="C2" s="96" t="s">
        <v>860</v>
      </c>
      <c r="D2" s="96" t="s">
        <v>862</v>
      </c>
      <c r="E2" s="96" t="s">
        <v>2000</v>
      </c>
      <c r="F2" s="96" t="s">
        <v>2001</v>
      </c>
      <c r="G2" s="96" t="s">
        <v>2002</v>
      </c>
      <c r="H2" s="96" t="s">
        <v>2003</v>
      </c>
      <c r="I2" s="96" t="s">
        <v>2004</v>
      </c>
      <c r="J2" s="96" t="s">
        <v>2005</v>
      </c>
      <c r="K2" s="131" t="s">
        <v>2006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 hidden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 hidden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 hidden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 hidden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>
        <f>IF(SP_SUL!B608="","*",SP_SUL!B608)</f>
        <v>46019</v>
      </c>
      <c r="D606" s="121" t="str">
        <f>IF(SP_SUL!D608="","*",SP_SUL!D608)</f>
        <v>E42</v>
      </c>
      <c r="E606" s="121" t="str">
        <f>IF(SP_SUL!H608="","*",SP_SUL!H608)</f>
        <v>102ZKW2</v>
      </c>
      <c r="F606" s="137" t="str">
        <f>IF(SP_SUL!M608="","*",SP_SUL!M608)</f>
        <v>ZKW-ZTP</v>
      </c>
      <c r="G606" s="121" t="str">
        <f>IF(SP_SUL!I608="","*",SP_SUL!I608)</f>
        <v>ZTP</v>
      </c>
      <c r="H606" s="121" t="str">
        <f>IF(SP_SUL!AB608="","*",SP_SUL!AB608)</f>
        <v>ESCALA</v>
      </c>
      <c r="I606" s="121" t="str">
        <f>IF(SP_SUL!AC608="","*",SP_SUL!AC608)</f>
        <v>ACIONAMENTO</v>
      </c>
      <c r="J606" s="122">
        <f>IF(SP_SUL!AA608="","*",SP_SUL!AA608)</f>
        <v>2</v>
      </c>
      <c r="K606" s="134">
        <f>IF(SP_SUL!AD608="","*",SP_SUL!AD608)</f>
        <v>0.25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OPORTUNIDADE</v>
      </c>
      <c r="C610" s="121">
        <f>IF(SP_SUL!B612="","*",SP_SUL!B612)</f>
        <v>46019</v>
      </c>
      <c r="D610" s="121" t="str">
        <f>IF(SP_SUL!D612="","*",SP_SUL!D612)</f>
        <v>E48</v>
      </c>
      <c r="E610" s="121" t="str">
        <f>IF(SP_SUL!H612="","*",SP_SUL!H612)</f>
        <v>ZPT2</v>
      </c>
      <c r="F610" s="137" t="str">
        <f>IF(SP_SUL!M612="","*",SP_SUL!M612)</f>
        <v>ZPT-IBA</v>
      </c>
      <c r="G610" s="121" t="str">
        <f>IF(SP_SUL!I612="","*",SP_SUL!I612)</f>
        <v>IBA</v>
      </c>
      <c r="H610" s="121" t="str">
        <f>IF(SP_SUL!AB612="","*",SP_SUL!AB612)</f>
        <v>ESCALA</v>
      </c>
      <c r="I610" s="121" t="str">
        <f>IF(SP_SUL!AC612="","*",SP_SUL!AC612)</f>
        <v>ACIONAMENTO</v>
      </c>
      <c r="J610" s="122">
        <f>IF(SP_SUL!AA612="","*",SP_SUL!AA612)</f>
        <v>2</v>
      </c>
      <c r="K610" s="134">
        <f>IF(SP_SUL!AD612="","*",SP_SUL!AD612)</f>
        <v>0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>
        <f>IF(SP_SUL!B616="","*",SP_SUL!B616)</f>
        <v>46020</v>
      </c>
      <c r="D614" s="121" t="str">
        <f>IF(SP_SUL!D616="","*",SP_SUL!D616)</f>
        <v>A84</v>
      </c>
      <c r="E614" s="121" t="str">
        <f>IF(SP_SUL!H616="","*",SP_SUL!H616)</f>
        <v>ZKW1021</v>
      </c>
      <c r="F614" s="137" t="str">
        <f>IF(SP_SUL!M616="","*",SP_SUL!M616)</f>
        <v>ZKW-ZKE</v>
      </c>
      <c r="G614" s="121" t="str">
        <f>IF(SP_SUL!I616="","*",SP_SUL!I616)</f>
        <v>ZKW1022</v>
      </c>
      <c r="H614" s="121" t="str">
        <f>IF(SP_SUL!AB616="","*",SP_SUL!AB616)</f>
        <v>FIXO</v>
      </c>
      <c r="I614" s="121" t="str">
        <f>IF(SP_SUL!AC616="","*",SP_SUL!AC616)</f>
        <v>-</v>
      </c>
      <c r="J614" s="122">
        <f>IF(SP_SUL!AA616="","*",SP_SUL!AA616)</f>
        <v>1</v>
      </c>
      <c r="K614" s="134">
        <f>IF(SP_SUL!AD616="","*",SP_SUL!AD616)</f>
        <v>0.29166666666666669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>
        <f>IF(SP_SUL!B622="","*",SP_SUL!B622)</f>
        <v>46020</v>
      </c>
      <c r="D620" s="121" t="str">
        <f>IF(SP_SUL!D622="","*",SP_SUL!D622)</f>
        <v>MOD ZRB</v>
      </c>
      <c r="E620" s="121" t="str">
        <f>IF(SP_SUL!H622="","*",SP_SUL!H622)</f>
        <v>-</v>
      </c>
      <c r="F620" s="137" t="str">
        <f>IF(SP_SUL!M622="","*",SP_SUL!M622)</f>
        <v>ZRB-ZEV</v>
      </c>
      <c r="G620" s="121" t="str">
        <f>IF(SP_SUL!I622="","*",SP_SUL!I622)</f>
        <v>-</v>
      </c>
      <c r="H620" s="121" t="str">
        <f>IF(SP_SUL!AB622="","*",SP_SUL!AB622)</f>
        <v>-</v>
      </c>
      <c r="I620" s="121" t="str">
        <f>IF(SP_SUL!AC622="","*",SP_SUL!AC622)</f>
        <v>-</v>
      </c>
      <c r="J620" s="122" t="str">
        <f>IF(SP_SUL!AA622="","*",SP_SUL!AA622)</f>
        <v>-</v>
      </c>
      <c r="K620" s="134" t="str">
        <f>IF(SP_SUL!AD622="","*",SP_SUL!AD622)</f>
        <v>-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>
        <f>IF(SP_SUL!B628="","*",SP_SUL!B628)</f>
        <v>46020</v>
      </c>
      <c r="D626" s="121" t="str">
        <f>IF(SP_SUL!D628="","*",SP_SUL!D628)</f>
        <v>MOD ZEZ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FIXO</v>
      </c>
      <c r="I631" s="121" t="str">
        <f>IF(SP_SUL!AC633="","*",SP_SUL!AC633)</f>
        <v>ACIONAMENTO</v>
      </c>
      <c r="J631" s="122">
        <f>IF(SP_SUL!AA633="","*",SP_SUL!AA633)</f>
        <v>2</v>
      </c>
      <c r="K631" s="134">
        <f>IF(SP_SUL!AD633="","*",SP_SUL!AD633)</f>
        <v>0.375</v>
      </c>
    </row>
    <row r="632" spans="2:11" s="123" customFormat="1" hidden="1">
      <c r="B632" s="120" t="str">
        <f>IF(SP_SUL!Y634="","*",SP_SUL!Y634)</f>
        <v>*</v>
      </c>
      <c r="C632" s="121">
        <f>IF(SP_SUL!B634="","*",SP_SUL!B634)</f>
        <v>46020</v>
      </c>
      <c r="D632" s="121" t="str">
        <f>IF(SP_SUL!D634="","*",SP_SUL!D634)</f>
        <v>E41</v>
      </c>
      <c r="E632" s="121" t="str">
        <f>IF(SP_SUL!H634="","*",SP_SUL!H634)</f>
        <v>IBA</v>
      </c>
      <c r="F632" s="137" t="str">
        <f>IF(SP_SUL!M634="","*",SP_SUL!M634)</f>
        <v>IBA-ZTP</v>
      </c>
      <c r="G632" s="121" t="str">
        <f>IF(SP_SUL!I634="","*",SP_SUL!I634)</f>
        <v>ZTP</v>
      </c>
      <c r="H632" s="121" t="str">
        <f>IF(SP_SUL!AB634="","*",SP_SUL!AB634)</f>
        <v>ESCALA</v>
      </c>
      <c r="I632" s="121" t="str">
        <f>IF(SP_SUL!AC634="","*",SP_SUL!AC634)</f>
        <v>AGD ACIONAMENTO PCM</v>
      </c>
      <c r="J632" s="122">
        <f>IF(SP_SUL!AA634="","*",SP_SUL!AA634)</f>
        <v>2</v>
      </c>
      <c r="K632" s="134">
        <f>IF(SP_SUL!AD634="","*",SP_SUL!AD634)</f>
        <v>0.83333333333333337</v>
      </c>
    </row>
    <row r="633" spans="2:11" s="123" customFormat="1" hidden="1">
      <c r="B633" s="120" t="str">
        <f>IF(SP_SUL!Y635="","*",SP_SUL!Y635)</f>
        <v>*</v>
      </c>
      <c r="C633" s="121">
        <f>IF(SP_SUL!B635="","*",SP_SUL!B635)</f>
        <v>46020</v>
      </c>
      <c r="D633" s="121" t="str">
        <f>IF(SP_SUL!D635="","*",SP_SUL!D635)</f>
        <v xml:space="preserve">TURMA FIXA VIA </v>
      </c>
      <c r="E633" s="121" t="str">
        <f>IF(SP_SUL!H635="","*",SP_SUL!H635)</f>
        <v>-</v>
      </c>
      <c r="F633" s="137" t="str">
        <f>IF(SP_SUL!M635="","*",SP_SUL!M635)</f>
        <v>ZDS-ZQB</v>
      </c>
      <c r="G633" s="121" t="str">
        <f>IF(SP_SUL!I635="","*",SP_SUL!I635)</f>
        <v>-</v>
      </c>
      <c r="H633" s="121" t="str">
        <f>IF(SP_SUL!AB635="","*",SP_SUL!AB635)</f>
        <v>-</v>
      </c>
      <c r="I633" s="121" t="str">
        <f>IF(SP_SUL!AC635="","*",SP_SUL!AC635)</f>
        <v>-</v>
      </c>
      <c r="J633" s="122" t="str">
        <f>IF(SP_SUL!AA635="","*",SP_SUL!AA635)</f>
        <v>-</v>
      </c>
      <c r="K633" s="134" t="str">
        <f>IF(SP_SUL!AD635="","*",SP_SUL!AD635)</f>
        <v>-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SIM</v>
      </c>
      <c r="C635" s="121">
        <f>IF(SP_SUL!B637="","*",SP_SUL!B637)</f>
        <v>46021</v>
      </c>
      <c r="D635" s="121" t="str">
        <f>IF(SP_SUL!D637="","*",SP_SUL!D637)</f>
        <v>V93</v>
      </c>
      <c r="E635" s="121" t="str">
        <f>IF(SP_SUL!H637="","*",SP_SUL!H637)</f>
        <v>ZYU1</v>
      </c>
      <c r="F635" s="137" t="str">
        <f>IF(SP_SUL!M637="","*",SP_SUL!M637)</f>
        <v>ZST-ZXI</v>
      </c>
      <c r="G635" s="121" t="str">
        <f>IF(SP_SUL!I637="","*",SP_SUL!I637)</f>
        <v>ZYU1</v>
      </c>
      <c r="H635" s="121" t="str">
        <f>IF(SP_SUL!AB637="","*",SP_SUL!AB637)</f>
        <v>FIXO</v>
      </c>
      <c r="I635" s="121" t="str">
        <f>IF(SP_SUL!AC637="","*",SP_SUL!AC637)</f>
        <v>-</v>
      </c>
      <c r="J635" s="122">
        <f>IF(SP_SUL!AA637="","*",SP_SUL!AA637)</f>
        <v>1</v>
      </c>
      <c r="K635" s="134">
        <f>IF(SP_SUL!AD637="","*",SP_SUL!AD637)</f>
        <v>0.25</v>
      </c>
    </row>
    <row r="636" spans="2:11" s="123" customFormat="1" hidden="1">
      <c r="B636" s="120" t="str">
        <f>IF(SP_SUL!Y638="","*",SP_SUL!Y638)</f>
        <v>SIM</v>
      </c>
      <c r="C636" s="121">
        <f>IF(SP_SUL!B638="","*",SP_SUL!B638)</f>
        <v>46021</v>
      </c>
      <c r="D636" s="121" t="str">
        <f>IF(SP_SUL!D638="","*",SP_SUL!D638)</f>
        <v>W59</v>
      </c>
      <c r="E636" s="121" t="str">
        <f>IF(SP_SUL!H638="","*",SP_SUL!H638)</f>
        <v>ZYU1</v>
      </c>
      <c r="F636" s="137" t="str">
        <f>IF(SP_SUL!M638="","*",SP_SUL!M638)</f>
        <v>ZER-170</v>
      </c>
      <c r="G636" s="121" t="str">
        <f>IF(SP_SUL!I638="","*",SP_SUL!I638)</f>
        <v>ZYU1</v>
      </c>
      <c r="H636" s="121" t="str">
        <f>IF(SP_SUL!AB638="","*",SP_SUL!AB638)</f>
        <v>FIXO</v>
      </c>
      <c r="I636" s="121" t="str">
        <f>IF(SP_SUL!AC638="","*",SP_SUL!AC638)</f>
        <v>-</v>
      </c>
      <c r="J636" s="122">
        <f>IF(SP_SUL!AA638="","*",SP_SUL!AA638)</f>
        <v>1</v>
      </c>
      <c r="K636" s="134">
        <f>IF(SP_SUL!AD638="","*",SP_SUL!AD638)</f>
        <v>0.29166666666666669</v>
      </c>
    </row>
    <row r="637" spans="2:11" s="123" customFormat="1" hidden="1">
      <c r="B637" s="120" t="str">
        <f>IF(SP_SUL!Y639="","*",SP_SUL!Y639)</f>
        <v>SIM</v>
      </c>
      <c r="C637" s="121">
        <f>IF(SP_SUL!B639="","*",SP_SUL!B639)</f>
        <v>46021</v>
      </c>
      <c r="D637" s="121" t="str">
        <f>IF(SP_SUL!D639="","*",SP_SUL!D639)</f>
        <v>JOSÉ  (TF-521)</v>
      </c>
      <c r="E637" s="121" t="str">
        <f>IF(SP_SUL!H639="","*",SP_SUL!H639)</f>
        <v>-</v>
      </c>
      <c r="F637" s="137" t="str">
        <f>IF(SP_SUL!M639="","*",SP_SUL!M639)</f>
        <v>ZER-170</v>
      </c>
      <c r="G637" s="121" t="str">
        <f>IF(SP_SUL!I639="","*",SP_SUL!I639)</f>
        <v>-</v>
      </c>
      <c r="H637" s="121" t="str">
        <f>IF(SP_SUL!AB639="","*",SP_SUL!AB639)</f>
        <v>-</v>
      </c>
      <c r="I637" s="121" t="str">
        <f>IF(SP_SUL!AC639="","*",SP_SUL!AC639)</f>
        <v>-</v>
      </c>
      <c r="J637" s="122" t="str">
        <f>IF(SP_SUL!AA639="","*",SP_SUL!AA639)</f>
        <v>-</v>
      </c>
      <c r="K637" s="134" t="str">
        <f>IF(SP_SUL!AD639="","*",SP_SUL!AD639)</f>
        <v>-</v>
      </c>
    </row>
    <row r="638" spans="2:11" s="123" customFormat="1" hidden="1">
      <c r="B638" s="120" t="str">
        <f>IF(SP_SUL!Y640="","*",SP_SUL!Y640)</f>
        <v>SIM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OPORTUNIDADE</v>
      </c>
      <c r="C639" s="121">
        <f>IF(SP_SUL!B641="","*",SP_SUL!B641)</f>
        <v>46021</v>
      </c>
      <c r="D639" s="121" t="str">
        <f>IF(SP_SUL!D641="","*",SP_SUL!D641)</f>
        <v>A84</v>
      </c>
      <c r="E639" s="121" t="str">
        <f>IF(SP_SUL!H641="","*",SP_SUL!H641)</f>
        <v>ZEM1</v>
      </c>
      <c r="F639" s="137" t="str">
        <f>IF(SP_SUL!M641="","*",SP_SUL!M641)</f>
        <v>ZEM-ZKW</v>
      </c>
      <c r="G639" s="121" t="str">
        <f>IF(SP_SUL!I641="","*",SP_SUL!I641)</f>
        <v>ZEM2</v>
      </c>
      <c r="H639" s="121" t="str">
        <f>IF(SP_SUL!AB641="","*",SP_SUL!AB641)</f>
        <v>FIXO</v>
      </c>
      <c r="I639" s="121" t="str">
        <f>IF(SP_SUL!AC641="","*",SP_SUL!AC641)</f>
        <v>-</v>
      </c>
      <c r="J639" s="122">
        <f>IF(SP_SUL!AA641="","*",SP_SUL!AA641)</f>
        <v>1</v>
      </c>
      <c r="K639" s="134">
        <f>IF(SP_SUL!AD641="","*",SP_SUL!AD641)</f>
        <v>0.29166666666666669</v>
      </c>
    </row>
    <row r="640" spans="2:11" s="123" customFormat="1" hidden="1">
      <c r="B640" s="120" t="str">
        <f>IF(SP_SUL!Y642="","*",SP_SUL!Y642)</f>
        <v>SIM</v>
      </c>
      <c r="C640" s="121">
        <f>IF(SP_SUL!B642="","*",SP_SUL!B642)</f>
        <v>46021</v>
      </c>
      <c r="D640" s="121" t="str">
        <f>IF(SP_SUL!D642="","*",SP_SUL!D642)</f>
        <v>EDSON (TP-780)</v>
      </c>
      <c r="E640" s="121" t="str">
        <f>IF(SP_SUL!H642="","*",SP_SUL!H642)</f>
        <v>-</v>
      </c>
      <c r="F640" s="137" t="str">
        <f>IF(SP_SUL!M642="","*",SP_SUL!M642)</f>
        <v>ZWI-ZYQ</v>
      </c>
      <c r="G640" s="121" t="str">
        <f>IF(SP_SUL!I642="","*",SP_SUL!I642)</f>
        <v>-</v>
      </c>
      <c r="H640" s="121" t="str">
        <f>IF(SP_SUL!AB642="","*",SP_SUL!AB642)</f>
        <v>-</v>
      </c>
      <c r="I640" s="121" t="str">
        <f>IF(SP_SUL!AC642="","*",SP_SUL!AC642)</f>
        <v>-</v>
      </c>
      <c r="J640" s="122" t="str">
        <f>IF(SP_SUL!AA642="","*",SP_SUL!AA642)</f>
        <v>-</v>
      </c>
      <c r="K640" s="134" t="str">
        <f>IF(SP_SUL!AD642="","*",SP_SUL!AD642)</f>
        <v>-</v>
      </c>
    </row>
    <row r="641" spans="2:11" s="123" customFormat="1" hidden="1">
      <c r="B641" s="120" t="str">
        <f>IF(SP_SUL!Y643="","*",SP_SUL!Y643)</f>
        <v>SIM</v>
      </c>
      <c r="C641" s="121">
        <f>IF(SP_SUL!B643="","*",SP_SUL!B643)</f>
        <v>46021</v>
      </c>
      <c r="D641" s="121" t="str">
        <f>IF(SP_SUL!D643="","*",SP_SUL!D643)</f>
        <v>V89</v>
      </c>
      <c r="E641" s="121" t="str">
        <f>IF(SP_SUL!H643="","*",SP_SUL!H643)</f>
        <v>ZEM1302</v>
      </c>
      <c r="F641" s="137" t="str">
        <f>IF(SP_SUL!M643="","*",SP_SUL!M643)</f>
        <v>ZYQ-ZEM</v>
      </c>
      <c r="G641" s="121" t="str">
        <f>IF(SP_SUL!I643="","*",SP_SUL!I643)</f>
        <v>ZEM1302</v>
      </c>
      <c r="H641" s="121" t="str">
        <f>IF(SP_SUL!AB643="","*",SP_SUL!AB643)</f>
        <v>FIXO</v>
      </c>
      <c r="I641" s="121" t="str">
        <f>IF(SP_SUL!AC643="","*",SP_SUL!AC643)</f>
        <v>-</v>
      </c>
      <c r="J641" s="122">
        <f>IF(SP_SUL!AA643="","*",SP_SUL!AA643)</f>
        <v>1</v>
      </c>
      <c r="K641" s="134">
        <f>IF(SP_SUL!AD643="","*",SP_SUL!AD643)</f>
        <v>0.27083333333333331</v>
      </c>
    </row>
    <row r="642" spans="2:11" s="123" customFormat="1" hidden="1">
      <c r="B642" s="120" t="str">
        <f>IF(SP_SUL!Y644="","*",SP_SUL!Y644)</f>
        <v>SIM</v>
      </c>
      <c r="C642" s="121">
        <f>IF(SP_SUL!B644="","*",SP_SUL!B644)</f>
        <v>46021</v>
      </c>
      <c r="D642" s="121" t="str">
        <f>IF(SP_SUL!D644="","*",SP_SUL!D644)</f>
        <v>MOD ZRB</v>
      </c>
      <c r="E642" s="121" t="str">
        <f>IF(SP_SUL!H644="","*",SP_SUL!H644)</f>
        <v>-</v>
      </c>
      <c r="F642" s="137" t="str">
        <f>IF(SP_SUL!M644="","*",SP_SUL!M644)</f>
        <v>ZRB-ZEV</v>
      </c>
      <c r="G642" s="121" t="str">
        <f>IF(SP_SUL!I644="","*",SP_SUL!I644)</f>
        <v>-</v>
      </c>
      <c r="H642" s="121" t="str">
        <f>IF(SP_SUL!AB644="","*",SP_SUL!AB644)</f>
        <v>-</v>
      </c>
      <c r="I642" s="121" t="str">
        <f>IF(SP_SUL!AC644="","*",SP_SUL!AC644)</f>
        <v>-</v>
      </c>
      <c r="J642" s="122" t="str">
        <f>IF(SP_SUL!AA644="","*",SP_SUL!AA644)</f>
        <v>-</v>
      </c>
      <c r="K642" s="134" t="str">
        <f>IF(SP_SUL!AD644="","*",SP_SUL!AD644)</f>
        <v>-</v>
      </c>
    </row>
    <row r="643" spans="2:11" s="123" customFormat="1" hidden="1">
      <c r="B643" s="120" t="str">
        <f>IF(SP_SUL!Y645="","*",SP_SUL!Y645)</f>
        <v>SIM</v>
      </c>
      <c r="C643" s="121">
        <f>IF(SP_SUL!B645="","*",SP_SUL!B645)</f>
        <v>46021</v>
      </c>
      <c r="D643" s="121" t="str">
        <f>IF(SP_SUL!D645="","*",SP_SUL!D645)</f>
        <v>V96</v>
      </c>
      <c r="E643" s="121" t="str">
        <f>IF(SP_SUL!H645="","*",SP_SUL!H645)</f>
        <v>ZEM1</v>
      </c>
      <c r="F643" s="137" t="str">
        <f>IF(SP_SUL!M645="","*",SP_SUL!M645)</f>
        <v>ZEJ-ZEV</v>
      </c>
      <c r="G643" s="121" t="str">
        <f>IF(SP_SUL!I645="","*",SP_SUL!I645)</f>
        <v>ZEM1</v>
      </c>
      <c r="H643" s="121" t="str">
        <f>IF(SP_SUL!AB645="","*",SP_SUL!AB645)</f>
        <v>FIXO</v>
      </c>
      <c r="I643" s="121" t="str">
        <f>IF(SP_SUL!AC645="","*",SP_SUL!AC645)</f>
        <v>-</v>
      </c>
      <c r="J643" s="122">
        <f>IF(SP_SUL!AA645="","*",SP_SUL!AA645)</f>
        <v>1</v>
      </c>
      <c r="K643" s="134">
        <f>IF(SP_SUL!AD645="","*",SP_SUL!AD645)</f>
        <v>0.25</v>
      </c>
    </row>
    <row r="644" spans="2:11" s="123" customFormat="1" hidden="1">
      <c r="B644" s="120" t="str">
        <f>IF(SP_SUL!Y646="","*",SP_SUL!Y646)</f>
        <v>SIM</v>
      </c>
      <c r="C644" s="121">
        <f>IF(SP_SUL!B646="","*",SP_SUL!B646)</f>
        <v>46021</v>
      </c>
      <c r="D644" s="121" t="str">
        <f>IF(SP_SUL!D646="","*",SP_SUL!D646)</f>
        <v>CAIQUE (TP-869)</v>
      </c>
      <c r="E644" s="121" t="str">
        <f>IF(SP_SUL!H646="","*",SP_SUL!H646)</f>
        <v>-</v>
      </c>
      <c r="F644" s="137" t="str">
        <f>IF(SP_SUL!M646="","*",SP_SUL!M646)</f>
        <v>ZEJ-ZEV</v>
      </c>
      <c r="G644" s="121" t="str">
        <f>IF(SP_SUL!I646="","*",SP_SUL!I646)</f>
        <v>-</v>
      </c>
      <c r="H644" s="121" t="str">
        <f>IF(SP_SUL!AB646="","*",SP_SUL!AB646)</f>
        <v>-</v>
      </c>
      <c r="I644" s="121" t="str">
        <f>IF(SP_SUL!AC646="","*",SP_SUL!AC646)</f>
        <v>-</v>
      </c>
      <c r="J644" s="122" t="str">
        <f>IF(SP_SUL!AA646="","*",SP_SUL!AA646)</f>
        <v>-</v>
      </c>
      <c r="K644" s="134" t="str">
        <f>IF(SP_SUL!AD646="","*",SP_SUL!AD646)</f>
        <v>-</v>
      </c>
    </row>
    <row r="645" spans="2:11" s="123" customFormat="1" hidden="1">
      <c r="B645" s="120" t="str">
        <f>IF(SP_SUL!Y647="","*",SP_SUL!Y647)</f>
        <v>SIM</v>
      </c>
      <c r="C645" s="121">
        <f>IF(SP_SUL!B647="","*",SP_SUL!B647)</f>
        <v>46021</v>
      </c>
      <c r="D645" s="121" t="str">
        <f>IF(SP_SUL!D647="","*",SP_SUL!D647)</f>
        <v>ADENISON (TP-810)</v>
      </c>
      <c r="E645" s="121" t="str">
        <f>IF(SP_SUL!H647="","*",SP_SUL!H647)</f>
        <v>-</v>
      </c>
      <c r="F645" s="137" t="str">
        <f>IF(SP_SUL!M647="","*",SP_SUL!M647)</f>
        <v>ZEJ-ZEV</v>
      </c>
      <c r="G645" s="121" t="str">
        <f>IF(SP_SUL!I647="","*",SP_SUL!I647)</f>
        <v>-</v>
      </c>
      <c r="H645" s="121" t="str">
        <f>IF(SP_SUL!AB647="","*",SP_SUL!AB647)</f>
        <v>-</v>
      </c>
      <c r="I645" s="121" t="str">
        <f>IF(SP_SUL!AC647="","*",SP_SUL!AC647)</f>
        <v>-</v>
      </c>
      <c r="J645" s="122" t="str">
        <f>IF(SP_SUL!AA647="","*",SP_SUL!AA647)</f>
        <v>-</v>
      </c>
      <c r="K645" s="134" t="str">
        <f>IF(SP_SUL!AD647="","*",SP_SUL!AD647)</f>
        <v>-</v>
      </c>
    </row>
    <row r="646" spans="2:11" s="123" customFormat="1" hidden="1">
      <c r="B646" s="120" t="str">
        <f>IF(SP_SUL!Y648="","*",SP_SUL!Y648)</f>
        <v>SIM</v>
      </c>
      <c r="C646" s="121">
        <f>IF(SP_SUL!B648="","*",SP_SUL!B648)</f>
        <v>46021</v>
      </c>
      <c r="D646" s="121" t="str">
        <f>IF(SP_SUL!D648="","*",SP_SUL!D648)</f>
        <v>DANILO (TP-837)</v>
      </c>
      <c r="E646" s="121" t="str">
        <f>IF(SP_SUL!H648="","*",SP_SUL!H648)</f>
        <v>-</v>
      </c>
      <c r="F646" s="137" t="str">
        <f>IF(SP_SUL!M648="","*",SP_SUL!M648)</f>
        <v>ZEJ-ZEV</v>
      </c>
      <c r="G646" s="121" t="str">
        <f>IF(SP_SUL!I648="","*",SP_SUL!I648)</f>
        <v>-</v>
      </c>
      <c r="H646" s="121" t="str">
        <f>IF(SP_SUL!AB648="","*",SP_SUL!AB648)</f>
        <v>-</v>
      </c>
      <c r="I646" s="121" t="str">
        <f>IF(SP_SUL!AC648="","*",SP_SUL!AC648)</f>
        <v>-</v>
      </c>
      <c r="J646" s="122" t="str">
        <f>IF(SP_SUL!AA648="","*",SP_SUL!AA648)</f>
        <v>-</v>
      </c>
      <c r="K646" s="134" t="str">
        <f>IF(SP_SUL!AD648="","*",SP_SUL!AD648)</f>
        <v>-</v>
      </c>
    </row>
    <row r="647" spans="2:11" s="123" customFormat="1" hidden="1">
      <c r="B647" s="120" t="str">
        <f>IF(SP_SUL!Y649="","*",SP_SUL!Y649)</f>
        <v>SIM</v>
      </c>
      <c r="C647" s="121">
        <f>IF(SP_SUL!B649="","*",SP_SUL!B649)</f>
        <v>46021</v>
      </c>
      <c r="D647" s="121" t="str">
        <f>IF(SP_SUL!D649="","*",SP_SUL!D649)</f>
        <v>ISMAEL(TP-726)</v>
      </c>
      <c r="E647" s="121" t="str">
        <f>IF(SP_SUL!H649="","*",SP_SUL!H649)</f>
        <v>-</v>
      </c>
      <c r="F647" s="137" t="str">
        <f>IF(SP_SUL!M649="","*",SP_SUL!M649)</f>
        <v>ZEJ-ZEV</v>
      </c>
      <c r="G647" s="121" t="str">
        <f>IF(SP_SUL!I649="","*",SP_SUL!I649)</f>
        <v>-</v>
      </c>
      <c r="H647" s="121" t="str">
        <f>IF(SP_SUL!AB649="","*",SP_SUL!AB649)</f>
        <v>-</v>
      </c>
      <c r="I647" s="121" t="str">
        <f>IF(SP_SUL!AC649="","*",SP_SUL!AC649)</f>
        <v>-</v>
      </c>
      <c r="J647" s="122" t="str">
        <f>IF(SP_SUL!AA649="","*",SP_SUL!AA649)</f>
        <v>-</v>
      </c>
      <c r="K647" s="134" t="str">
        <f>IF(SP_SUL!AD649="","*",SP_SUL!AD649)</f>
        <v>-</v>
      </c>
    </row>
    <row r="648" spans="2:11" s="123" customFormat="1" hidden="1">
      <c r="B648" s="120" t="str">
        <f>IF(SP_SUL!Y650="","*",SP_SUL!Y650)</f>
        <v>SIM</v>
      </c>
      <c r="C648" s="121">
        <f>IF(SP_SUL!B650="","*",SP_SUL!B650)</f>
        <v>46021</v>
      </c>
      <c r="D648" s="121" t="str">
        <f>IF(SP_SUL!D650="","*",SP_SUL!D650)</f>
        <v>W96</v>
      </c>
      <c r="E648" s="121" t="str">
        <f>IF(SP_SUL!H650="","*",SP_SUL!H650)</f>
        <v>Z3VZEV</v>
      </c>
      <c r="F648" s="137" t="str">
        <f>IF(SP_SUL!M650="","*",SP_SUL!M650)</f>
        <v>ZEJ-ZEV</v>
      </c>
      <c r="G648" s="121" t="str">
        <f>IF(SP_SUL!I650="","*",SP_SUL!I650)</f>
        <v>ZEM1</v>
      </c>
      <c r="H648" s="121" t="str">
        <f>IF(SP_SUL!AB650="","*",SP_SUL!AB650)</f>
        <v>FIXO</v>
      </c>
      <c r="I648" s="121" t="str">
        <f>IF(SP_SUL!AC650="","*",SP_SUL!AC650)</f>
        <v>-</v>
      </c>
      <c r="J648" s="122">
        <f>IF(SP_SUL!AA650="","*",SP_SUL!AA650)</f>
        <v>2</v>
      </c>
      <c r="K648" s="134">
        <f>IF(SP_SUL!AD650="","*",SP_SUL!AD650)</f>
        <v>0.29166666666666669</v>
      </c>
    </row>
    <row r="649" spans="2:11" s="123" customFormat="1" hidden="1">
      <c r="B649" s="120" t="str">
        <f>IF(SP_SUL!Y651="","*",SP_SUL!Y651)</f>
        <v>SIM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SIM</v>
      </c>
      <c r="C650" s="121">
        <f>IF(SP_SUL!B652="","*",SP_SUL!B652)</f>
        <v>46021</v>
      </c>
      <c r="D650" s="121" t="str">
        <f>IF(SP_SUL!D652="","*",SP_SUL!D652)</f>
        <v>W61</v>
      </c>
      <c r="E650" s="121" t="str">
        <f>IF(SP_SUL!H652="","*",SP_SUL!H652)</f>
        <v>K67ZEV2</v>
      </c>
      <c r="F650" s="137" t="str">
        <f>IF(SP_SUL!M652="","*",SP_SUL!M652)</f>
        <v>ZXW-ZEZ</v>
      </c>
      <c r="G650" s="121" t="str">
        <f>IF(SP_SUL!I652="","*",SP_SUL!I652)</f>
        <v>K67ZEV2</v>
      </c>
      <c r="H650" s="121" t="str">
        <f>IF(SP_SUL!AB652="","*",SP_SUL!AB652)</f>
        <v>FIXO</v>
      </c>
      <c r="I650" s="121" t="str">
        <f>IF(SP_SUL!AC652="","*",SP_SUL!AC652)</f>
        <v>-</v>
      </c>
      <c r="J650" s="122">
        <f>IF(SP_SUL!AA652="","*",SP_SUL!AA652)</f>
        <v>1</v>
      </c>
      <c r="K650" s="134">
        <f>IF(SP_SUL!AD652="","*",SP_SUL!AD652)</f>
        <v>0.29166666666666669</v>
      </c>
    </row>
    <row r="651" spans="2:11" s="123" customFormat="1" hidden="1">
      <c r="B651" s="120" t="str">
        <f>IF(SP_SUL!Y653="","*",SP_SUL!Y653)</f>
        <v>SIM</v>
      </c>
      <c r="C651" s="121">
        <f>IF(SP_SUL!B653="","*",SP_SUL!B653)</f>
        <v>46021</v>
      </c>
      <c r="D651" s="121" t="str">
        <f>IF(SP_SUL!D653="","*",SP_SUL!D653)</f>
        <v>MOD ZEZ</v>
      </c>
      <c r="E651" s="121" t="str">
        <f>IF(SP_SUL!H653="","*",SP_SUL!H653)</f>
        <v>-</v>
      </c>
      <c r="F651" s="137" t="str">
        <f>IF(SP_SUL!M653="","*",SP_SUL!M653)</f>
        <v>ZXW-ZEZ</v>
      </c>
      <c r="G651" s="121" t="str">
        <f>IF(SP_SUL!I653="","*",SP_SUL!I653)</f>
        <v>-</v>
      </c>
      <c r="H651" s="121" t="str">
        <f>IF(SP_SUL!AB653="","*",SP_SUL!AB653)</f>
        <v>-</v>
      </c>
      <c r="I651" s="121" t="str">
        <f>IF(SP_SUL!AC653="","*",SP_SUL!AC653)</f>
        <v>*</v>
      </c>
      <c r="J651" s="122" t="str">
        <f>IF(SP_SUL!AA653="","*",SP_SUL!AA653)</f>
        <v>-</v>
      </c>
      <c r="K651" s="134" t="str">
        <f>IF(SP_SUL!AD653="","*",SP_SUL!AD653)</f>
        <v>-</v>
      </c>
    </row>
    <row r="652" spans="2:11" s="123" customFormat="1" hidden="1">
      <c r="B652" s="120" t="str">
        <f>IF(SP_SUL!Y654="","*",SP_SUL!Y654)</f>
        <v>SIM</v>
      </c>
      <c r="C652" s="121">
        <f>IF(SP_SUL!B654="","*",SP_SUL!B654)</f>
        <v>46021</v>
      </c>
      <c r="D652" s="121" t="str">
        <f>IF(SP_SUL!D654="","*",SP_SUL!D654)</f>
        <v>W62</v>
      </c>
      <c r="E652" s="121" t="str">
        <f>IF(SP_SUL!H654="","*",SP_SUL!H654)</f>
        <v>ZPT1051</v>
      </c>
      <c r="F652" s="137" t="str">
        <f>IF(SP_SUL!M654="","*",SP_SUL!M654)</f>
        <v>ZXW</v>
      </c>
      <c r="G652" s="121" t="str">
        <f>IF(SP_SUL!I654="","*",SP_SUL!I654)</f>
        <v>ZPTZDR</v>
      </c>
      <c r="H652" s="121" t="str">
        <f>IF(SP_SUL!AB654="","*",SP_SUL!AB654)</f>
        <v>FIXO</v>
      </c>
      <c r="I652" s="121" t="str">
        <f>IF(SP_SUL!AC654="","*",SP_SUL!AC654)</f>
        <v>-</v>
      </c>
      <c r="J652" s="122">
        <f>IF(SP_SUL!AA654="","*",SP_SUL!AA654)</f>
        <v>1</v>
      </c>
      <c r="K652" s="134">
        <f>IF(SP_SUL!AD654="","*",SP_SUL!AD654)</f>
        <v>0.29166666666666669</v>
      </c>
    </row>
    <row r="653" spans="2:11" s="123" customFormat="1" hidden="1">
      <c r="B653" s="120" t="str">
        <f>IF(SP_SUL!Y655="","*",SP_SUL!Y655)</f>
        <v>OPORTUNIDADE</v>
      </c>
      <c r="C653" s="121">
        <f>IF(SP_SUL!B655="","*",SP_SUL!B655)</f>
        <v>46021</v>
      </c>
      <c r="D653" s="121" t="str">
        <f>IF(SP_SUL!D655="","*",SP_SUL!D655)</f>
        <v>JACIANO (TF-674)</v>
      </c>
      <c r="E653" s="121" t="str">
        <f>IF(SP_SUL!H655="","*",SP_SUL!H655)</f>
        <v>-</v>
      </c>
      <c r="F653" s="137" t="str">
        <f>IF(SP_SUL!M655="","*",SP_SUL!M655)</f>
        <v>ZPT</v>
      </c>
      <c r="G653" s="121" t="str">
        <f>IF(SP_SUL!I655="","*",SP_SUL!I655)</f>
        <v>-</v>
      </c>
      <c r="H653" s="121" t="str">
        <f>IF(SP_SUL!AB655="","*",SP_SUL!AB655)</f>
        <v>-</v>
      </c>
      <c r="I653" s="121" t="str">
        <f>IF(SP_SUL!AC655="","*",SP_SUL!AC655)</f>
        <v>-</v>
      </c>
      <c r="J653" s="122" t="str">
        <f>IF(SP_SUL!AA655="","*",SP_SUL!AA655)</f>
        <v>-</v>
      </c>
      <c r="K653" s="134" t="str">
        <f>IF(SP_SUL!AD655="","*",SP_SUL!AD655)</f>
        <v>-</v>
      </c>
    </row>
    <row r="654" spans="2:11" s="123" customFormat="1" hidden="1">
      <c r="B654" s="120" t="str">
        <f>IF(SP_SUL!Y656="","*",SP_SUL!Y656)</f>
        <v>SIM</v>
      </c>
      <c r="C654" s="121">
        <f>IF(SP_SUL!B656="","*",SP_SUL!B656)</f>
        <v>46021</v>
      </c>
      <c r="D654" s="121" t="str">
        <f>IF(SP_SUL!D656="","*",SP_SUL!D656)</f>
        <v>V85</v>
      </c>
      <c r="E654" s="121" t="str">
        <f>IF(SP_SUL!H656="","*",SP_SUL!H656)</f>
        <v>ZPTZDR</v>
      </c>
      <c r="F654" s="137" t="str">
        <f>IF(SP_SUL!M656="","*",SP_SUL!M656)</f>
        <v>ZGM1</v>
      </c>
      <c r="G654" s="121" t="str">
        <f>IF(SP_SUL!I656="","*",SP_SUL!I656)</f>
        <v>ZDR1</v>
      </c>
      <c r="H654" s="121" t="str">
        <f>IF(SP_SUL!AB656="","*",SP_SUL!AB656)</f>
        <v>FIXO</v>
      </c>
      <c r="I654" s="121" t="str">
        <f>IF(SP_SUL!AC656="","*",SP_SUL!AC656)</f>
        <v>-</v>
      </c>
      <c r="J654" s="122">
        <f>IF(SP_SUL!AA656="","*",SP_SUL!AA656)</f>
        <v>1</v>
      </c>
      <c r="K654" s="134">
        <f>IF(SP_SUL!AD656="","*",SP_SUL!AD656)</f>
        <v>0.29166666666666669</v>
      </c>
    </row>
    <row r="655" spans="2:11" s="123" customFormat="1" hidden="1">
      <c r="B655" s="120" t="str">
        <f>IF(SP_SUL!Y657="","*",SP_SUL!Y657)</f>
        <v>OPORTUNIDADE</v>
      </c>
      <c r="C655" s="121">
        <f>IF(SP_SUL!B657="","*",SP_SUL!B657)</f>
        <v>46021</v>
      </c>
      <c r="D655" s="121" t="str">
        <f>IF(SP_SUL!D657="","*",SP_SUL!D657)</f>
        <v>E41</v>
      </c>
      <c r="E655" s="121" t="str">
        <f>IF(SP_SUL!H657="","*",SP_SUL!H657)</f>
        <v>IBA</v>
      </c>
      <c r="F655" s="137" t="str">
        <f>IF(SP_SUL!M657="","*",SP_SUL!M657)</f>
        <v>ZPG-ZTP</v>
      </c>
      <c r="G655" s="121" t="str">
        <f>IF(SP_SUL!I657="","*",SP_SUL!I657)</f>
        <v>ZTP</v>
      </c>
      <c r="H655" s="121" t="str">
        <f>IF(SP_SUL!AB657="","*",SP_SUL!AB657)</f>
        <v>ESCALA</v>
      </c>
      <c r="I655" s="121" t="str">
        <f>IF(SP_SUL!AC657="","*",SP_SUL!AC657)</f>
        <v>AGD ACIONAMENTO PCM</v>
      </c>
      <c r="J655" s="122">
        <f>IF(SP_SUL!AA657="","*",SP_SUL!AA657)</f>
        <v>2</v>
      </c>
      <c r="K655" s="134">
        <f>IF(SP_SUL!AD657="","*",SP_SUL!AD657)</f>
        <v>0.58333333333333337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SIM</v>
      </c>
      <c r="C658" s="121">
        <f>IF(SP_SUL!B660="","*",SP_SUL!B660)</f>
        <v>46022</v>
      </c>
      <c r="D658" s="121" t="str">
        <f>IF(SP_SUL!D660="","*",SP_SUL!D660)</f>
        <v>V93</v>
      </c>
      <c r="E658" s="121" t="str">
        <f>IF(SP_SUL!H660="","*",SP_SUL!H660)</f>
        <v>ZYU1</v>
      </c>
      <c r="F658" s="137" t="str">
        <f>IF(SP_SUL!M660="","*",SP_SUL!M660)</f>
        <v>ZST-ZXI</v>
      </c>
      <c r="G658" s="121" t="str">
        <f>IF(SP_SUL!I660="","*",SP_SUL!I660)</f>
        <v>ZYU1</v>
      </c>
      <c r="H658" s="121" t="str">
        <f>IF(SP_SUL!AB660="","*",SP_SUL!AB660)</f>
        <v>FIXO</v>
      </c>
      <c r="I658" s="121" t="str">
        <f>IF(SP_SUL!AC660="","*",SP_SUL!AC660)</f>
        <v>-</v>
      </c>
      <c r="J658" s="122">
        <f>IF(SP_SUL!AA660="","*",SP_SUL!AA660)</f>
        <v>1</v>
      </c>
      <c r="K658" s="134">
        <f>IF(SP_SUL!AD660="","*",SP_SUL!AD660)</f>
        <v>0.25</v>
      </c>
    </row>
    <row r="659" spans="2:11" s="123" customFormat="1">
      <c r="B659" s="120" t="str">
        <f>IF(SP_SUL!Y661="","*",SP_SUL!Y661)</f>
        <v>SIM</v>
      </c>
      <c r="C659" s="121">
        <f>IF(SP_SUL!B661="","*",SP_SUL!B661)</f>
        <v>46022</v>
      </c>
      <c r="D659" s="121" t="str">
        <f>IF(SP_SUL!D661="","*",SP_SUL!D661)</f>
        <v>W59</v>
      </c>
      <c r="E659" s="121" t="str">
        <f>IF(SP_SUL!H661="","*",SP_SUL!H661)</f>
        <v>ZYU1</v>
      </c>
      <c r="F659" s="137" t="str">
        <f>IF(SP_SUL!M661="","*",SP_SUL!M661)</f>
        <v>ZER-170</v>
      </c>
      <c r="G659" s="121" t="str">
        <f>IF(SP_SUL!I661="","*",SP_SUL!I661)</f>
        <v>ZYU1</v>
      </c>
      <c r="H659" s="121" t="str">
        <f>IF(SP_SUL!AB661="","*",SP_SUL!AB661)</f>
        <v>ESCALA</v>
      </c>
      <c r="I659" s="121" t="str">
        <f>IF(SP_SUL!AC661="","*",SP_SUL!AC661)</f>
        <v>ACIONAMENTO</v>
      </c>
      <c r="J659" s="122">
        <f>IF(SP_SUL!AA661="","*",SP_SUL!AA661)</f>
        <v>1</v>
      </c>
      <c r="K659" s="134">
        <f>IF(SP_SUL!AD661="","*",SP_SUL!AD661)</f>
        <v>0.25</v>
      </c>
    </row>
    <row r="660" spans="2:11" s="123" customFormat="1" hidden="1">
      <c r="B660" s="120" t="str">
        <f>IF(SP_SUL!Y662="","*",SP_SUL!Y662)</f>
        <v>SIM</v>
      </c>
      <c r="C660" s="121">
        <f>IF(SP_SUL!B662="","*",SP_SUL!B662)</f>
        <v>46022</v>
      </c>
      <c r="D660" s="121" t="str">
        <f>IF(SP_SUL!D662="","*",SP_SUL!D662)</f>
        <v>JOSÉ  (TF-521)</v>
      </c>
      <c r="E660" s="121" t="str">
        <f>IF(SP_SUL!H662="","*",SP_SUL!H662)</f>
        <v>-</v>
      </c>
      <c r="F660" s="137" t="str">
        <f>IF(SP_SUL!M662="","*",SP_SUL!M662)</f>
        <v>ZER-170</v>
      </c>
      <c r="G660" s="121" t="str">
        <f>IF(SP_SUL!I662="","*",SP_SUL!I662)</f>
        <v>-</v>
      </c>
      <c r="H660" s="121" t="str">
        <f>IF(SP_SUL!AB662="","*",SP_SUL!AB662)</f>
        <v>-</v>
      </c>
      <c r="I660" s="121" t="str">
        <f>IF(SP_SUL!AC662="","*",SP_SUL!AC662)</f>
        <v>-</v>
      </c>
      <c r="J660" s="122" t="str">
        <f>IF(SP_SUL!AA662="","*",SP_SUL!AA662)</f>
        <v>-</v>
      </c>
      <c r="K660" s="134" t="str">
        <f>IF(SP_SUL!AD662="","*",SP_SUL!AD662)</f>
        <v>-</v>
      </c>
    </row>
    <row r="661" spans="2:11" s="123" customFormat="1" hidden="1">
      <c r="B661" s="120" t="str">
        <f>IF(SP_SUL!Y663="","*",SP_SUL!Y663)</f>
        <v>SIM</v>
      </c>
      <c r="C661" s="121">
        <f>IF(SP_SUL!B663="","*",SP_SUL!B663)</f>
        <v>46022</v>
      </c>
      <c r="D661" s="121" t="str">
        <f>IF(SP_SUL!D663="","*",SP_SUL!D663)</f>
        <v>MOD ZYQ ZWI</v>
      </c>
      <c r="E661" s="121" t="str">
        <f>IF(SP_SUL!H663="","*",SP_SUL!H663)</f>
        <v>-</v>
      </c>
      <c r="F661" s="137" t="str">
        <f>IF(SP_SUL!M663="","*",SP_SUL!M663)</f>
        <v>ZLU-ZWI</v>
      </c>
      <c r="G661" s="121" t="str">
        <f>IF(SP_SUL!I663="","*",SP_SUL!I663)</f>
        <v>-</v>
      </c>
      <c r="H661" s="121" t="str">
        <f>IF(SP_SUL!AB663="","*",SP_SUL!AB663)</f>
        <v>-</v>
      </c>
      <c r="I661" s="121" t="str">
        <f>IF(SP_SUL!AC663="","*",SP_SUL!AC663)</f>
        <v>-</v>
      </c>
      <c r="J661" s="122" t="str">
        <f>IF(SP_SUL!AA663="","*",SP_SUL!AA663)</f>
        <v>-</v>
      </c>
      <c r="K661" s="134" t="str">
        <f>IF(SP_SUL!AD663="","*",SP_SUL!AD663)</f>
        <v>-</v>
      </c>
    </row>
    <row r="662" spans="2:11" s="123" customFormat="1" hidden="1">
      <c r="B662" s="120" t="str">
        <f>IF(SP_SUL!Y664="","*",SP_SUL!Y664)</f>
        <v>SIM</v>
      </c>
      <c r="C662" s="121">
        <f>IF(SP_SUL!B664="","*",SP_SUL!B664)</f>
        <v>46022</v>
      </c>
      <c r="D662" s="121" t="str">
        <f>IF(SP_SUL!D664="","*",SP_SUL!D664)</f>
        <v>CAIQUE (TP-869)</v>
      </c>
      <c r="E662" s="121" t="str">
        <f>IF(SP_SUL!H664="","*",SP_SUL!H664)</f>
        <v>-</v>
      </c>
      <c r="F662" s="137" t="str">
        <f>IF(SP_SUL!M664="","*",SP_SUL!M664)</f>
        <v>ZWI-ZYQ</v>
      </c>
      <c r="G662" s="121" t="str">
        <f>IF(SP_SUL!I664="","*",SP_SUL!I664)</f>
        <v>-</v>
      </c>
      <c r="H662" s="121" t="str">
        <f>IF(SP_SUL!AB664="","*",SP_SUL!AB664)</f>
        <v>-</v>
      </c>
      <c r="I662" s="121" t="str">
        <f>IF(SP_SUL!AC664="","*",SP_SUL!AC664)</f>
        <v>-</v>
      </c>
      <c r="J662" s="122" t="str">
        <f>IF(SP_SUL!AA664="","*",SP_SUL!AA664)</f>
        <v>-</v>
      </c>
      <c r="K662" s="134" t="str">
        <f>IF(SP_SUL!AD664="","*",SP_SUL!AD664)</f>
        <v>-</v>
      </c>
    </row>
    <row r="663" spans="2:11" s="123" customFormat="1" hidden="1">
      <c r="B663" s="120" t="str">
        <f>IF(SP_SUL!Y665="","*",SP_SUL!Y665)</f>
        <v>SIM</v>
      </c>
      <c r="C663" s="121">
        <f>IF(SP_SUL!B665="","*",SP_SUL!B665)</f>
        <v>46022</v>
      </c>
      <c r="D663" s="121" t="str">
        <f>IF(SP_SUL!D665="","*",SP_SUL!D665)</f>
        <v>ADENISON (TP-810)</v>
      </c>
      <c r="E663" s="121" t="str">
        <f>IF(SP_SUL!H665="","*",SP_SUL!H665)</f>
        <v>-</v>
      </c>
      <c r="F663" s="137" t="str">
        <f>IF(SP_SUL!M665="","*",SP_SUL!M665)</f>
        <v>ZWI-ZYQ</v>
      </c>
      <c r="G663" s="121" t="str">
        <f>IF(SP_SUL!I665="","*",SP_SUL!I665)</f>
        <v>-</v>
      </c>
      <c r="H663" s="121" t="str">
        <f>IF(SP_SUL!AB665="","*",SP_SUL!AB665)</f>
        <v>-</v>
      </c>
      <c r="I663" s="121" t="str">
        <f>IF(SP_SUL!AC665="","*",SP_SUL!AC665)</f>
        <v>-</v>
      </c>
      <c r="J663" s="122" t="str">
        <f>IF(SP_SUL!AA665="","*",SP_SUL!AA665)</f>
        <v>-</v>
      </c>
      <c r="K663" s="134" t="str">
        <f>IF(SP_SUL!AD665="","*",SP_SUL!AD665)</f>
        <v>-</v>
      </c>
    </row>
    <row r="664" spans="2:11" s="123" customFormat="1" hidden="1">
      <c r="B664" s="120" t="str">
        <f>IF(SP_SUL!Y666="","*",SP_SUL!Y666)</f>
        <v>SIM</v>
      </c>
      <c r="C664" s="121">
        <f>IF(SP_SUL!B666="","*",SP_SUL!B666)</f>
        <v>46022</v>
      </c>
      <c r="D664" s="121" t="str">
        <f>IF(SP_SUL!D666="","*",SP_SUL!D666)</f>
        <v>WILLIAN (TP-811)</v>
      </c>
      <c r="E664" s="121" t="str">
        <f>IF(SP_SUL!H666="","*",SP_SUL!H666)</f>
        <v>-</v>
      </c>
      <c r="F664" s="137" t="str">
        <f>IF(SP_SUL!M666="","*",SP_SUL!M666)</f>
        <v>ZLU-ZWI</v>
      </c>
      <c r="G664" s="121" t="str">
        <f>IF(SP_SUL!I666="","*",SP_SUL!I666)</f>
        <v>-</v>
      </c>
      <c r="H664" s="121" t="str">
        <f>IF(SP_SUL!AB666="","*",SP_SUL!AB666)</f>
        <v>-</v>
      </c>
      <c r="I664" s="121" t="str">
        <f>IF(SP_SUL!AC666="","*",SP_SUL!AC666)</f>
        <v>-</v>
      </c>
      <c r="J664" s="122" t="str">
        <f>IF(SP_SUL!AA666="","*",SP_SUL!AA666)</f>
        <v>-</v>
      </c>
      <c r="K664" s="134" t="str">
        <f>IF(SP_SUL!AD666="","*",SP_SUL!AD666)</f>
        <v>-</v>
      </c>
    </row>
    <row r="665" spans="2:11" s="123" customFormat="1" hidden="1">
      <c r="B665" s="120" t="str">
        <f>IF(SP_SUL!Y667="","*",SP_SUL!Y667)</f>
        <v>SIM</v>
      </c>
      <c r="C665" s="121">
        <f>IF(SP_SUL!B667="","*",SP_SUL!B667)</f>
        <v>46022</v>
      </c>
      <c r="D665" s="121" t="str">
        <f>IF(SP_SUL!D667="","*",SP_SUL!D667)</f>
        <v>ISMAEL(TP-726)</v>
      </c>
      <c r="E665" s="121" t="str">
        <f>IF(SP_SUL!H667="","*",SP_SUL!H667)</f>
        <v>-</v>
      </c>
      <c r="F665" s="137" t="str">
        <f>IF(SP_SUL!M667="","*",SP_SUL!M667)</f>
        <v>ZWI-ZYQ</v>
      </c>
      <c r="G665" s="121" t="str">
        <f>IF(SP_SUL!I667="","*",SP_SUL!I667)</f>
        <v>-</v>
      </c>
      <c r="H665" s="121" t="str">
        <f>IF(SP_SUL!AB667="","*",SP_SUL!AB667)</f>
        <v>-</v>
      </c>
      <c r="I665" s="121" t="str">
        <f>IF(SP_SUL!AC667="","*",SP_SUL!AC667)</f>
        <v>-</v>
      </c>
      <c r="J665" s="122" t="str">
        <f>IF(SP_SUL!AA667="","*",SP_SUL!AA667)</f>
        <v>-</v>
      </c>
      <c r="K665" s="134" t="str">
        <f>IF(SP_SUL!AD667="","*",SP_SUL!AD667)</f>
        <v>-</v>
      </c>
    </row>
    <row r="666" spans="2:11" s="123" customFormat="1" hidden="1">
      <c r="B666" s="120" t="str">
        <f>IF(SP_SUL!Y669="","*",SP_SUL!Y669)</f>
        <v>OPORTUNIDADE</v>
      </c>
      <c r="C666" s="121">
        <f>IF(SP_SUL!B669="","*",SP_SUL!B669)</f>
        <v>46022</v>
      </c>
      <c r="D666" s="121" t="str">
        <f>IF(SP_SUL!D669="","*",SP_SUL!D669)</f>
        <v>EDSON (TP-780)</v>
      </c>
      <c r="E666" s="121" t="str">
        <f>IF(SP_SUL!H669="","*",SP_SUL!H669)</f>
        <v>-</v>
      </c>
      <c r="F666" s="137" t="str">
        <f>IF(SP_SUL!M669="","*",SP_SUL!M669)</f>
        <v>ZEM-ZEJ</v>
      </c>
      <c r="G666" s="121" t="str">
        <f>IF(SP_SUL!I669="","*",SP_SUL!I669)</f>
        <v>-</v>
      </c>
      <c r="H666" s="121" t="str">
        <f>IF(SP_SUL!AB669="","*",SP_SUL!AB669)</f>
        <v>-</v>
      </c>
      <c r="I666" s="121" t="str">
        <f>IF(SP_SUL!AC669="","*",SP_SUL!AC669)</f>
        <v>-</v>
      </c>
      <c r="J666" s="122" t="str">
        <f>IF(SP_SUL!AA669="","*",SP_SUL!AA669)</f>
        <v>-</v>
      </c>
      <c r="K666" s="134" t="str">
        <f>IF(SP_SUL!AD669="","*",SP_SUL!AD669)</f>
        <v>-</v>
      </c>
    </row>
    <row r="667" spans="2:11" s="123" customFormat="1" hidden="1">
      <c r="B667" s="120" t="str">
        <f>IF(SP_SUL!Y670="","*",SP_SUL!Y670)</f>
        <v>*</v>
      </c>
      <c r="C667" s="121" t="str">
        <f>IF(SP_SUL!B670="","*",SP_SUL!B670)</f>
        <v>*</v>
      </c>
      <c r="D667" s="121" t="str">
        <f>IF(SP_SUL!D670="","*",SP_SUL!D670)</f>
        <v>*</v>
      </c>
      <c r="E667" s="121" t="str">
        <f>IF(SP_SUL!H670="","*",SP_SUL!H670)</f>
        <v>*</v>
      </c>
      <c r="F667" s="137" t="str">
        <f>IF(SP_SUL!M670="","*",SP_SUL!M670)</f>
        <v>-</v>
      </c>
      <c r="G667" s="121" t="str">
        <f>IF(SP_SUL!I670="","*",SP_SUL!I670)</f>
        <v>*</v>
      </c>
      <c r="H667" s="121" t="str">
        <f>IF(SP_SUL!AB670="","*",SP_SUL!AB670)</f>
        <v>-</v>
      </c>
      <c r="I667" s="121" t="str">
        <f>IF(SP_SUL!AC670="","*",SP_SUL!AC670)</f>
        <v>-</v>
      </c>
      <c r="J667" s="122" t="str">
        <f>IF(SP_SUL!AA670="","*",SP_SUL!AA670)</f>
        <v>-</v>
      </c>
      <c r="K667" s="134" t="str">
        <f>IF(SP_SUL!AD670="","*",SP_SUL!AD670)</f>
        <v>-</v>
      </c>
    </row>
    <row r="668" spans="2:11" s="123" customFormat="1" hidden="1">
      <c r="B668" s="120" t="str">
        <f>IF(SP_SUL!Y671="","*",SP_SUL!Y671)</f>
        <v>*</v>
      </c>
      <c r="C668" s="121" t="str">
        <f>IF(SP_SUL!B671="","*",SP_SUL!B671)</f>
        <v>*</v>
      </c>
      <c r="D668" s="121" t="str">
        <f>IF(SP_SUL!D671="","*",SP_SUL!D671)</f>
        <v>*</v>
      </c>
      <c r="E668" s="121" t="str">
        <f>IF(SP_SUL!H671="","*",SP_SUL!H671)</f>
        <v>*</v>
      </c>
      <c r="F668" s="137" t="str">
        <f>IF(SP_SUL!M671="","*",SP_SUL!M671)</f>
        <v>-</v>
      </c>
      <c r="G668" s="121" t="str">
        <f>IF(SP_SUL!I671="","*",SP_SUL!I671)</f>
        <v>*</v>
      </c>
      <c r="H668" s="121" t="str">
        <f>IF(SP_SUL!AB671="","*",SP_SUL!AB671)</f>
        <v>-</v>
      </c>
      <c r="I668" s="121" t="str">
        <f>IF(SP_SUL!AC671="","*",SP_SUL!AC671)</f>
        <v>-</v>
      </c>
      <c r="J668" s="122" t="str">
        <f>IF(SP_SUL!AA671="","*",SP_SUL!AA671)</f>
        <v>-</v>
      </c>
      <c r="K668" s="134" t="str">
        <f>IF(SP_SUL!AD671="","*",SP_SUL!AD671)</f>
        <v>-</v>
      </c>
    </row>
    <row r="669" spans="2:11" s="123" customFormat="1" hidden="1">
      <c r="B669" s="120" t="str">
        <f>IF(SP_SUL!Y672="","*",SP_SUL!Y672)</f>
        <v>OPORTUNIDADE</v>
      </c>
      <c r="C669" s="121">
        <f>IF(SP_SUL!B672="","*",SP_SUL!B672)</f>
        <v>46022</v>
      </c>
      <c r="D669" s="121" t="str">
        <f>IF(SP_SUL!D672="","*",SP_SUL!D672)</f>
        <v>W60</v>
      </c>
      <c r="E669" s="121" t="str">
        <f>IF(SP_SUL!H672="","*",SP_SUL!H672)</f>
        <v>ZEM1302</v>
      </c>
      <c r="F669" s="137" t="str">
        <f>IF(SP_SUL!M672="","*",SP_SUL!M672)</f>
        <v>ZEJ-ZEV</v>
      </c>
      <c r="G669" s="121" t="str">
        <f>IF(SP_SUL!I672="","*",SP_SUL!I672)</f>
        <v>ZEM1302</v>
      </c>
      <c r="H669" s="121" t="str">
        <f>IF(SP_SUL!AB672="","*",SP_SUL!AB672)</f>
        <v>FIXO</v>
      </c>
      <c r="I669" s="121" t="str">
        <f>IF(SP_SUL!AC672="","*",SP_SUL!AC672)</f>
        <v>-</v>
      </c>
      <c r="J669" s="122" t="str">
        <f>IF(SP_SUL!AA672="","*",SP_SUL!AA672)</f>
        <v>1 Allan e Danilo</v>
      </c>
      <c r="K669" s="134">
        <f>IF(SP_SUL!AD672="","*",SP_SUL!AD672)</f>
        <v>0.25</v>
      </c>
    </row>
    <row r="670" spans="2:11" s="123" customFormat="1" hidden="1">
      <c r="B670" s="120" t="str">
        <f>IF(SP_SUL!Y673="","*",SP_SUL!Y673)</f>
        <v>*</v>
      </c>
      <c r="C670" s="121" t="str">
        <f>IF(SP_SUL!B673="","*",SP_SUL!B673)</f>
        <v>*</v>
      </c>
      <c r="D670" s="121" t="str">
        <f>IF(SP_SUL!D673="","*",SP_SUL!D673)</f>
        <v>*</v>
      </c>
      <c r="E670" s="121" t="str">
        <f>IF(SP_SUL!H673="","*",SP_SUL!H673)</f>
        <v>*</v>
      </c>
      <c r="F670" s="137" t="str">
        <f>IF(SP_SUL!M673="","*",SP_SUL!M673)</f>
        <v>-</v>
      </c>
      <c r="G670" s="121" t="str">
        <f>IF(SP_SUL!I673="","*",SP_SUL!I673)</f>
        <v>*</v>
      </c>
      <c r="H670" s="121" t="str">
        <f>IF(SP_SUL!AB673="","*",SP_SUL!AB673)</f>
        <v>-</v>
      </c>
      <c r="I670" s="121" t="str">
        <f>IF(SP_SUL!AC673="","*",SP_SUL!AC673)</f>
        <v>-</v>
      </c>
      <c r="J670" s="122" t="str">
        <f>IF(SP_SUL!AA673="","*",SP_SUL!AA673)</f>
        <v>-</v>
      </c>
      <c r="K670" s="134" t="str">
        <f>IF(SP_SUL!AD673="","*",SP_SUL!AD673)</f>
        <v>-</v>
      </c>
    </row>
    <row r="671" spans="2:11" s="123" customFormat="1" hidden="1">
      <c r="B671" s="120" t="str">
        <f>IF(SP_SUL!Y674="","*",SP_SUL!Y674)</f>
        <v>SIM</v>
      </c>
      <c r="C671" s="121">
        <f>IF(SP_SUL!B674="","*",SP_SUL!B674)</f>
        <v>46022</v>
      </c>
      <c r="D671" s="121" t="str">
        <f>IF(SP_SUL!D674="","*",SP_SUL!D674)</f>
        <v>MOD ZEZ</v>
      </c>
      <c r="E671" s="121" t="str">
        <f>IF(SP_SUL!H674="","*",SP_SUL!H674)</f>
        <v>-</v>
      </c>
      <c r="F671" s="137" t="str">
        <f>IF(SP_SUL!M674="","*",SP_SUL!M674)</f>
        <v>ZXW-ZEZ</v>
      </c>
      <c r="G671" s="121" t="str">
        <f>IF(SP_SUL!I674="","*",SP_SUL!I674)</f>
        <v>-</v>
      </c>
      <c r="H671" s="121" t="str">
        <f>IF(SP_SUL!AB674="","*",SP_SUL!AB674)</f>
        <v>-</v>
      </c>
      <c r="I671" s="121" t="str">
        <f>IF(SP_SUL!AC674="","*",SP_SUL!AC674)</f>
        <v>-</v>
      </c>
      <c r="J671" s="122" t="str">
        <f>IF(SP_SUL!AA674="","*",SP_SUL!AA674)</f>
        <v>-</v>
      </c>
      <c r="K671" s="134" t="str">
        <f>IF(SP_SUL!AD674="","*",SP_SUL!AD674)</f>
        <v>-</v>
      </c>
    </row>
    <row r="672" spans="2:11" s="123" customFormat="1" hidden="1">
      <c r="B672" s="120" t="str">
        <f>IF(SP_SUL!Y675="","*",SP_SUL!Y675)</f>
        <v>SIM</v>
      </c>
      <c r="C672" s="121">
        <f>IF(SP_SUL!B675="","*",SP_SUL!B675)</f>
        <v>46022</v>
      </c>
      <c r="D672" s="121" t="str">
        <f>IF(SP_SUL!D675="","*",SP_SUL!D675)</f>
        <v>W61</v>
      </c>
      <c r="E672" s="121" t="str">
        <f>IF(SP_SUL!H676="","*",SP_SUL!H676)</f>
        <v>*</v>
      </c>
      <c r="F672" s="137" t="str">
        <f>IF(SP_SUL!M675="","*",SP_SUL!M675)</f>
        <v>ZXW</v>
      </c>
      <c r="G672" s="121" t="str">
        <f>IF(SP_SUL!I675="","*",SP_SUL!I675)</f>
        <v>K67ZEV2</v>
      </c>
      <c r="H672" s="121" t="str">
        <f>IF(SP_SUL!AB675="","*",SP_SUL!AB675)</f>
        <v>FIXO</v>
      </c>
      <c r="I672" s="121" t="str">
        <f>IF(SP_SUL!AC675="","*",SP_SUL!AC675)</f>
        <v>-</v>
      </c>
      <c r="J672" s="122">
        <f>IF(SP_SUL!AA675="","*",SP_SUL!AA675)</f>
        <v>1</v>
      </c>
      <c r="K672" s="134">
        <f>IF(SP_SUL!AD675="","*",SP_SUL!AD675)</f>
        <v>0.29166666666666669</v>
      </c>
    </row>
    <row r="673" spans="2:11" s="123" customFormat="1" hidden="1">
      <c r="B673" s="120" t="str">
        <f>IF(SP_SUL!Y676="","*",SP_SUL!Y676)</f>
        <v>*</v>
      </c>
      <c r="C673" s="121" t="str">
        <f>IF(SP_SUL!B676="","*",SP_SUL!B676)</f>
        <v>*</v>
      </c>
      <c r="D673" s="121" t="str">
        <f>IF(SP_SUL!D676="","*",SP_SUL!D676)</f>
        <v>*</v>
      </c>
      <c r="E673" s="121" t="e">
        <f>IF(SP_SUL!#REF!="","*",SP_SUL!#REF!)</f>
        <v>#REF!</v>
      </c>
      <c r="F673" s="137" t="str">
        <f>IF(SP_SUL!M676="","*",SP_SUL!M676)</f>
        <v>*</v>
      </c>
      <c r="G673" s="121" t="str">
        <f>IF(SP_SUL!I676="","*",SP_SUL!I676)</f>
        <v>*</v>
      </c>
      <c r="H673" s="121" t="str">
        <f>IF(SP_SUL!AB676="","*",SP_SUL!AB676)</f>
        <v>-</v>
      </c>
      <c r="I673" s="121" t="str">
        <f>IF(SP_SUL!AC676="","*",SP_SUL!AC676)</f>
        <v>-</v>
      </c>
      <c r="J673" s="122" t="str">
        <f>IF(SP_SUL!AA676="","*",SP_SUL!AA676)</f>
        <v>-</v>
      </c>
      <c r="K673" s="134" t="str">
        <f>IF(SP_SUL!AD676="","*",SP_SUL!AD676)</f>
        <v>-</v>
      </c>
    </row>
    <row r="674" spans="2:11" s="123" customFormat="1" hidden="1">
      <c r="B674" s="120" t="str">
        <f>IF(SP_SUL!Y677="","*",SP_SUL!Y677)</f>
        <v>SIM</v>
      </c>
      <c r="C674" s="121">
        <f>IF(SP_SUL!B677="","*",SP_SUL!B677)</f>
        <v>46022</v>
      </c>
      <c r="D674" s="121" t="str">
        <f>IF(SP_SUL!D677="","*",SP_SUL!D677)</f>
        <v>ANTONI  (TP-720)</v>
      </c>
      <c r="E674" s="121" t="str">
        <f>IF(SP_SUL!H677="","*",SP_SUL!H677)</f>
        <v>-</v>
      </c>
      <c r="F674" s="137" t="str">
        <f>IF(SP_SUL!M677="","*",SP_SUL!M677)</f>
        <v>ZPT</v>
      </c>
      <c r="G674" s="121" t="str">
        <f>IF(SP_SUL!I677="","*",SP_SUL!I677)</f>
        <v>-</v>
      </c>
      <c r="H674" s="121" t="str">
        <f>IF(SP_SUL!AB677="","*",SP_SUL!AB677)</f>
        <v>-</v>
      </c>
      <c r="I674" s="121" t="str">
        <f>IF(SP_SUL!AC677="","*",SP_SUL!AC677)</f>
        <v>-</v>
      </c>
      <c r="J674" s="122" t="str">
        <f>IF(SP_SUL!AA677="","*",SP_SUL!AA677)</f>
        <v>-</v>
      </c>
      <c r="K674" s="134" t="str">
        <f>IF(SP_SUL!AD677="","*",SP_SUL!AD677)</f>
        <v>-</v>
      </c>
    </row>
    <row r="675" spans="2:11" s="123" customFormat="1" hidden="1">
      <c r="B675" s="120" t="str">
        <f>IF(SP_SUL!Y678="","*",SP_SUL!Y678)</f>
        <v>SIM</v>
      </c>
      <c r="C675" s="121">
        <f>IF(SP_SUL!B678="","*",SP_SUL!B678)</f>
        <v>46022</v>
      </c>
      <c r="D675" s="121" t="str">
        <f>IF(SP_SUL!D678="","*",SP_SUL!D678)</f>
        <v>EDSON (TP-719)</v>
      </c>
      <c r="E675" s="121" t="str">
        <f>IF(SP_SUL!H678="","*",SP_SUL!H678)</f>
        <v>-</v>
      </c>
      <c r="F675" s="137" t="str">
        <f>IF(SP_SUL!M678="","*",SP_SUL!M678)</f>
        <v>ZPT</v>
      </c>
      <c r="G675" s="121" t="str">
        <f>IF(SP_SUL!I678="","*",SP_SUL!I678)</f>
        <v>-</v>
      </c>
      <c r="H675" s="121" t="str">
        <f>IF(SP_SUL!AB678="","*",SP_SUL!AB678)</f>
        <v>-</v>
      </c>
      <c r="I675" s="121" t="str">
        <f>IF(SP_SUL!AC678="","*",SP_SUL!AC678)</f>
        <v>-</v>
      </c>
      <c r="J675" s="122" t="str">
        <f>IF(SP_SUL!AA678="","*",SP_SUL!AA678)</f>
        <v>-</v>
      </c>
      <c r="K675" s="134" t="str">
        <f>IF(SP_SUL!AD678="","*",SP_SUL!AD678)</f>
        <v>-</v>
      </c>
    </row>
    <row r="676" spans="2:11" s="123" customFormat="1" hidden="1">
      <c r="B676" s="120" t="str">
        <f>IF(SP_SUL!Y679="","*",SP_SUL!Y679)</f>
        <v>SIM</v>
      </c>
      <c r="C676" s="121">
        <f>IF(SP_SUL!B679="","*",SP_SUL!B679)</f>
        <v>46022</v>
      </c>
      <c r="D676" s="121" t="str">
        <f>IF(SP_SUL!D679="","*",SP_SUL!D679)</f>
        <v>JACIANO (TF-674)</v>
      </c>
      <c r="E676" s="121" t="str">
        <f>IF(SP_SUL!H679="","*",SP_SUL!H679)</f>
        <v>-</v>
      </c>
      <c r="F676" s="137" t="str">
        <f>IF(SP_SUL!M679="","*",SP_SUL!M679)</f>
        <v>ZPT</v>
      </c>
      <c r="G676" s="121" t="str">
        <f>IF(SP_SUL!I679="","*",SP_SUL!I679)</f>
        <v>-</v>
      </c>
      <c r="H676" s="121" t="str">
        <f>IF(SP_SUL!AB679="","*",SP_SUL!AB679)</f>
        <v>-</v>
      </c>
      <c r="I676" s="121" t="str">
        <f>IF(SP_SUL!AC679="","*",SP_SUL!AC679)</f>
        <v>-</v>
      </c>
      <c r="J676" s="122" t="str">
        <f>IF(SP_SUL!AA679="","*",SP_SUL!AA679)</f>
        <v>-</v>
      </c>
      <c r="K676" s="134" t="str">
        <f>IF(SP_SUL!AD679="","*",SP_SUL!AD679)</f>
        <v>-</v>
      </c>
    </row>
    <row r="677" spans="2:11" s="123" customFormat="1" hidden="1">
      <c r="B677" s="120" t="str">
        <f>IF(SP_SUL!Y680="","*",SP_SUL!Y680)</f>
        <v>OPORTUNIDADE</v>
      </c>
      <c r="C677" s="121">
        <f>IF(SP_SUL!B680="","*",SP_SUL!B680)</f>
        <v>46022</v>
      </c>
      <c r="D677" s="121" t="str">
        <f>IF(SP_SUL!D680="","*",SP_SUL!D680)</f>
        <v>V85</v>
      </c>
      <c r="E677" s="121" t="str">
        <f>IF(SP_SUL!H680="","*",SP_SUL!H680)</f>
        <v>ZPTZDR</v>
      </c>
      <c r="F677" s="137" t="str">
        <f>IF(SP_SUL!M680="","*",SP_SUL!M680)</f>
        <v>ZGM1</v>
      </c>
      <c r="G677" s="121" t="str">
        <f>IF(SP_SUL!I680="","*",SP_SUL!I680)</f>
        <v>ZPTZDR</v>
      </c>
      <c r="H677" s="121" t="str">
        <f>IF(SP_SUL!AB680="","*",SP_SUL!AB680)</f>
        <v>FIXO</v>
      </c>
      <c r="I677" s="121" t="str">
        <f>IF(SP_SUL!AC680="","*",SP_SUL!AC680)</f>
        <v>-</v>
      </c>
      <c r="J677" s="122">
        <f>IF(SP_SUL!AA680="","*",SP_SUL!AA680)</f>
        <v>1</v>
      </c>
      <c r="K677" s="134">
        <f>IF(SP_SUL!AD680="","*",SP_SUL!AD680)</f>
        <v>0.29166666666666669</v>
      </c>
    </row>
    <row r="678" spans="2:11" s="123" customFormat="1" hidden="1">
      <c r="B678" s="120" t="str">
        <f>IF(SP_SUL!Y681="","*",SP_SUL!Y681)</f>
        <v>OPORTUNIDADE</v>
      </c>
      <c r="C678" s="121">
        <f>IF(SP_SUL!B681="","*",SP_SUL!B681)</f>
        <v>46022</v>
      </c>
      <c r="D678" s="121" t="str">
        <f>IF(SP_SUL!D681="","*",SP_SUL!D681)</f>
        <v>W95</v>
      </c>
      <c r="E678" s="121" t="str">
        <f>IF(SP_SUL!H681="","*",SP_SUL!H681)</f>
        <v>ZPT1051</v>
      </c>
      <c r="F678" s="137" t="str">
        <f>IF(SP_SUL!M681="","*",SP_SUL!M681)</f>
        <v>ZPT-ZEV</v>
      </c>
      <c r="G678" s="121" t="str">
        <f>IF(SP_SUL!I681="","*",SP_SUL!I681)</f>
        <v>Z3VZEV</v>
      </c>
      <c r="H678" s="121" t="str">
        <f>IF(SP_SUL!AB681="","*",SP_SUL!AB681)</f>
        <v>FIXO</v>
      </c>
      <c r="I678" s="121" t="str">
        <f>IF(SP_SUL!AC681="","*",SP_SUL!AC681)</f>
        <v>-</v>
      </c>
      <c r="J678" s="122">
        <f>IF(SP_SUL!AA681="","*",SP_SUL!AA681)</f>
        <v>1</v>
      </c>
      <c r="K678" s="134">
        <f>IF(SP_SUL!AD681="","*",SP_SUL!AD681)</f>
        <v>0.29166666666666669</v>
      </c>
    </row>
    <row r="679" spans="2:11" s="123" customFormat="1" hidden="1">
      <c r="B679" s="120" t="str">
        <f>IF(SP_SUL!Y682="","*",SP_SUL!Y682)</f>
        <v>*</v>
      </c>
      <c r="C679" s="121" t="str">
        <f>IF(SP_SUL!B682="","*",SP_SUL!B682)</f>
        <v>*</v>
      </c>
      <c r="D679" s="121" t="str">
        <f>IF(SP_SUL!D682="","*",SP_SUL!D682)</f>
        <v>*</v>
      </c>
      <c r="E679" s="121" t="str">
        <f>IF(SP_SUL!H682="","*",SP_SUL!H682)</f>
        <v>*</v>
      </c>
      <c r="F679" s="137" t="str">
        <f>IF(SP_SUL!M682="","*",SP_SUL!M682)</f>
        <v>-</v>
      </c>
      <c r="G679" s="121" t="str">
        <f>IF(SP_SUL!I682="","*",SP_SUL!I682)</f>
        <v>*</v>
      </c>
      <c r="H679" s="121" t="str">
        <f>IF(SP_SUL!AB682="","*",SP_SUL!AB682)</f>
        <v>-</v>
      </c>
      <c r="I679" s="121" t="str">
        <f>IF(SP_SUL!AC682="","*",SP_SUL!AC682)</f>
        <v>-</v>
      </c>
      <c r="J679" s="122" t="str">
        <f>IF(SP_SUL!AA682="","*",SP_SUL!AA682)</f>
        <v>-</v>
      </c>
      <c r="K679" s="134" t="str">
        <f>IF(SP_SUL!AD682="","*",SP_SUL!AD682)</f>
        <v>-</v>
      </c>
    </row>
    <row r="680" spans="2:11" s="123" customFormat="1" hidden="1">
      <c r="B680" s="120" t="str">
        <f>IF(SP_SUL!Y683="","*",SP_SUL!Y683)</f>
        <v>*</v>
      </c>
      <c r="C680" s="121" t="str">
        <f>IF(SP_SUL!B683="","*",SP_SUL!B683)</f>
        <v>*</v>
      </c>
      <c r="D680" s="121" t="str">
        <f>IF(SP_SUL!D683="","*",SP_SUL!D683)</f>
        <v>*</v>
      </c>
      <c r="E680" s="121" t="str">
        <f>IF(SP_SUL!H683="","*",SP_SUL!H683)</f>
        <v>*</v>
      </c>
      <c r="F680" s="137" t="str">
        <f>IF(SP_SUL!M683="","*",SP_SUL!M683)</f>
        <v>-</v>
      </c>
      <c r="G680" s="121" t="str">
        <f>IF(SP_SUL!I683="","*",SP_SUL!I683)</f>
        <v>*</v>
      </c>
      <c r="H680" s="121" t="str">
        <f>IF(SP_SUL!AB683="","*",SP_SUL!AB683)</f>
        <v>-</v>
      </c>
      <c r="I680" s="121" t="str">
        <f>IF(SP_SUL!AC683="","*",SP_SUL!AC683)</f>
        <v>-</v>
      </c>
      <c r="J680" s="122" t="str">
        <f>IF(SP_SUL!AA683="","*",SP_SUL!AA683)</f>
        <v>-</v>
      </c>
      <c r="K680" s="134" t="str">
        <f>IF(SP_SUL!AD683="","*",SP_SUL!AD683)</f>
        <v>-</v>
      </c>
    </row>
    <row r="681" spans="2:11" s="123" customFormat="1" hidden="1">
      <c r="B681" s="120" t="str">
        <f>IF(SP_SUL!Y684="","*",SP_SUL!Y684)</f>
        <v>*</v>
      </c>
      <c r="C681" s="121" t="str">
        <f>IF(SP_SUL!B684="","*",SP_SUL!B684)</f>
        <v>*</v>
      </c>
      <c r="D681" s="121" t="str">
        <f>IF(SP_SUL!D684="","*",SP_SUL!D684)</f>
        <v>*</v>
      </c>
      <c r="E681" s="121" t="str">
        <f>IF(SP_SUL!H684="","*",SP_SUL!H684)</f>
        <v>*</v>
      </c>
      <c r="F681" s="137" t="str">
        <f>IF(SP_SUL!M684="","*",SP_SUL!M684)</f>
        <v>-</v>
      </c>
      <c r="G681" s="121" t="str">
        <f>IF(SP_SUL!I684="","*",SP_SUL!I684)</f>
        <v>*</v>
      </c>
      <c r="H681" s="121" t="str">
        <f>IF(SP_SUL!AB684="","*",SP_SUL!AB684)</f>
        <v>-</v>
      </c>
      <c r="I681" s="121" t="str">
        <f>IF(SP_SUL!AC684="","*",SP_SUL!AC684)</f>
        <v>-</v>
      </c>
      <c r="J681" s="122" t="str">
        <f>IF(SP_SUL!AA684="","*",SP_SUL!AA684)</f>
        <v>-</v>
      </c>
      <c r="K681" s="134" t="str">
        <f>IF(SP_SUL!AD684="","*",SP_SUL!AD684)</f>
        <v>-</v>
      </c>
    </row>
    <row r="682" spans="2:11" s="123" customFormat="1" hidden="1">
      <c r="B682" s="120" t="str">
        <f>IF(SP_SUL!Y685="","*",SP_SUL!Y685)</f>
        <v>*</v>
      </c>
      <c r="C682" s="121" t="str">
        <f>IF(SP_SUL!B685="","*",SP_SUL!B685)</f>
        <v>*</v>
      </c>
      <c r="D682" s="121" t="str">
        <f>IF(SP_SUL!D685="","*",SP_SUL!D685)</f>
        <v>*</v>
      </c>
      <c r="E682" s="121" t="str">
        <f>IF(SP_SUL!H685="","*",SP_SUL!H685)</f>
        <v>*</v>
      </c>
      <c r="F682" s="137" t="str">
        <f>IF(SP_SUL!M685="","*",SP_SUL!M685)</f>
        <v>-</v>
      </c>
      <c r="G682" s="121" t="str">
        <f>IF(SP_SUL!I685="","*",SP_SUL!I685)</f>
        <v>*</v>
      </c>
      <c r="H682" s="121" t="str">
        <f>IF(SP_SUL!AB685="","*",SP_SUL!AB685)</f>
        <v>-</v>
      </c>
      <c r="I682" s="121" t="str">
        <f>IF(SP_SUL!AC685="","*",SP_SUL!AC685)</f>
        <v>-</v>
      </c>
      <c r="J682" s="122" t="str">
        <f>IF(SP_SUL!AA685="","*",SP_SUL!AA685)</f>
        <v>-</v>
      </c>
      <c r="K682" s="134" t="str">
        <f>IF(SP_SUL!AD685="","*",SP_SUL!AD685)</f>
        <v>-</v>
      </c>
    </row>
    <row r="683" spans="2:11" s="123" customFormat="1" hidden="1">
      <c r="B683" s="120" t="str">
        <f>IF(SP_SUL!Y686="","*",SP_SUL!Y686)</f>
        <v>*</v>
      </c>
      <c r="C683" s="121" t="str">
        <f>IF(SP_SUL!B686="","*",SP_SUL!B686)</f>
        <v>*</v>
      </c>
      <c r="D683" s="121" t="str">
        <f>IF(SP_SUL!D686="","*",SP_SUL!D686)</f>
        <v>*</v>
      </c>
      <c r="E683" s="121" t="str">
        <f>IF(SP_SUL!H686="","*",SP_SUL!H686)</f>
        <v>*</v>
      </c>
      <c r="F683" s="137" t="str">
        <f>IF(SP_SUL!M686="","*",SP_SUL!M686)</f>
        <v>-</v>
      </c>
      <c r="G683" s="121" t="str">
        <f>IF(SP_SUL!I686="","*",SP_SUL!I686)</f>
        <v>*</v>
      </c>
      <c r="H683" s="121" t="str">
        <f>IF(SP_SUL!AB686="","*",SP_SUL!AB686)</f>
        <v>-</v>
      </c>
      <c r="I683" s="121" t="str">
        <f>IF(SP_SUL!AC686="","*",SP_SUL!AC686)</f>
        <v>-</v>
      </c>
      <c r="J683" s="122" t="str">
        <f>IF(SP_SUL!AA686="","*",SP_SUL!AA686)</f>
        <v>-</v>
      </c>
      <c r="K683" s="134" t="str">
        <f>IF(SP_SUL!AD686="","*",SP_SUL!AD686)</f>
        <v>-</v>
      </c>
    </row>
    <row r="684" spans="2:11" s="123" customFormat="1" hidden="1">
      <c r="B684" s="120" t="str">
        <f>IF(SP_SUL!Y687="","*",SP_SUL!Y687)</f>
        <v>*</v>
      </c>
      <c r="C684" s="121" t="str">
        <f>IF(SP_SUL!B687="","*",SP_SUL!B687)</f>
        <v>*</v>
      </c>
      <c r="D684" s="121" t="str">
        <f>IF(SP_SUL!D687="","*",SP_SUL!D687)</f>
        <v>*</v>
      </c>
      <c r="E684" s="121" t="str">
        <f>IF(SP_SUL!H687="","*",SP_SUL!H687)</f>
        <v>*</v>
      </c>
      <c r="F684" s="137" t="str">
        <f>IF(SP_SUL!M687="","*",SP_SUL!M687)</f>
        <v>-</v>
      </c>
      <c r="G684" s="121" t="str">
        <f>IF(SP_SUL!I687="","*",SP_SUL!I687)</f>
        <v>*</v>
      </c>
      <c r="H684" s="121" t="str">
        <f>IF(SP_SUL!AB687="","*",SP_SUL!AB687)</f>
        <v>-</v>
      </c>
      <c r="I684" s="121" t="str">
        <f>IF(SP_SUL!AC687="","*",SP_SUL!AC687)</f>
        <v>-</v>
      </c>
      <c r="J684" s="122" t="str">
        <f>IF(SP_SUL!AA687="","*",SP_SUL!AA687)</f>
        <v>-</v>
      </c>
      <c r="K684" s="134" t="str">
        <f>IF(SP_SUL!AD687="","*",SP_SUL!AD687)</f>
        <v>-</v>
      </c>
    </row>
    <row r="685" spans="2:11" s="123" customFormat="1" hidden="1">
      <c r="B685" s="120" t="str">
        <f>IF(SP_SUL!Y688="","*",SP_SUL!Y688)</f>
        <v>*</v>
      </c>
      <c r="C685" s="121" t="str">
        <f>IF(SP_SUL!B688="","*",SP_SUL!B688)</f>
        <v>*</v>
      </c>
      <c r="D685" s="121" t="str">
        <f>IF(SP_SUL!D688="","*",SP_SUL!D688)</f>
        <v>*</v>
      </c>
      <c r="E685" s="121" t="str">
        <f>IF(SP_SUL!H688="","*",SP_SUL!H688)</f>
        <v>*</v>
      </c>
      <c r="F685" s="137" t="str">
        <f>IF(SP_SUL!M688="","*",SP_SUL!M688)</f>
        <v>-</v>
      </c>
      <c r="G685" s="121" t="str">
        <f>IF(SP_SUL!I688="","*",SP_SUL!I688)</f>
        <v>*</v>
      </c>
      <c r="H685" s="121" t="str">
        <f>IF(SP_SUL!AB688="","*",SP_SUL!AB688)</f>
        <v>-</v>
      </c>
      <c r="I685" s="121" t="str">
        <f>IF(SP_SUL!AC688="","*",SP_SUL!AC688)</f>
        <v>-</v>
      </c>
      <c r="J685" s="122" t="str">
        <f>IF(SP_SUL!AA688="","*",SP_SUL!AA688)</f>
        <v>-</v>
      </c>
      <c r="K685" s="134" t="str">
        <f>IF(SP_SUL!AD688="","*",SP_SUL!AD688)</f>
        <v>-</v>
      </c>
    </row>
    <row r="686" spans="2:11" s="123" customFormat="1" hidden="1">
      <c r="B686" s="120" t="str">
        <f>IF(SP_SUL!Y689="","*",SP_SUL!Y689)</f>
        <v>*</v>
      </c>
      <c r="C686" s="121" t="str">
        <f>IF(SP_SUL!B689="","*",SP_SUL!B689)</f>
        <v>*</v>
      </c>
      <c r="D686" s="121" t="str">
        <f>IF(SP_SUL!D689="","*",SP_SUL!D689)</f>
        <v>*</v>
      </c>
      <c r="E686" s="121" t="str">
        <f>IF(SP_SUL!H689="","*",SP_SUL!H689)</f>
        <v>*</v>
      </c>
      <c r="F686" s="137" t="str">
        <f>IF(SP_SUL!M689="","*",SP_SUL!M689)</f>
        <v>-</v>
      </c>
      <c r="G686" s="121" t="str">
        <f>IF(SP_SUL!I689="","*",SP_SUL!I689)</f>
        <v>*</v>
      </c>
      <c r="H686" s="121" t="str">
        <f>IF(SP_SUL!AB689="","*",SP_SUL!AB689)</f>
        <v>-</v>
      </c>
      <c r="I686" s="121" t="str">
        <f>IF(SP_SUL!AC689="","*",SP_SUL!AC689)</f>
        <v>-</v>
      </c>
      <c r="J686" s="122" t="str">
        <f>IF(SP_SUL!AA689="","*",SP_SUL!AA689)</f>
        <v>-</v>
      </c>
      <c r="K686" s="134" t="str">
        <f>IF(SP_SUL!AD689="","*",SP_SUL!AD689)</f>
        <v>-</v>
      </c>
    </row>
    <row r="687" spans="2:11" s="123" customFormat="1" hidden="1">
      <c r="B687" s="120" t="str">
        <f>IF(SP_SUL!Y690="","*",SP_SUL!Y690)</f>
        <v>*</v>
      </c>
      <c r="C687" s="121" t="str">
        <f>IF(SP_SUL!B690="","*",SP_SUL!B690)</f>
        <v>*</v>
      </c>
      <c r="D687" s="121" t="str">
        <f>IF(SP_SUL!D690="","*",SP_SUL!D690)</f>
        <v>*</v>
      </c>
      <c r="E687" s="121" t="str">
        <f>IF(SP_SUL!H690="","*",SP_SUL!H690)</f>
        <v>*</v>
      </c>
      <c r="F687" s="137" t="str">
        <f>IF(SP_SUL!M690="","*",SP_SUL!M690)</f>
        <v>-</v>
      </c>
      <c r="G687" s="121" t="str">
        <f>IF(SP_SUL!I690="","*",SP_SUL!I690)</f>
        <v>*</v>
      </c>
      <c r="H687" s="121" t="str">
        <f>IF(SP_SUL!AB690="","*",SP_SUL!AB690)</f>
        <v>-</v>
      </c>
      <c r="I687" s="121" t="str">
        <f>IF(SP_SUL!AC690="","*",SP_SUL!AC690)</f>
        <v>-</v>
      </c>
      <c r="J687" s="122" t="str">
        <f>IF(SP_SUL!AA690="","*",SP_SUL!AA690)</f>
        <v>-</v>
      </c>
      <c r="K687" s="134" t="str">
        <f>IF(SP_SUL!AD690="","*",SP_SUL!AD690)</f>
        <v>-</v>
      </c>
    </row>
    <row r="688" spans="2:11" s="123" customFormat="1" hidden="1">
      <c r="B688" s="120" t="str">
        <f>IF(SP_SUL!Y691="","*",SP_SUL!Y691)</f>
        <v>*</v>
      </c>
      <c r="C688" s="121" t="str">
        <f>IF(SP_SUL!B691="","*",SP_SUL!B691)</f>
        <v>*</v>
      </c>
      <c r="D688" s="121" t="str">
        <f>IF(SP_SUL!D691="","*",SP_SUL!D691)</f>
        <v>*</v>
      </c>
      <c r="E688" s="121" t="str">
        <f>IF(SP_SUL!H691="","*",SP_SUL!H691)</f>
        <v>*</v>
      </c>
      <c r="F688" s="137" t="str">
        <f>IF(SP_SUL!M691="","*",SP_SUL!M691)</f>
        <v>-</v>
      </c>
      <c r="G688" s="121" t="str">
        <f>IF(SP_SUL!I691="","*",SP_SUL!I691)</f>
        <v>*</v>
      </c>
      <c r="H688" s="121" t="str">
        <f>IF(SP_SUL!AB691="","*",SP_SUL!AB691)</f>
        <v>-</v>
      </c>
      <c r="I688" s="121" t="str">
        <f>IF(SP_SUL!AC691="","*",SP_SUL!AC691)</f>
        <v>-</v>
      </c>
      <c r="J688" s="122" t="str">
        <f>IF(SP_SUL!AA691="","*",SP_SUL!AA691)</f>
        <v>-</v>
      </c>
      <c r="K688" s="134" t="str">
        <f>IF(SP_SUL!AD691="","*",SP_SUL!AD691)</f>
        <v>-</v>
      </c>
    </row>
    <row r="689" spans="2:11" s="123" customFormat="1" hidden="1">
      <c r="B689" s="120" t="str">
        <f>IF(SP_SUL!Y692="","*",SP_SUL!Y692)</f>
        <v>*</v>
      </c>
      <c r="C689" s="121" t="str">
        <f>IF(SP_SUL!B692="","*",SP_SUL!B692)</f>
        <v>*</v>
      </c>
      <c r="D689" s="121" t="str">
        <f>IF(SP_SUL!D692="","*",SP_SUL!D692)</f>
        <v>*</v>
      </c>
      <c r="E689" s="121" t="str">
        <f>IF(SP_SUL!H692="","*",SP_SUL!H692)</f>
        <v>*</v>
      </c>
      <c r="F689" s="137" t="str">
        <f>IF(SP_SUL!M692="","*",SP_SUL!M692)</f>
        <v>-</v>
      </c>
      <c r="G689" s="121" t="str">
        <f>IF(SP_SUL!I692="","*",SP_SUL!I692)</f>
        <v>*</v>
      </c>
      <c r="H689" s="121" t="str">
        <f>IF(SP_SUL!AB692="","*",SP_SUL!AB692)</f>
        <v>-</v>
      </c>
      <c r="I689" s="121" t="str">
        <f>IF(SP_SUL!AC692="","*",SP_SUL!AC692)</f>
        <v>-</v>
      </c>
      <c r="J689" s="122" t="str">
        <f>IF(SP_SUL!AA692="","*",SP_SUL!AA692)</f>
        <v>-</v>
      </c>
      <c r="K689" s="134" t="str">
        <f>IF(SP_SUL!AD692="","*",SP_SUL!AD692)</f>
        <v>-</v>
      </c>
    </row>
    <row r="690" spans="2:11" s="123" customFormat="1" hidden="1">
      <c r="B690" s="120" t="str">
        <f>IF(SP_SUL!Y693="","*",SP_SUL!Y693)</f>
        <v>*</v>
      </c>
      <c r="C690" s="121" t="str">
        <f>IF(SP_SUL!B693="","*",SP_SUL!B693)</f>
        <v>*</v>
      </c>
      <c r="D690" s="121" t="str">
        <f>IF(SP_SUL!D693="","*",SP_SUL!D693)</f>
        <v>*</v>
      </c>
      <c r="E690" s="121" t="str">
        <f>IF(SP_SUL!H693="","*",SP_SUL!H693)</f>
        <v>*</v>
      </c>
      <c r="F690" s="137" t="str">
        <f>IF(SP_SUL!M693="","*",SP_SUL!M693)</f>
        <v>-</v>
      </c>
      <c r="G690" s="121" t="str">
        <f>IF(SP_SUL!I693="","*",SP_SUL!I693)</f>
        <v>*</v>
      </c>
      <c r="H690" s="121" t="str">
        <f>IF(SP_SUL!AB693="","*",SP_SUL!AB693)</f>
        <v>-</v>
      </c>
      <c r="I690" s="121" t="str">
        <f>IF(SP_SUL!AC693="","*",SP_SUL!AC693)</f>
        <v>-</v>
      </c>
      <c r="J690" s="122" t="str">
        <f>IF(SP_SUL!AA693="","*",SP_SUL!AA693)</f>
        <v>-</v>
      </c>
      <c r="K690" s="134" t="str">
        <f>IF(SP_SUL!AD693="","*",SP_SUL!AD693)</f>
        <v>-</v>
      </c>
    </row>
    <row r="691" spans="2:11" s="123" customFormat="1" hidden="1">
      <c r="B691" s="120" t="str">
        <f>IF(SP_SUL!Y694="","*",SP_SUL!Y694)</f>
        <v>*</v>
      </c>
      <c r="C691" s="121" t="str">
        <f>IF(SP_SUL!B694="","*",SP_SUL!B694)</f>
        <v>*</v>
      </c>
      <c r="D691" s="121" t="str">
        <f>IF(SP_SUL!D694="","*",SP_SUL!D694)</f>
        <v>*</v>
      </c>
      <c r="E691" s="121" t="str">
        <f>IF(SP_SUL!H694="","*",SP_SUL!H694)</f>
        <v>*</v>
      </c>
      <c r="F691" s="137" t="str">
        <f>IF(SP_SUL!M694="","*",SP_SUL!M694)</f>
        <v>-</v>
      </c>
      <c r="G691" s="121" t="str">
        <f>IF(SP_SUL!I694="","*",SP_SUL!I694)</f>
        <v>*</v>
      </c>
      <c r="H691" s="121" t="str">
        <f>IF(SP_SUL!AB694="","*",SP_SUL!AB694)</f>
        <v>-</v>
      </c>
      <c r="I691" s="121" t="str">
        <f>IF(SP_SUL!AC694="","*",SP_SUL!AC694)</f>
        <v>-</v>
      </c>
      <c r="J691" s="122" t="str">
        <f>IF(SP_SUL!AA694="","*",SP_SUL!AA694)</f>
        <v>-</v>
      </c>
      <c r="K691" s="134" t="str">
        <f>IF(SP_SUL!AD694="","*",SP_SUL!AD694)</f>
        <v>-</v>
      </c>
    </row>
    <row r="692" spans="2:11" s="123" customFormat="1" hidden="1">
      <c r="B692" s="120" t="str">
        <f>IF(SP_SUL!Y695="","*",SP_SUL!Y695)</f>
        <v>*</v>
      </c>
      <c r="C692" s="121" t="str">
        <f>IF(SP_SUL!B695="","*",SP_SUL!B695)</f>
        <v>*</v>
      </c>
      <c r="D692" s="121" t="str">
        <f>IF(SP_SUL!D695="","*",SP_SUL!D695)</f>
        <v>*</v>
      </c>
      <c r="E692" s="121" t="str">
        <f>IF(SP_SUL!H695="","*",SP_SUL!H695)</f>
        <v>*</v>
      </c>
      <c r="F692" s="137" t="str">
        <f>IF(SP_SUL!M695="","*",SP_SUL!M695)</f>
        <v>-</v>
      </c>
      <c r="G692" s="121" t="str">
        <f>IF(SP_SUL!I695="","*",SP_SUL!I695)</f>
        <v>*</v>
      </c>
      <c r="H692" s="121" t="str">
        <f>IF(SP_SUL!AB695="","*",SP_SUL!AB695)</f>
        <v>-</v>
      </c>
      <c r="I692" s="121" t="str">
        <f>IF(SP_SUL!AC695="","*",SP_SUL!AC695)</f>
        <v>-</v>
      </c>
      <c r="J692" s="122" t="str">
        <f>IF(SP_SUL!AA695="","*",SP_SUL!AA695)</f>
        <v>-</v>
      </c>
      <c r="K692" s="134" t="str">
        <f>IF(SP_SUL!AD695="","*",SP_SUL!AD695)</f>
        <v>-</v>
      </c>
    </row>
    <row r="693" spans="2:11" s="123" customFormat="1" hidden="1">
      <c r="B693" s="120" t="str">
        <f>IF(SP_SUL!Y696="","*",SP_SUL!Y696)</f>
        <v>*</v>
      </c>
      <c r="C693" s="121" t="str">
        <f>IF(SP_SUL!B696="","*",SP_SUL!B696)</f>
        <v>*</v>
      </c>
      <c r="D693" s="121" t="str">
        <f>IF(SP_SUL!D696="","*",SP_SUL!D696)</f>
        <v>*</v>
      </c>
      <c r="E693" s="121" t="str">
        <f>IF(SP_SUL!H696="","*",SP_SUL!H696)</f>
        <v>*</v>
      </c>
      <c r="F693" s="137" t="str">
        <f>IF(SP_SUL!M696="","*",SP_SUL!M696)</f>
        <v>-</v>
      </c>
      <c r="G693" s="121" t="str">
        <f>IF(SP_SUL!I696="","*",SP_SUL!I696)</f>
        <v>*</v>
      </c>
      <c r="H693" s="121" t="str">
        <f>IF(SP_SUL!AB696="","*",SP_SUL!AB696)</f>
        <v>-</v>
      </c>
      <c r="I693" s="121" t="str">
        <f>IF(SP_SUL!AC696="","*",SP_SUL!AC696)</f>
        <v>-</v>
      </c>
      <c r="J693" s="122" t="str">
        <f>IF(SP_SUL!AA696="","*",SP_SUL!AA696)</f>
        <v>-</v>
      </c>
      <c r="K693" s="134" t="str">
        <f>IF(SP_SUL!AD696="","*",SP_SUL!AD696)</f>
        <v>-</v>
      </c>
    </row>
    <row r="694" spans="2:11" s="123" customFormat="1" hidden="1">
      <c r="B694" s="120" t="str">
        <f>IF(SP_SUL!Y697="","*",SP_SUL!Y697)</f>
        <v>*</v>
      </c>
      <c r="C694" s="121" t="str">
        <f>IF(SP_SUL!B697="","*",SP_SUL!B697)</f>
        <v>*</v>
      </c>
      <c r="D694" s="121" t="str">
        <f>IF(SP_SUL!D697="","*",SP_SUL!D697)</f>
        <v>*</v>
      </c>
      <c r="E694" s="121" t="str">
        <f>IF(SP_SUL!H697="","*",SP_SUL!H697)</f>
        <v>*</v>
      </c>
      <c r="F694" s="137" t="str">
        <f>IF(SP_SUL!M697="","*",SP_SUL!M697)</f>
        <v>-</v>
      </c>
      <c r="G694" s="121" t="str">
        <f>IF(SP_SUL!I697="","*",SP_SUL!I697)</f>
        <v>*</v>
      </c>
      <c r="H694" s="121" t="str">
        <f>IF(SP_SUL!AB697="","*",SP_SUL!AB697)</f>
        <v>-</v>
      </c>
      <c r="I694" s="121" t="str">
        <f>IF(SP_SUL!AC697="","*",SP_SUL!AC697)</f>
        <v>-</v>
      </c>
      <c r="J694" s="122" t="str">
        <f>IF(SP_SUL!AA697="","*",SP_SUL!AA697)</f>
        <v>-</v>
      </c>
      <c r="K694" s="134" t="str">
        <f>IF(SP_SUL!AD697="","*",SP_SUL!AD697)</f>
        <v>-</v>
      </c>
    </row>
    <row r="695" spans="2:11" s="123" customFormat="1" hidden="1">
      <c r="B695" s="120" t="str">
        <f>IF(SP_SUL!Y698="","*",SP_SUL!Y698)</f>
        <v>*</v>
      </c>
      <c r="C695" s="121" t="str">
        <f>IF(SP_SUL!B698="","*",SP_SUL!B698)</f>
        <v>*</v>
      </c>
      <c r="D695" s="121" t="str">
        <f>IF(SP_SUL!D698="","*",SP_SUL!D698)</f>
        <v>*</v>
      </c>
      <c r="E695" s="121" t="str">
        <f>IF(SP_SUL!H698="","*",SP_SUL!H698)</f>
        <v>*</v>
      </c>
      <c r="F695" s="137" t="str">
        <f>IF(SP_SUL!M698="","*",SP_SUL!M698)</f>
        <v>-</v>
      </c>
      <c r="G695" s="121" t="str">
        <f>IF(SP_SUL!I698="","*",SP_SUL!I698)</f>
        <v>*</v>
      </c>
      <c r="H695" s="121" t="str">
        <f>IF(SP_SUL!AB698="","*",SP_SUL!AB698)</f>
        <v>-</v>
      </c>
      <c r="I695" s="121" t="str">
        <f>IF(SP_SUL!AC698="","*",SP_SUL!AC698)</f>
        <v>-</v>
      </c>
      <c r="J695" s="122" t="str">
        <f>IF(SP_SUL!AA698="","*",SP_SUL!AA698)</f>
        <v>-</v>
      </c>
      <c r="K695" s="134" t="str">
        <f>IF(SP_SUL!AD698="","*",SP_SUL!AD698)</f>
        <v>-</v>
      </c>
    </row>
    <row r="696" spans="2:11" s="123" customFormat="1" hidden="1">
      <c r="B696" s="120" t="str">
        <f>IF(SP_SUL!Y699="","*",SP_SUL!Y699)</f>
        <v>*</v>
      </c>
      <c r="C696" s="121" t="str">
        <f>IF(SP_SUL!B699="","*",SP_SUL!B699)</f>
        <v>*</v>
      </c>
      <c r="D696" s="121" t="str">
        <f>IF(SP_SUL!D699="","*",SP_SUL!D699)</f>
        <v>*</v>
      </c>
      <c r="E696" s="121" t="str">
        <f>IF(SP_SUL!H699="","*",SP_SUL!H699)</f>
        <v>*</v>
      </c>
      <c r="F696" s="137" t="str">
        <f>IF(SP_SUL!M699="","*",SP_SUL!M699)</f>
        <v>-</v>
      </c>
      <c r="G696" s="121" t="str">
        <f>IF(SP_SUL!I699="","*",SP_SUL!I699)</f>
        <v>*</v>
      </c>
      <c r="H696" s="121" t="str">
        <f>IF(SP_SUL!AB699="","*",SP_SUL!AB699)</f>
        <v>-</v>
      </c>
      <c r="I696" s="121" t="str">
        <f>IF(SP_SUL!AC699="","*",SP_SUL!AC699)</f>
        <v>-</v>
      </c>
      <c r="J696" s="122" t="str">
        <f>IF(SP_SUL!AA699="","*",SP_SUL!AA699)</f>
        <v>-</v>
      </c>
      <c r="K696" s="134" t="str">
        <f>IF(SP_SUL!AD699="","*",SP_SUL!AD699)</f>
        <v>-</v>
      </c>
    </row>
    <row r="697" spans="2:11" s="123" customFormat="1" hidden="1">
      <c r="B697" s="120" t="str">
        <f>IF(SP_SUL!Y700="","*",SP_SUL!Y700)</f>
        <v>*</v>
      </c>
      <c r="C697" s="121" t="str">
        <f>IF(SP_SUL!B700="","*",SP_SUL!B700)</f>
        <v>*</v>
      </c>
      <c r="D697" s="121" t="str">
        <f>IF(SP_SUL!D700="","*",SP_SUL!D700)</f>
        <v>*</v>
      </c>
      <c r="E697" s="121" t="str">
        <f>IF(SP_SUL!H700="","*",SP_SUL!H700)</f>
        <v>*</v>
      </c>
      <c r="F697" s="137" t="str">
        <f>IF(SP_SUL!M700="","*",SP_SUL!M700)</f>
        <v>-</v>
      </c>
      <c r="G697" s="121" t="str">
        <f>IF(SP_SUL!I700="","*",SP_SUL!I700)</f>
        <v>*</v>
      </c>
      <c r="H697" s="121" t="str">
        <f>IF(SP_SUL!AB700="","*",SP_SUL!AB700)</f>
        <v>-</v>
      </c>
      <c r="I697" s="121" t="str">
        <f>IF(SP_SUL!AC700="","*",SP_SUL!AC700)</f>
        <v>-</v>
      </c>
      <c r="J697" s="122" t="str">
        <f>IF(SP_SUL!AA700="","*",SP_SUL!AA700)</f>
        <v>-</v>
      </c>
      <c r="K697" s="134" t="str">
        <f>IF(SP_SUL!AD700="","*",SP_SUL!AD700)</f>
        <v>-</v>
      </c>
    </row>
    <row r="698" spans="2:11" s="123" customFormat="1" hidden="1">
      <c r="B698" s="120" t="str">
        <f>IF(SP_SUL!Y701="","*",SP_SUL!Y701)</f>
        <v>*</v>
      </c>
      <c r="C698" s="121" t="str">
        <f>IF(SP_SUL!B701="","*",SP_SUL!B701)</f>
        <v>*</v>
      </c>
      <c r="D698" s="121" t="str">
        <f>IF(SP_SUL!D701="","*",SP_SUL!D701)</f>
        <v>*</v>
      </c>
      <c r="E698" s="121" t="str">
        <f>IF(SP_SUL!H701="","*",SP_SUL!H701)</f>
        <v>*</v>
      </c>
      <c r="F698" s="137" t="str">
        <f>IF(SP_SUL!M701="","*",SP_SUL!M701)</f>
        <v>-</v>
      </c>
      <c r="G698" s="121" t="str">
        <f>IF(SP_SUL!I701="","*",SP_SUL!I701)</f>
        <v>*</v>
      </c>
      <c r="H698" s="121" t="str">
        <f>IF(SP_SUL!AB701="","*",SP_SUL!AB701)</f>
        <v>-</v>
      </c>
      <c r="I698" s="121" t="str">
        <f>IF(SP_SUL!AC701="","*",SP_SUL!AC701)</f>
        <v>-</v>
      </c>
      <c r="J698" s="122" t="str">
        <f>IF(SP_SUL!AA701="","*",SP_SUL!AA701)</f>
        <v>-</v>
      </c>
      <c r="K698" s="134" t="str">
        <f>IF(SP_SUL!AD701="","*",SP_SUL!AD701)</f>
        <v>-</v>
      </c>
    </row>
    <row r="699" spans="2:11" s="123" customFormat="1" hidden="1">
      <c r="B699" s="120" t="str">
        <f>IF(SP_SUL!Y702="","*",SP_SUL!Y702)</f>
        <v>*</v>
      </c>
      <c r="C699" s="121" t="str">
        <f>IF(SP_SUL!B702="","*",SP_SUL!B702)</f>
        <v>*</v>
      </c>
      <c r="D699" s="121" t="str">
        <f>IF(SP_SUL!D702="","*",SP_SUL!D702)</f>
        <v>*</v>
      </c>
      <c r="E699" s="121" t="str">
        <f>IF(SP_SUL!H702="","*",SP_SUL!H702)</f>
        <v>*</v>
      </c>
      <c r="F699" s="137" t="str">
        <f>IF(SP_SUL!M702="","*",SP_SUL!M702)</f>
        <v>-</v>
      </c>
      <c r="G699" s="121" t="str">
        <f>IF(SP_SUL!I702="","*",SP_SUL!I702)</f>
        <v>*</v>
      </c>
      <c r="H699" s="121" t="str">
        <f>IF(SP_SUL!AB702="","*",SP_SUL!AB702)</f>
        <v>-</v>
      </c>
      <c r="I699" s="121" t="str">
        <f>IF(SP_SUL!AC702="","*",SP_SUL!AC702)</f>
        <v>-</v>
      </c>
      <c r="J699" s="122" t="str">
        <f>IF(SP_SUL!AA702="","*",SP_SUL!AA702)</f>
        <v>-</v>
      </c>
      <c r="K699" s="134" t="str">
        <f>IF(SP_SUL!AD702="","*",SP_SUL!AD702)</f>
        <v>-</v>
      </c>
    </row>
    <row r="700" spans="2:11" s="123" customFormat="1" hidden="1">
      <c r="B700" s="120" t="str">
        <f>IF(SP_SUL!Y703="","*",SP_SUL!Y703)</f>
        <v>*</v>
      </c>
      <c r="C700" s="121" t="str">
        <f>IF(SP_SUL!B703="","*",SP_SUL!B703)</f>
        <v>*</v>
      </c>
      <c r="D700" s="121" t="str">
        <f>IF(SP_SUL!D703="","*",SP_SUL!D703)</f>
        <v>*</v>
      </c>
      <c r="E700" s="121" t="str">
        <f>IF(SP_SUL!H703="","*",SP_SUL!H703)</f>
        <v>*</v>
      </c>
      <c r="F700" s="137" t="str">
        <f>IF(SP_SUL!M703="","*",SP_SUL!M703)</f>
        <v>-</v>
      </c>
      <c r="G700" s="121" t="str">
        <f>IF(SP_SUL!I703="","*",SP_SUL!I703)</f>
        <v>*</v>
      </c>
      <c r="H700" s="121" t="str">
        <f>IF(SP_SUL!AB703="","*",SP_SUL!AB703)</f>
        <v>-</v>
      </c>
      <c r="I700" s="121" t="str">
        <f>IF(SP_SUL!AC703="","*",SP_SUL!AC703)</f>
        <v>-</v>
      </c>
      <c r="J700" s="122" t="str">
        <f>IF(SP_SUL!AA703="","*",SP_SUL!AA703)</f>
        <v>-</v>
      </c>
      <c r="K700" s="134" t="str">
        <f>IF(SP_SUL!AD703="","*",SP_SUL!AD703)</f>
        <v>-</v>
      </c>
    </row>
    <row r="701" spans="2:11" s="123" customFormat="1" hidden="1">
      <c r="B701" s="120" t="str">
        <f>IF(SP_SUL!Y704="","*",SP_SUL!Y704)</f>
        <v>*</v>
      </c>
      <c r="C701" s="121" t="str">
        <f>IF(SP_SUL!B704="","*",SP_SUL!B704)</f>
        <v>*</v>
      </c>
      <c r="D701" s="121" t="str">
        <f>IF(SP_SUL!D704="","*",SP_SUL!D704)</f>
        <v>*</v>
      </c>
      <c r="E701" s="121" t="str">
        <f>IF(SP_SUL!H704="","*",SP_SUL!H704)</f>
        <v>*</v>
      </c>
      <c r="F701" s="137" t="str">
        <f>IF(SP_SUL!M704="","*",SP_SUL!M704)</f>
        <v>-</v>
      </c>
      <c r="G701" s="121" t="str">
        <f>IF(SP_SUL!I704="","*",SP_SUL!I704)</f>
        <v>*</v>
      </c>
      <c r="H701" s="121" t="str">
        <f>IF(SP_SUL!AB704="","*",SP_SUL!AB704)</f>
        <v>-</v>
      </c>
      <c r="I701" s="121" t="str">
        <f>IF(SP_SUL!AC704="","*",SP_SUL!AC704)</f>
        <v>-</v>
      </c>
      <c r="J701" s="122" t="str">
        <f>IF(SP_SUL!AA704="","*",SP_SUL!AA704)</f>
        <v>-</v>
      </c>
      <c r="K701" s="134" t="str">
        <f>IF(SP_SUL!AD704="","*",SP_SUL!AD704)</f>
        <v>-</v>
      </c>
    </row>
    <row r="702" spans="2:11" s="123" customFormat="1" hidden="1">
      <c r="B702" s="120" t="str">
        <f>IF(SP_SUL!Y705="","*",SP_SUL!Y705)</f>
        <v>*</v>
      </c>
      <c r="C702" s="121" t="str">
        <f>IF(SP_SUL!B705="","*",SP_SUL!B705)</f>
        <v>*</v>
      </c>
      <c r="D702" s="121" t="str">
        <f>IF(SP_SUL!D705="","*",SP_SUL!D705)</f>
        <v>*</v>
      </c>
      <c r="E702" s="121" t="str">
        <f>IF(SP_SUL!H705="","*",SP_SUL!H705)</f>
        <v>*</v>
      </c>
      <c r="F702" s="137" t="str">
        <f>IF(SP_SUL!M705="","*",SP_SUL!M705)</f>
        <v>-</v>
      </c>
      <c r="G702" s="121" t="str">
        <f>IF(SP_SUL!I705="","*",SP_SUL!I705)</f>
        <v>*</v>
      </c>
      <c r="H702" s="121" t="str">
        <f>IF(SP_SUL!AB705="","*",SP_SUL!AB705)</f>
        <v>-</v>
      </c>
      <c r="I702" s="121" t="str">
        <f>IF(SP_SUL!AC705="","*",SP_SUL!AC705)</f>
        <v>-</v>
      </c>
      <c r="J702" s="122" t="str">
        <f>IF(SP_SUL!AA705="","*",SP_SUL!AA705)</f>
        <v>-</v>
      </c>
      <c r="K702" s="134" t="str">
        <f>IF(SP_SUL!AD705="","*",SP_SUL!AD705)</f>
        <v>-</v>
      </c>
    </row>
    <row r="703" spans="2:11" s="123" customFormat="1" hidden="1">
      <c r="B703" s="120" t="str">
        <f>IF(SP_SUL!Y706="","*",SP_SUL!Y706)</f>
        <v>*</v>
      </c>
      <c r="C703" s="121" t="str">
        <f>IF(SP_SUL!B706="","*",SP_SUL!B706)</f>
        <v>*</v>
      </c>
      <c r="D703" s="121" t="str">
        <f>IF(SP_SUL!D706="","*",SP_SUL!D706)</f>
        <v>*</v>
      </c>
      <c r="E703" s="121" t="str">
        <f>IF(SP_SUL!H706="","*",SP_SUL!H706)</f>
        <v>*</v>
      </c>
      <c r="F703" s="137" t="str">
        <f>IF(SP_SUL!M706="","*",SP_SUL!M706)</f>
        <v>-</v>
      </c>
      <c r="G703" s="121" t="str">
        <f>IF(SP_SUL!I706="","*",SP_SUL!I706)</f>
        <v>*</v>
      </c>
      <c r="H703" s="121" t="str">
        <f>IF(SP_SUL!AB706="","*",SP_SUL!AB706)</f>
        <v>-</v>
      </c>
      <c r="I703" s="121" t="str">
        <f>IF(SP_SUL!AC706="","*",SP_SUL!AC706)</f>
        <v>-</v>
      </c>
      <c r="J703" s="122" t="str">
        <f>IF(SP_SUL!AA706="","*",SP_SUL!AA706)</f>
        <v>-</v>
      </c>
      <c r="K703" s="134" t="str">
        <f>IF(SP_SUL!AD706="","*",SP_SUL!AD706)</f>
        <v>-</v>
      </c>
    </row>
    <row r="704" spans="2:11" s="123" customFormat="1" hidden="1">
      <c r="B704" s="120" t="str">
        <f>IF(SP_SUL!Y707="","*",SP_SUL!Y707)</f>
        <v>*</v>
      </c>
      <c r="C704" s="121" t="str">
        <f>IF(SP_SUL!B707="","*",SP_SUL!B707)</f>
        <v>*</v>
      </c>
      <c r="D704" s="121" t="str">
        <f>IF(SP_SUL!D707="","*",SP_SUL!D707)</f>
        <v>*</v>
      </c>
      <c r="E704" s="121" t="str">
        <f>IF(SP_SUL!H707="","*",SP_SUL!H707)</f>
        <v>*</v>
      </c>
      <c r="F704" s="137" t="str">
        <f>IF(SP_SUL!M707="","*",SP_SUL!M707)</f>
        <v>-</v>
      </c>
      <c r="G704" s="121" t="str">
        <f>IF(SP_SUL!I707="","*",SP_SUL!I707)</f>
        <v>*</v>
      </c>
      <c r="H704" s="121" t="str">
        <f>IF(SP_SUL!AB707="","*",SP_SUL!AB707)</f>
        <v>-</v>
      </c>
      <c r="I704" s="121" t="str">
        <f>IF(SP_SUL!AC707="","*",SP_SUL!AC707)</f>
        <v>-</v>
      </c>
      <c r="J704" s="122" t="str">
        <f>IF(SP_SUL!AA707="","*",SP_SUL!AA707)</f>
        <v>-</v>
      </c>
      <c r="K704" s="134" t="str">
        <f>IF(SP_SUL!AD707="","*",SP_SUL!AD707)</f>
        <v>-</v>
      </c>
    </row>
    <row r="705" spans="2:11" s="123" customFormat="1" hidden="1">
      <c r="B705" s="120" t="str">
        <f>IF(SP_SUL!Y708="","*",SP_SUL!Y708)</f>
        <v>*</v>
      </c>
      <c r="C705" s="121" t="str">
        <f>IF(SP_SUL!B708="","*",SP_SUL!B708)</f>
        <v>*</v>
      </c>
      <c r="D705" s="121" t="str">
        <f>IF(SP_SUL!D708="","*",SP_SUL!D708)</f>
        <v>*</v>
      </c>
      <c r="E705" s="121" t="str">
        <f>IF(SP_SUL!H708="","*",SP_SUL!H708)</f>
        <v>*</v>
      </c>
      <c r="F705" s="137" t="str">
        <f>IF(SP_SUL!M708="","*",SP_SUL!M708)</f>
        <v>-</v>
      </c>
      <c r="G705" s="121" t="str">
        <f>IF(SP_SUL!I708="","*",SP_SUL!I708)</f>
        <v>*</v>
      </c>
      <c r="H705" s="121" t="str">
        <f>IF(SP_SUL!AB708="","*",SP_SUL!AB708)</f>
        <v>-</v>
      </c>
      <c r="I705" s="121" t="str">
        <f>IF(SP_SUL!AC708="","*",SP_SUL!AC708)</f>
        <v>-</v>
      </c>
      <c r="J705" s="122" t="str">
        <f>IF(SP_SUL!AA708="","*",SP_SUL!AA708)</f>
        <v>-</v>
      </c>
      <c r="K705" s="134" t="str">
        <f>IF(SP_SUL!AD708="","*",SP_SUL!AD708)</f>
        <v>-</v>
      </c>
    </row>
    <row r="706" spans="2:11" s="123" customFormat="1" hidden="1">
      <c r="B706" s="120" t="str">
        <f>IF(SP_SUL!Y709="","*",SP_SUL!Y709)</f>
        <v>*</v>
      </c>
      <c r="C706" s="121" t="str">
        <f>IF(SP_SUL!B709="","*",SP_SUL!B709)</f>
        <v>*</v>
      </c>
      <c r="D706" s="121" t="str">
        <f>IF(SP_SUL!D709="","*",SP_SUL!D709)</f>
        <v>*</v>
      </c>
      <c r="E706" s="121" t="str">
        <f>IF(SP_SUL!H709="","*",SP_SUL!H709)</f>
        <v>*</v>
      </c>
      <c r="F706" s="137" t="str">
        <f>IF(SP_SUL!M709="","*",SP_SUL!M709)</f>
        <v>-</v>
      </c>
      <c r="G706" s="121" t="str">
        <f>IF(SP_SUL!I709="","*",SP_SUL!I709)</f>
        <v>*</v>
      </c>
      <c r="H706" s="121" t="str">
        <f>IF(SP_SUL!AB709="","*",SP_SUL!AB709)</f>
        <v>-</v>
      </c>
      <c r="I706" s="121" t="str">
        <f>IF(SP_SUL!AC709="","*",SP_SUL!AC709)</f>
        <v>-</v>
      </c>
      <c r="J706" s="122" t="str">
        <f>IF(SP_SUL!AA709="","*",SP_SUL!AA709)</f>
        <v>-</v>
      </c>
      <c r="K706" s="134" t="str">
        <f>IF(SP_SUL!AD709="","*",SP_SUL!AD709)</f>
        <v>-</v>
      </c>
    </row>
    <row r="707" spans="2:11" s="123" customFormat="1" hidden="1">
      <c r="B707" s="120" t="str">
        <f>IF(SP_SUL!Y710="","*",SP_SUL!Y710)</f>
        <v>*</v>
      </c>
      <c r="C707" s="121" t="str">
        <f>IF(SP_SUL!B710="","*",SP_SUL!B710)</f>
        <v>*</v>
      </c>
      <c r="D707" s="121" t="str">
        <f>IF(SP_SUL!D710="","*",SP_SUL!D710)</f>
        <v>*</v>
      </c>
      <c r="E707" s="121" t="str">
        <f>IF(SP_SUL!H710="","*",SP_SUL!H710)</f>
        <v>*</v>
      </c>
      <c r="F707" s="137" t="str">
        <f>IF(SP_SUL!M710="","*",SP_SUL!M710)</f>
        <v>-</v>
      </c>
      <c r="G707" s="121" t="str">
        <f>IF(SP_SUL!I710="","*",SP_SUL!I710)</f>
        <v>*</v>
      </c>
      <c r="H707" s="121" t="str">
        <f>IF(SP_SUL!AB710="","*",SP_SUL!AB710)</f>
        <v>-</v>
      </c>
      <c r="I707" s="121" t="str">
        <f>IF(SP_SUL!AC710="","*",SP_SUL!AC710)</f>
        <v>-</v>
      </c>
      <c r="J707" s="122" t="str">
        <f>IF(SP_SUL!AA710="","*",SP_SUL!AA710)</f>
        <v>-</v>
      </c>
      <c r="K707" s="134" t="str">
        <f>IF(SP_SUL!AD710="","*",SP_SUL!AD710)</f>
        <v>-</v>
      </c>
    </row>
    <row r="708" spans="2:11" s="123" customFormat="1" hidden="1">
      <c r="B708" s="120" t="str">
        <f>IF(SP_SUL!Y711="","*",SP_SUL!Y711)</f>
        <v>*</v>
      </c>
      <c r="C708" s="121" t="str">
        <f>IF(SP_SUL!B711="","*",SP_SUL!B711)</f>
        <v>*</v>
      </c>
      <c r="D708" s="121" t="str">
        <f>IF(SP_SUL!D711="","*",SP_SUL!D711)</f>
        <v>*</v>
      </c>
      <c r="E708" s="121" t="str">
        <f>IF(SP_SUL!H711="","*",SP_SUL!H711)</f>
        <v>*</v>
      </c>
      <c r="F708" s="137" t="str">
        <f>IF(SP_SUL!M711="","*",SP_SUL!M711)</f>
        <v>-</v>
      </c>
      <c r="G708" s="121" t="str">
        <f>IF(SP_SUL!I711="","*",SP_SUL!I711)</f>
        <v>*</v>
      </c>
      <c r="H708" s="121" t="str">
        <f>IF(SP_SUL!AB711="","*",SP_SUL!AB711)</f>
        <v>-</v>
      </c>
      <c r="I708" s="121" t="str">
        <f>IF(SP_SUL!AC711="","*",SP_SUL!AC711)</f>
        <v>-</v>
      </c>
      <c r="J708" s="122" t="str">
        <f>IF(SP_SUL!AA711="","*",SP_SUL!AA711)</f>
        <v>-</v>
      </c>
      <c r="K708" s="134" t="str">
        <f>IF(SP_SUL!AD711="","*",SP_SUL!AD711)</f>
        <v>-</v>
      </c>
    </row>
    <row r="709" spans="2:11" s="123" customFormat="1" hidden="1">
      <c r="B709" s="120" t="str">
        <f>IF(SP_SUL!Y712="","*",SP_SUL!Y712)</f>
        <v>*</v>
      </c>
      <c r="C709" s="121" t="str">
        <f>IF(SP_SUL!B712="","*",SP_SUL!B712)</f>
        <v>*</v>
      </c>
      <c r="D709" s="121" t="str">
        <f>IF(SP_SUL!D712="","*",SP_SUL!D712)</f>
        <v>*</v>
      </c>
      <c r="E709" s="121" t="str">
        <f>IF(SP_SUL!H712="","*",SP_SUL!H712)</f>
        <v>*</v>
      </c>
      <c r="F709" s="137" t="str">
        <f>IF(SP_SUL!M712="","*",SP_SUL!M712)</f>
        <v>-</v>
      </c>
      <c r="G709" s="121" t="str">
        <f>IF(SP_SUL!I712="","*",SP_SUL!I712)</f>
        <v>*</v>
      </c>
      <c r="H709" s="121" t="str">
        <f>IF(SP_SUL!AB712="","*",SP_SUL!AB712)</f>
        <v>*</v>
      </c>
      <c r="I709" s="121" t="str">
        <f>IF(SP_SUL!AC712="","*",SP_SUL!AC712)</f>
        <v>*</v>
      </c>
      <c r="J709" s="122" t="str">
        <f>IF(SP_SUL!AA712="","*",SP_SUL!AA712)</f>
        <v>*</v>
      </c>
      <c r="K709" s="134" t="str">
        <f>IF(SP_SUL!AD712="","*",SP_SUL!AD712)</f>
        <v>*</v>
      </c>
    </row>
    <row r="710" spans="2:11" s="123" customFormat="1" hidden="1">
      <c r="B710" s="120" t="str">
        <f>IF(SP_SUL!Y713="","*",SP_SUL!Y713)</f>
        <v>*</v>
      </c>
      <c r="C710" s="121" t="str">
        <f>IF(SP_SUL!B713="","*",SP_SUL!B713)</f>
        <v>*</v>
      </c>
      <c r="D710" s="121" t="str">
        <f>IF(SP_SUL!D713="","*",SP_SUL!D713)</f>
        <v>*</v>
      </c>
      <c r="E710" s="121" t="str">
        <f>IF(SP_SUL!H713="","*",SP_SUL!H713)</f>
        <v>*</v>
      </c>
      <c r="F710" s="137" t="str">
        <f>IF(SP_SUL!M713="","*",SP_SUL!M713)</f>
        <v>-</v>
      </c>
      <c r="G710" s="121" t="str">
        <f>IF(SP_SUL!I713="","*",SP_SUL!I713)</f>
        <v>*</v>
      </c>
      <c r="H710" s="121" t="str">
        <f>IF(SP_SUL!AB713="","*",SP_SUL!AB713)</f>
        <v>*</v>
      </c>
      <c r="I710" s="121" t="str">
        <f>IF(SP_SUL!AC713="","*",SP_SUL!AC713)</f>
        <v>*</v>
      </c>
      <c r="J710" s="122" t="str">
        <f>IF(SP_SUL!AA713="","*",SP_SUL!AA713)</f>
        <v>*</v>
      </c>
      <c r="K710" s="134" t="str">
        <f>IF(SP_SUL!AD713="","*",SP_SUL!AD713)</f>
        <v>*</v>
      </c>
    </row>
    <row r="711" spans="2:11" s="123" customFormat="1" hidden="1">
      <c r="B711" s="120" t="str">
        <f>IF(SP_SUL!Y714="","*",SP_SUL!Y714)</f>
        <v>*</v>
      </c>
      <c r="C711" s="121" t="str">
        <f>IF(SP_SUL!B714="","*",SP_SUL!B714)</f>
        <v>*</v>
      </c>
      <c r="D711" s="121" t="str">
        <f>IF(SP_SUL!D714="","*",SP_SUL!D714)</f>
        <v>*</v>
      </c>
      <c r="E711" s="121" t="str">
        <f>IF(SP_SUL!H714="","*",SP_SUL!H714)</f>
        <v>*</v>
      </c>
      <c r="F711" s="137" t="str">
        <f>IF(SP_SUL!M714="","*",SP_SUL!M714)</f>
        <v>-</v>
      </c>
      <c r="G711" s="121" t="str">
        <f>IF(SP_SUL!I714="","*",SP_SUL!I714)</f>
        <v>*</v>
      </c>
      <c r="H711" s="121" t="str">
        <f>IF(SP_SUL!AB714="","*",SP_SUL!AB714)</f>
        <v>*</v>
      </c>
      <c r="I711" s="121" t="str">
        <f>IF(SP_SUL!AC714="","*",SP_SUL!AC714)</f>
        <v>*</v>
      </c>
      <c r="J711" s="122" t="str">
        <f>IF(SP_SUL!AA714="","*",SP_SUL!AA714)</f>
        <v>*</v>
      </c>
      <c r="K711" s="134" t="str">
        <f>IF(SP_SUL!AD714="","*",SP_SUL!AD714)</f>
        <v>*</v>
      </c>
    </row>
    <row r="712" spans="2:11" s="123" customFormat="1" hidden="1">
      <c r="B712" s="120" t="str">
        <f>IF(SP_SUL!Y715="","*",SP_SUL!Y715)</f>
        <v>*</v>
      </c>
      <c r="C712" s="121" t="str">
        <f>IF(SP_SUL!B715="","*",SP_SUL!B715)</f>
        <v>*</v>
      </c>
      <c r="D712" s="121" t="str">
        <f>IF(SP_SUL!D715="","*",SP_SUL!D715)</f>
        <v>*</v>
      </c>
      <c r="E712" s="121" t="str">
        <f>IF(SP_SUL!H715="","*",SP_SUL!H715)</f>
        <v>*</v>
      </c>
      <c r="F712" s="137" t="str">
        <f>IF(SP_SUL!M715="","*",SP_SUL!M715)</f>
        <v>-</v>
      </c>
      <c r="G712" s="121" t="str">
        <f>IF(SP_SUL!I715="","*",SP_SUL!I715)</f>
        <v>*</v>
      </c>
      <c r="H712" s="121" t="str">
        <f>IF(SP_SUL!AB715="","*",SP_SUL!AB715)</f>
        <v>*</v>
      </c>
      <c r="I712" s="121" t="str">
        <f>IF(SP_SUL!AC715="","*",SP_SUL!AC715)</f>
        <v>*</v>
      </c>
      <c r="J712" s="122" t="str">
        <f>IF(SP_SUL!AA715="","*",SP_SUL!AA715)</f>
        <v>*</v>
      </c>
      <c r="K712" s="134" t="str">
        <f>IF(SP_SUL!AD715="","*",SP_SUL!AD715)</f>
        <v>*</v>
      </c>
    </row>
    <row r="713" spans="2:11" s="123" customFormat="1" hidden="1">
      <c r="B713" s="120" t="str">
        <f>IF(SP_SUL!Y716="","*",SP_SUL!Y716)</f>
        <v>*</v>
      </c>
      <c r="C713" s="121" t="str">
        <f>IF(SP_SUL!B716="","*",SP_SUL!B716)</f>
        <v>*</v>
      </c>
      <c r="D713" s="121" t="str">
        <f>IF(SP_SUL!D716="","*",SP_SUL!D716)</f>
        <v>*</v>
      </c>
      <c r="E713" s="121" t="str">
        <f>IF(SP_SUL!H716="","*",SP_SUL!H716)</f>
        <v>*</v>
      </c>
      <c r="F713" s="137" t="str">
        <f>IF(SP_SUL!M716="","*",SP_SUL!M716)</f>
        <v>-</v>
      </c>
      <c r="G713" s="121" t="str">
        <f>IF(SP_SUL!I716="","*",SP_SUL!I716)</f>
        <v>*</v>
      </c>
      <c r="H713" s="121" t="str">
        <f>IF(SP_SUL!AB716="","*",SP_SUL!AB716)</f>
        <v>*</v>
      </c>
      <c r="I713" s="121" t="str">
        <f>IF(SP_SUL!AC716="","*",SP_SUL!AC716)</f>
        <v>*</v>
      </c>
      <c r="J713" s="122" t="str">
        <f>IF(SP_SUL!AA716="","*",SP_SUL!AA716)</f>
        <v>*</v>
      </c>
      <c r="K713" s="134" t="str">
        <f>IF(SP_SUL!AD716="","*",SP_SUL!AD716)</f>
        <v>*</v>
      </c>
    </row>
    <row r="714" spans="2:11" s="123" customFormat="1" hidden="1">
      <c r="B714" s="120" t="str">
        <f>IF(SP_SUL!Y717="","*",SP_SUL!Y717)</f>
        <v>*</v>
      </c>
      <c r="C714" s="121" t="str">
        <f>IF(SP_SUL!B717="","*",SP_SUL!B717)</f>
        <v>*</v>
      </c>
      <c r="D714" s="121" t="str">
        <f>IF(SP_SUL!D717="","*",SP_SUL!D717)</f>
        <v>*</v>
      </c>
      <c r="E714" s="121" t="str">
        <f>IF(SP_SUL!H717="","*",SP_SUL!H717)</f>
        <v>*</v>
      </c>
      <c r="F714" s="137" t="str">
        <f>IF(SP_SUL!M717="","*",SP_SUL!M717)</f>
        <v>-</v>
      </c>
      <c r="G714" s="121" t="str">
        <f>IF(SP_SUL!I717="","*",SP_SUL!I717)</f>
        <v>*</v>
      </c>
      <c r="H714" s="121" t="str">
        <f>IF(SP_SUL!AB717="","*",SP_SUL!AB717)</f>
        <v>*</v>
      </c>
      <c r="I714" s="121" t="str">
        <f>IF(SP_SUL!AC717="","*",SP_SUL!AC717)</f>
        <v>*</v>
      </c>
      <c r="J714" s="122" t="str">
        <f>IF(SP_SUL!AA717="","*",SP_SUL!AA717)</f>
        <v>*</v>
      </c>
      <c r="K714" s="134" t="str">
        <f>IF(SP_SUL!AD717="","*",SP_SUL!AD717)</f>
        <v>*</v>
      </c>
    </row>
    <row r="715" spans="2:11" s="123" customFormat="1" hidden="1">
      <c r="B715" s="120" t="str">
        <f>IF(SP_SUL!Y718="","*",SP_SUL!Y718)</f>
        <v>*</v>
      </c>
      <c r="C715" s="121" t="str">
        <f>IF(SP_SUL!B718="","*",SP_SUL!B718)</f>
        <v>*</v>
      </c>
      <c r="D715" s="121" t="str">
        <f>IF(SP_SUL!D718="","*",SP_SUL!D718)</f>
        <v>*</v>
      </c>
      <c r="E715" s="121" t="str">
        <f>IF(SP_SUL!H718="","*",SP_SUL!H718)</f>
        <v>*</v>
      </c>
      <c r="F715" s="137" t="str">
        <f>IF(SP_SUL!M718="","*",SP_SUL!M718)</f>
        <v>-</v>
      </c>
      <c r="G715" s="121" t="str">
        <f>IF(SP_SUL!I718="","*",SP_SUL!I718)</f>
        <v>*</v>
      </c>
      <c r="H715" s="121" t="str">
        <f>IF(SP_SUL!AB718="","*",SP_SUL!AB718)</f>
        <v>*</v>
      </c>
      <c r="I715" s="121" t="str">
        <f>IF(SP_SUL!AC718="","*",SP_SUL!AC718)</f>
        <v>*</v>
      </c>
      <c r="J715" s="122" t="str">
        <f>IF(SP_SUL!AA718="","*",SP_SUL!AA718)</f>
        <v>*</v>
      </c>
      <c r="K715" s="134" t="str">
        <f>IF(SP_SUL!AD718="","*",SP_SUL!AD718)</f>
        <v>*</v>
      </c>
    </row>
    <row r="716" spans="2:11" s="123" customFormat="1" hidden="1">
      <c r="B716" s="120" t="str">
        <f>IF(SP_SUL!Y719="","*",SP_SUL!Y719)</f>
        <v>*</v>
      </c>
      <c r="C716" s="121" t="str">
        <f>IF(SP_SUL!B719="","*",SP_SUL!B719)</f>
        <v>*</v>
      </c>
      <c r="D716" s="121" t="str">
        <f>IF(SP_SUL!D719="","*",SP_SUL!D719)</f>
        <v>*</v>
      </c>
      <c r="E716" s="121" t="str">
        <f>IF(SP_SUL!H719="","*",SP_SUL!H719)</f>
        <v>*</v>
      </c>
      <c r="F716" s="137" t="str">
        <f>IF(SP_SUL!M719="","*",SP_SUL!M719)</f>
        <v>-</v>
      </c>
      <c r="G716" s="121" t="str">
        <f>IF(SP_SUL!I719="","*",SP_SUL!I719)</f>
        <v>*</v>
      </c>
      <c r="H716" s="121" t="str">
        <f>IF(SP_SUL!AB719="","*",SP_SUL!AB719)</f>
        <v>*</v>
      </c>
      <c r="I716" s="121" t="str">
        <f>IF(SP_SUL!AC719="","*",SP_SUL!AC719)</f>
        <v>*</v>
      </c>
      <c r="J716" s="122" t="str">
        <f>IF(SP_SUL!AA719="","*",SP_SUL!AA719)</f>
        <v>*</v>
      </c>
      <c r="K716" s="134" t="str">
        <f>IF(SP_SUL!AD719="","*",SP_SUL!AD719)</f>
        <v>*</v>
      </c>
    </row>
    <row r="717" spans="2:11" s="123" customFormat="1" hidden="1">
      <c r="B717" s="120" t="str">
        <f>IF(SP_SUL!Y720="","*",SP_SUL!Y720)</f>
        <v>*</v>
      </c>
      <c r="C717" s="121" t="str">
        <f>IF(SP_SUL!B720="","*",SP_SUL!B720)</f>
        <v>*</v>
      </c>
      <c r="D717" s="121" t="str">
        <f>IF(SP_SUL!D720="","*",SP_SUL!D720)</f>
        <v>*</v>
      </c>
      <c r="E717" s="121" t="str">
        <f>IF(SP_SUL!H720="","*",SP_SUL!H720)</f>
        <v>*</v>
      </c>
      <c r="F717" s="137" t="str">
        <f>IF(SP_SUL!M720="","*",SP_SUL!M720)</f>
        <v>-</v>
      </c>
      <c r="G717" s="121" t="str">
        <f>IF(SP_SUL!I720="","*",SP_SUL!I720)</f>
        <v>*</v>
      </c>
      <c r="H717" s="121" t="str">
        <f>IF(SP_SUL!AB720="","*",SP_SUL!AB720)</f>
        <v>*</v>
      </c>
      <c r="I717" s="121" t="str">
        <f>IF(SP_SUL!AC720="","*",SP_SUL!AC720)</f>
        <v>*</v>
      </c>
      <c r="J717" s="122" t="str">
        <f>IF(SP_SUL!AA720="","*",SP_SUL!AA720)</f>
        <v>*</v>
      </c>
      <c r="K717" s="134" t="str">
        <f>IF(SP_SUL!AD720="","*",SP_SUL!AD720)</f>
        <v>*</v>
      </c>
    </row>
    <row r="718" spans="2:11" s="123" customFormat="1" hidden="1">
      <c r="B718" s="120" t="str">
        <f>IF(SP_SUL!Y721="","*",SP_SUL!Y721)</f>
        <v>*</v>
      </c>
      <c r="C718" s="121" t="str">
        <f>IF(SP_SUL!B721="","*",SP_SUL!B721)</f>
        <v>*</v>
      </c>
      <c r="D718" s="121" t="str">
        <f>IF(SP_SUL!D721="","*",SP_SUL!D721)</f>
        <v>*</v>
      </c>
      <c r="E718" s="121" t="str">
        <f>IF(SP_SUL!H721="","*",SP_SUL!H721)</f>
        <v>*</v>
      </c>
      <c r="F718" s="137" t="str">
        <f>IF(SP_SUL!M721="","*",SP_SUL!M721)</f>
        <v>-</v>
      </c>
      <c r="G718" s="121" t="str">
        <f>IF(SP_SUL!I721="","*",SP_SUL!I721)</f>
        <v>*</v>
      </c>
      <c r="H718" s="121" t="str">
        <f>IF(SP_SUL!AB721="","*",SP_SUL!AB721)</f>
        <v>*</v>
      </c>
      <c r="I718" s="121" t="str">
        <f>IF(SP_SUL!AC721="","*",SP_SUL!AC721)</f>
        <v>*</v>
      </c>
      <c r="J718" s="122" t="str">
        <f>IF(SP_SUL!AA721="","*",SP_SUL!AA721)</f>
        <v>*</v>
      </c>
      <c r="K718" s="134" t="str">
        <f>IF(SP_SUL!AD721="","*",SP_SUL!AD721)</f>
        <v>*</v>
      </c>
    </row>
    <row r="719" spans="2:11" s="123" customFormat="1" hidden="1">
      <c r="B719" s="120" t="str">
        <f>IF(SP_SUL!Y722="","*",SP_SUL!Y722)</f>
        <v>*</v>
      </c>
      <c r="C719" s="121" t="str">
        <f>IF(SP_SUL!B722="","*",SP_SUL!B722)</f>
        <v>*</v>
      </c>
      <c r="D719" s="121" t="str">
        <f>IF(SP_SUL!D722="","*",SP_SUL!D722)</f>
        <v>*</v>
      </c>
      <c r="E719" s="121" t="str">
        <f>IF(SP_SUL!H722="","*",SP_SUL!H722)</f>
        <v>*</v>
      </c>
      <c r="F719" s="137" t="str">
        <f>IF(SP_SUL!M722="","*",SP_SUL!M722)</f>
        <v>-</v>
      </c>
      <c r="G719" s="121" t="str">
        <f>IF(SP_SUL!I722="","*",SP_SUL!I722)</f>
        <v>*</v>
      </c>
      <c r="H719" s="121" t="str">
        <f>IF(SP_SUL!AB722="","*",SP_SUL!AB722)</f>
        <v>*</v>
      </c>
      <c r="I719" s="121" t="str">
        <f>IF(SP_SUL!AC722="","*",SP_SUL!AC722)</f>
        <v>*</v>
      </c>
      <c r="J719" s="122" t="str">
        <f>IF(SP_SUL!AA722="","*",SP_SUL!AA722)</f>
        <v>*</v>
      </c>
      <c r="K719" s="134" t="str">
        <f>IF(SP_SUL!AD722="","*",SP_SUL!AD722)</f>
        <v>*</v>
      </c>
    </row>
    <row r="720" spans="2:11" s="123" customFormat="1" hidden="1">
      <c r="B720" s="120" t="str">
        <f>IF(SP_SUL!Y723="","*",SP_SUL!Y723)</f>
        <v>*</v>
      </c>
      <c r="C720" s="121" t="str">
        <f>IF(SP_SUL!B723="","*",SP_SUL!B723)</f>
        <v>*</v>
      </c>
      <c r="D720" s="121" t="str">
        <f>IF(SP_SUL!D723="","*",SP_SUL!D723)</f>
        <v>*</v>
      </c>
      <c r="E720" s="121" t="str">
        <f>IF(SP_SUL!H723="","*",SP_SUL!H723)</f>
        <v>*</v>
      </c>
      <c r="F720" s="137" t="str">
        <f>IF(SP_SUL!M723="","*",SP_SUL!M723)</f>
        <v>-</v>
      </c>
      <c r="G720" s="121" t="str">
        <f>IF(SP_SUL!I723="","*",SP_SUL!I723)</f>
        <v>*</v>
      </c>
      <c r="H720" s="121" t="str">
        <f>IF(SP_SUL!AB723="","*",SP_SUL!AB723)</f>
        <v>*</v>
      </c>
      <c r="I720" s="121" t="str">
        <f>IF(SP_SUL!AC723="","*",SP_SUL!AC723)</f>
        <v>*</v>
      </c>
      <c r="J720" s="122" t="str">
        <f>IF(SP_SUL!AA723="","*",SP_SUL!AA723)</f>
        <v>*</v>
      </c>
      <c r="K720" s="134" t="str">
        <f>IF(SP_SUL!AD723="","*",SP_SUL!AD723)</f>
        <v>*</v>
      </c>
    </row>
    <row r="721" spans="2:11" s="123" customFormat="1" hidden="1">
      <c r="B721" s="120" t="str">
        <f>IF(SP_SUL!Y724="","*",SP_SUL!Y724)</f>
        <v>*</v>
      </c>
      <c r="C721" s="121" t="str">
        <f>IF(SP_SUL!B724="","*",SP_SUL!B724)</f>
        <v>*</v>
      </c>
      <c r="D721" s="121" t="str">
        <f>IF(SP_SUL!D724="","*",SP_SUL!D724)</f>
        <v>*</v>
      </c>
      <c r="E721" s="121" t="str">
        <f>IF(SP_SUL!H724="","*",SP_SUL!H724)</f>
        <v>*</v>
      </c>
      <c r="F721" s="137" t="str">
        <f>IF(SP_SUL!M724="","*",SP_SUL!M724)</f>
        <v>-</v>
      </c>
      <c r="G721" s="121" t="str">
        <f>IF(SP_SUL!I724="","*",SP_SUL!I724)</f>
        <v>*</v>
      </c>
      <c r="H721" s="121" t="str">
        <f>IF(SP_SUL!AB724="","*",SP_SUL!AB724)</f>
        <v>*</v>
      </c>
      <c r="I721" s="121" t="str">
        <f>IF(SP_SUL!AC724="","*",SP_SUL!AC724)</f>
        <v>*</v>
      </c>
      <c r="J721" s="122" t="str">
        <f>IF(SP_SUL!AA724="","*",SP_SUL!AA724)</f>
        <v>*</v>
      </c>
      <c r="K721" s="134" t="str">
        <f>IF(SP_SUL!AD724="","*",SP_SUL!AD724)</f>
        <v>*</v>
      </c>
    </row>
    <row r="722" spans="2:11" s="123" customFormat="1" hidden="1">
      <c r="B722" s="120" t="str">
        <f>IF(SP_SUL!Y725="","*",SP_SUL!Y725)</f>
        <v>*</v>
      </c>
      <c r="C722" s="121" t="str">
        <f>IF(SP_SUL!B725="","*",SP_SUL!B725)</f>
        <v>*</v>
      </c>
      <c r="D722" s="121" t="str">
        <f>IF(SP_SUL!D725="","*",SP_SUL!D725)</f>
        <v>*</v>
      </c>
      <c r="E722" s="121" t="str">
        <f>IF(SP_SUL!H725="","*",SP_SUL!H725)</f>
        <v>*</v>
      </c>
      <c r="F722" s="137" t="str">
        <f>IF(SP_SUL!M725="","*",SP_SUL!M725)</f>
        <v>-</v>
      </c>
      <c r="G722" s="121" t="str">
        <f>IF(SP_SUL!I725="","*",SP_SUL!I725)</f>
        <v>*</v>
      </c>
      <c r="H722" s="121" t="str">
        <f>IF(SP_SUL!AB725="","*",SP_SUL!AB725)</f>
        <v>*</v>
      </c>
      <c r="I722" s="121" t="str">
        <f>IF(SP_SUL!AC725="","*",SP_SUL!AC725)</f>
        <v>*</v>
      </c>
      <c r="J722" s="122" t="str">
        <f>IF(SP_SUL!AA725="","*",SP_SUL!AA725)</f>
        <v>*</v>
      </c>
      <c r="K722" s="134" t="str">
        <f>IF(SP_SUL!AD725="","*",SP_SUL!AD725)</f>
        <v>*</v>
      </c>
    </row>
    <row r="723" spans="2:11" s="123" customFormat="1" hidden="1">
      <c r="B723" s="120" t="str">
        <f>IF(SP_SUL!Y726="","*",SP_SUL!Y726)</f>
        <v>*</v>
      </c>
      <c r="C723" s="121" t="str">
        <f>IF(SP_SUL!B726="","*",SP_SUL!B726)</f>
        <v>*</v>
      </c>
      <c r="D723" s="121" t="str">
        <f>IF(SP_SUL!D726="","*",SP_SUL!D726)</f>
        <v>*</v>
      </c>
      <c r="E723" s="121" t="str">
        <f>IF(SP_SUL!H726="","*",SP_SUL!H726)</f>
        <v>*</v>
      </c>
      <c r="F723" s="137" t="str">
        <f>IF(SP_SUL!M726="","*",SP_SUL!M726)</f>
        <v>-</v>
      </c>
      <c r="G723" s="121" t="str">
        <f>IF(SP_SUL!I726="","*",SP_SUL!I726)</f>
        <v>*</v>
      </c>
      <c r="H723" s="121" t="str">
        <f>IF(SP_SUL!AB726="","*",SP_SUL!AB726)</f>
        <v>*</v>
      </c>
      <c r="I723" s="121" t="str">
        <f>IF(SP_SUL!AC726="","*",SP_SUL!AC726)</f>
        <v>*</v>
      </c>
      <c r="J723" s="122" t="str">
        <f>IF(SP_SUL!AA726="","*",SP_SUL!AA726)</f>
        <v>*</v>
      </c>
      <c r="K723" s="134" t="str">
        <f>IF(SP_SUL!AD726="","*",SP_SUL!AD726)</f>
        <v>*</v>
      </c>
    </row>
    <row r="724" spans="2:11" s="123" customFormat="1" hidden="1">
      <c r="B724" s="120" t="str">
        <f>IF(SP_SUL!Y727="","*",SP_SUL!Y727)</f>
        <v>*</v>
      </c>
      <c r="C724" s="121" t="str">
        <f>IF(SP_SUL!B727="","*",SP_SUL!B727)</f>
        <v>*</v>
      </c>
      <c r="D724" s="121" t="str">
        <f>IF(SP_SUL!D727="","*",SP_SUL!D727)</f>
        <v>*</v>
      </c>
      <c r="E724" s="121" t="str">
        <f>IF(SP_SUL!H727="","*",SP_SUL!H727)</f>
        <v>*</v>
      </c>
      <c r="F724" s="137" t="str">
        <f>IF(SP_SUL!M727="","*",SP_SUL!M727)</f>
        <v>-</v>
      </c>
      <c r="G724" s="121" t="str">
        <f>IF(SP_SUL!I727="","*",SP_SUL!I727)</f>
        <v>*</v>
      </c>
      <c r="H724" s="121" t="str">
        <f>IF(SP_SUL!AB727="","*",SP_SUL!AB727)</f>
        <v>*</v>
      </c>
      <c r="I724" s="121" t="str">
        <f>IF(SP_SUL!AC727="","*",SP_SUL!AC727)</f>
        <v>*</v>
      </c>
      <c r="J724" s="122" t="str">
        <f>IF(SP_SUL!AA727="","*",SP_SUL!AA727)</f>
        <v>*</v>
      </c>
      <c r="K724" s="134" t="str">
        <f>IF(SP_SUL!AD727="","*",SP_SUL!AD727)</f>
        <v>*</v>
      </c>
    </row>
    <row r="725" spans="2:11" s="123" customFormat="1" hidden="1">
      <c r="B725" s="120" t="str">
        <f>IF(SP_SUL!Y728="","*",SP_SUL!Y728)</f>
        <v>*</v>
      </c>
      <c r="C725" s="121" t="str">
        <f>IF(SP_SUL!B728="","*",SP_SUL!B728)</f>
        <v>*</v>
      </c>
      <c r="D725" s="121" t="str">
        <f>IF(SP_SUL!D728="","*",SP_SUL!D728)</f>
        <v>*</v>
      </c>
      <c r="E725" s="121" t="str">
        <f>IF(SP_SUL!H728="","*",SP_SUL!H728)</f>
        <v>*</v>
      </c>
      <c r="F725" s="137" t="str">
        <f>IF(SP_SUL!M728="","*",SP_SUL!M728)</f>
        <v>-</v>
      </c>
      <c r="G725" s="121" t="str">
        <f>IF(SP_SUL!I728="","*",SP_SUL!I728)</f>
        <v>*</v>
      </c>
      <c r="H725" s="121" t="str">
        <f>IF(SP_SUL!AB728="","*",SP_SUL!AB728)</f>
        <v>*</v>
      </c>
      <c r="I725" s="121" t="str">
        <f>IF(SP_SUL!AC728="","*",SP_SUL!AC728)</f>
        <v>*</v>
      </c>
      <c r="J725" s="122" t="str">
        <f>IF(SP_SUL!AA728="","*",SP_SUL!AA728)</f>
        <v>*</v>
      </c>
      <c r="K725" s="134" t="str">
        <f>IF(SP_SUL!AD728="","*",SP_SUL!AD728)</f>
        <v>*</v>
      </c>
    </row>
    <row r="726" spans="2:11" s="123" customFormat="1" hidden="1">
      <c r="B726" s="120" t="str">
        <f>IF(SP_SUL!Y729="","*",SP_SUL!Y729)</f>
        <v>*</v>
      </c>
      <c r="C726" s="121" t="str">
        <f>IF(SP_SUL!B729="","*",SP_SUL!B729)</f>
        <v>*</v>
      </c>
      <c r="D726" s="121" t="str">
        <f>IF(SP_SUL!D729="","*",SP_SUL!D729)</f>
        <v>*</v>
      </c>
      <c r="E726" s="121" t="str">
        <f>IF(SP_SUL!H729="","*",SP_SUL!H729)</f>
        <v>*</v>
      </c>
      <c r="F726" s="137" t="str">
        <f>IF(SP_SUL!M729="","*",SP_SUL!M729)</f>
        <v>-</v>
      </c>
      <c r="G726" s="121" t="str">
        <f>IF(SP_SUL!I729="","*",SP_SUL!I729)</f>
        <v>*</v>
      </c>
      <c r="H726" s="121" t="str">
        <f>IF(SP_SUL!AB729="","*",SP_SUL!AB729)</f>
        <v>*</v>
      </c>
      <c r="I726" s="121" t="str">
        <f>IF(SP_SUL!AC729="","*",SP_SUL!AC729)</f>
        <v>*</v>
      </c>
      <c r="J726" s="122" t="str">
        <f>IF(SP_SUL!AA729="","*",SP_SUL!AA729)</f>
        <v>*</v>
      </c>
      <c r="K726" s="134" t="str">
        <f>IF(SP_SUL!AD729="","*",SP_SUL!AD729)</f>
        <v>*</v>
      </c>
    </row>
    <row r="727" spans="2:11" s="123" customFormat="1" hidden="1">
      <c r="B727" s="120" t="str">
        <f>IF(SP_SUL!Y730="","*",SP_SUL!Y730)</f>
        <v>*</v>
      </c>
      <c r="C727" s="121" t="str">
        <f>IF(SP_SUL!B730="","*",SP_SUL!B730)</f>
        <v>*</v>
      </c>
      <c r="D727" s="121" t="str">
        <f>IF(SP_SUL!D730="","*",SP_SUL!D730)</f>
        <v>*</v>
      </c>
      <c r="E727" s="121" t="str">
        <f>IF(SP_SUL!H730="","*",SP_SUL!H730)</f>
        <v>*</v>
      </c>
      <c r="F727" s="137" t="str">
        <f>IF(SP_SUL!M730="","*",SP_SUL!M730)</f>
        <v>-</v>
      </c>
      <c r="G727" s="121" t="str">
        <f>IF(SP_SUL!I730="","*",SP_SUL!I730)</f>
        <v>*</v>
      </c>
      <c r="H727" s="121" t="str">
        <f>IF(SP_SUL!AB730="","*",SP_SUL!AB730)</f>
        <v>*</v>
      </c>
      <c r="I727" s="121" t="str">
        <f>IF(SP_SUL!AC730="","*",SP_SUL!AC730)</f>
        <v>*</v>
      </c>
      <c r="J727" s="122" t="str">
        <f>IF(SP_SUL!AA730="","*",SP_SUL!AA730)</f>
        <v>*</v>
      </c>
      <c r="K727" s="134" t="str">
        <f>IF(SP_SUL!AD730="","*",SP_SUL!AD730)</f>
        <v>*</v>
      </c>
    </row>
    <row r="728" spans="2:11" s="123" customFormat="1" hidden="1">
      <c r="B728" s="120" t="str">
        <f>IF(SP_SUL!Y731="","*",SP_SUL!Y731)</f>
        <v>*</v>
      </c>
      <c r="C728" s="121" t="str">
        <f>IF(SP_SUL!B731="","*",SP_SUL!B731)</f>
        <v>*</v>
      </c>
      <c r="D728" s="121" t="str">
        <f>IF(SP_SUL!D731="","*",SP_SUL!D731)</f>
        <v>*</v>
      </c>
      <c r="E728" s="121" t="str">
        <f>IF(SP_SUL!H731="","*",SP_SUL!H731)</f>
        <v>*</v>
      </c>
      <c r="F728" s="137" t="str">
        <f>IF(SP_SUL!M731="","*",SP_SUL!M731)</f>
        <v>-</v>
      </c>
      <c r="G728" s="121" t="str">
        <f>IF(SP_SUL!I731="","*",SP_SUL!I731)</f>
        <v>*</v>
      </c>
      <c r="H728" s="121" t="str">
        <f>IF(SP_SUL!AB731="","*",SP_SUL!AB731)</f>
        <v>*</v>
      </c>
      <c r="I728" s="121" t="str">
        <f>IF(SP_SUL!AC731="","*",SP_SUL!AC731)</f>
        <v>*</v>
      </c>
      <c r="J728" s="122" t="str">
        <f>IF(SP_SUL!AA731="","*",SP_SUL!AA731)</f>
        <v>*</v>
      </c>
      <c r="K728" s="134" t="str">
        <f>IF(SP_SUL!AD731="","*",SP_SUL!AD731)</f>
        <v>*</v>
      </c>
    </row>
    <row r="729" spans="2:11" s="123" customFormat="1" hidden="1">
      <c r="B729" s="120" t="str">
        <f>IF(SP_SUL!Y732="","*",SP_SUL!Y732)</f>
        <v>*</v>
      </c>
      <c r="C729" s="121" t="str">
        <f>IF(SP_SUL!B732="","*",SP_SUL!B732)</f>
        <v>*</v>
      </c>
      <c r="D729" s="121" t="str">
        <f>IF(SP_SUL!D732="","*",SP_SUL!D732)</f>
        <v>*</v>
      </c>
      <c r="E729" s="121" t="str">
        <f>IF(SP_SUL!H732="","*",SP_SUL!H732)</f>
        <v>*</v>
      </c>
      <c r="F729" s="137" t="str">
        <f>IF(SP_SUL!M732="","*",SP_SUL!M732)</f>
        <v>-</v>
      </c>
      <c r="G729" s="121" t="str">
        <f>IF(SP_SUL!I732="","*",SP_SUL!I732)</f>
        <v>*</v>
      </c>
      <c r="H729" s="121" t="str">
        <f>IF(SP_SUL!AB732="","*",SP_SUL!AB732)</f>
        <v>*</v>
      </c>
      <c r="I729" s="121" t="str">
        <f>IF(SP_SUL!AC732="","*",SP_SUL!AC732)</f>
        <v>*</v>
      </c>
      <c r="J729" s="122" t="str">
        <f>IF(SP_SUL!AA732="","*",SP_SUL!AA732)</f>
        <v>*</v>
      </c>
      <c r="K729" s="134" t="str">
        <f>IF(SP_SUL!AD732="","*",SP_SUL!AD732)</f>
        <v>*</v>
      </c>
    </row>
    <row r="730" spans="2:11" s="123" customFormat="1" hidden="1">
      <c r="B730" s="120" t="str">
        <f>IF(SP_SUL!Y733="","*",SP_SUL!Y733)</f>
        <v>*</v>
      </c>
      <c r="C730" s="121" t="str">
        <f>IF(SP_SUL!B733="","*",SP_SUL!B733)</f>
        <v>*</v>
      </c>
      <c r="D730" s="121" t="str">
        <f>IF(SP_SUL!D733="","*",SP_SUL!D733)</f>
        <v>*</v>
      </c>
      <c r="E730" s="121" t="str">
        <f>IF(SP_SUL!H733="","*",SP_SUL!H733)</f>
        <v>*</v>
      </c>
      <c r="F730" s="137" t="str">
        <f>IF(SP_SUL!M733="","*",SP_SUL!M733)</f>
        <v>-</v>
      </c>
      <c r="G730" s="121" t="str">
        <f>IF(SP_SUL!I733="","*",SP_SUL!I733)</f>
        <v>*</v>
      </c>
      <c r="H730" s="121" t="str">
        <f>IF(SP_SUL!AB733="","*",SP_SUL!AB733)</f>
        <v>*</v>
      </c>
      <c r="I730" s="121" t="str">
        <f>IF(SP_SUL!AC733="","*",SP_SUL!AC733)</f>
        <v>*</v>
      </c>
      <c r="J730" s="122" t="str">
        <f>IF(SP_SUL!AA733="","*",SP_SUL!AA733)</f>
        <v>*</v>
      </c>
      <c r="K730" s="134" t="str">
        <f>IF(SP_SUL!AD733="","*",SP_SUL!AD733)</f>
        <v>*</v>
      </c>
    </row>
    <row r="731" spans="2:11" s="123" customFormat="1" hidden="1">
      <c r="B731" s="120" t="str">
        <f>IF(SP_SUL!Y734="","*",SP_SUL!Y734)</f>
        <v>*</v>
      </c>
      <c r="C731" s="121" t="str">
        <f>IF(SP_SUL!B734="","*",SP_SUL!B734)</f>
        <v>*</v>
      </c>
      <c r="D731" s="121" t="str">
        <f>IF(SP_SUL!D734="","*",SP_SUL!D734)</f>
        <v>*</v>
      </c>
      <c r="E731" s="121" t="str">
        <f>IF(SP_SUL!H734="","*",SP_SUL!H734)</f>
        <v>*</v>
      </c>
      <c r="F731" s="137" t="str">
        <f>IF(SP_SUL!M734="","*",SP_SUL!M734)</f>
        <v>-</v>
      </c>
      <c r="G731" s="121" t="str">
        <f>IF(SP_SUL!I734="","*",SP_SUL!I734)</f>
        <v>*</v>
      </c>
      <c r="H731" s="121" t="str">
        <f>IF(SP_SUL!AB734="","*",SP_SUL!AB734)</f>
        <v>*</v>
      </c>
      <c r="I731" s="121" t="str">
        <f>IF(SP_SUL!AC734="","*",SP_SUL!AC734)</f>
        <v>*</v>
      </c>
      <c r="J731" s="122" t="str">
        <f>IF(SP_SUL!AA734="","*",SP_SUL!AA734)</f>
        <v>*</v>
      </c>
      <c r="K731" s="134" t="str">
        <f>IF(SP_SUL!AD734="","*",SP_SUL!AD734)</f>
        <v>*</v>
      </c>
    </row>
    <row r="732" spans="2:11" s="123" customFormat="1" hidden="1">
      <c r="B732" s="120" t="str">
        <f>IF(SP_SUL!Y735="","*",SP_SUL!Y735)</f>
        <v>*</v>
      </c>
      <c r="C732" s="121" t="str">
        <f>IF(SP_SUL!B735="","*",SP_SUL!B735)</f>
        <v>*</v>
      </c>
      <c r="D732" s="121" t="str">
        <f>IF(SP_SUL!D735="","*",SP_SUL!D735)</f>
        <v>*</v>
      </c>
      <c r="E732" s="121" t="str">
        <f>IF(SP_SUL!H735="","*",SP_SUL!H735)</f>
        <v>*</v>
      </c>
      <c r="F732" s="137" t="str">
        <f>IF(SP_SUL!M735="","*",SP_SUL!M735)</f>
        <v>-</v>
      </c>
      <c r="G732" s="121" t="str">
        <f>IF(SP_SUL!I735="","*",SP_SUL!I735)</f>
        <v>*</v>
      </c>
      <c r="H732" s="121" t="str">
        <f>IF(SP_SUL!AB735="","*",SP_SUL!AB735)</f>
        <v>*</v>
      </c>
      <c r="I732" s="121" t="str">
        <f>IF(SP_SUL!AC735="","*",SP_SUL!AC735)</f>
        <v>*</v>
      </c>
      <c r="J732" s="122" t="str">
        <f>IF(SP_SUL!AA735="","*",SP_SUL!AA735)</f>
        <v>*</v>
      </c>
      <c r="K732" s="134" t="str">
        <f>IF(SP_SUL!AD735="","*",SP_SUL!AD735)</f>
        <v>*</v>
      </c>
    </row>
    <row r="733" spans="2:11" s="123" customFormat="1" hidden="1">
      <c r="B733" s="120" t="str">
        <f>IF(SP_SUL!Y736="","*",SP_SUL!Y736)</f>
        <v>*</v>
      </c>
      <c r="C733" s="121" t="str">
        <f>IF(SP_SUL!B736="","*",SP_SUL!B736)</f>
        <v>*</v>
      </c>
      <c r="D733" s="121" t="str">
        <f>IF(SP_SUL!D736="","*",SP_SUL!D736)</f>
        <v>*</v>
      </c>
      <c r="E733" s="121" t="str">
        <f>IF(SP_SUL!H736="","*",SP_SUL!H736)</f>
        <v>*</v>
      </c>
      <c r="F733" s="137" t="str">
        <f>IF(SP_SUL!M736="","*",SP_SUL!M736)</f>
        <v>-</v>
      </c>
      <c r="G733" s="121" t="str">
        <f>IF(SP_SUL!I736="","*",SP_SUL!I736)</f>
        <v>*</v>
      </c>
      <c r="H733" s="121" t="str">
        <f>IF(SP_SUL!AB736="","*",SP_SUL!AB736)</f>
        <v>*</v>
      </c>
      <c r="I733" s="121" t="str">
        <f>IF(SP_SUL!AC736="","*",SP_SUL!AC736)</f>
        <v>*</v>
      </c>
      <c r="J733" s="122" t="str">
        <f>IF(SP_SUL!AA736="","*",SP_SUL!AA736)</f>
        <v>*</v>
      </c>
      <c r="K733" s="134" t="str">
        <f>IF(SP_SUL!AD736="","*",SP_SUL!AD736)</f>
        <v>*</v>
      </c>
    </row>
    <row r="734" spans="2:11" s="123" customFormat="1" hidden="1">
      <c r="B734" s="120" t="str">
        <f>IF(SP_SUL!Y737="","*",SP_SUL!Y737)</f>
        <v>*</v>
      </c>
      <c r="C734" s="121" t="str">
        <f>IF(SP_SUL!B737="","*",SP_SUL!B737)</f>
        <v>*</v>
      </c>
      <c r="D734" s="121" t="str">
        <f>IF(SP_SUL!D737="","*",SP_SUL!D737)</f>
        <v>*</v>
      </c>
      <c r="E734" s="121" t="str">
        <f>IF(SP_SUL!H737="","*",SP_SUL!H737)</f>
        <v>*</v>
      </c>
      <c r="F734" s="137" t="str">
        <f>IF(SP_SUL!M737="","*",SP_SUL!M737)</f>
        <v>-</v>
      </c>
      <c r="G734" s="121" t="str">
        <f>IF(SP_SUL!I737="","*",SP_SUL!I737)</f>
        <v>*</v>
      </c>
      <c r="H734" s="121" t="str">
        <f>IF(SP_SUL!AB737="","*",SP_SUL!AB737)</f>
        <v>*</v>
      </c>
      <c r="I734" s="121" t="str">
        <f>IF(SP_SUL!AC737="","*",SP_SUL!AC737)</f>
        <v>*</v>
      </c>
      <c r="J734" s="122" t="str">
        <f>IF(SP_SUL!AA737="","*",SP_SUL!AA737)</f>
        <v>*</v>
      </c>
      <c r="K734" s="134" t="str">
        <f>IF(SP_SUL!AD737="","*",SP_SUL!AD737)</f>
        <v>*</v>
      </c>
    </row>
    <row r="735" spans="2:11" s="123" customFormat="1" hidden="1">
      <c r="B735" s="120" t="str">
        <f>IF(SP_SUL!Y738="","*",SP_SUL!Y738)</f>
        <v>*</v>
      </c>
      <c r="C735" s="121" t="str">
        <f>IF(SP_SUL!B738="","*",SP_SUL!B738)</f>
        <v>*</v>
      </c>
      <c r="D735" s="121" t="str">
        <f>IF(SP_SUL!D738="","*",SP_SUL!D738)</f>
        <v>*</v>
      </c>
      <c r="E735" s="121" t="str">
        <f>IF(SP_SUL!H738="","*",SP_SUL!H738)</f>
        <v>*</v>
      </c>
      <c r="F735" s="137" t="str">
        <f>IF(SP_SUL!M738="","*",SP_SUL!M738)</f>
        <v>-</v>
      </c>
      <c r="G735" s="121" t="str">
        <f>IF(SP_SUL!I738="","*",SP_SUL!I738)</f>
        <v>*</v>
      </c>
      <c r="H735" s="121" t="str">
        <f>IF(SP_SUL!AB738="","*",SP_SUL!AB738)</f>
        <v>*</v>
      </c>
      <c r="I735" s="121" t="str">
        <f>IF(SP_SUL!AC738="","*",SP_SUL!AC738)</f>
        <v>*</v>
      </c>
      <c r="J735" s="122" t="str">
        <f>IF(SP_SUL!AA738="","*",SP_SUL!AA738)</f>
        <v>*</v>
      </c>
      <c r="K735" s="134" t="str">
        <f>IF(SP_SUL!AD738="","*",SP_SUL!AD738)</f>
        <v>*</v>
      </c>
    </row>
    <row r="736" spans="2:11" s="123" customFormat="1" hidden="1">
      <c r="B736" s="120" t="str">
        <f>IF(SP_SUL!Y739="","*",SP_SUL!Y739)</f>
        <v>*</v>
      </c>
      <c r="C736" s="121" t="str">
        <f>IF(SP_SUL!B739="","*",SP_SUL!B739)</f>
        <v>*</v>
      </c>
      <c r="D736" s="121" t="str">
        <f>IF(SP_SUL!D739="","*",SP_SUL!D739)</f>
        <v>*</v>
      </c>
      <c r="E736" s="121" t="str">
        <f>IF(SP_SUL!H739="","*",SP_SUL!H739)</f>
        <v>*</v>
      </c>
      <c r="F736" s="137" t="str">
        <f>IF(SP_SUL!M739="","*",SP_SUL!M739)</f>
        <v>-</v>
      </c>
      <c r="G736" s="121" t="str">
        <f>IF(SP_SUL!I739="","*",SP_SUL!I739)</f>
        <v>*</v>
      </c>
      <c r="H736" s="121" t="str">
        <f>IF(SP_SUL!AB739="","*",SP_SUL!AB739)</f>
        <v>*</v>
      </c>
      <c r="I736" s="121" t="str">
        <f>IF(SP_SUL!AC739="","*",SP_SUL!AC739)</f>
        <v>*</v>
      </c>
      <c r="J736" s="122" t="str">
        <f>IF(SP_SUL!AA739="","*",SP_SUL!AA739)</f>
        <v>*</v>
      </c>
      <c r="K736" s="134" t="str">
        <f>IF(SP_SUL!AD739="","*",SP_SUL!AD739)</f>
        <v>*</v>
      </c>
    </row>
    <row r="737" spans="2:11" s="123" customFormat="1" hidden="1">
      <c r="B737" s="120" t="str">
        <f>IF(SP_SUL!Y740="","*",SP_SUL!Y740)</f>
        <v>*</v>
      </c>
      <c r="C737" s="121" t="str">
        <f>IF(SP_SUL!B740="","*",SP_SUL!B740)</f>
        <v>*</v>
      </c>
      <c r="D737" s="121" t="str">
        <f>IF(SP_SUL!D740="","*",SP_SUL!D740)</f>
        <v>*</v>
      </c>
      <c r="E737" s="121" t="str">
        <f>IF(SP_SUL!H740="","*",SP_SUL!H740)</f>
        <v>*</v>
      </c>
      <c r="F737" s="137" t="str">
        <f>IF(SP_SUL!M740="","*",SP_SUL!M740)</f>
        <v>-</v>
      </c>
      <c r="G737" s="121" t="str">
        <f>IF(SP_SUL!I740="","*",SP_SUL!I740)</f>
        <v>*</v>
      </c>
      <c r="H737" s="121" t="str">
        <f>IF(SP_SUL!AB740="","*",SP_SUL!AB740)</f>
        <v>*</v>
      </c>
      <c r="I737" s="121" t="str">
        <f>IF(SP_SUL!AC740="","*",SP_SUL!AC740)</f>
        <v>*</v>
      </c>
      <c r="J737" s="122" t="str">
        <f>IF(SP_SUL!AA740="","*",SP_SUL!AA740)</f>
        <v>*</v>
      </c>
      <c r="K737" s="134" t="str">
        <f>IF(SP_SUL!AD740="","*",SP_SUL!AD740)</f>
        <v>*</v>
      </c>
    </row>
    <row r="738" spans="2:11" s="123" customFormat="1" hidden="1">
      <c r="B738" s="120" t="str">
        <f>IF(SP_SUL!Y741="","*",SP_SUL!Y741)</f>
        <v>*</v>
      </c>
      <c r="C738" s="121" t="str">
        <f>IF(SP_SUL!B741="","*",SP_SUL!B741)</f>
        <v>*</v>
      </c>
      <c r="D738" s="121" t="str">
        <f>IF(SP_SUL!D741="","*",SP_SUL!D741)</f>
        <v>*</v>
      </c>
      <c r="E738" s="121" t="str">
        <f>IF(SP_SUL!H741="","*",SP_SUL!H741)</f>
        <v>*</v>
      </c>
      <c r="F738" s="137" t="str">
        <f>IF(SP_SUL!M741="","*",SP_SUL!M741)</f>
        <v>-</v>
      </c>
      <c r="G738" s="121" t="str">
        <f>IF(SP_SUL!I741="","*",SP_SUL!I741)</f>
        <v>*</v>
      </c>
      <c r="H738" s="121" t="str">
        <f>IF(SP_SUL!AB741="","*",SP_SUL!AB741)</f>
        <v>*</v>
      </c>
      <c r="I738" s="121" t="str">
        <f>IF(SP_SUL!AC741="","*",SP_SUL!AC741)</f>
        <v>*</v>
      </c>
      <c r="J738" s="122" t="str">
        <f>IF(SP_SUL!AA741="","*",SP_SUL!AA741)</f>
        <v>*</v>
      </c>
      <c r="K738" s="134" t="str">
        <f>IF(SP_SUL!AD741="","*",SP_SUL!AD741)</f>
        <v>*</v>
      </c>
    </row>
    <row r="739" spans="2:11" s="123" customFormat="1" hidden="1">
      <c r="B739" s="120" t="str">
        <f>IF(SP_SUL!Y742="","*",SP_SUL!Y742)</f>
        <v>*</v>
      </c>
      <c r="C739" s="121" t="str">
        <f>IF(SP_SUL!B742="","*",SP_SUL!B742)</f>
        <v>*</v>
      </c>
      <c r="D739" s="121" t="str">
        <f>IF(SP_SUL!D742="","*",SP_SUL!D742)</f>
        <v>*</v>
      </c>
      <c r="E739" s="121" t="str">
        <f>IF(SP_SUL!H742="","*",SP_SUL!H742)</f>
        <v>*</v>
      </c>
      <c r="F739" s="137" t="str">
        <f>IF(SP_SUL!M742="","*",SP_SUL!M742)</f>
        <v>-</v>
      </c>
      <c r="G739" s="121" t="str">
        <f>IF(SP_SUL!I742="","*",SP_SUL!I742)</f>
        <v>*</v>
      </c>
      <c r="H739" s="121" t="str">
        <f>IF(SP_SUL!AB742="","*",SP_SUL!AB742)</f>
        <v>*</v>
      </c>
      <c r="I739" s="121" t="str">
        <f>IF(SP_SUL!AC742="","*",SP_SUL!AC742)</f>
        <v>*</v>
      </c>
      <c r="J739" s="122" t="str">
        <f>IF(SP_SUL!AA742="","*",SP_SUL!AA742)</f>
        <v>*</v>
      </c>
      <c r="K739" s="134" t="str">
        <f>IF(SP_SUL!AD742="","*",SP_SUL!AD742)</f>
        <v>*</v>
      </c>
    </row>
    <row r="740" spans="2:11" s="123" customFormat="1" hidden="1">
      <c r="B740" s="120" t="str">
        <f>IF(SP_SUL!Y743="","*",SP_SUL!Y743)</f>
        <v>*</v>
      </c>
      <c r="C740" s="121" t="str">
        <f>IF(SP_SUL!B743="","*",SP_SUL!B743)</f>
        <v>*</v>
      </c>
      <c r="D740" s="121" t="str">
        <f>IF(SP_SUL!D743="","*",SP_SUL!D743)</f>
        <v>*</v>
      </c>
      <c r="E740" s="121" t="str">
        <f>IF(SP_SUL!H743="","*",SP_SUL!H743)</f>
        <v>*</v>
      </c>
      <c r="F740" s="137" t="str">
        <f>IF(SP_SUL!M743="","*",SP_SUL!M743)</f>
        <v>-</v>
      </c>
      <c r="G740" s="121" t="str">
        <f>IF(SP_SUL!I743="","*",SP_SUL!I743)</f>
        <v>*</v>
      </c>
      <c r="H740" s="121" t="str">
        <f>IF(SP_SUL!AB743="","*",SP_SUL!AB743)</f>
        <v>*</v>
      </c>
      <c r="I740" s="121" t="str">
        <f>IF(SP_SUL!AC743="","*",SP_SUL!AC743)</f>
        <v>*</v>
      </c>
      <c r="J740" s="122" t="str">
        <f>IF(SP_SUL!AA743="","*",SP_SUL!AA743)</f>
        <v>*</v>
      </c>
      <c r="K740" s="134" t="str">
        <f>IF(SP_SUL!AD743="","*",SP_SUL!AD743)</f>
        <v>*</v>
      </c>
    </row>
    <row r="741" spans="2:11" s="123" customFormat="1" hidden="1">
      <c r="B741" s="120" t="str">
        <f>IF(SP_SUL!Y744="","*",SP_SUL!Y744)</f>
        <v>*</v>
      </c>
      <c r="C741" s="121" t="str">
        <f>IF(SP_SUL!B744="","*",SP_SUL!B744)</f>
        <v>*</v>
      </c>
      <c r="D741" s="121" t="str">
        <f>IF(SP_SUL!D744="","*",SP_SUL!D744)</f>
        <v>*</v>
      </c>
      <c r="E741" s="121" t="str">
        <f>IF(SP_SUL!H744="","*",SP_SUL!H744)</f>
        <v>*</v>
      </c>
      <c r="F741" s="137" t="str">
        <f>IF(SP_SUL!M744="","*",SP_SUL!M744)</f>
        <v>-</v>
      </c>
      <c r="G741" s="121" t="str">
        <f>IF(SP_SUL!I744="","*",SP_SUL!I744)</f>
        <v>*</v>
      </c>
      <c r="H741" s="121" t="str">
        <f>IF(SP_SUL!AB744="","*",SP_SUL!AB744)</f>
        <v>*</v>
      </c>
      <c r="I741" s="121" t="str">
        <f>IF(SP_SUL!AC744="","*",SP_SUL!AC744)</f>
        <v>*</v>
      </c>
      <c r="J741" s="122" t="str">
        <f>IF(SP_SUL!AA744="","*",SP_SUL!AA744)</f>
        <v>*</v>
      </c>
      <c r="K741" s="134" t="str">
        <f>IF(SP_SUL!AD744="","*",SP_SUL!AD744)</f>
        <v>*</v>
      </c>
    </row>
    <row r="742" spans="2:11" s="123" customFormat="1" hidden="1">
      <c r="B742" s="120" t="str">
        <f>IF(SP_SUL!Y745="","*",SP_SUL!Y745)</f>
        <v>*</v>
      </c>
      <c r="C742" s="121" t="str">
        <f>IF(SP_SUL!B745="","*",SP_SUL!B745)</f>
        <v>*</v>
      </c>
      <c r="D742" s="121" t="str">
        <f>IF(SP_SUL!D745="","*",SP_SUL!D745)</f>
        <v>*</v>
      </c>
      <c r="E742" s="121" t="str">
        <f>IF(SP_SUL!H745="","*",SP_SUL!H745)</f>
        <v>*</v>
      </c>
      <c r="F742" s="137" t="str">
        <f>IF(SP_SUL!M745="","*",SP_SUL!M745)</f>
        <v>-</v>
      </c>
      <c r="G742" s="121" t="str">
        <f>IF(SP_SUL!I745="","*",SP_SUL!I745)</f>
        <v>*</v>
      </c>
      <c r="H742" s="121" t="str">
        <f>IF(SP_SUL!AB745="","*",SP_SUL!AB745)</f>
        <v>*</v>
      </c>
      <c r="I742" s="121" t="str">
        <f>IF(SP_SUL!AC745="","*",SP_SUL!AC745)</f>
        <v>*</v>
      </c>
      <c r="J742" s="122" t="str">
        <f>IF(SP_SUL!AA745="","*",SP_SUL!AA745)</f>
        <v>*</v>
      </c>
      <c r="K742" s="134" t="str">
        <f>IF(SP_SUL!AD745="","*",SP_SUL!AD745)</f>
        <v>*</v>
      </c>
    </row>
    <row r="743" spans="2:11" s="123" customFormat="1" hidden="1">
      <c r="B743" s="120" t="str">
        <f>IF(SP_SUL!Y746="","*",SP_SUL!Y746)</f>
        <v>*</v>
      </c>
      <c r="C743" s="121" t="str">
        <f>IF(SP_SUL!B746="","*",SP_SUL!B746)</f>
        <v>*</v>
      </c>
      <c r="D743" s="121" t="str">
        <f>IF(SP_SUL!D746="","*",SP_SUL!D746)</f>
        <v>*</v>
      </c>
      <c r="E743" s="121" t="str">
        <f>IF(SP_SUL!H746="","*",SP_SUL!H746)</f>
        <v>*</v>
      </c>
      <c r="F743" s="137" t="str">
        <f>IF(SP_SUL!M746="","*",SP_SUL!M746)</f>
        <v>-</v>
      </c>
      <c r="G743" s="121" t="str">
        <f>IF(SP_SUL!I746="","*",SP_SUL!I746)</f>
        <v>*</v>
      </c>
      <c r="H743" s="121" t="str">
        <f>IF(SP_SUL!AB746="","*",SP_SUL!AB746)</f>
        <v>*</v>
      </c>
      <c r="I743" s="121" t="str">
        <f>IF(SP_SUL!AC746="","*",SP_SUL!AC746)</f>
        <v>*</v>
      </c>
      <c r="J743" s="122" t="str">
        <f>IF(SP_SUL!AA746="","*",SP_SUL!AA746)</f>
        <v>*</v>
      </c>
      <c r="K743" s="134" t="str">
        <f>IF(SP_SUL!AD746="","*",SP_SUL!AD746)</f>
        <v>*</v>
      </c>
    </row>
    <row r="744" spans="2:11" s="123" customFormat="1" hidden="1">
      <c r="B744" s="120" t="str">
        <f>IF(SP_SUL!Y747="","*",SP_SUL!Y747)</f>
        <v>*</v>
      </c>
      <c r="C744" s="121" t="str">
        <f>IF(SP_SUL!B747="","*",SP_SUL!B747)</f>
        <v>*</v>
      </c>
      <c r="D744" s="121" t="str">
        <f>IF(SP_SUL!D747="","*",SP_SUL!D747)</f>
        <v>*</v>
      </c>
      <c r="E744" s="121" t="str">
        <f>IF(SP_SUL!H747="","*",SP_SUL!H747)</f>
        <v>*</v>
      </c>
      <c r="F744" s="137" t="str">
        <f>IF(SP_SUL!M747="","*",SP_SUL!M747)</f>
        <v>-</v>
      </c>
      <c r="G744" s="121" t="str">
        <f>IF(SP_SUL!I747="","*",SP_SUL!I747)</f>
        <v>*</v>
      </c>
      <c r="H744" s="121" t="str">
        <f>IF(SP_SUL!AB747="","*",SP_SUL!AB747)</f>
        <v>*</v>
      </c>
      <c r="I744" s="121" t="str">
        <f>IF(SP_SUL!AC747="","*",SP_SUL!AC747)</f>
        <v>*</v>
      </c>
      <c r="J744" s="122" t="str">
        <f>IF(SP_SUL!AA747="","*",SP_SUL!AA747)</f>
        <v>*</v>
      </c>
      <c r="K744" s="134" t="str">
        <f>IF(SP_SUL!AD747="","*",SP_SUL!AD747)</f>
        <v>*</v>
      </c>
    </row>
    <row r="745" spans="2:11" s="123" customFormat="1" hidden="1">
      <c r="B745" s="120" t="str">
        <f>IF(SP_SUL!Y748="","*",SP_SUL!Y748)</f>
        <v>*</v>
      </c>
      <c r="C745" s="121" t="str">
        <f>IF(SP_SUL!B748="","*",SP_SUL!B748)</f>
        <v>*</v>
      </c>
      <c r="D745" s="121" t="str">
        <f>IF(SP_SUL!D748="","*",SP_SUL!D748)</f>
        <v>*</v>
      </c>
      <c r="E745" s="121" t="str">
        <f>IF(SP_SUL!H748="","*",SP_SUL!H748)</f>
        <v>*</v>
      </c>
      <c r="F745" s="137" t="str">
        <f>IF(SP_SUL!M748="","*",SP_SUL!M748)</f>
        <v>-</v>
      </c>
      <c r="G745" s="121" t="str">
        <f>IF(SP_SUL!I748="","*",SP_SUL!I748)</f>
        <v>*</v>
      </c>
      <c r="H745" s="121" t="str">
        <f>IF(SP_SUL!AB748="","*",SP_SUL!AB748)</f>
        <v>*</v>
      </c>
      <c r="I745" s="121" t="str">
        <f>IF(SP_SUL!AC748="","*",SP_SUL!AC748)</f>
        <v>*</v>
      </c>
      <c r="J745" s="122" t="str">
        <f>IF(SP_SUL!AA748="","*",SP_SUL!AA748)</f>
        <v>*</v>
      </c>
      <c r="K745" s="134" t="str">
        <f>IF(SP_SUL!AD748="","*",SP_SUL!AD748)</f>
        <v>*</v>
      </c>
    </row>
    <row r="746" spans="2:11" s="123" customFormat="1" hidden="1">
      <c r="B746" s="120" t="str">
        <f>IF(SP_SUL!Y749="","*",SP_SUL!Y749)</f>
        <v>*</v>
      </c>
      <c r="C746" s="121" t="str">
        <f>IF(SP_SUL!B749="","*",SP_SUL!B749)</f>
        <v>*</v>
      </c>
      <c r="D746" s="121" t="str">
        <f>IF(SP_SUL!D749="","*",SP_SUL!D749)</f>
        <v>*</v>
      </c>
      <c r="E746" s="121" t="str">
        <f>IF(SP_SUL!H749="","*",SP_SUL!H749)</f>
        <v>*</v>
      </c>
      <c r="F746" s="137" t="str">
        <f>IF(SP_SUL!M749="","*",SP_SUL!M749)</f>
        <v>-</v>
      </c>
      <c r="G746" s="121" t="str">
        <f>IF(SP_SUL!I749="","*",SP_SUL!I749)</f>
        <v>*</v>
      </c>
      <c r="H746" s="121" t="str">
        <f>IF(SP_SUL!AB749="","*",SP_SUL!AB749)</f>
        <v>*</v>
      </c>
      <c r="I746" s="121" t="str">
        <f>IF(SP_SUL!AC749="","*",SP_SUL!AC749)</f>
        <v>*</v>
      </c>
      <c r="J746" s="122" t="str">
        <f>IF(SP_SUL!AA749="","*",SP_SUL!AA749)</f>
        <v>*</v>
      </c>
      <c r="K746" s="134" t="str">
        <f>IF(SP_SUL!AD749="","*",SP_SUL!AD749)</f>
        <v>*</v>
      </c>
    </row>
    <row r="747" spans="2:11" s="123" customFormat="1" hidden="1">
      <c r="B747" s="120" t="str">
        <f>IF(SP_SUL!Y750="","*",SP_SUL!Y750)</f>
        <v>*</v>
      </c>
      <c r="C747" s="121" t="str">
        <f>IF(SP_SUL!B750="","*",SP_SUL!B750)</f>
        <v>*</v>
      </c>
      <c r="D747" s="121" t="str">
        <f>IF(SP_SUL!D750="","*",SP_SUL!D750)</f>
        <v>*</v>
      </c>
      <c r="E747" s="121" t="str">
        <f>IF(SP_SUL!H750="","*",SP_SUL!H750)</f>
        <v>*</v>
      </c>
      <c r="F747" s="137" t="str">
        <f>IF(SP_SUL!M750="","*",SP_SUL!M750)</f>
        <v>-</v>
      </c>
      <c r="G747" s="121" t="str">
        <f>IF(SP_SUL!I750="","*",SP_SUL!I750)</f>
        <v>*</v>
      </c>
      <c r="H747" s="121" t="str">
        <f>IF(SP_SUL!AB750="","*",SP_SUL!AB750)</f>
        <v>*</v>
      </c>
      <c r="I747" s="121" t="str">
        <f>IF(SP_SUL!AC750="","*",SP_SUL!AC750)</f>
        <v>*</v>
      </c>
      <c r="J747" s="122" t="str">
        <f>IF(SP_SUL!AA750="","*",SP_SUL!AA750)</f>
        <v>*</v>
      </c>
      <c r="K747" s="134" t="str">
        <f>IF(SP_SUL!AD750="","*",SP_SUL!AD750)</f>
        <v>*</v>
      </c>
    </row>
    <row r="748" spans="2:11" s="123" customFormat="1" hidden="1">
      <c r="B748" s="120" t="str">
        <f>IF(SP_SUL!Y751="","*",SP_SUL!Y751)</f>
        <v>*</v>
      </c>
      <c r="C748" s="121" t="str">
        <f>IF(SP_SUL!B751="","*",SP_SUL!B751)</f>
        <v>*</v>
      </c>
      <c r="D748" s="121" t="str">
        <f>IF(SP_SUL!D751="","*",SP_SUL!D751)</f>
        <v>*</v>
      </c>
      <c r="E748" s="121" t="str">
        <f>IF(SP_SUL!H751="","*",SP_SUL!H751)</f>
        <v>*</v>
      </c>
      <c r="F748" s="137" t="str">
        <f>IF(SP_SUL!M751="","*",SP_SUL!M751)</f>
        <v>-</v>
      </c>
      <c r="G748" s="121" t="str">
        <f>IF(SP_SUL!I751="","*",SP_SUL!I751)</f>
        <v>*</v>
      </c>
      <c r="H748" s="121" t="str">
        <f>IF(SP_SUL!AB751="","*",SP_SUL!AB751)</f>
        <v>*</v>
      </c>
      <c r="I748" s="121" t="str">
        <f>IF(SP_SUL!AC751="","*",SP_SUL!AC751)</f>
        <v>*</v>
      </c>
      <c r="J748" s="122" t="str">
        <f>IF(SP_SUL!AA751="","*",SP_SUL!AA751)</f>
        <v>*</v>
      </c>
      <c r="K748" s="134" t="str">
        <f>IF(SP_SUL!AD751="","*",SP_SUL!AD751)</f>
        <v>*</v>
      </c>
    </row>
    <row r="749" spans="2:11" s="123" customFormat="1" hidden="1">
      <c r="B749" s="120" t="str">
        <f>IF(SP_SUL!Y752="","*",SP_SUL!Y752)</f>
        <v>*</v>
      </c>
      <c r="C749" s="121" t="str">
        <f>IF(SP_SUL!B752="","*",SP_SUL!B752)</f>
        <v>*</v>
      </c>
      <c r="D749" s="121" t="str">
        <f>IF(SP_SUL!D752="","*",SP_SUL!D752)</f>
        <v>*</v>
      </c>
      <c r="E749" s="121" t="str">
        <f>IF(SP_SUL!H752="","*",SP_SUL!H752)</f>
        <v>*</v>
      </c>
      <c r="F749" s="137" t="str">
        <f>IF(SP_SUL!M752="","*",SP_SUL!M752)</f>
        <v>-</v>
      </c>
      <c r="G749" s="121" t="str">
        <f>IF(SP_SUL!I752="","*",SP_SUL!I752)</f>
        <v>*</v>
      </c>
      <c r="H749" s="121" t="str">
        <f>IF(SP_SUL!AB752="","*",SP_SUL!AB752)</f>
        <v>*</v>
      </c>
      <c r="I749" s="121" t="str">
        <f>IF(SP_SUL!AC752="","*",SP_SUL!AC752)</f>
        <v>*</v>
      </c>
      <c r="J749" s="122" t="str">
        <f>IF(SP_SUL!AA752="","*",SP_SUL!AA752)</f>
        <v>*</v>
      </c>
      <c r="K749" s="134" t="str">
        <f>IF(SP_SUL!AD752="","*",SP_SUL!AD752)</f>
        <v>*</v>
      </c>
    </row>
    <row r="750" spans="2:11" s="123" customFormat="1" hidden="1">
      <c r="B750" s="120" t="str">
        <f>IF(SP_SUL!Y753="","*",SP_SUL!Y753)</f>
        <v>*</v>
      </c>
      <c r="C750" s="121" t="str">
        <f>IF(SP_SUL!B753="","*",SP_SUL!B753)</f>
        <v>*</v>
      </c>
      <c r="D750" s="121" t="str">
        <f>IF(SP_SUL!D753="","*",SP_SUL!D753)</f>
        <v>*</v>
      </c>
      <c r="E750" s="121" t="str">
        <f>IF(SP_SUL!H753="","*",SP_SUL!H753)</f>
        <v>*</v>
      </c>
      <c r="F750" s="137" t="str">
        <f>IF(SP_SUL!M753="","*",SP_SUL!M753)</f>
        <v>-</v>
      </c>
      <c r="G750" s="121" t="str">
        <f>IF(SP_SUL!I753="","*",SP_SUL!I753)</f>
        <v>*</v>
      </c>
      <c r="H750" s="121" t="str">
        <f>IF(SP_SUL!AB753="","*",SP_SUL!AB753)</f>
        <v>*</v>
      </c>
      <c r="I750" s="121" t="str">
        <f>IF(SP_SUL!AC753="","*",SP_SUL!AC753)</f>
        <v>*</v>
      </c>
      <c r="J750" s="122" t="str">
        <f>IF(SP_SUL!AA753="","*",SP_SUL!AA753)</f>
        <v>*</v>
      </c>
      <c r="K750" s="134" t="str">
        <f>IF(SP_SUL!AD753="","*",SP_SUL!AD753)</f>
        <v>*</v>
      </c>
    </row>
    <row r="751" spans="2:11" s="123" customFormat="1" hidden="1">
      <c r="B751" s="120" t="str">
        <f>IF(SP_SUL!Y754="","*",SP_SUL!Y754)</f>
        <v>*</v>
      </c>
      <c r="C751" s="121" t="str">
        <f>IF(SP_SUL!B754="","*",SP_SUL!B754)</f>
        <v>*</v>
      </c>
      <c r="D751" s="121" t="str">
        <f>IF(SP_SUL!D754="","*",SP_SUL!D754)</f>
        <v>*</v>
      </c>
      <c r="E751" s="121" t="str">
        <f>IF(SP_SUL!H754="","*",SP_SUL!H754)</f>
        <v>*</v>
      </c>
      <c r="F751" s="137" t="str">
        <f>IF(SP_SUL!M754="","*",SP_SUL!M754)</f>
        <v>-</v>
      </c>
      <c r="G751" s="121" t="str">
        <f>IF(SP_SUL!I754="","*",SP_SUL!I754)</f>
        <v>*</v>
      </c>
      <c r="H751" s="121" t="str">
        <f>IF(SP_SUL!AB754="","*",SP_SUL!AB754)</f>
        <v>*</v>
      </c>
      <c r="I751" s="121" t="str">
        <f>IF(SP_SUL!AC754="","*",SP_SUL!AC754)</f>
        <v>*</v>
      </c>
      <c r="J751" s="122" t="str">
        <f>IF(SP_SUL!AA754="","*",SP_SUL!AA754)</f>
        <v>*</v>
      </c>
      <c r="K751" s="134" t="str">
        <f>IF(SP_SUL!AD754="","*",SP_SUL!AD754)</f>
        <v>*</v>
      </c>
    </row>
    <row r="752" spans="2:11" s="123" customFormat="1" hidden="1">
      <c r="B752" s="120" t="str">
        <f>IF(SP_SUL!Y755="","*",SP_SUL!Y755)</f>
        <v>*</v>
      </c>
      <c r="C752" s="121" t="str">
        <f>IF(SP_SUL!B755="","*",SP_SUL!B755)</f>
        <v>*</v>
      </c>
      <c r="D752" s="121" t="str">
        <f>IF(SP_SUL!D755="","*",SP_SUL!D755)</f>
        <v>*</v>
      </c>
      <c r="E752" s="121" t="str">
        <f>IF(SP_SUL!H755="","*",SP_SUL!H755)</f>
        <v>*</v>
      </c>
      <c r="F752" s="137" t="str">
        <f>IF(SP_SUL!M755="","*",SP_SUL!M755)</f>
        <v>-</v>
      </c>
      <c r="G752" s="121" t="str">
        <f>IF(SP_SUL!I755="","*",SP_SUL!I755)</f>
        <v>*</v>
      </c>
      <c r="H752" s="121" t="str">
        <f>IF(SP_SUL!AB755="","*",SP_SUL!AB755)</f>
        <v>*</v>
      </c>
      <c r="I752" s="121" t="str">
        <f>IF(SP_SUL!AC755="","*",SP_SUL!AC755)</f>
        <v>*</v>
      </c>
      <c r="J752" s="122" t="str">
        <f>IF(SP_SUL!AA755="","*",SP_SUL!AA755)</f>
        <v>*</v>
      </c>
      <c r="K752" s="134" t="str">
        <f>IF(SP_SUL!AD755="","*",SP_SUL!AD755)</f>
        <v>*</v>
      </c>
    </row>
    <row r="753" spans="2:11" s="123" customFormat="1" hidden="1">
      <c r="B753" s="120" t="str">
        <f>IF(SP_SUL!Y756="","*",SP_SUL!Y756)</f>
        <v>*</v>
      </c>
      <c r="C753" s="121" t="str">
        <f>IF(SP_SUL!B756="","*",SP_SUL!B756)</f>
        <v>*</v>
      </c>
      <c r="D753" s="121" t="str">
        <f>IF(SP_SUL!D756="","*",SP_SUL!D756)</f>
        <v>*</v>
      </c>
      <c r="E753" s="121" t="str">
        <f>IF(SP_SUL!H756="","*",SP_SUL!H756)</f>
        <v>*</v>
      </c>
      <c r="F753" s="137" t="str">
        <f>IF(SP_SUL!M756="","*",SP_SUL!M756)</f>
        <v>-</v>
      </c>
      <c r="G753" s="121" t="str">
        <f>IF(SP_SUL!I756="","*",SP_SUL!I756)</f>
        <v>*</v>
      </c>
      <c r="H753" s="121" t="str">
        <f>IF(SP_SUL!AB756="","*",SP_SUL!AB756)</f>
        <v>*</v>
      </c>
      <c r="I753" s="121" t="str">
        <f>IF(SP_SUL!AC756="","*",SP_SUL!AC756)</f>
        <v>*</v>
      </c>
      <c r="J753" s="122" t="str">
        <f>IF(SP_SUL!AA756="","*",SP_SUL!AA756)</f>
        <v>*</v>
      </c>
      <c r="K753" s="134" t="str">
        <f>IF(SP_SUL!AD756="","*",SP_SUL!AD756)</f>
        <v>*</v>
      </c>
    </row>
    <row r="754" spans="2:11" s="123" customFormat="1" hidden="1">
      <c r="B754" s="120" t="str">
        <f>IF(SP_SUL!Y757="","*",SP_SUL!Y757)</f>
        <v>*</v>
      </c>
      <c r="C754" s="121" t="str">
        <f>IF(SP_SUL!B757="","*",SP_SUL!B757)</f>
        <v>*</v>
      </c>
      <c r="D754" s="121" t="str">
        <f>IF(SP_SUL!D757="","*",SP_SUL!D757)</f>
        <v>*</v>
      </c>
      <c r="E754" s="121" t="str">
        <f>IF(SP_SUL!H757="","*",SP_SUL!H757)</f>
        <v>*</v>
      </c>
      <c r="F754" s="137" t="str">
        <f>IF(SP_SUL!M757="","*",SP_SUL!M757)</f>
        <v>-</v>
      </c>
      <c r="G754" s="121" t="str">
        <f>IF(SP_SUL!I757="","*",SP_SUL!I757)</f>
        <v>*</v>
      </c>
      <c r="H754" s="121" t="str">
        <f>IF(SP_SUL!AB757="","*",SP_SUL!AB757)</f>
        <v>*</v>
      </c>
      <c r="I754" s="121" t="str">
        <f>IF(SP_SUL!AC757="","*",SP_SUL!AC757)</f>
        <v>*</v>
      </c>
      <c r="J754" s="122" t="str">
        <f>IF(SP_SUL!AA757="","*",SP_SUL!AA757)</f>
        <v>*</v>
      </c>
      <c r="K754" s="134" t="str">
        <f>IF(SP_SUL!AD757="","*",SP_SUL!AD757)</f>
        <v>*</v>
      </c>
    </row>
    <row r="755" spans="2:11" s="123" customFormat="1" hidden="1">
      <c r="B755" s="120" t="str">
        <f>IF(SP_SUL!Y758="","*",SP_SUL!Y758)</f>
        <v>*</v>
      </c>
      <c r="C755" s="121" t="str">
        <f>IF(SP_SUL!B758="","*",SP_SUL!B758)</f>
        <v>*</v>
      </c>
      <c r="D755" s="121" t="str">
        <f>IF(SP_SUL!D758="","*",SP_SUL!D758)</f>
        <v>*</v>
      </c>
      <c r="E755" s="121" t="str">
        <f>IF(SP_SUL!H758="","*",SP_SUL!H758)</f>
        <v>*</v>
      </c>
      <c r="F755" s="137" t="str">
        <f>IF(SP_SUL!M758="","*",SP_SUL!M758)</f>
        <v>-</v>
      </c>
      <c r="G755" s="121" t="str">
        <f>IF(SP_SUL!I758="","*",SP_SUL!I758)</f>
        <v>*</v>
      </c>
      <c r="H755" s="121" t="str">
        <f>IF(SP_SUL!AB758="","*",SP_SUL!AB758)</f>
        <v>*</v>
      </c>
      <c r="I755" s="121" t="str">
        <f>IF(SP_SUL!AC758="","*",SP_SUL!AC758)</f>
        <v>*</v>
      </c>
      <c r="J755" s="122" t="str">
        <f>IF(SP_SUL!AA758="","*",SP_SUL!AA758)</f>
        <v>*</v>
      </c>
      <c r="K755" s="134" t="str">
        <f>IF(SP_SUL!AD758="","*",SP_SUL!AD758)</f>
        <v>*</v>
      </c>
    </row>
    <row r="756" spans="2:11" s="123" customFormat="1" hidden="1">
      <c r="B756" s="120" t="str">
        <f>IF(SP_SUL!Y759="","*",SP_SUL!Y759)</f>
        <v>*</v>
      </c>
      <c r="C756" s="121" t="str">
        <f>IF(SP_SUL!B759="","*",SP_SUL!B759)</f>
        <v>*</v>
      </c>
      <c r="D756" s="121" t="str">
        <f>IF(SP_SUL!D759="","*",SP_SUL!D759)</f>
        <v>*</v>
      </c>
      <c r="E756" s="121" t="str">
        <f>IF(SP_SUL!H759="","*",SP_SUL!H759)</f>
        <v>*</v>
      </c>
      <c r="F756" s="137" t="str">
        <f>IF(SP_SUL!M759="","*",SP_SUL!M759)</f>
        <v>-</v>
      </c>
      <c r="G756" s="121" t="str">
        <f>IF(SP_SUL!I759="","*",SP_SUL!I759)</f>
        <v>*</v>
      </c>
      <c r="H756" s="121" t="str">
        <f>IF(SP_SUL!AB759="","*",SP_SUL!AB759)</f>
        <v>*</v>
      </c>
      <c r="I756" s="121" t="str">
        <f>IF(SP_SUL!AC759="","*",SP_SUL!AC759)</f>
        <v>*</v>
      </c>
      <c r="J756" s="122" t="str">
        <f>IF(SP_SUL!AA759="","*",SP_SUL!AA759)</f>
        <v>*</v>
      </c>
      <c r="K756" s="134" t="str">
        <f>IF(SP_SUL!AD759="","*",SP_SUL!AD759)</f>
        <v>*</v>
      </c>
    </row>
    <row r="757" spans="2:11" s="123" customFormat="1" hidden="1">
      <c r="B757" s="120" t="str">
        <f>IF(SP_SUL!Y760="","*",SP_SUL!Y760)</f>
        <v>*</v>
      </c>
      <c r="C757" s="121" t="str">
        <f>IF(SP_SUL!B760="","*",SP_SUL!B760)</f>
        <v>*</v>
      </c>
      <c r="D757" s="121" t="str">
        <f>IF(SP_SUL!D760="","*",SP_SUL!D760)</f>
        <v>*</v>
      </c>
      <c r="E757" s="121" t="str">
        <f>IF(SP_SUL!H760="","*",SP_SUL!H760)</f>
        <v>*</v>
      </c>
      <c r="F757" s="137" t="str">
        <f>IF(SP_SUL!M760="","*",SP_SUL!M760)</f>
        <v>-</v>
      </c>
      <c r="G757" s="121" t="str">
        <f>IF(SP_SUL!I760="","*",SP_SUL!I760)</f>
        <v>*</v>
      </c>
      <c r="H757" s="121" t="str">
        <f>IF(SP_SUL!AB760="","*",SP_SUL!AB760)</f>
        <v>*</v>
      </c>
      <c r="I757" s="121" t="str">
        <f>IF(SP_SUL!AC760="","*",SP_SUL!AC760)</f>
        <v>*</v>
      </c>
      <c r="J757" s="122" t="str">
        <f>IF(SP_SUL!AA760="","*",SP_SUL!AA760)</f>
        <v>*</v>
      </c>
      <c r="K757" s="134" t="str">
        <f>IF(SP_SUL!AD760="","*",SP_SUL!AD760)</f>
        <v>*</v>
      </c>
    </row>
    <row r="758" spans="2:11" s="123" customFormat="1" hidden="1">
      <c r="B758" s="120" t="str">
        <f>IF(SP_SUL!Y761="","*",SP_SUL!Y761)</f>
        <v>*</v>
      </c>
      <c r="C758" s="121" t="str">
        <f>IF(SP_SUL!B761="","*",SP_SUL!B761)</f>
        <v>*</v>
      </c>
      <c r="D758" s="121" t="str">
        <f>IF(SP_SUL!D761="","*",SP_SUL!D761)</f>
        <v>*</v>
      </c>
      <c r="E758" s="121" t="str">
        <f>IF(SP_SUL!H761="","*",SP_SUL!H761)</f>
        <v>*</v>
      </c>
      <c r="F758" s="137" t="str">
        <f>IF(SP_SUL!M761="","*",SP_SUL!M761)</f>
        <v>-</v>
      </c>
      <c r="G758" s="121" t="str">
        <f>IF(SP_SUL!I761="","*",SP_SUL!I761)</f>
        <v>*</v>
      </c>
      <c r="H758" s="121" t="str">
        <f>IF(SP_SUL!AB761="","*",SP_SUL!AB761)</f>
        <v>*</v>
      </c>
      <c r="I758" s="121" t="str">
        <f>IF(SP_SUL!AC761="","*",SP_SUL!AC761)</f>
        <v>*</v>
      </c>
      <c r="J758" s="122" t="str">
        <f>IF(SP_SUL!AA761="","*",SP_SUL!AA761)</f>
        <v>*</v>
      </c>
      <c r="K758" s="134" t="str">
        <f>IF(SP_SUL!AD761="","*",SP_SUL!AD761)</f>
        <v>*</v>
      </c>
    </row>
    <row r="759" spans="2:11" s="123" customFormat="1" hidden="1">
      <c r="B759" s="120" t="str">
        <f>IF(SP_SUL!Y762="","*",SP_SUL!Y762)</f>
        <v>*</v>
      </c>
      <c r="C759" s="121" t="str">
        <f>IF(SP_SUL!B762="","*",SP_SUL!B762)</f>
        <v>*</v>
      </c>
      <c r="D759" s="121" t="str">
        <f>IF(SP_SUL!D762="","*",SP_SUL!D762)</f>
        <v>*</v>
      </c>
      <c r="E759" s="121" t="str">
        <f>IF(SP_SUL!H762="","*",SP_SUL!H762)</f>
        <v>*</v>
      </c>
      <c r="F759" s="137" t="str">
        <f>IF(SP_SUL!M762="","*",SP_SUL!M762)</f>
        <v>-</v>
      </c>
      <c r="G759" s="121" t="str">
        <f>IF(SP_SUL!I762="","*",SP_SUL!I762)</f>
        <v>*</v>
      </c>
      <c r="H759" s="121" t="str">
        <f>IF(SP_SUL!AB762="","*",SP_SUL!AB762)</f>
        <v>*</v>
      </c>
      <c r="I759" s="121" t="str">
        <f>IF(SP_SUL!AC762="","*",SP_SUL!AC762)</f>
        <v>*</v>
      </c>
      <c r="J759" s="122" t="str">
        <f>IF(SP_SUL!AA762="","*",SP_SUL!AA762)</f>
        <v>*</v>
      </c>
      <c r="K759" s="134" t="str">
        <f>IF(SP_SUL!AD762="","*",SP_SUL!AD762)</f>
        <v>*</v>
      </c>
    </row>
    <row r="760" spans="2:11" s="123" customFormat="1" hidden="1">
      <c r="B760" s="120" t="str">
        <f>IF(SP_SUL!Y763="","*",SP_SUL!Y763)</f>
        <v>*</v>
      </c>
      <c r="C760" s="121" t="str">
        <f>IF(SP_SUL!B763="","*",SP_SUL!B763)</f>
        <v>*</v>
      </c>
      <c r="D760" s="121" t="str">
        <f>IF(SP_SUL!D763="","*",SP_SUL!D763)</f>
        <v>*</v>
      </c>
      <c r="E760" s="121" t="str">
        <f>IF(SP_SUL!H763="","*",SP_SUL!H763)</f>
        <v>*</v>
      </c>
      <c r="F760" s="137" t="str">
        <f>IF(SP_SUL!M763="","*",SP_SUL!M763)</f>
        <v>-</v>
      </c>
      <c r="G760" s="121" t="str">
        <f>IF(SP_SUL!I763="","*",SP_SUL!I763)</f>
        <v>*</v>
      </c>
      <c r="H760" s="121" t="str">
        <f>IF(SP_SUL!AB763="","*",SP_SUL!AB763)</f>
        <v>*</v>
      </c>
      <c r="I760" s="121" t="str">
        <f>IF(SP_SUL!AC763="","*",SP_SUL!AC763)</f>
        <v>*</v>
      </c>
      <c r="J760" s="122" t="str">
        <f>IF(SP_SUL!AA763="","*",SP_SUL!AA763)</f>
        <v>*</v>
      </c>
      <c r="K760" s="134" t="str">
        <f>IF(SP_SUL!AD763="","*",SP_SUL!AD763)</f>
        <v>*</v>
      </c>
    </row>
    <row r="761" spans="2:11" s="123" customFormat="1" hidden="1">
      <c r="B761" s="120" t="str">
        <f>IF(SP_SUL!Y764="","*",SP_SUL!Y764)</f>
        <v>*</v>
      </c>
      <c r="C761" s="121" t="str">
        <f>IF(SP_SUL!B764="","*",SP_SUL!B764)</f>
        <v>*</v>
      </c>
      <c r="D761" s="121" t="str">
        <f>IF(SP_SUL!D764="","*",SP_SUL!D764)</f>
        <v>*</v>
      </c>
      <c r="E761" s="121" t="str">
        <f>IF(SP_SUL!H764="","*",SP_SUL!H764)</f>
        <v>*</v>
      </c>
      <c r="F761" s="137" t="str">
        <f>IF(SP_SUL!M764="","*",SP_SUL!M764)</f>
        <v>-</v>
      </c>
      <c r="G761" s="121" t="str">
        <f>IF(SP_SUL!I764="","*",SP_SUL!I764)</f>
        <v>*</v>
      </c>
      <c r="H761" s="121" t="str">
        <f>IF(SP_SUL!AB764="","*",SP_SUL!AB764)</f>
        <v>*</v>
      </c>
      <c r="I761" s="121" t="str">
        <f>IF(SP_SUL!AC764="","*",SP_SUL!AC764)</f>
        <v>*</v>
      </c>
      <c r="J761" s="122" t="str">
        <f>IF(SP_SUL!AA764="","*",SP_SUL!AA764)</f>
        <v>*</v>
      </c>
      <c r="K761" s="134" t="str">
        <f>IF(SP_SUL!AD764="","*",SP_SUL!AD764)</f>
        <v>*</v>
      </c>
    </row>
    <row r="762" spans="2:11" s="123" customFormat="1" hidden="1">
      <c r="B762" s="120" t="str">
        <f>IF(SP_SUL!Y765="","*",SP_SUL!Y765)</f>
        <v>*</v>
      </c>
      <c r="C762" s="121" t="str">
        <f>IF(SP_SUL!B765="","*",SP_SUL!B765)</f>
        <v>*</v>
      </c>
      <c r="D762" s="121" t="str">
        <f>IF(SP_SUL!D765="","*",SP_SUL!D765)</f>
        <v>*</v>
      </c>
      <c r="E762" s="121" t="str">
        <f>IF(SP_SUL!H765="","*",SP_SUL!H765)</f>
        <v>*</v>
      </c>
      <c r="F762" s="137" t="str">
        <f>IF(SP_SUL!M765="","*",SP_SUL!M765)</f>
        <v>-</v>
      </c>
      <c r="G762" s="121" t="str">
        <f>IF(SP_SUL!I765="","*",SP_SUL!I765)</f>
        <v>*</v>
      </c>
      <c r="H762" s="121" t="str">
        <f>IF(SP_SUL!AB765="","*",SP_SUL!AB765)</f>
        <v>*</v>
      </c>
      <c r="I762" s="121" t="str">
        <f>IF(SP_SUL!AC765="","*",SP_SUL!AC765)</f>
        <v>*</v>
      </c>
      <c r="J762" s="122" t="str">
        <f>IF(SP_SUL!AA765="","*",SP_SUL!AA765)</f>
        <v>*</v>
      </c>
      <c r="K762" s="134" t="str">
        <f>IF(SP_SUL!AD765="","*",SP_SUL!AD765)</f>
        <v>*</v>
      </c>
    </row>
    <row r="763" spans="2:11" s="123" customFormat="1" hidden="1">
      <c r="B763" s="120" t="str">
        <f>IF(SP_SUL!Y766="","*",SP_SUL!Y766)</f>
        <v>*</v>
      </c>
      <c r="C763" s="121" t="str">
        <f>IF(SP_SUL!B766="","*",SP_SUL!B766)</f>
        <v>*</v>
      </c>
      <c r="D763" s="121" t="str">
        <f>IF(SP_SUL!D766="","*",SP_SUL!D766)</f>
        <v>*</v>
      </c>
      <c r="E763" s="121" t="str">
        <f>IF(SP_SUL!H766="","*",SP_SUL!H766)</f>
        <v>*</v>
      </c>
      <c r="F763" s="137" t="str">
        <f>IF(SP_SUL!M766="","*",SP_SUL!M766)</f>
        <v>-</v>
      </c>
      <c r="G763" s="121" t="str">
        <f>IF(SP_SUL!I766="","*",SP_SUL!I766)</f>
        <v>*</v>
      </c>
      <c r="H763" s="121" t="str">
        <f>IF(SP_SUL!AB766="","*",SP_SUL!AB766)</f>
        <v>*</v>
      </c>
      <c r="I763" s="121" t="str">
        <f>IF(SP_SUL!AC766="","*",SP_SUL!AC766)</f>
        <v>*</v>
      </c>
      <c r="J763" s="122" t="str">
        <f>IF(SP_SUL!AA766="","*",SP_SUL!AA766)</f>
        <v>*</v>
      </c>
      <c r="K763" s="134" t="str">
        <f>IF(SP_SUL!AD766="","*",SP_SUL!AD766)</f>
        <v>*</v>
      </c>
    </row>
    <row r="764" spans="2:11" s="123" customFormat="1" hidden="1">
      <c r="B764" s="120" t="str">
        <f>IF(SP_SUL!Y767="","*",SP_SUL!Y767)</f>
        <v>*</v>
      </c>
      <c r="C764" s="121" t="str">
        <f>IF(SP_SUL!B767="","*",SP_SUL!B767)</f>
        <v>*</v>
      </c>
      <c r="D764" s="121" t="str">
        <f>IF(SP_SUL!D767="","*",SP_SUL!D767)</f>
        <v>*</v>
      </c>
      <c r="E764" s="121" t="str">
        <f>IF(SP_SUL!H767="","*",SP_SUL!H767)</f>
        <v>*</v>
      </c>
      <c r="F764" s="137" t="str">
        <f>IF(SP_SUL!M767="","*",SP_SUL!M767)</f>
        <v>-</v>
      </c>
      <c r="G764" s="121" t="str">
        <f>IF(SP_SUL!I767="","*",SP_SUL!I767)</f>
        <v>*</v>
      </c>
      <c r="H764" s="121" t="str">
        <f>IF(SP_SUL!AB767="","*",SP_SUL!AB767)</f>
        <v>*</v>
      </c>
      <c r="I764" s="121" t="str">
        <f>IF(SP_SUL!AC767="","*",SP_SUL!AC767)</f>
        <v>*</v>
      </c>
      <c r="J764" s="122" t="str">
        <f>IF(SP_SUL!AA767="","*",SP_SUL!AA767)</f>
        <v>*</v>
      </c>
      <c r="K764" s="134" t="str">
        <f>IF(SP_SUL!AD767="","*",SP_SUL!AD767)</f>
        <v>*</v>
      </c>
    </row>
    <row r="765" spans="2:11" s="123" customFormat="1" hidden="1">
      <c r="B765" s="120" t="str">
        <f>IF(SP_SUL!Y768="","*",SP_SUL!Y768)</f>
        <v>*</v>
      </c>
      <c r="C765" s="121" t="str">
        <f>IF(SP_SUL!B768="","*",SP_SUL!B768)</f>
        <v>*</v>
      </c>
      <c r="D765" s="121" t="str">
        <f>IF(SP_SUL!D768="","*",SP_SUL!D768)</f>
        <v>*</v>
      </c>
      <c r="E765" s="121" t="str">
        <f>IF(SP_SUL!H768="","*",SP_SUL!H768)</f>
        <v>*</v>
      </c>
      <c r="F765" s="137" t="str">
        <f>IF(SP_SUL!M768="","*",SP_SUL!M768)</f>
        <v>-</v>
      </c>
      <c r="G765" s="121" t="str">
        <f>IF(SP_SUL!I768="","*",SP_SUL!I768)</f>
        <v>*</v>
      </c>
      <c r="H765" s="121" t="str">
        <f>IF(SP_SUL!AB768="","*",SP_SUL!AB768)</f>
        <v>*</v>
      </c>
      <c r="I765" s="121" t="str">
        <f>IF(SP_SUL!AC768="","*",SP_SUL!AC768)</f>
        <v>*</v>
      </c>
      <c r="J765" s="122" t="str">
        <f>IF(SP_SUL!AA768="","*",SP_SUL!AA768)</f>
        <v>*</v>
      </c>
      <c r="K765" s="134" t="str">
        <f>IF(SP_SUL!AD768="","*",SP_SUL!AD768)</f>
        <v>*</v>
      </c>
    </row>
    <row r="766" spans="2:11" s="123" customFormat="1" hidden="1">
      <c r="B766" s="120" t="str">
        <f>IF(SP_SUL!Y769="","*",SP_SUL!Y769)</f>
        <v>*</v>
      </c>
      <c r="C766" s="121" t="str">
        <f>IF(SP_SUL!B769="","*",SP_SUL!B769)</f>
        <v>*</v>
      </c>
      <c r="D766" s="121" t="str">
        <f>IF(SP_SUL!D769="","*",SP_SUL!D769)</f>
        <v>*</v>
      </c>
      <c r="E766" s="121" t="str">
        <f>IF(SP_SUL!H769="","*",SP_SUL!H769)</f>
        <v>*</v>
      </c>
      <c r="F766" s="137" t="str">
        <f>IF(SP_SUL!M769="","*",SP_SUL!M769)</f>
        <v>-</v>
      </c>
      <c r="G766" s="121" t="str">
        <f>IF(SP_SUL!I769="","*",SP_SUL!I769)</f>
        <v>*</v>
      </c>
      <c r="H766" s="121" t="str">
        <f>IF(SP_SUL!AB769="","*",SP_SUL!AB769)</f>
        <v>*</v>
      </c>
      <c r="I766" s="121" t="str">
        <f>IF(SP_SUL!AC769="","*",SP_SUL!AC769)</f>
        <v>*</v>
      </c>
      <c r="J766" s="122" t="str">
        <f>IF(SP_SUL!AA769="","*",SP_SUL!AA769)</f>
        <v>*</v>
      </c>
      <c r="K766" s="134" t="str">
        <f>IF(SP_SUL!AD769="","*",SP_SUL!AD769)</f>
        <v>*</v>
      </c>
    </row>
    <row r="767" spans="2:11" s="123" customFormat="1" hidden="1">
      <c r="B767" s="120" t="str">
        <f>IF(SP_SUL!Y770="","*",SP_SUL!Y770)</f>
        <v>*</v>
      </c>
      <c r="C767" s="121" t="str">
        <f>IF(SP_SUL!B770="","*",SP_SUL!B770)</f>
        <v>*</v>
      </c>
      <c r="D767" s="121" t="str">
        <f>IF(SP_SUL!D770="","*",SP_SUL!D770)</f>
        <v>*</v>
      </c>
      <c r="E767" s="121" t="str">
        <f>IF(SP_SUL!H770="","*",SP_SUL!H770)</f>
        <v>*</v>
      </c>
      <c r="F767" s="137" t="str">
        <f>IF(SP_SUL!M770="","*",SP_SUL!M770)</f>
        <v>-</v>
      </c>
      <c r="G767" s="121" t="str">
        <f>IF(SP_SUL!I770="","*",SP_SUL!I770)</f>
        <v>*</v>
      </c>
      <c r="H767" s="121" t="str">
        <f>IF(SP_SUL!AB770="","*",SP_SUL!AB770)</f>
        <v>*</v>
      </c>
      <c r="I767" s="121" t="str">
        <f>IF(SP_SUL!AC770="","*",SP_SUL!AC770)</f>
        <v>*</v>
      </c>
      <c r="J767" s="122" t="str">
        <f>IF(SP_SUL!AA770="","*",SP_SUL!AA770)</f>
        <v>*</v>
      </c>
      <c r="K767" s="134" t="str">
        <f>IF(SP_SUL!AD770="","*",SP_SUL!AD770)</f>
        <v>*</v>
      </c>
    </row>
    <row r="768" spans="2:11" s="123" customFormat="1" hidden="1">
      <c r="B768" s="120" t="str">
        <f>IF(SP_SUL!Y771="","*",SP_SUL!Y771)</f>
        <v>*</v>
      </c>
      <c r="C768" s="121" t="str">
        <f>IF(SP_SUL!B771="","*",SP_SUL!B771)</f>
        <v>*</v>
      </c>
      <c r="D768" s="121" t="str">
        <f>IF(SP_SUL!D771="","*",SP_SUL!D771)</f>
        <v>*</v>
      </c>
      <c r="E768" s="121" t="str">
        <f>IF(SP_SUL!H771="","*",SP_SUL!H771)</f>
        <v>*</v>
      </c>
      <c r="F768" s="137" t="str">
        <f>IF(SP_SUL!M771="","*",SP_SUL!M771)</f>
        <v>-</v>
      </c>
      <c r="G768" s="121" t="str">
        <f>IF(SP_SUL!I771="","*",SP_SUL!I771)</f>
        <v>*</v>
      </c>
      <c r="H768" s="121" t="str">
        <f>IF(SP_SUL!AB771="","*",SP_SUL!AB771)</f>
        <v>*</v>
      </c>
      <c r="I768" s="121" t="str">
        <f>IF(SP_SUL!AC771="","*",SP_SUL!AC771)</f>
        <v>*</v>
      </c>
      <c r="J768" s="122" t="str">
        <f>IF(SP_SUL!AA771="","*",SP_SUL!AA771)</f>
        <v>*</v>
      </c>
      <c r="K768" s="134" t="str">
        <f>IF(SP_SUL!AD771="","*",SP_SUL!AD771)</f>
        <v>*</v>
      </c>
    </row>
    <row r="769" spans="2:11" s="123" customFormat="1" hidden="1">
      <c r="B769" s="120" t="str">
        <f>IF(SP_SUL!Y772="","*",SP_SUL!Y772)</f>
        <v>*</v>
      </c>
      <c r="C769" s="121" t="str">
        <f>IF(SP_SUL!B772="","*",SP_SUL!B772)</f>
        <v>*</v>
      </c>
      <c r="D769" s="121" t="str">
        <f>IF(SP_SUL!D772="","*",SP_SUL!D772)</f>
        <v>*</v>
      </c>
      <c r="E769" s="121" t="str">
        <f>IF(SP_SUL!H772="","*",SP_SUL!H772)</f>
        <v>*</v>
      </c>
      <c r="F769" s="137" t="str">
        <f>IF(SP_SUL!M772="","*",SP_SUL!M772)</f>
        <v>-</v>
      </c>
      <c r="G769" s="121" t="str">
        <f>IF(SP_SUL!I772="","*",SP_SUL!I772)</f>
        <v>*</v>
      </c>
      <c r="H769" s="121" t="str">
        <f>IF(SP_SUL!AB772="","*",SP_SUL!AB772)</f>
        <v>*</v>
      </c>
      <c r="I769" s="121" t="str">
        <f>IF(SP_SUL!AC772="","*",SP_SUL!AC772)</f>
        <v>*</v>
      </c>
      <c r="J769" s="122" t="str">
        <f>IF(SP_SUL!AA772="","*",SP_SUL!AA772)</f>
        <v>*</v>
      </c>
      <c r="K769" s="134" t="str">
        <f>IF(SP_SUL!AD772="","*",SP_SUL!AD772)</f>
        <v>*</v>
      </c>
    </row>
    <row r="770" spans="2:11" s="123" customFormat="1" hidden="1">
      <c r="B770" s="120" t="str">
        <f>IF(SP_SUL!Y773="","*",SP_SUL!Y773)</f>
        <v>*</v>
      </c>
      <c r="C770" s="121" t="str">
        <f>IF(SP_SUL!B773="","*",SP_SUL!B773)</f>
        <v>*</v>
      </c>
      <c r="D770" s="121" t="str">
        <f>IF(SP_SUL!D773="","*",SP_SUL!D773)</f>
        <v>*</v>
      </c>
      <c r="E770" s="121" t="str">
        <f>IF(SP_SUL!H773="","*",SP_SUL!H773)</f>
        <v>*</v>
      </c>
      <c r="F770" s="137" t="str">
        <f>IF(SP_SUL!M773="","*",SP_SUL!M773)</f>
        <v>-</v>
      </c>
      <c r="G770" s="121" t="str">
        <f>IF(SP_SUL!I773="","*",SP_SUL!I773)</f>
        <v>*</v>
      </c>
      <c r="H770" s="121" t="str">
        <f>IF(SP_SUL!AB773="","*",SP_SUL!AB773)</f>
        <v>*</v>
      </c>
      <c r="I770" s="121" t="str">
        <f>IF(SP_SUL!AC773="","*",SP_SUL!AC773)</f>
        <v>*</v>
      </c>
      <c r="J770" s="122" t="str">
        <f>IF(SP_SUL!AA773="","*",SP_SUL!AA773)</f>
        <v>*</v>
      </c>
      <c r="K770" s="134" t="str">
        <f>IF(SP_SUL!AD773="","*",SP_SUL!AD773)</f>
        <v>*</v>
      </c>
    </row>
    <row r="771" spans="2:11" s="123" customFormat="1" hidden="1">
      <c r="B771" s="120" t="str">
        <f>IF(SP_SUL!Y774="","*",SP_SUL!Y774)</f>
        <v>*</v>
      </c>
      <c r="C771" s="121" t="str">
        <f>IF(SP_SUL!B774="","*",SP_SUL!B774)</f>
        <v>*</v>
      </c>
      <c r="D771" s="121" t="str">
        <f>IF(SP_SUL!D774="","*",SP_SUL!D774)</f>
        <v>*</v>
      </c>
      <c r="E771" s="121" t="str">
        <f>IF(SP_SUL!H774="","*",SP_SUL!H774)</f>
        <v>*</v>
      </c>
      <c r="F771" s="137" t="str">
        <f>IF(SP_SUL!M774="","*",SP_SUL!M774)</f>
        <v>-</v>
      </c>
      <c r="G771" s="121" t="str">
        <f>IF(SP_SUL!I774="","*",SP_SUL!I774)</f>
        <v>*</v>
      </c>
      <c r="H771" s="121" t="str">
        <f>IF(SP_SUL!AB774="","*",SP_SUL!AB774)</f>
        <v>*</v>
      </c>
      <c r="I771" s="121" t="str">
        <f>IF(SP_SUL!AC774="","*",SP_SUL!AC774)</f>
        <v>*</v>
      </c>
      <c r="J771" s="122" t="str">
        <f>IF(SP_SUL!AA774="","*",SP_SUL!AA774)</f>
        <v>*</v>
      </c>
      <c r="K771" s="134" t="str">
        <f>IF(SP_SUL!AD774="","*",SP_SUL!AD774)</f>
        <v>*</v>
      </c>
    </row>
    <row r="772" spans="2:11" s="123" customFormat="1" hidden="1">
      <c r="B772" s="120" t="str">
        <f>IF(SP_SUL!Y775="","*",SP_SUL!Y775)</f>
        <v>*</v>
      </c>
      <c r="C772" s="121" t="str">
        <f>IF(SP_SUL!B775="","*",SP_SUL!B775)</f>
        <v>*</v>
      </c>
      <c r="D772" s="121" t="str">
        <f>IF(SP_SUL!D775="","*",SP_SUL!D775)</f>
        <v>*</v>
      </c>
      <c r="E772" s="121" t="str">
        <f>IF(SP_SUL!H775="","*",SP_SUL!H775)</f>
        <v>*</v>
      </c>
      <c r="F772" s="137" t="str">
        <f>IF(SP_SUL!M775="","*",SP_SUL!M775)</f>
        <v>-</v>
      </c>
      <c r="G772" s="121" t="str">
        <f>IF(SP_SUL!I775="","*",SP_SUL!I775)</f>
        <v>*</v>
      </c>
      <c r="H772" s="121" t="str">
        <f>IF(SP_SUL!AB775="","*",SP_SUL!AB775)</f>
        <v>*</v>
      </c>
      <c r="I772" s="121" t="str">
        <f>IF(SP_SUL!AC775="","*",SP_SUL!AC775)</f>
        <v>*</v>
      </c>
      <c r="J772" s="122" t="str">
        <f>IF(SP_SUL!AA775="","*",SP_SUL!AA775)</f>
        <v>*</v>
      </c>
      <c r="K772" s="134" t="str">
        <f>IF(SP_SUL!AD775="","*",SP_SUL!AD775)</f>
        <v>*</v>
      </c>
    </row>
    <row r="773" spans="2:11" s="123" customFormat="1" hidden="1">
      <c r="B773" s="120" t="str">
        <f>IF(SP_SUL!Y776="","*",SP_SUL!Y776)</f>
        <v>*</v>
      </c>
      <c r="C773" s="121" t="str">
        <f>IF(SP_SUL!B776="","*",SP_SUL!B776)</f>
        <v>*</v>
      </c>
      <c r="D773" s="121" t="str">
        <f>IF(SP_SUL!D776="","*",SP_SUL!D776)</f>
        <v>*</v>
      </c>
      <c r="E773" s="121" t="str">
        <f>IF(SP_SUL!H776="","*",SP_SUL!H776)</f>
        <v>*</v>
      </c>
      <c r="F773" s="137" t="str">
        <f>IF(SP_SUL!M776="","*",SP_SUL!M776)</f>
        <v>-</v>
      </c>
      <c r="G773" s="121" t="str">
        <f>IF(SP_SUL!I776="","*",SP_SUL!I776)</f>
        <v>*</v>
      </c>
      <c r="H773" s="121" t="str">
        <f>IF(SP_SUL!AB776="","*",SP_SUL!AB776)</f>
        <v>*</v>
      </c>
      <c r="I773" s="121" t="str">
        <f>IF(SP_SUL!AC776="","*",SP_SUL!AC776)</f>
        <v>*</v>
      </c>
      <c r="J773" s="122" t="str">
        <f>IF(SP_SUL!AA776="","*",SP_SUL!AA776)</f>
        <v>*</v>
      </c>
      <c r="K773" s="134" t="str">
        <f>IF(SP_SUL!AD776="","*",SP_SUL!AD776)</f>
        <v>*</v>
      </c>
    </row>
    <row r="774" spans="2:11" s="123" customFormat="1" hidden="1">
      <c r="B774" s="120" t="str">
        <f>IF(SP_SUL!Y777="","*",SP_SUL!Y777)</f>
        <v>*</v>
      </c>
      <c r="C774" s="121" t="str">
        <f>IF(SP_SUL!B777="","*",SP_SUL!B777)</f>
        <v>*</v>
      </c>
      <c r="D774" s="121" t="str">
        <f>IF(SP_SUL!D777="","*",SP_SUL!D777)</f>
        <v>*</v>
      </c>
      <c r="E774" s="121" t="str">
        <f>IF(SP_SUL!H777="","*",SP_SUL!H777)</f>
        <v>*</v>
      </c>
      <c r="F774" s="137" t="str">
        <f>IF(SP_SUL!M777="","*",SP_SUL!M777)</f>
        <v>-</v>
      </c>
      <c r="G774" s="121" t="str">
        <f>IF(SP_SUL!I777="","*",SP_SUL!I777)</f>
        <v>*</v>
      </c>
      <c r="H774" s="121" t="str">
        <f>IF(SP_SUL!AB777="","*",SP_SUL!AB777)</f>
        <v>*</v>
      </c>
      <c r="I774" s="121" t="str">
        <f>IF(SP_SUL!AC777="","*",SP_SUL!AC777)</f>
        <v>*</v>
      </c>
      <c r="J774" s="122" t="str">
        <f>IF(SP_SUL!AA777="","*",SP_SUL!AA777)</f>
        <v>*</v>
      </c>
      <c r="K774" s="134" t="str">
        <f>IF(SP_SUL!AD777="","*",SP_SUL!AD777)</f>
        <v>*</v>
      </c>
    </row>
    <row r="775" spans="2:11" s="123" customFormat="1" hidden="1">
      <c r="B775" s="120" t="str">
        <f>IF(SP_SUL!Y778="","*",SP_SUL!Y778)</f>
        <v>*</v>
      </c>
      <c r="C775" s="121" t="str">
        <f>IF(SP_SUL!B778="","*",SP_SUL!B778)</f>
        <v>*</v>
      </c>
      <c r="D775" s="121" t="str">
        <f>IF(SP_SUL!D778="","*",SP_SUL!D778)</f>
        <v>*</v>
      </c>
      <c r="E775" s="121" t="str">
        <f>IF(SP_SUL!H778="","*",SP_SUL!H778)</f>
        <v>*</v>
      </c>
      <c r="F775" s="137" t="str">
        <f>IF(SP_SUL!M778="","*",SP_SUL!M778)</f>
        <v>-</v>
      </c>
      <c r="G775" s="121" t="str">
        <f>IF(SP_SUL!I778="","*",SP_SUL!I778)</f>
        <v>*</v>
      </c>
      <c r="H775" s="121" t="str">
        <f>IF(SP_SUL!AB778="","*",SP_SUL!AB778)</f>
        <v>*</v>
      </c>
      <c r="I775" s="121" t="str">
        <f>IF(SP_SUL!AC778="","*",SP_SUL!AC778)</f>
        <v>*</v>
      </c>
      <c r="J775" s="122" t="str">
        <f>IF(SP_SUL!AA778="","*",SP_SUL!AA778)</f>
        <v>*</v>
      </c>
      <c r="K775" s="134" t="str">
        <f>IF(SP_SUL!AD778="","*",SP_SUL!AD778)</f>
        <v>*</v>
      </c>
    </row>
    <row r="776" spans="2:11" s="123" customFormat="1" hidden="1">
      <c r="B776" s="120" t="str">
        <f>IF(SP_SUL!Y779="","*",SP_SUL!Y779)</f>
        <v>*</v>
      </c>
      <c r="C776" s="121" t="str">
        <f>IF(SP_SUL!B779="","*",SP_SUL!B779)</f>
        <v>*</v>
      </c>
      <c r="D776" s="121" t="str">
        <f>IF(SP_SUL!D779="","*",SP_SUL!D779)</f>
        <v>*</v>
      </c>
      <c r="E776" s="121" t="str">
        <f>IF(SP_SUL!H779="","*",SP_SUL!H779)</f>
        <v>*</v>
      </c>
      <c r="F776" s="137" t="str">
        <f>IF(SP_SUL!M779="","*",SP_SUL!M779)</f>
        <v>-</v>
      </c>
      <c r="G776" s="121" t="str">
        <f>IF(SP_SUL!I779="","*",SP_SUL!I779)</f>
        <v>*</v>
      </c>
      <c r="H776" s="121" t="str">
        <f>IF(SP_SUL!AB779="","*",SP_SUL!AB779)</f>
        <v>*</v>
      </c>
      <c r="I776" s="121" t="str">
        <f>IF(SP_SUL!AC779="","*",SP_SUL!AC779)</f>
        <v>*</v>
      </c>
      <c r="J776" s="122" t="str">
        <f>IF(SP_SUL!AA779="","*",SP_SUL!AA779)</f>
        <v>*</v>
      </c>
      <c r="K776" s="134" t="str">
        <f>IF(SP_SUL!AD779="","*",SP_SUL!AD779)</f>
        <v>*</v>
      </c>
    </row>
    <row r="777" spans="2:11" s="123" customFormat="1" hidden="1">
      <c r="B777" s="120" t="str">
        <f>IF(SP_SUL!Y780="","*",SP_SUL!Y780)</f>
        <v>*</v>
      </c>
      <c r="C777" s="121" t="str">
        <f>IF(SP_SUL!B780="","*",SP_SUL!B780)</f>
        <v>*</v>
      </c>
      <c r="D777" s="121" t="str">
        <f>IF(SP_SUL!D780="","*",SP_SUL!D780)</f>
        <v>*</v>
      </c>
      <c r="E777" s="121" t="str">
        <f>IF(SP_SUL!H780="","*",SP_SUL!H780)</f>
        <v>*</v>
      </c>
      <c r="F777" s="137" t="str">
        <f>IF(SP_SUL!M780="","*",SP_SUL!M780)</f>
        <v>-</v>
      </c>
      <c r="G777" s="121" t="str">
        <f>IF(SP_SUL!I780="","*",SP_SUL!I780)</f>
        <v>*</v>
      </c>
      <c r="H777" s="121" t="str">
        <f>IF(SP_SUL!AB780="","*",SP_SUL!AB780)</f>
        <v>*</v>
      </c>
      <c r="I777" s="121" t="str">
        <f>IF(SP_SUL!AC780="","*",SP_SUL!AC780)</f>
        <v>*</v>
      </c>
      <c r="J777" s="122" t="str">
        <f>IF(SP_SUL!AA780="","*",SP_SUL!AA780)</f>
        <v>*</v>
      </c>
      <c r="K777" s="134" t="str">
        <f>IF(SP_SUL!AD780="","*",SP_SUL!AD780)</f>
        <v>*</v>
      </c>
    </row>
    <row r="778" spans="2:11" s="123" customFormat="1" hidden="1">
      <c r="B778" s="120" t="str">
        <f>IF(SP_SUL!Y781="","*",SP_SUL!Y781)</f>
        <v>*</v>
      </c>
      <c r="C778" s="121" t="str">
        <f>IF(SP_SUL!B781="","*",SP_SUL!B781)</f>
        <v>*</v>
      </c>
      <c r="D778" s="121" t="str">
        <f>IF(SP_SUL!D781="","*",SP_SUL!D781)</f>
        <v>*</v>
      </c>
      <c r="E778" s="121" t="str">
        <f>IF(SP_SUL!H781="","*",SP_SUL!H781)</f>
        <v>*</v>
      </c>
      <c r="F778" s="137" t="str">
        <f>IF(SP_SUL!M781="","*",SP_SUL!M781)</f>
        <v>-</v>
      </c>
      <c r="G778" s="121" t="str">
        <f>IF(SP_SUL!I781="","*",SP_SUL!I781)</f>
        <v>*</v>
      </c>
      <c r="H778" s="121" t="str">
        <f>IF(SP_SUL!AB781="","*",SP_SUL!AB781)</f>
        <v>*</v>
      </c>
      <c r="I778" s="121" t="str">
        <f>IF(SP_SUL!AC781="","*",SP_SUL!AC781)</f>
        <v>*</v>
      </c>
      <c r="J778" s="122" t="str">
        <f>IF(SP_SUL!AA781="","*",SP_SUL!AA781)</f>
        <v>*</v>
      </c>
      <c r="K778" s="134" t="str">
        <f>IF(SP_SUL!AD781="","*",SP_SUL!AD781)</f>
        <v>*</v>
      </c>
    </row>
    <row r="779" spans="2:11" s="123" customFormat="1" hidden="1">
      <c r="B779" s="120" t="str">
        <f>IF(SP_SUL!Y782="","*",SP_SUL!Y782)</f>
        <v>*</v>
      </c>
      <c r="C779" s="121" t="str">
        <f>IF(SP_SUL!B782="","*",SP_SUL!B782)</f>
        <v>*</v>
      </c>
      <c r="D779" s="121" t="str">
        <f>IF(SP_SUL!D782="","*",SP_SUL!D782)</f>
        <v>*</v>
      </c>
      <c r="E779" s="121" t="str">
        <f>IF(SP_SUL!H782="","*",SP_SUL!H782)</f>
        <v>*</v>
      </c>
      <c r="F779" s="137" t="str">
        <f>IF(SP_SUL!M782="","*",SP_SUL!M782)</f>
        <v>-</v>
      </c>
      <c r="G779" s="121" t="str">
        <f>IF(SP_SUL!I782="","*",SP_SUL!I782)</f>
        <v>*</v>
      </c>
      <c r="H779" s="121" t="str">
        <f>IF(SP_SUL!AB782="","*",SP_SUL!AB782)</f>
        <v>*</v>
      </c>
      <c r="I779" s="121" t="str">
        <f>IF(SP_SUL!AC782="","*",SP_SUL!AC782)</f>
        <v>*</v>
      </c>
      <c r="J779" s="122" t="str">
        <f>IF(SP_SUL!AA782="","*",SP_SUL!AA782)</f>
        <v>*</v>
      </c>
      <c r="K779" s="134" t="str">
        <f>IF(SP_SUL!AD782="","*",SP_SUL!AD782)</f>
        <v>*</v>
      </c>
    </row>
    <row r="780" spans="2:11" s="123" customFormat="1" hidden="1">
      <c r="B780" s="120" t="str">
        <f>IF(SP_SUL!Y783="","*",SP_SUL!Y783)</f>
        <v>*</v>
      </c>
      <c r="C780" s="121" t="str">
        <f>IF(SP_SUL!B783="","*",SP_SUL!B783)</f>
        <v>*</v>
      </c>
      <c r="D780" s="121" t="str">
        <f>IF(SP_SUL!D783="","*",SP_SUL!D783)</f>
        <v>*</v>
      </c>
      <c r="E780" s="121" t="str">
        <f>IF(SP_SUL!H783="","*",SP_SUL!H783)</f>
        <v>*</v>
      </c>
      <c r="F780" s="137" t="str">
        <f>IF(SP_SUL!M783="","*",SP_SUL!M783)</f>
        <v>-</v>
      </c>
      <c r="G780" s="121" t="str">
        <f>IF(SP_SUL!I783="","*",SP_SUL!I783)</f>
        <v>*</v>
      </c>
      <c r="H780" s="121" t="str">
        <f>IF(SP_SUL!AB783="","*",SP_SUL!AB783)</f>
        <v>*</v>
      </c>
      <c r="I780" s="121" t="str">
        <f>IF(SP_SUL!AC783="","*",SP_SUL!AC783)</f>
        <v>*</v>
      </c>
      <c r="J780" s="122" t="str">
        <f>IF(SP_SUL!AA783="","*",SP_SUL!AA783)</f>
        <v>*</v>
      </c>
      <c r="K780" s="134" t="str">
        <f>IF(SP_SUL!AD783="","*",SP_SUL!AD783)</f>
        <v>*</v>
      </c>
    </row>
    <row r="781" spans="2:11" s="123" customFormat="1" hidden="1">
      <c r="B781" s="120" t="str">
        <f>IF(SP_SUL!Y784="","*",SP_SUL!Y784)</f>
        <v>*</v>
      </c>
      <c r="C781" s="121" t="str">
        <f>IF(SP_SUL!B784="","*",SP_SUL!B784)</f>
        <v>*</v>
      </c>
      <c r="D781" s="121" t="str">
        <f>IF(SP_SUL!D784="","*",SP_SUL!D784)</f>
        <v>*</v>
      </c>
      <c r="E781" s="121" t="str">
        <f>IF(SP_SUL!H784="","*",SP_SUL!H784)</f>
        <v>*</v>
      </c>
      <c r="F781" s="137" t="str">
        <f>IF(SP_SUL!M784="","*",SP_SUL!M784)</f>
        <v>-</v>
      </c>
      <c r="G781" s="121" t="str">
        <f>IF(SP_SUL!I784="","*",SP_SUL!I784)</f>
        <v>*</v>
      </c>
      <c r="H781" s="121" t="str">
        <f>IF(SP_SUL!AB784="","*",SP_SUL!AB784)</f>
        <v>*</v>
      </c>
      <c r="I781" s="121" t="str">
        <f>IF(SP_SUL!AC784="","*",SP_SUL!AC784)</f>
        <v>*</v>
      </c>
      <c r="J781" s="122" t="str">
        <f>IF(SP_SUL!AA784="","*",SP_SUL!AA784)</f>
        <v>*</v>
      </c>
      <c r="K781" s="134" t="str">
        <f>IF(SP_SUL!AD784="","*",SP_SUL!AD784)</f>
        <v>*</v>
      </c>
    </row>
    <row r="782" spans="2:11" s="123" customFormat="1" hidden="1">
      <c r="B782" s="120" t="str">
        <f>IF(SP_SUL!Y785="","*",SP_SUL!Y785)</f>
        <v>*</v>
      </c>
      <c r="C782" s="121" t="str">
        <f>IF(SP_SUL!B785="","*",SP_SUL!B785)</f>
        <v>*</v>
      </c>
      <c r="D782" s="121" t="str">
        <f>IF(SP_SUL!D785="","*",SP_SUL!D785)</f>
        <v>*</v>
      </c>
      <c r="E782" s="121" t="str">
        <f>IF(SP_SUL!H785="","*",SP_SUL!H785)</f>
        <v>*</v>
      </c>
      <c r="F782" s="137" t="str">
        <f>IF(SP_SUL!M785="","*",SP_SUL!M785)</f>
        <v>-</v>
      </c>
      <c r="G782" s="121" t="str">
        <f>IF(SP_SUL!I785="","*",SP_SUL!I785)</f>
        <v>*</v>
      </c>
      <c r="H782" s="121" t="str">
        <f>IF(SP_SUL!AB785="","*",SP_SUL!AB785)</f>
        <v>*</v>
      </c>
      <c r="I782" s="121" t="str">
        <f>IF(SP_SUL!AC785="","*",SP_SUL!AC785)</f>
        <v>*</v>
      </c>
      <c r="J782" s="122" t="str">
        <f>IF(SP_SUL!AA785="","*",SP_SUL!AA785)</f>
        <v>*</v>
      </c>
      <c r="K782" s="134" t="str">
        <f>IF(SP_SUL!AD785="","*",SP_SUL!AD785)</f>
        <v>*</v>
      </c>
    </row>
    <row r="783" spans="2:11" s="123" customFormat="1" hidden="1">
      <c r="B783" s="120" t="str">
        <f>IF(SP_SUL!Y786="","*",SP_SUL!Y786)</f>
        <v>*</v>
      </c>
      <c r="C783" s="121" t="str">
        <f>IF(SP_SUL!B786="","*",SP_SUL!B786)</f>
        <v>*</v>
      </c>
      <c r="D783" s="121" t="str">
        <f>IF(SP_SUL!D786="","*",SP_SUL!D786)</f>
        <v>*</v>
      </c>
      <c r="E783" s="121" t="str">
        <f>IF(SP_SUL!H786="","*",SP_SUL!H786)</f>
        <v>*</v>
      </c>
      <c r="F783" s="137" t="str">
        <f>IF(SP_SUL!M786="","*",SP_SUL!M786)</f>
        <v>-</v>
      </c>
      <c r="G783" s="121" t="str">
        <f>IF(SP_SUL!I786="","*",SP_SUL!I786)</f>
        <v>*</v>
      </c>
      <c r="H783" s="121" t="str">
        <f>IF(SP_SUL!AB786="","*",SP_SUL!AB786)</f>
        <v>*</v>
      </c>
      <c r="I783" s="121" t="str">
        <f>IF(SP_SUL!AC786="","*",SP_SUL!AC786)</f>
        <v>*</v>
      </c>
      <c r="J783" s="122" t="str">
        <f>IF(SP_SUL!AA786="","*",SP_SUL!AA786)</f>
        <v>*</v>
      </c>
      <c r="K783" s="134" t="str">
        <f>IF(SP_SUL!AD786="","*",SP_SUL!AD786)</f>
        <v>*</v>
      </c>
    </row>
    <row r="784" spans="2:11" s="123" customFormat="1" hidden="1">
      <c r="B784" s="120" t="str">
        <f>IF(SP_SUL!Y787="","*",SP_SUL!Y787)</f>
        <v>*</v>
      </c>
      <c r="C784" s="121" t="str">
        <f>IF(SP_SUL!B787="","*",SP_SUL!B787)</f>
        <v>*</v>
      </c>
      <c r="D784" s="121" t="str">
        <f>IF(SP_SUL!D787="","*",SP_SUL!D787)</f>
        <v>*</v>
      </c>
      <c r="E784" s="121" t="str">
        <f>IF(SP_SUL!H787="","*",SP_SUL!H787)</f>
        <v>*</v>
      </c>
      <c r="F784" s="137" t="str">
        <f>IF(SP_SUL!M787="","*",SP_SUL!M787)</f>
        <v>-</v>
      </c>
      <c r="G784" s="121" t="str">
        <f>IF(SP_SUL!I787="","*",SP_SUL!I787)</f>
        <v>*</v>
      </c>
      <c r="H784" s="121" t="str">
        <f>IF(SP_SUL!AB787="","*",SP_SUL!AB787)</f>
        <v>*</v>
      </c>
      <c r="I784" s="121" t="str">
        <f>IF(SP_SUL!AC787="","*",SP_SUL!AC787)</f>
        <v>*</v>
      </c>
      <c r="J784" s="122" t="str">
        <f>IF(SP_SUL!AA787="","*",SP_SUL!AA787)</f>
        <v>*</v>
      </c>
      <c r="K784" s="134" t="str">
        <f>IF(SP_SUL!AD787="","*",SP_SUL!AD787)</f>
        <v>*</v>
      </c>
    </row>
    <row r="785" spans="2:11" s="123" customFormat="1" hidden="1">
      <c r="B785" s="120" t="str">
        <f>IF(SP_SUL!Y788="","*",SP_SUL!Y788)</f>
        <v>*</v>
      </c>
      <c r="C785" s="121" t="str">
        <f>IF(SP_SUL!B788="","*",SP_SUL!B788)</f>
        <v>*</v>
      </c>
      <c r="D785" s="121" t="str">
        <f>IF(SP_SUL!D788="","*",SP_SUL!D788)</f>
        <v>*</v>
      </c>
      <c r="E785" s="121" t="str">
        <f>IF(SP_SUL!H788="","*",SP_SUL!H788)</f>
        <v>*</v>
      </c>
      <c r="F785" s="137" t="str">
        <f>IF(SP_SUL!M788="","*",SP_SUL!M788)</f>
        <v>-</v>
      </c>
      <c r="G785" s="121" t="str">
        <f>IF(SP_SUL!I788="","*",SP_SUL!I788)</f>
        <v>*</v>
      </c>
      <c r="H785" s="121" t="str">
        <f>IF(SP_SUL!AB788="","*",SP_SUL!AB788)</f>
        <v>*</v>
      </c>
      <c r="I785" s="121" t="str">
        <f>IF(SP_SUL!AC788="","*",SP_SUL!AC788)</f>
        <v>*</v>
      </c>
      <c r="J785" s="122" t="str">
        <f>IF(SP_SUL!AA788="","*",SP_SUL!AA788)</f>
        <v>*</v>
      </c>
      <c r="K785" s="134" t="str">
        <f>IF(SP_SUL!AD788="","*",SP_SUL!AD788)</f>
        <v>*</v>
      </c>
    </row>
    <row r="786" spans="2:11" s="123" customFormat="1" hidden="1">
      <c r="B786" s="120" t="str">
        <f>IF(SP_SUL!Y789="","*",SP_SUL!Y789)</f>
        <v>*</v>
      </c>
      <c r="C786" s="121" t="str">
        <f>IF(SP_SUL!B789="","*",SP_SUL!B789)</f>
        <v>*</v>
      </c>
      <c r="D786" s="121" t="str">
        <f>IF(SP_SUL!D789="","*",SP_SUL!D789)</f>
        <v>*</v>
      </c>
      <c r="E786" s="121" t="str">
        <f>IF(SP_SUL!H789="","*",SP_SUL!H789)</f>
        <v>*</v>
      </c>
      <c r="F786" s="137" t="str">
        <f>IF(SP_SUL!M789="","*",SP_SUL!M789)</f>
        <v>-</v>
      </c>
      <c r="G786" s="121" t="str">
        <f>IF(SP_SUL!I789="","*",SP_SUL!I789)</f>
        <v>*</v>
      </c>
      <c r="H786" s="121" t="str">
        <f>IF(SP_SUL!AB789="","*",SP_SUL!AB789)</f>
        <v>*</v>
      </c>
      <c r="I786" s="121" t="str">
        <f>IF(SP_SUL!AC789="","*",SP_SUL!AC789)</f>
        <v>*</v>
      </c>
      <c r="J786" s="122" t="str">
        <f>IF(SP_SUL!AA789="","*",SP_SUL!AA789)</f>
        <v>*</v>
      </c>
      <c r="K786" s="134" t="str">
        <f>IF(SP_SUL!AD789="","*",SP_SUL!AD789)</f>
        <v>*</v>
      </c>
    </row>
    <row r="787" spans="2:11" s="123" customFormat="1" hidden="1">
      <c r="B787" s="120" t="str">
        <f>IF(SP_SUL!Y790="","*",SP_SUL!Y790)</f>
        <v>*</v>
      </c>
      <c r="C787" s="121" t="str">
        <f>IF(SP_SUL!B790="","*",SP_SUL!B790)</f>
        <v>*</v>
      </c>
      <c r="D787" s="121" t="str">
        <f>IF(SP_SUL!D790="","*",SP_SUL!D790)</f>
        <v>*</v>
      </c>
      <c r="E787" s="121" t="str">
        <f>IF(SP_SUL!H790="","*",SP_SUL!H790)</f>
        <v>*</v>
      </c>
      <c r="F787" s="137" t="str">
        <f>IF(SP_SUL!M790="","*",SP_SUL!M790)</f>
        <v>-</v>
      </c>
      <c r="G787" s="121" t="str">
        <f>IF(SP_SUL!I790="","*",SP_SUL!I790)</f>
        <v>*</v>
      </c>
      <c r="H787" s="121" t="str">
        <f>IF(SP_SUL!AB790="","*",SP_SUL!AB790)</f>
        <v>*</v>
      </c>
      <c r="I787" s="121" t="str">
        <f>IF(SP_SUL!AC790="","*",SP_SUL!AC790)</f>
        <v>*</v>
      </c>
      <c r="J787" s="122" t="str">
        <f>IF(SP_SUL!AA790="","*",SP_SUL!AA790)</f>
        <v>*</v>
      </c>
      <c r="K787" s="134" t="str">
        <f>IF(SP_SUL!AD790="","*",SP_SUL!AD790)</f>
        <v>*</v>
      </c>
    </row>
    <row r="788" spans="2:11" s="123" customFormat="1" hidden="1">
      <c r="B788" s="120" t="str">
        <f>IF(SP_SUL!Y791="","*",SP_SUL!Y791)</f>
        <v>*</v>
      </c>
      <c r="C788" s="121" t="str">
        <f>IF(SP_SUL!B791="","*",SP_SUL!B791)</f>
        <v>*</v>
      </c>
      <c r="D788" s="121" t="str">
        <f>IF(SP_SUL!D791="","*",SP_SUL!D791)</f>
        <v>*</v>
      </c>
      <c r="E788" s="121" t="str">
        <f>IF(SP_SUL!H791="","*",SP_SUL!H791)</f>
        <v>*</v>
      </c>
      <c r="F788" s="137" t="str">
        <f>IF(SP_SUL!M791="","*",SP_SUL!M791)</f>
        <v>-</v>
      </c>
      <c r="G788" s="121" t="str">
        <f>IF(SP_SUL!I791="","*",SP_SUL!I791)</f>
        <v>*</v>
      </c>
      <c r="H788" s="121" t="str">
        <f>IF(SP_SUL!AB791="","*",SP_SUL!AB791)</f>
        <v>*</v>
      </c>
      <c r="I788" s="121" t="str">
        <f>IF(SP_SUL!AC791="","*",SP_SUL!AC791)</f>
        <v>*</v>
      </c>
      <c r="J788" s="122" t="str">
        <f>IF(SP_SUL!AA791="","*",SP_SUL!AA791)</f>
        <v>*</v>
      </c>
      <c r="K788" s="134" t="str">
        <f>IF(SP_SUL!AD791="","*",SP_SUL!AD791)</f>
        <v>*</v>
      </c>
    </row>
    <row r="789" spans="2:11" s="123" customFormat="1" hidden="1">
      <c r="B789" s="120" t="str">
        <f>IF(SP_SUL!Y792="","*",SP_SUL!Y792)</f>
        <v>*</v>
      </c>
      <c r="C789" s="121" t="str">
        <f>IF(SP_SUL!B792="","*",SP_SUL!B792)</f>
        <v>*</v>
      </c>
      <c r="D789" s="121" t="str">
        <f>IF(SP_SUL!D792="","*",SP_SUL!D792)</f>
        <v>*</v>
      </c>
      <c r="E789" s="121" t="str">
        <f>IF(SP_SUL!H792="","*",SP_SUL!H792)</f>
        <v>*</v>
      </c>
      <c r="F789" s="137" t="str">
        <f>IF(SP_SUL!M792="","*",SP_SUL!M792)</f>
        <v>-</v>
      </c>
      <c r="G789" s="121" t="str">
        <f>IF(SP_SUL!I792="","*",SP_SUL!I792)</f>
        <v>*</v>
      </c>
      <c r="H789" s="121" t="str">
        <f>IF(SP_SUL!AB792="","*",SP_SUL!AB792)</f>
        <v>*</v>
      </c>
      <c r="I789" s="121" t="str">
        <f>IF(SP_SUL!AC792="","*",SP_SUL!AC792)</f>
        <v>*</v>
      </c>
      <c r="J789" s="122" t="str">
        <f>IF(SP_SUL!AA792="","*",SP_SUL!AA792)</f>
        <v>*</v>
      </c>
      <c r="K789" s="134" t="str">
        <f>IF(SP_SUL!AD792="","*",SP_SUL!AD792)</f>
        <v>*</v>
      </c>
    </row>
    <row r="790" spans="2:11" s="123" customFormat="1" hidden="1">
      <c r="B790" s="120" t="str">
        <f>IF(SP_SUL!Y793="","*",SP_SUL!Y793)</f>
        <v>*</v>
      </c>
      <c r="C790" s="121" t="str">
        <f>IF(SP_SUL!B793="","*",SP_SUL!B793)</f>
        <v>*</v>
      </c>
      <c r="D790" s="121" t="str">
        <f>IF(SP_SUL!D793="","*",SP_SUL!D793)</f>
        <v>*</v>
      </c>
      <c r="E790" s="121" t="str">
        <f>IF(SP_SUL!H793="","*",SP_SUL!H793)</f>
        <v>*</v>
      </c>
      <c r="F790" s="137" t="str">
        <f>IF(SP_SUL!M793="","*",SP_SUL!M793)</f>
        <v>-</v>
      </c>
      <c r="G790" s="121" t="str">
        <f>IF(SP_SUL!I793="","*",SP_SUL!I793)</f>
        <v>*</v>
      </c>
      <c r="H790" s="121" t="str">
        <f>IF(SP_SUL!AB793="","*",SP_SUL!AB793)</f>
        <v>*</v>
      </c>
      <c r="I790" s="121" t="str">
        <f>IF(SP_SUL!AC793="","*",SP_SUL!AC793)</f>
        <v>*</v>
      </c>
      <c r="J790" s="122" t="str">
        <f>IF(SP_SUL!AA793="","*",SP_SUL!AA793)</f>
        <v>*</v>
      </c>
      <c r="K790" s="134" t="str">
        <f>IF(SP_SUL!AD793="","*",SP_SUL!AD793)</f>
        <v>*</v>
      </c>
    </row>
    <row r="791" spans="2:11" s="123" customFormat="1" hidden="1">
      <c r="B791" s="120" t="str">
        <f>IF(SP_SUL!Y794="","*",SP_SUL!Y794)</f>
        <v>*</v>
      </c>
      <c r="C791" s="121" t="str">
        <f>IF(SP_SUL!B794="","*",SP_SUL!B794)</f>
        <v>*</v>
      </c>
      <c r="D791" s="121" t="str">
        <f>IF(SP_SUL!D794="","*",SP_SUL!D794)</f>
        <v>*</v>
      </c>
      <c r="E791" s="121" t="str">
        <f>IF(SP_SUL!H794="","*",SP_SUL!H794)</f>
        <v>*</v>
      </c>
      <c r="F791" s="137" t="str">
        <f>IF(SP_SUL!M794="","*",SP_SUL!M794)</f>
        <v>-</v>
      </c>
      <c r="G791" s="121" t="str">
        <f>IF(SP_SUL!I794="","*",SP_SUL!I794)</f>
        <v>*</v>
      </c>
      <c r="H791" s="121" t="str">
        <f>IF(SP_SUL!AB794="","*",SP_SUL!AB794)</f>
        <v>*</v>
      </c>
      <c r="I791" s="121" t="str">
        <f>IF(SP_SUL!AC794="","*",SP_SUL!AC794)</f>
        <v>*</v>
      </c>
      <c r="J791" s="122" t="str">
        <f>IF(SP_SUL!AA794="","*",SP_SUL!AA794)</f>
        <v>*</v>
      </c>
      <c r="K791" s="134" t="str">
        <f>IF(SP_SUL!AD794="","*",SP_SUL!AD794)</f>
        <v>*</v>
      </c>
    </row>
    <row r="792" spans="2:11" s="123" customFormat="1" hidden="1">
      <c r="B792" s="120" t="str">
        <f>IF(SP_SUL!Y795="","*",SP_SUL!Y795)</f>
        <v>*</v>
      </c>
      <c r="C792" s="121" t="str">
        <f>IF(SP_SUL!B795="","*",SP_SUL!B795)</f>
        <v>*</v>
      </c>
      <c r="D792" s="121" t="str">
        <f>IF(SP_SUL!D795="","*",SP_SUL!D795)</f>
        <v>*</v>
      </c>
      <c r="E792" s="121" t="str">
        <f>IF(SP_SUL!H795="","*",SP_SUL!H795)</f>
        <v>*</v>
      </c>
      <c r="F792" s="137" t="str">
        <f>IF(SP_SUL!M795="","*",SP_SUL!M795)</f>
        <v>-</v>
      </c>
      <c r="G792" s="121" t="str">
        <f>IF(SP_SUL!I795="","*",SP_SUL!I795)</f>
        <v>*</v>
      </c>
      <c r="H792" s="121" t="str">
        <f>IF(SP_SUL!AB795="","*",SP_SUL!AB795)</f>
        <v>*</v>
      </c>
      <c r="I792" s="121" t="str">
        <f>IF(SP_SUL!AC795="","*",SP_SUL!AC795)</f>
        <v>*</v>
      </c>
      <c r="J792" s="122" t="str">
        <f>IF(SP_SUL!AA795="","*",SP_SUL!AA795)</f>
        <v>*</v>
      </c>
      <c r="K792" s="134" t="str">
        <f>IF(SP_SUL!AD795="","*",SP_SUL!AD795)</f>
        <v>*</v>
      </c>
    </row>
    <row r="793" spans="2:11" s="123" customFormat="1" hidden="1">
      <c r="B793" s="120" t="str">
        <f>IF(SP_SUL!Y796="","*",SP_SUL!Y796)</f>
        <v>*</v>
      </c>
      <c r="C793" s="121" t="str">
        <f>IF(SP_SUL!B796="","*",SP_SUL!B796)</f>
        <v>*</v>
      </c>
      <c r="D793" s="121" t="str">
        <f>IF(SP_SUL!D796="","*",SP_SUL!D796)</f>
        <v>*</v>
      </c>
      <c r="E793" s="121" t="str">
        <f>IF(SP_SUL!H796="","*",SP_SUL!H796)</f>
        <v>*</v>
      </c>
      <c r="F793" s="137" t="str">
        <f>IF(SP_SUL!M796="","*",SP_SUL!M796)</f>
        <v>-</v>
      </c>
      <c r="G793" s="121" t="str">
        <f>IF(SP_SUL!I796="","*",SP_SUL!I796)</f>
        <v>*</v>
      </c>
      <c r="H793" s="121" t="str">
        <f>IF(SP_SUL!AB796="","*",SP_SUL!AB796)</f>
        <v>*</v>
      </c>
      <c r="I793" s="121" t="str">
        <f>IF(SP_SUL!AC796="","*",SP_SUL!AC796)</f>
        <v>*</v>
      </c>
      <c r="J793" s="122" t="str">
        <f>IF(SP_SUL!AA796="","*",SP_SUL!AA796)</f>
        <v>*</v>
      </c>
      <c r="K793" s="134" t="str">
        <f>IF(SP_SUL!AD796="","*",SP_SUL!AD796)</f>
        <v>*</v>
      </c>
    </row>
    <row r="794" spans="2:11" s="123" customFormat="1" hidden="1">
      <c r="B794" s="120" t="str">
        <f>IF(SP_SUL!Y797="","*",SP_SUL!Y797)</f>
        <v>*</v>
      </c>
      <c r="C794" s="121" t="str">
        <f>IF(SP_SUL!B797="","*",SP_SUL!B797)</f>
        <v>*</v>
      </c>
      <c r="D794" s="121" t="str">
        <f>IF(SP_SUL!D797="","*",SP_SUL!D797)</f>
        <v>*</v>
      </c>
      <c r="E794" s="121" t="str">
        <f>IF(SP_SUL!H797="","*",SP_SUL!H797)</f>
        <v>*</v>
      </c>
      <c r="F794" s="137" t="str">
        <f>IF(SP_SUL!M797="","*",SP_SUL!M797)</f>
        <v>-</v>
      </c>
      <c r="G794" s="121" t="str">
        <f>IF(SP_SUL!I797="","*",SP_SUL!I797)</f>
        <v>*</v>
      </c>
      <c r="H794" s="121" t="str">
        <f>IF(SP_SUL!AB797="","*",SP_SUL!AB797)</f>
        <v>*</v>
      </c>
      <c r="I794" s="121" t="str">
        <f>IF(SP_SUL!AC797="","*",SP_SUL!AC797)</f>
        <v>*</v>
      </c>
      <c r="J794" s="122" t="str">
        <f>IF(SP_SUL!AA797="","*",SP_SUL!AA797)</f>
        <v>*</v>
      </c>
      <c r="K794" s="134" t="str">
        <f>IF(SP_SUL!AD797="","*",SP_SUL!AD797)</f>
        <v>*</v>
      </c>
    </row>
    <row r="795" spans="2:11" s="123" customFormat="1" hidden="1">
      <c r="B795" s="120" t="str">
        <f>IF(SP_SUL!Y798="","*",SP_SUL!Y798)</f>
        <v>*</v>
      </c>
      <c r="C795" s="121" t="str">
        <f>IF(SP_SUL!B798="","*",SP_SUL!B798)</f>
        <v>*</v>
      </c>
      <c r="D795" s="121" t="str">
        <f>IF(SP_SUL!D798="","*",SP_SUL!D798)</f>
        <v>*</v>
      </c>
      <c r="E795" s="121" t="str">
        <f>IF(SP_SUL!H798="","*",SP_SUL!H798)</f>
        <v>*</v>
      </c>
      <c r="F795" s="137" t="str">
        <f>IF(SP_SUL!M798="","*",SP_SUL!M798)</f>
        <v>-</v>
      </c>
      <c r="G795" s="121" t="str">
        <f>IF(SP_SUL!I798="","*",SP_SUL!I798)</f>
        <v>*</v>
      </c>
      <c r="H795" s="121" t="str">
        <f>IF(SP_SUL!AB798="","*",SP_SUL!AB798)</f>
        <v>*</v>
      </c>
      <c r="I795" s="121" t="str">
        <f>IF(SP_SUL!AC798="","*",SP_SUL!AC798)</f>
        <v>*</v>
      </c>
      <c r="J795" s="122" t="str">
        <f>IF(SP_SUL!AA798="","*",SP_SUL!AA798)</f>
        <v>*</v>
      </c>
      <c r="K795" s="134" t="str">
        <f>IF(SP_SUL!AD798="","*",SP_SUL!AD798)</f>
        <v>*</v>
      </c>
    </row>
    <row r="796" spans="2:11" s="123" customFormat="1" hidden="1">
      <c r="B796" s="120" t="str">
        <f>IF(SP_SUL!Y799="","*",SP_SUL!Y799)</f>
        <v>*</v>
      </c>
      <c r="C796" s="121" t="str">
        <f>IF(SP_SUL!B799="","*",SP_SUL!B799)</f>
        <v>*</v>
      </c>
      <c r="D796" s="121" t="str">
        <f>IF(SP_SUL!D799="","*",SP_SUL!D799)</f>
        <v>*</v>
      </c>
      <c r="E796" s="121" t="str">
        <f>IF(SP_SUL!H799="","*",SP_SUL!H799)</f>
        <v>*</v>
      </c>
      <c r="F796" s="137" t="str">
        <f>IF(SP_SUL!M799="","*",SP_SUL!M799)</f>
        <v>-</v>
      </c>
      <c r="G796" s="121" t="str">
        <f>IF(SP_SUL!I799="","*",SP_SUL!I799)</f>
        <v>*</v>
      </c>
      <c r="H796" s="121" t="str">
        <f>IF(SP_SUL!AB799="","*",SP_SUL!AB799)</f>
        <v>*</v>
      </c>
      <c r="I796" s="121" t="str">
        <f>IF(SP_SUL!AC799="","*",SP_SUL!AC799)</f>
        <v>*</v>
      </c>
      <c r="J796" s="122" t="str">
        <f>IF(SP_SUL!AA799="","*",SP_SUL!AA799)</f>
        <v>*</v>
      </c>
      <c r="K796" s="134" t="str">
        <f>IF(SP_SUL!AD799="","*",SP_SUL!AD799)</f>
        <v>*</v>
      </c>
    </row>
    <row r="797" spans="2:11" s="123" customFormat="1" hidden="1">
      <c r="B797" s="120" t="str">
        <f>IF(SP_SUL!Y800="","*",SP_SUL!Y800)</f>
        <v>*</v>
      </c>
      <c r="C797" s="121" t="str">
        <f>IF(SP_SUL!B800="","*",SP_SUL!B800)</f>
        <v>*</v>
      </c>
      <c r="D797" s="121" t="str">
        <f>IF(SP_SUL!D800="","*",SP_SUL!D800)</f>
        <v>*</v>
      </c>
      <c r="E797" s="121" t="str">
        <f>IF(SP_SUL!H800="","*",SP_SUL!H800)</f>
        <v>*</v>
      </c>
      <c r="F797" s="137" t="str">
        <f>IF(SP_SUL!M800="","*",SP_SUL!M800)</f>
        <v>-</v>
      </c>
      <c r="G797" s="121" t="str">
        <f>IF(SP_SUL!I800="","*",SP_SUL!I800)</f>
        <v>*</v>
      </c>
      <c r="H797" s="121" t="str">
        <f>IF(SP_SUL!AB800="","*",SP_SUL!AB800)</f>
        <v>*</v>
      </c>
      <c r="I797" s="121" t="str">
        <f>IF(SP_SUL!AC800="","*",SP_SUL!AC800)</f>
        <v>*</v>
      </c>
      <c r="J797" s="122" t="str">
        <f>IF(SP_SUL!AA800="","*",SP_SUL!AA800)</f>
        <v>*</v>
      </c>
      <c r="K797" s="134" t="str">
        <f>IF(SP_SUL!AD800="","*",SP_SUL!AD800)</f>
        <v>*</v>
      </c>
    </row>
    <row r="798" spans="2:11" s="123" customFormat="1" hidden="1">
      <c r="B798" s="120" t="str">
        <f>IF(SP_SUL!Y801="","*",SP_SUL!Y801)</f>
        <v>*</v>
      </c>
      <c r="C798" s="121" t="str">
        <f>IF(SP_SUL!B801="","*",SP_SUL!B801)</f>
        <v>*</v>
      </c>
      <c r="D798" s="121" t="str">
        <f>IF(SP_SUL!D801="","*",SP_SUL!D801)</f>
        <v>*</v>
      </c>
      <c r="E798" s="121" t="str">
        <f>IF(SP_SUL!H801="","*",SP_SUL!H801)</f>
        <v>*</v>
      </c>
      <c r="F798" s="137" t="str">
        <f>IF(SP_SUL!M801="","*",SP_SUL!M801)</f>
        <v>*</v>
      </c>
      <c r="G798" s="121" t="str">
        <f>IF(SP_SUL!I801="","*",SP_SUL!I801)</f>
        <v>*</v>
      </c>
      <c r="H798" s="121" t="str">
        <f>IF(SP_SUL!AB801="","*",SP_SUL!AB801)</f>
        <v>*</v>
      </c>
      <c r="I798" s="121" t="str">
        <f>IF(SP_SUL!AC801="","*",SP_SUL!AC801)</f>
        <v>*</v>
      </c>
      <c r="J798" s="122" t="str">
        <f>IF(SP_SUL!AA801="","*",SP_SUL!AA801)</f>
        <v>*</v>
      </c>
      <c r="K798" s="134" t="str">
        <f>IF(SP_SUL!AD801="","*",SP_SUL!AD801)</f>
        <v>*</v>
      </c>
    </row>
    <row r="799" spans="2:11" s="123" customFormat="1" hidden="1">
      <c r="B799" s="120" t="str">
        <f>IF(SP_SUL!Y802="","*",SP_SUL!Y802)</f>
        <v>*</v>
      </c>
      <c r="C799" s="121" t="str">
        <f>IF(SP_SUL!B802="","*",SP_SUL!B802)</f>
        <v>*</v>
      </c>
      <c r="D799" s="121" t="str">
        <f>IF(SP_SUL!D802="","*",SP_SUL!D802)</f>
        <v>*</v>
      </c>
      <c r="E799" s="121" t="str">
        <f>IF(SP_SUL!H802="","*",SP_SUL!H802)</f>
        <v>*</v>
      </c>
      <c r="F799" s="137" t="str">
        <f>IF(SP_SUL!M802="","*",SP_SUL!M802)</f>
        <v>*</v>
      </c>
      <c r="G799" s="121" t="str">
        <f>IF(SP_SUL!I802="","*",SP_SUL!I802)</f>
        <v>*</v>
      </c>
      <c r="H799" s="121" t="str">
        <f>IF(SP_SUL!AB802="","*",SP_SUL!AB802)</f>
        <v>*</v>
      </c>
      <c r="I799" s="121" t="str">
        <f>IF(SP_SUL!AC802="","*",SP_SUL!AC802)</f>
        <v>*</v>
      </c>
      <c r="J799" s="122" t="str">
        <f>IF(SP_SUL!AA802="","*",SP_SUL!AA802)</f>
        <v>*</v>
      </c>
      <c r="K799" s="134" t="str">
        <f>IF(SP_SUL!AD802="","*",SP_SUL!AD802)</f>
        <v>*</v>
      </c>
    </row>
    <row r="800" spans="2:11" s="123" customFormat="1" hidden="1">
      <c r="B800" s="120" t="str">
        <f>IF(SP_SUL!Y803="","*",SP_SUL!Y803)</f>
        <v>*</v>
      </c>
      <c r="C800" s="121" t="str">
        <f>IF(SP_SUL!B803="","*",SP_SUL!B803)</f>
        <v>*</v>
      </c>
      <c r="D800" s="121" t="str">
        <f>IF(SP_SUL!D803="","*",SP_SUL!D803)</f>
        <v>*</v>
      </c>
      <c r="E800" s="121" t="str">
        <f>IF(SP_SUL!H803="","*",SP_SUL!H803)</f>
        <v>*</v>
      </c>
      <c r="F800" s="137" t="str">
        <f>IF(SP_SUL!M803="","*",SP_SUL!M803)</f>
        <v>*</v>
      </c>
      <c r="G800" s="121" t="str">
        <f>IF(SP_SUL!I803="","*",SP_SUL!I803)</f>
        <v>*</v>
      </c>
      <c r="H800" s="121" t="str">
        <f>IF(SP_SUL!AB803="","*",SP_SUL!AB803)</f>
        <v>*</v>
      </c>
      <c r="I800" s="121" t="str">
        <f>IF(SP_SUL!AC803="","*",SP_SUL!AC803)</f>
        <v>*</v>
      </c>
      <c r="J800" s="122" t="str">
        <f>IF(SP_SUL!AA803="","*",SP_SUL!AA803)</f>
        <v>*</v>
      </c>
      <c r="K800" s="134" t="str">
        <f>IF(SP_SUL!AD803="","*",SP_SUL!AD803)</f>
        <v>*</v>
      </c>
    </row>
    <row r="801" spans="2:11" s="123" customFormat="1" hidden="1">
      <c r="B801" s="120" t="str">
        <f>IF(SP_SUL!Y804="","*",SP_SUL!Y804)</f>
        <v>*</v>
      </c>
      <c r="C801" s="121" t="str">
        <f>IF(SP_SUL!B804="","*",SP_SUL!B804)</f>
        <v>*</v>
      </c>
      <c r="D801" s="121" t="str">
        <f>IF(SP_SUL!D804="","*",SP_SUL!D804)</f>
        <v>*</v>
      </c>
      <c r="E801" s="121" t="str">
        <f>IF(SP_SUL!H804="","*",SP_SUL!H804)</f>
        <v>*</v>
      </c>
      <c r="F801" s="137" t="str">
        <f>IF(SP_SUL!M804="","*",SP_SUL!M804)</f>
        <v>*</v>
      </c>
      <c r="G801" s="121" t="str">
        <f>IF(SP_SUL!I804="","*",SP_SUL!I804)</f>
        <v>*</v>
      </c>
      <c r="H801" s="121" t="str">
        <f>IF(SP_SUL!AB804="","*",SP_SUL!AB804)</f>
        <v>*</v>
      </c>
      <c r="I801" s="121" t="str">
        <f>IF(SP_SUL!AC804="","*",SP_SUL!AC804)</f>
        <v>*</v>
      </c>
      <c r="J801" s="122" t="str">
        <f>IF(SP_SUL!AA804="","*",SP_SUL!AA804)</f>
        <v>*</v>
      </c>
      <c r="K801" s="134" t="str">
        <f>IF(SP_SUL!AD804="","*",SP_SUL!AD804)</f>
        <v>*</v>
      </c>
    </row>
    <row r="802" spans="2:11" s="123" customFormat="1" hidden="1">
      <c r="B802" s="120" t="str">
        <f>IF(SP_SUL!Y805="","*",SP_SUL!Y805)</f>
        <v>*</v>
      </c>
      <c r="C802" s="121" t="str">
        <f>IF(SP_SUL!B805="","*",SP_SUL!B805)</f>
        <v>*</v>
      </c>
      <c r="D802" s="121" t="str">
        <f>IF(SP_SUL!D805="","*",SP_SUL!D805)</f>
        <v>*</v>
      </c>
      <c r="E802" s="121" t="str">
        <f>IF(SP_SUL!H805="","*",SP_SUL!H805)</f>
        <v>*</v>
      </c>
      <c r="F802" s="137" t="str">
        <f>IF(SP_SUL!M805="","*",SP_SUL!M805)</f>
        <v>*</v>
      </c>
      <c r="G802" s="121" t="str">
        <f>IF(SP_SUL!I805="","*",SP_SUL!I805)</f>
        <v>*</v>
      </c>
      <c r="H802" s="121" t="str">
        <f>IF(SP_SUL!AB805="","*",SP_SUL!AB805)</f>
        <v>*</v>
      </c>
      <c r="I802" s="121" t="str">
        <f>IF(SP_SUL!AC805="","*",SP_SUL!AC805)</f>
        <v>*</v>
      </c>
      <c r="J802" s="122" t="str">
        <f>IF(SP_SUL!AA805="","*",SP_SUL!AA805)</f>
        <v>*</v>
      </c>
      <c r="K802" s="134" t="str">
        <f>IF(SP_SUL!AD805="","*",SP_SUL!AD805)</f>
        <v>*</v>
      </c>
    </row>
    <row r="803" spans="2:11" s="123" customFormat="1" hidden="1">
      <c r="B803" s="120" t="str">
        <f>IF(SP_SUL!Y806="","*",SP_SUL!Y806)</f>
        <v>*</v>
      </c>
      <c r="C803" s="121" t="str">
        <f>IF(SP_SUL!B806="","*",SP_SUL!B806)</f>
        <v>*</v>
      </c>
      <c r="D803" s="121" t="str">
        <f>IF(SP_SUL!D806="","*",SP_SUL!D806)</f>
        <v>*</v>
      </c>
      <c r="E803" s="121" t="str">
        <f>IF(SP_SUL!H806="","*",SP_SUL!H806)</f>
        <v>*</v>
      </c>
      <c r="F803" s="137" t="str">
        <f>IF(SP_SUL!M806="","*",SP_SUL!M806)</f>
        <v>*</v>
      </c>
      <c r="G803" s="121" t="str">
        <f>IF(SP_SUL!I806="","*",SP_SUL!I806)</f>
        <v>*</v>
      </c>
      <c r="H803" s="121" t="str">
        <f>IF(SP_SUL!AB806="","*",SP_SUL!AB806)</f>
        <v>*</v>
      </c>
      <c r="I803" s="121" t="str">
        <f>IF(SP_SUL!AC806="","*",SP_SUL!AC806)</f>
        <v>*</v>
      </c>
      <c r="J803" s="122" t="str">
        <f>IF(SP_SUL!AA806="","*",SP_SUL!AA806)</f>
        <v>*</v>
      </c>
      <c r="K803" s="134" t="str">
        <f>IF(SP_SUL!AD806="","*",SP_SUL!AD806)</f>
        <v>*</v>
      </c>
    </row>
    <row r="804" spans="2:11" s="123" customFormat="1" hidden="1">
      <c r="B804" s="120" t="str">
        <f>IF(SP_SUL!Y807="","*",SP_SUL!Y807)</f>
        <v>*</v>
      </c>
      <c r="C804" s="121" t="str">
        <f>IF(SP_SUL!B807="","*",SP_SUL!B807)</f>
        <v>*</v>
      </c>
      <c r="D804" s="121" t="str">
        <f>IF(SP_SUL!D807="","*",SP_SUL!D807)</f>
        <v>*</v>
      </c>
      <c r="E804" s="121" t="str">
        <f>IF(SP_SUL!H807="","*",SP_SUL!H807)</f>
        <v>*</v>
      </c>
      <c r="F804" s="137" t="str">
        <f>IF(SP_SUL!M807="","*",SP_SUL!M807)</f>
        <v>*</v>
      </c>
      <c r="G804" s="121" t="str">
        <f>IF(SP_SUL!I807="","*",SP_SUL!I807)</f>
        <v>*</v>
      </c>
      <c r="H804" s="121" t="str">
        <f>IF(SP_SUL!AB807="","*",SP_SUL!AB807)</f>
        <v>*</v>
      </c>
      <c r="I804" s="121" t="str">
        <f>IF(SP_SUL!AC807="","*",SP_SUL!AC807)</f>
        <v>*</v>
      </c>
      <c r="J804" s="122" t="str">
        <f>IF(SP_SUL!AA807="","*",SP_SUL!AA807)</f>
        <v>*</v>
      </c>
      <c r="K804" s="134" t="str">
        <f>IF(SP_SUL!AD807="","*",SP_SUL!AD807)</f>
        <v>*</v>
      </c>
    </row>
    <row r="805" spans="2:11" s="123" customFormat="1" hidden="1">
      <c r="B805" s="120" t="str">
        <f>IF(SP_SUL!Y808="","*",SP_SUL!Y808)</f>
        <v>*</v>
      </c>
      <c r="C805" s="121" t="str">
        <f>IF(SP_SUL!B808="","*",SP_SUL!B808)</f>
        <v>*</v>
      </c>
      <c r="D805" s="121" t="str">
        <f>IF(SP_SUL!D808="","*",SP_SUL!D808)</f>
        <v>*</v>
      </c>
      <c r="E805" s="121" t="str">
        <f>IF(SP_SUL!H808="","*",SP_SUL!H808)</f>
        <v>*</v>
      </c>
      <c r="F805" s="137" t="str">
        <f>IF(SP_SUL!M808="","*",SP_SUL!M808)</f>
        <v>*</v>
      </c>
      <c r="G805" s="121" t="str">
        <f>IF(SP_SUL!I808="","*",SP_SUL!I808)</f>
        <v>*</v>
      </c>
      <c r="H805" s="121" t="str">
        <f>IF(SP_SUL!AB808="","*",SP_SUL!AB808)</f>
        <v>*</v>
      </c>
      <c r="I805" s="121" t="str">
        <f>IF(SP_SUL!AC808="","*",SP_SUL!AC808)</f>
        <v>*</v>
      </c>
      <c r="J805" s="122" t="str">
        <f>IF(SP_SUL!AA808="","*",SP_SUL!AA808)</f>
        <v>*</v>
      </c>
      <c r="K805" s="134" t="str">
        <f>IF(SP_SUL!AD808="","*",SP_SUL!AD808)</f>
        <v>*</v>
      </c>
    </row>
    <row r="806" spans="2:11" s="123" customFormat="1" hidden="1">
      <c r="B806" s="120" t="str">
        <f>IF(SP_SUL!Y809="","*",SP_SUL!Y809)</f>
        <v>*</v>
      </c>
      <c r="C806" s="121" t="str">
        <f>IF(SP_SUL!B809="","*",SP_SUL!B809)</f>
        <v>*</v>
      </c>
      <c r="D806" s="121" t="str">
        <f>IF(SP_SUL!D809="","*",SP_SUL!D809)</f>
        <v>*</v>
      </c>
      <c r="E806" s="121" t="str">
        <f>IF(SP_SUL!H809="","*",SP_SUL!H809)</f>
        <v>*</v>
      </c>
      <c r="F806" s="137" t="str">
        <f>IF(SP_SUL!M809="","*",SP_SUL!M809)</f>
        <v>*</v>
      </c>
      <c r="G806" s="121" t="str">
        <f>IF(SP_SUL!I809="","*",SP_SUL!I809)</f>
        <v>*</v>
      </c>
      <c r="H806" s="121" t="str">
        <f>IF(SP_SUL!AB809="","*",SP_SUL!AB809)</f>
        <v>*</v>
      </c>
      <c r="I806" s="121" t="str">
        <f>IF(SP_SUL!AC809="","*",SP_SUL!AC809)</f>
        <v>*</v>
      </c>
      <c r="J806" s="122" t="str">
        <f>IF(SP_SUL!AA809="","*",SP_SUL!AA809)</f>
        <v>*</v>
      </c>
      <c r="K806" s="134" t="str">
        <f>IF(SP_SUL!AD809="","*",SP_SUL!AD809)</f>
        <v>*</v>
      </c>
    </row>
    <row r="807" spans="2:11" s="123" customFormat="1" hidden="1">
      <c r="B807" s="120" t="str">
        <f>IF(SP_SUL!Y810="","*",SP_SUL!Y810)</f>
        <v>*</v>
      </c>
      <c r="C807" s="121" t="str">
        <f>IF(SP_SUL!B810="","*",SP_SUL!B810)</f>
        <v>*</v>
      </c>
      <c r="D807" s="121" t="str">
        <f>IF(SP_SUL!D810="","*",SP_SUL!D810)</f>
        <v>*</v>
      </c>
      <c r="E807" s="121" t="str">
        <f>IF(SP_SUL!H810="","*",SP_SUL!H810)</f>
        <v>*</v>
      </c>
      <c r="F807" s="137" t="str">
        <f>IF(SP_SUL!M810="","*",SP_SUL!M810)</f>
        <v>*</v>
      </c>
      <c r="G807" s="121" t="str">
        <f>IF(SP_SUL!I810="","*",SP_SUL!I810)</f>
        <v>*</v>
      </c>
      <c r="H807" s="121" t="str">
        <f>IF(SP_SUL!AB810="","*",SP_SUL!AB810)</f>
        <v>*</v>
      </c>
      <c r="I807" s="121" t="str">
        <f>IF(SP_SUL!AC810="","*",SP_SUL!AC810)</f>
        <v>*</v>
      </c>
      <c r="J807" s="122" t="str">
        <f>IF(SP_SUL!AA810="","*",SP_SUL!AA810)</f>
        <v>*</v>
      </c>
      <c r="K807" s="134" t="str">
        <f>IF(SP_SUL!AD810="","*",SP_SUL!AD810)</f>
        <v>*</v>
      </c>
    </row>
    <row r="808" spans="2:11" s="123" customFormat="1" hidden="1">
      <c r="B808" s="120" t="str">
        <f>IF(SP_SUL!Y811="","*",SP_SUL!Y811)</f>
        <v>*</v>
      </c>
      <c r="C808" s="121" t="str">
        <f>IF(SP_SUL!B811="","*",SP_SUL!B811)</f>
        <v>*</v>
      </c>
      <c r="D808" s="121" t="str">
        <f>IF(SP_SUL!D811="","*",SP_SUL!D811)</f>
        <v>*</v>
      </c>
      <c r="E808" s="121" t="str">
        <f>IF(SP_SUL!H811="","*",SP_SUL!H811)</f>
        <v>*</v>
      </c>
      <c r="F808" s="137" t="str">
        <f>IF(SP_SUL!M811="","*",SP_SUL!M811)</f>
        <v>*</v>
      </c>
      <c r="G808" s="121" t="str">
        <f>IF(SP_SUL!I811="","*",SP_SUL!I811)</f>
        <v>*</v>
      </c>
      <c r="H808" s="121" t="str">
        <f>IF(SP_SUL!AB811="","*",SP_SUL!AB811)</f>
        <v>*</v>
      </c>
      <c r="I808" s="121" t="str">
        <f>IF(SP_SUL!AC811="","*",SP_SUL!AC811)</f>
        <v>*</v>
      </c>
      <c r="J808" s="122" t="str">
        <f>IF(SP_SUL!AA811="","*",SP_SUL!AA811)</f>
        <v>*</v>
      </c>
      <c r="K808" s="134" t="str">
        <f>IF(SP_SUL!AD811="","*",SP_SUL!AD811)</f>
        <v>*</v>
      </c>
    </row>
    <row r="809" spans="2:11" s="123" customFormat="1" hidden="1">
      <c r="B809" s="120" t="str">
        <f>IF(SP_SUL!Y812="","*",SP_SUL!Y812)</f>
        <v>*</v>
      </c>
      <c r="C809" s="121" t="str">
        <f>IF(SP_SUL!B812="","*",SP_SUL!B812)</f>
        <v>*</v>
      </c>
      <c r="D809" s="121" t="str">
        <f>IF(SP_SUL!D812="","*",SP_SUL!D812)</f>
        <v>*</v>
      </c>
      <c r="E809" s="121" t="str">
        <f>IF(SP_SUL!H812="","*",SP_SUL!H812)</f>
        <v>*</v>
      </c>
      <c r="F809" s="137" t="str">
        <f>IF(SP_SUL!M812="","*",SP_SUL!M812)</f>
        <v>*</v>
      </c>
      <c r="G809" s="121" t="str">
        <f>IF(SP_SUL!I812="","*",SP_SUL!I812)</f>
        <v>*</v>
      </c>
      <c r="H809" s="121" t="str">
        <f>IF(SP_SUL!AB812="","*",SP_SUL!AB812)</f>
        <v>*</v>
      </c>
      <c r="I809" s="121" t="str">
        <f>IF(SP_SUL!AC812="","*",SP_SUL!AC812)</f>
        <v>*</v>
      </c>
      <c r="J809" s="122" t="str">
        <f>IF(SP_SUL!AA812="","*",SP_SUL!AA812)</f>
        <v>*</v>
      </c>
      <c r="K809" s="134" t="str">
        <f>IF(SP_SUL!AD812="","*",SP_SUL!AD812)</f>
        <v>*</v>
      </c>
    </row>
    <row r="810" spans="2:11" s="123" customFormat="1" hidden="1">
      <c r="B810" s="120" t="str">
        <f>IF(SP_SUL!Y813="","*",SP_SUL!Y813)</f>
        <v>*</v>
      </c>
      <c r="C810" s="121" t="str">
        <f>IF(SP_SUL!B813="","*",SP_SUL!B813)</f>
        <v>*</v>
      </c>
      <c r="D810" s="121" t="str">
        <f>IF(SP_SUL!D813="","*",SP_SUL!D813)</f>
        <v>*</v>
      </c>
      <c r="E810" s="121" t="str">
        <f>IF(SP_SUL!H813="","*",SP_SUL!H813)</f>
        <v>*</v>
      </c>
      <c r="F810" s="137" t="str">
        <f>IF(SP_SUL!M813="","*",SP_SUL!M813)</f>
        <v>*</v>
      </c>
      <c r="G810" s="121" t="str">
        <f>IF(SP_SUL!I813="","*",SP_SUL!I813)</f>
        <v>*</v>
      </c>
      <c r="H810" s="121" t="str">
        <f>IF(SP_SUL!AB813="","*",SP_SUL!AB813)</f>
        <v>*</v>
      </c>
      <c r="I810" s="121" t="str">
        <f>IF(SP_SUL!AC813="","*",SP_SUL!AC813)</f>
        <v>*</v>
      </c>
      <c r="J810" s="122" t="str">
        <f>IF(SP_SUL!AA813="","*",SP_SUL!AA813)</f>
        <v>*</v>
      </c>
      <c r="K810" s="134" t="str">
        <f>IF(SP_SUL!AD813="","*",SP_SUL!AD813)</f>
        <v>*</v>
      </c>
    </row>
    <row r="811" spans="2:11" s="123" customFormat="1" hidden="1">
      <c r="B811" s="120" t="str">
        <f>IF(SP_SUL!Y814="","*",SP_SUL!Y814)</f>
        <v>*</v>
      </c>
      <c r="C811" s="121" t="str">
        <f>IF(SP_SUL!B814="","*",SP_SUL!B814)</f>
        <v>*</v>
      </c>
      <c r="D811" s="121" t="str">
        <f>IF(SP_SUL!D814="","*",SP_SUL!D814)</f>
        <v>*</v>
      </c>
      <c r="E811" s="121" t="str">
        <f>IF(SP_SUL!H814="","*",SP_SUL!H814)</f>
        <v>*</v>
      </c>
      <c r="F811" s="137" t="str">
        <f>IF(SP_SUL!M814="","*",SP_SUL!M814)</f>
        <v>*</v>
      </c>
      <c r="G811" s="121" t="str">
        <f>IF(SP_SUL!I814="","*",SP_SUL!I814)</f>
        <v>*</v>
      </c>
      <c r="H811" s="121" t="str">
        <f>IF(SP_SUL!AB814="","*",SP_SUL!AB814)</f>
        <v>*</v>
      </c>
      <c r="I811" s="121" t="str">
        <f>IF(SP_SUL!AC814="","*",SP_SUL!AC814)</f>
        <v>*</v>
      </c>
      <c r="J811" s="122" t="str">
        <f>IF(SP_SUL!AA814="","*",SP_SUL!AA814)</f>
        <v>*</v>
      </c>
      <c r="K811" s="134" t="str">
        <f>IF(SP_SUL!AD814="","*",SP_SUL!AD814)</f>
        <v>*</v>
      </c>
    </row>
    <row r="812" spans="2:11" s="123" customFormat="1" hidden="1">
      <c r="B812" s="120" t="str">
        <f>IF(SP_SUL!Y815="","*",SP_SUL!Y815)</f>
        <v>*</v>
      </c>
      <c r="C812" s="121" t="str">
        <f>IF(SP_SUL!B815="","*",SP_SUL!B815)</f>
        <v>*</v>
      </c>
      <c r="D812" s="121" t="str">
        <f>IF(SP_SUL!D815="","*",SP_SUL!D815)</f>
        <v>*</v>
      </c>
      <c r="E812" s="121" t="str">
        <f>IF(SP_SUL!H815="","*",SP_SUL!H815)</f>
        <v>*</v>
      </c>
      <c r="F812" s="137" t="str">
        <f>IF(SP_SUL!M815="","*",SP_SUL!M815)</f>
        <v>*</v>
      </c>
      <c r="G812" s="121" t="str">
        <f>IF(SP_SUL!I815="","*",SP_SUL!I815)</f>
        <v>*</v>
      </c>
      <c r="H812" s="121" t="str">
        <f>IF(SP_SUL!AB815="","*",SP_SUL!AB815)</f>
        <v>*</v>
      </c>
      <c r="I812" s="121" t="str">
        <f>IF(SP_SUL!AC815="","*",SP_SUL!AC815)</f>
        <v>*</v>
      </c>
      <c r="J812" s="122" t="str">
        <f>IF(SP_SUL!AA815="","*",SP_SUL!AA815)</f>
        <v>*</v>
      </c>
      <c r="K812" s="134" t="str">
        <f>IF(SP_SUL!AD815="","*",SP_SUL!AD815)</f>
        <v>*</v>
      </c>
    </row>
    <row r="813" spans="2:11" s="123" customFormat="1" hidden="1">
      <c r="B813" s="120" t="str">
        <f>IF(SP_SUL!Y816="","*",SP_SUL!Y816)</f>
        <v>*</v>
      </c>
      <c r="C813" s="121" t="str">
        <f>IF(SP_SUL!B816="","*",SP_SUL!B816)</f>
        <v>*</v>
      </c>
      <c r="D813" s="121" t="str">
        <f>IF(SP_SUL!D816="","*",SP_SUL!D816)</f>
        <v>*</v>
      </c>
      <c r="E813" s="121" t="str">
        <f>IF(SP_SUL!H816="","*",SP_SUL!H816)</f>
        <v>*</v>
      </c>
      <c r="F813" s="137" t="str">
        <f>IF(SP_SUL!M816="","*",SP_SUL!M816)</f>
        <v>*</v>
      </c>
      <c r="G813" s="121" t="str">
        <f>IF(SP_SUL!I816="","*",SP_SUL!I816)</f>
        <v>*</v>
      </c>
      <c r="H813" s="121" t="str">
        <f>IF(SP_SUL!AB816="","*",SP_SUL!AB816)</f>
        <v>*</v>
      </c>
      <c r="I813" s="121" t="str">
        <f>IF(SP_SUL!AC816="","*",SP_SUL!AC816)</f>
        <v>*</v>
      </c>
      <c r="J813" s="122" t="str">
        <f>IF(SP_SUL!AA816="","*",SP_SUL!AA816)</f>
        <v>*</v>
      </c>
      <c r="K813" s="134" t="str">
        <f>IF(SP_SUL!AD816="","*",SP_SUL!AD816)</f>
        <v>*</v>
      </c>
    </row>
    <row r="814" spans="2:11" s="123" customFormat="1" hidden="1">
      <c r="B814" s="120" t="str">
        <f>IF(SP_SUL!Y817="","*",SP_SUL!Y817)</f>
        <v>*</v>
      </c>
      <c r="C814" s="121" t="str">
        <f>IF(SP_SUL!B817="","*",SP_SUL!B817)</f>
        <v>*</v>
      </c>
      <c r="D814" s="121" t="str">
        <f>IF(SP_SUL!D817="","*",SP_SUL!D817)</f>
        <v>*</v>
      </c>
      <c r="E814" s="121" t="str">
        <f>IF(SP_SUL!H817="","*",SP_SUL!H817)</f>
        <v>*</v>
      </c>
      <c r="F814" s="137" t="str">
        <f>IF(SP_SUL!M817="","*",SP_SUL!M817)</f>
        <v>*</v>
      </c>
      <c r="G814" s="121" t="str">
        <f>IF(SP_SUL!I817="","*",SP_SUL!I817)</f>
        <v>*</v>
      </c>
      <c r="H814" s="121" t="str">
        <f>IF(SP_SUL!AB817="","*",SP_SUL!AB817)</f>
        <v>*</v>
      </c>
      <c r="I814" s="121" t="str">
        <f>IF(SP_SUL!AC817="","*",SP_SUL!AC817)</f>
        <v>*</v>
      </c>
      <c r="J814" s="122" t="str">
        <f>IF(SP_SUL!AA817="","*",SP_SUL!AA817)</f>
        <v>*</v>
      </c>
      <c r="K814" s="134" t="str">
        <f>IF(SP_SUL!AD817="","*",SP_SUL!AD817)</f>
        <v>*</v>
      </c>
    </row>
    <row r="815" spans="2:11" s="123" customFormat="1" hidden="1">
      <c r="B815" s="120" t="str">
        <f>IF(SP_SUL!Y818="","*",SP_SUL!Y818)</f>
        <v>*</v>
      </c>
      <c r="C815" s="121" t="str">
        <f>IF(SP_SUL!B818="","*",SP_SUL!B818)</f>
        <v>*</v>
      </c>
      <c r="D815" s="121" t="str">
        <f>IF(SP_SUL!D818="","*",SP_SUL!D818)</f>
        <v>*</v>
      </c>
      <c r="E815" s="121" t="str">
        <f>IF(SP_SUL!H818="","*",SP_SUL!H818)</f>
        <v>*</v>
      </c>
      <c r="F815" s="137" t="str">
        <f>IF(SP_SUL!M818="","*",SP_SUL!M818)</f>
        <v>*</v>
      </c>
      <c r="G815" s="121" t="str">
        <f>IF(SP_SUL!I818="","*",SP_SUL!I818)</f>
        <v>*</v>
      </c>
      <c r="H815" s="121" t="str">
        <f>IF(SP_SUL!AB818="","*",SP_SUL!AB818)</f>
        <v>*</v>
      </c>
      <c r="I815" s="121" t="str">
        <f>IF(SP_SUL!AC818="","*",SP_SUL!AC818)</f>
        <v>*</v>
      </c>
      <c r="J815" s="122" t="str">
        <f>IF(SP_SUL!AA818="","*",SP_SUL!AA818)</f>
        <v>*</v>
      </c>
      <c r="K815" s="134" t="str">
        <f>IF(SP_SUL!AD818="","*",SP_SUL!AD818)</f>
        <v>*</v>
      </c>
    </row>
    <row r="816" spans="2:11" s="123" customFormat="1" hidden="1">
      <c r="B816" s="120" t="str">
        <f>IF(SP_SUL!Y819="","*",SP_SUL!Y819)</f>
        <v>*</v>
      </c>
      <c r="C816" s="121" t="str">
        <f>IF(SP_SUL!B819="","*",SP_SUL!B819)</f>
        <v>*</v>
      </c>
      <c r="D816" s="121" t="str">
        <f>IF(SP_SUL!D819="","*",SP_SUL!D819)</f>
        <v>*</v>
      </c>
      <c r="E816" s="121" t="str">
        <f>IF(SP_SUL!H819="","*",SP_SUL!H819)</f>
        <v>*</v>
      </c>
      <c r="F816" s="137" t="str">
        <f>IF(SP_SUL!M819="","*",SP_SUL!M819)</f>
        <v>*</v>
      </c>
      <c r="G816" s="121" t="str">
        <f>IF(SP_SUL!I819="","*",SP_SUL!I819)</f>
        <v>*</v>
      </c>
      <c r="H816" s="121" t="str">
        <f>IF(SP_SUL!AB819="","*",SP_SUL!AB819)</f>
        <v>*</v>
      </c>
      <c r="I816" s="121" t="str">
        <f>IF(SP_SUL!AC819="","*",SP_SUL!AC819)</f>
        <v>*</v>
      </c>
      <c r="J816" s="122" t="str">
        <f>IF(SP_SUL!AA819="","*",SP_SUL!AA819)</f>
        <v>*</v>
      </c>
      <c r="K816" s="134" t="str">
        <f>IF(SP_SUL!AD819="","*",SP_SUL!AD819)</f>
        <v>*</v>
      </c>
    </row>
    <row r="817" spans="2:11" s="123" customFormat="1" hidden="1">
      <c r="B817" s="120" t="str">
        <f>IF(SP_SUL!Y820="","*",SP_SUL!Y820)</f>
        <v>*</v>
      </c>
      <c r="C817" s="121" t="str">
        <f>IF(SP_SUL!B820="","*",SP_SUL!B820)</f>
        <v>*</v>
      </c>
      <c r="D817" s="121" t="str">
        <f>IF(SP_SUL!D820="","*",SP_SUL!D820)</f>
        <v>*</v>
      </c>
      <c r="E817" s="121" t="str">
        <f>IF(SP_SUL!H820="","*",SP_SUL!H820)</f>
        <v>*</v>
      </c>
      <c r="F817" s="137" t="str">
        <f>IF(SP_SUL!M820="","*",SP_SUL!M820)</f>
        <v>*</v>
      </c>
      <c r="G817" s="121" t="str">
        <f>IF(SP_SUL!I820="","*",SP_SUL!I820)</f>
        <v>*</v>
      </c>
      <c r="H817" s="121" t="str">
        <f>IF(SP_SUL!AB820="","*",SP_SUL!AB820)</f>
        <v>*</v>
      </c>
      <c r="I817" s="121" t="str">
        <f>IF(SP_SUL!AC820="","*",SP_SUL!AC820)</f>
        <v>*</v>
      </c>
      <c r="J817" s="122" t="str">
        <f>IF(SP_SUL!AA820="","*",SP_SUL!AA820)</f>
        <v>*</v>
      </c>
      <c r="K817" s="134" t="str">
        <f>IF(SP_SUL!AD820="","*",SP_SUL!AD820)</f>
        <v>*</v>
      </c>
    </row>
    <row r="818" spans="2:11" s="123" customFormat="1" hidden="1">
      <c r="B818" s="120" t="str">
        <f>IF(SP_SUL!Y821="","*",SP_SUL!Y821)</f>
        <v>*</v>
      </c>
      <c r="C818" s="121" t="str">
        <f>IF(SP_SUL!B821="","*",SP_SUL!B821)</f>
        <v>*</v>
      </c>
      <c r="D818" s="121" t="str">
        <f>IF(SP_SUL!D821="","*",SP_SUL!D821)</f>
        <v>*</v>
      </c>
      <c r="E818" s="121" t="str">
        <f>IF(SP_SUL!H821="","*",SP_SUL!H821)</f>
        <v>*</v>
      </c>
      <c r="F818" s="137" t="str">
        <f>IF(SP_SUL!M821="","*",SP_SUL!M821)</f>
        <v>*</v>
      </c>
      <c r="G818" s="121" t="str">
        <f>IF(SP_SUL!I821="","*",SP_SUL!I821)</f>
        <v>*</v>
      </c>
      <c r="H818" s="121" t="str">
        <f>IF(SP_SUL!AB821="","*",SP_SUL!AB821)</f>
        <v>*</v>
      </c>
      <c r="I818" s="121" t="str">
        <f>IF(SP_SUL!AC821="","*",SP_SUL!AC821)</f>
        <v>*</v>
      </c>
      <c r="J818" s="122" t="str">
        <f>IF(SP_SUL!AA821="","*",SP_SUL!AA821)</f>
        <v>*</v>
      </c>
      <c r="K818" s="134" t="str">
        <f>IF(SP_SUL!AD821="","*",SP_SUL!AD821)</f>
        <v>*</v>
      </c>
    </row>
    <row r="819" spans="2:11" s="123" customFormat="1" hidden="1">
      <c r="B819" s="120" t="str">
        <f>IF(SP_SUL!Y822="","*",SP_SUL!Y822)</f>
        <v>*</v>
      </c>
      <c r="C819" s="121" t="str">
        <f>IF(SP_SUL!B822="","*",SP_SUL!B822)</f>
        <v>*</v>
      </c>
      <c r="D819" s="121" t="str">
        <f>IF(SP_SUL!D822="","*",SP_SUL!D822)</f>
        <v>*</v>
      </c>
      <c r="E819" s="121" t="str">
        <f>IF(SP_SUL!H822="","*",SP_SUL!H822)</f>
        <v>*</v>
      </c>
      <c r="F819" s="137" t="str">
        <f>IF(SP_SUL!M822="","*",SP_SUL!M822)</f>
        <v>*</v>
      </c>
      <c r="G819" s="121" t="str">
        <f>IF(SP_SUL!I822="","*",SP_SUL!I822)</f>
        <v>*</v>
      </c>
      <c r="H819" s="121" t="str">
        <f>IF(SP_SUL!AB822="","*",SP_SUL!AB822)</f>
        <v>*</v>
      </c>
      <c r="I819" s="121" t="str">
        <f>IF(SP_SUL!AC822="","*",SP_SUL!AC822)</f>
        <v>*</v>
      </c>
      <c r="J819" s="122" t="str">
        <f>IF(SP_SUL!AA822="","*",SP_SUL!AA822)</f>
        <v>*</v>
      </c>
      <c r="K819" s="134" t="str">
        <f>IF(SP_SUL!AD822="","*",SP_SUL!AD822)</f>
        <v>*</v>
      </c>
    </row>
    <row r="820" spans="2:11" s="123" customFormat="1" hidden="1">
      <c r="B820" s="120" t="str">
        <f>IF(SP_SUL!Y823="","*",SP_SUL!Y823)</f>
        <v>*</v>
      </c>
      <c r="C820" s="121" t="str">
        <f>IF(SP_SUL!B823="","*",SP_SUL!B823)</f>
        <v>*</v>
      </c>
      <c r="D820" s="121" t="str">
        <f>IF(SP_SUL!D823="","*",SP_SUL!D823)</f>
        <v>*</v>
      </c>
      <c r="E820" s="121" t="str">
        <f>IF(SP_SUL!H823="","*",SP_SUL!H823)</f>
        <v>*</v>
      </c>
      <c r="F820" s="137" t="str">
        <f>IF(SP_SUL!M823="","*",SP_SUL!M823)</f>
        <v>*</v>
      </c>
      <c r="G820" s="121" t="str">
        <f>IF(SP_SUL!I823="","*",SP_SUL!I823)</f>
        <v>*</v>
      </c>
      <c r="H820" s="121" t="str">
        <f>IF(SP_SUL!AB823="","*",SP_SUL!AB823)</f>
        <v>*</v>
      </c>
      <c r="I820" s="121" t="str">
        <f>IF(SP_SUL!AC823="","*",SP_SUL!AC823)</f>
        <v>*</v>
      </c>
      <c r="J820" s="122" t="str">
        <f>IF(SP_SUL!AA823="","*",SP_SUL!AA823)</f>
        <v>*</v>
      </c>
      <c r="K820" s="134" t="str">
        <f>IF(SP_SUL!AD823="","*",SP_SUL!AD823)</f>
        <v>*</v>
      </c>
    </row>
    <row r="821" spans="2:11" s="123" customFormat="1" hidden="1">
      <c r="B821" s="120" t="str">
        <f>IF(SP_SUL!Y824="","*",SP_SUL!Y824)</f>
        <v>*</v>
      </c>
      <c r="C821" s="121" t="str">
        <f>IF(SP_SUL!B824="","*",SP_SUL!B824)</f>
        <v>*</v>
      </c>
      <c r="D821" s="121" t="str">
        <f>IF(SP_SUL!D824="","*",SP_SUL!D824)</f>
        <v>*</v>
      </c>
      <c r="E821" s="121" t="str">
        <f>IF(SP_SUL!H824="","*",SP_SUL!H824)</f>
        <v>*</v>
      </c>
      <c r="F821" s="137" t="str">
        <f>IF(SP_SUL!M824="","*",SP_SUL!M824)</f>
        <v>*</v>
      </c>
      <c r="G821" s="121" t="str">
        <f>IF(SP_SUL!I824="","*",SP_SUL!I824)</f>
        <v>*</v>
      </c>
      <c r="H821" s="121" t="str">
        <f>IF(SP_SUL!AB824="","*",SP_SUL!AB824)</f>
        <v>*</v>
      </c>
      <c r="I821" s="121" t="str">
        <f>IF(SP_SUL!AC824="","*",SP_SUL!AC824)</f>
        <v>*</v>
      </c>
      <c r="J821" s="122" t="str">
        <f>IF(SP_SUL!AA824="","*",SP_SUL!AA824)</f>
        <v>*</v>
      </c>
      <c r="K821" s="134" t="str">
        <f>IF(SP_SUL!AD824="","*",SP_SUL!AD824)</f>
        <v>*</v>
      </c>
    </row>
    <row r="822" spans="2:11" s="123" customFormat="1" hidden="1">
      <c r="B822" s="120" t="str">
        <f>IF(SP_SUL!Y825="","*",SP_SUL!Y825)</f>
        <v>*</v>
      </c>
      <c r="C822" s="121" t="str">
        <f>IF(SP_SUL!B825="","*",SP_SUL!B825)</f>
        <v>*</v>
      </c>
      <c r="D822" s="121" t="str">
        <f>IF(SP_SUL!D825="","*",SP_SUL!D825)</f>
        <v>*</v>
      </c>
      <c r="E822" s="121" t="str">
        <f>IF(SP_SUL!H825="","*",SP_SUL!H825)</f>
        <v>*</v>
      </c>
      <c r="F822" s="137" t="str">
        <f>IF(SP_SUL!M825="","*",SP_SUL!M825)</f>
        <v>*</v>
      </c>
      <c r="G822" s="121" t="str">
        <f>IF(SP_SUL!I825="","*",SP_SUL!I825)</f>
        <v>*</v>
      </c>
      <c r="H822" s="121" t="str">
        <f>IF(SP_SUL!AB825="","*",SP_SUL!AB825)</f>
        <v>*</v>
      </c>
      <c r="I822" s="121" t="str">
        <f>IF(SP_SUL!AC825="","*",SP_SUL!AC825)</f>
        <v>*</v>
      </c>
      <c r="J822" s="122" t="str">
        <f>IF(SP_SUL!AA825="","*",SP_SUL!AA825)</f>
        <v>*</v>
      </c>
      <c r="K822" s="134" t="str">
        <f>IF(SP_SUL!AD825="","*",SP_SUL!AD825)</f>
        <v>*</v>
      </c>
    </row>
    <row r="823" spans="2:11" s="123" customFormat="1" hidden="1">
      <c r="B823" s="120" t="str">
        <f>IF(SP_SUL!Y826="","*",SP_SUL!Y826)</f>
        <v>*</v>
      </c>
      <c r="C823" s="121" t="str">
        <f>IF(SP_SUL!B826="","*",SP_SUL!B826)</f>
        <v>*</v>
      </c>
      <c r="D823" s="121" t="str">
        <f>IF(SP_SUL!D826="","*",SP_SUL!D826)</f>
        <v>*</v>
      </c>
      <c r="E823" s="121" t="str">
        <f>IF(SP_SUL!H826="","*",SP_SUL!H826)</f>
        <v>*</v>
      </c>
      <c r="F823" s="137" t="str">
        <f>IF(SP_SUL!M826="","*",SP_SUL!M826)</f>
        <v>*</v>
      </c>
      <c r="G823" s="121" t="str">
        <f>IF(SP_SUL!I826="","*",SP_SUL!I826)</f>
        <v>*</v>
      </c>
      <c r="H823" s="121" t="str">
        <f>IF(SP_SUL!AB826="","*",SP_SUL!AB826)</f>
        <v>*</v>
      </c>
      <c r="I823" s="121" t="str">
        <f>IF(SP_SUL!AC826="","*",SP_SUL!AC826)</f>
        <v>*</v>
      </c>
      <c r="J823" s="122" t="str">
        <f>IF(SP_SUL!AA826="","*",SP_SUL!AA826)</f>
        <v>*</v>
      </c>
      <c r="K823" s="134" t="str">
        <f>IF(SP_SUL!AD826="","*",SP_SUL!AD826)</f>
        <v>*</v>
      </c>
    </row>
    <row r="824" spans="2:11" s="123" customFormat="1" hidden="1">
      <c r="B824" s="120" t="str">
        <f>IF(SP_SUL!Y827="","*",SP_SUL!Y827)</f>
        <v>*</v>
      </c>
      <c r="C824" s="121" t="str">
        <f>IF(SP_SUL!B827="","*",SP_SUL!B827)</f>
        <v>*</v>
      </c>
      <c r="D824" s="121" t="str">
        <f>IF(SP_SUL!D827="","*",SP_SUL!D827)</f>
        <v>*</v>
      </c>
      <c r="E824" s="121" t="str">
        <f>IF(SP_SUL!H827="","*",SP_SUL!H827)</f>
        <v>*</v>
      </c>
      <c r="F824" s="137" t="str">
        <f>IF(SP_SUL!M827="","*",SP_SUL!M827)</f>
        <v>*</v>
      </c>
      <c r="G824" s="121" t="str">
        <f>IF(SP_SUL!I827="","*",SP_SUL!I827)</f>
        <v>*</v>
      </c>
      <c r="H824" s="121" t="str">
        <f>IF(SP_SUL!AB827="","*",SP_SUL!AB827)</f>
        <v>*</v>
      </c>
      <c r="I824" s="121" t="str">
        <f>IF(SP_SUL!AC827="","*",SP_SUL!AC827)</f>
        <v>*</v>
      </c>
      <c r="J824" s="122" t="str">
        <f>IF(SP_SUL!AA827="","*",SP_SUL!AA827)</f>
        <v>*</v>
      </c>
      <c r="K824" s="134" t="str">
        <f>IF(SP_SUL!AD827="","*",SP_SUL!AD827)</f>
        <v>*</v>
      </c>
    </row>
    <row r="825" spans="2:11" s="123" customFormat="1" hidden="1">
      <c r="B825" s="120" t="str">
        <f>IF(SP_SUL!Y828="","*",SP_SUL!Y828)</f>
        <v>*</v>
      </c>
      <c r="C825" s="121" t="str">
        <f>IF(SP_SUL!B828="","*",SP_SUL!B828)</f>
        <v>*</v>
      </c>
      <c r="D825" s="121" t="str">
        <f>IF(SP_SUL!D828="","*",SP_SUL!D828)</f>
        <v>*</v>
      </c>
      <c r="E825" s="121" t="str">
        <f>IF(SP_SUL!H828="","*",SP_SUL!H828)</f>
        <v>*</v>
      </c>
      <c r="F825" s="137" t="str">
        <f>IF(SP_SUL!M828="","*",SP_SUL!M828)</f>
        <v>*</v>
      </c>
      <c r="G825" s="121" t="str">
        <f>IF(SP_SUL!I828="","*",SP_SUL!I828)</f>
        <v>*</v>
      </c>
      <c r="H825" s="121" t="str">
        <f>IF(SP_SUL!AB828="","*",SP_SUL!AB828)</f>
        <v>*</v>
      </c>
      <c r="I825" s="121" t="str">
        <f>IF(SP_SUL!AC828="","*",SP_SUL!AC828)</f>
        <v>*</v>
      </c>
      <c r="J825" s="122" t="str">
        <f>IF(SP_SUL!AA828="","*",SP_SUL!AA828)</f>
        <v>*</v>
      </c>
      <c r="K825" s="134" t="str">
        <f>IF(SP_SUL!AD828="","*",SP_SUL!AD828)</f>
        <v>*</v>
      </c>
    </row>
    <row r="826" spans="2:11" s="123" customFormat="1" hidden="1">
      <c r="B826" s="120" t="str">
        <f>IF(SP_SUL!Y829="","*",SP_SUL!Y829)</f>
        <v>*</v>
      </c>
      <c r="C826" s="121" t="str">
        <f>IF(SP_SUL!B829="","*",SP_SUL!B829)</f>
        <v>*</v>
      </c>
      <c r="D826" s="121" t="str">
        <f>IF(SP_SUL!D829="","*",SP_SUL!D829)</f>
        <v>*</v>
      </c>
      <c r="E826" s="121" t="str">
        <f>IF(SP_SUL!H829="","*",SP_SUL!H829)</f>
        <v>*</v>
      </c>
      <c r="F826" s="137" t="str">
        <f>IF(SP_SUL!M829="","*",SP_SUL!M829)</f>
        <v>*</v>
      </c>
      <c r="G826" s="121" t="str">
        <f>IF(SP_SUL!I829="","*",SP_SUL!I829)</f>
        <v>*</v>
      </c>
      <c r="H826" s="121" t="str">
        <f>IF(SP_SUL!AB829="","*",SP_SUL!AB829)</f>
        <v>*</v>
      </c>
      <c r="I826" s="121" t="str">
        <f>IF(SP_SUL!AC829="","*",SP_SUL!AC829)</f>
        <v>*</v>
      </c>
      <c r="J826" s="122" t="str">
        <f>IF(SP_SUL!AA829="","*",SP_SUL!AA829)</f>
        <v>*</v>
      </c>
      <c r="K826" s="134" t="str">
        <f>IF(SP_SUL!AD829="","*",SP_SUL!AD829)</f>
        <v>*</v>
      </c>
    </row>
    <row r="827" spans="2:11" s="123" customFormat="1" hidden="1">
      <c r="B827" s="120" t="str">
        <f>IF(SP_SUL!Y830="","*",SP_SUL!Y830)</f>
        <v>*</v>
      </c>
      <c r="C827" s="121" t="str">
        <f>IF(SP_SUL!B830="","*",SP_SUL!B830)</f>
        <v>*</v>
      </c>
      <c r="D827" s="121" t="str">
        <f>IF(SP_SUL!D830="","*",SP_SUL!D830)</f>
        <v>*</v>
      </c>
      <c r="E827" s="121" t="str">
        <f>IF(SP_SUL!H830="","*",SP_SUL!H830)</f>
        <v>*</v>
      </c>
      <c r="F827" s="137" t="str">
        <f>IF(SP_SUL!M830="","*",SP_SUL!M830)</f>
        <v>*</v>
      </c>
      <c r="G827" s="121" t="str">
        <f>IF(SP_SUL!I830="","*",SP_SUL!I830)</f>
        <v>*</v>
      </c>
      <c r="H827" s="121" t="str">
        <f>IF(SP_SUL!AB830="","*",SP_SUL!AB830)</f>
        <v>*</v>
      </c>
      <c r="I827" s="121" t="str">
        <f>IF(SP_SUL!AC830="","*",SP_SUL!AC830)</f>
        <v>*</v>
      </c>
      <c r="J827" s="122" t="str">
        <f>IF(SP_SUL!AA830="","*",SP_SUL!AA830)</f>
        <v>*</v>
      </c>
      <c r="K827" s="134" t="str">
        <f>IF(SP_SUL!AD830="","*",SP_SUL!AD830)</f>
        <v>*</v>
      </c>
    </row>
    <row r="828" spans="2:11" s="123" customFormat="1" hidden="1">
      <c r="B828" s="120" t="str">
        <f>IF(SP_SUL!Y831="","*",SP_SUL!Y831)</f>
        <v>*</v>
      </c>
      <c r="C828" s="121" t="str">
        <f>IF(SP_SUL!B831="","*",SP_SUL!B831)</f>
        <v>*</v>
      </c>
      <c r="D828" s="121" t="str">
        <f>IF(SP_SUL!D831="","*",SP_SUL!D831)</f>
        <v>*</v>
      </c>
      <c r="E828" s="121" t="str">
        <f>IF(SP_SUL!H831="","*",SP_SUL!H831)</f>
        <v>*</v>
      </c>
      <c r="F828" s="137" t="str">
        <f>IF(SP_SUL!M831="","*",SP_SUL!M831)</f>
        <v>*</v>
      </c>
      <c r="G828" s="121" t="str">
        <f>IF(SP_SUL!I831="","*",SP_SUL!I831)</f>
        <v>*</v>
      </c>
      <c r="H828" s="121" t="str">
        <f>IF(SP_SUL!AB831="","*",SP_SUL!AB831)</f>
        <v>*</v>
      </c>
      <c r="I828" s="121" t="str">
        <f>IF(SP_SUL!AC831="","*",SP_SUL!AC831)</f>
        <v>*</v>
      </c>
      <c r="J828" s="122" t="str">
        <f>IF(SP_SUL!AA831="","*",SP_SUL!AA831)</f>
        <v>*</v>
      </c>
      <c r="K828" s="134" t="str">
        <f>IF(SP_SUL!AD831="","*",SP_SUL!AD831)</f>
        <v>*</v>
      </c>
    </row>
    <row r="829" spans="2:11" s="123" customFormat="1" hidden="1">
      <c r="B829" s="120" t="str">
        <f>IF(SP_SUL!Y832="","*",SP_SUL!Y832)</f>
        <v>*</v>
      </c>
      <c r="C829" s="121" t="str">
        <f>IF(SP_SUL!B832="","*",SP_SUL!B832)</f>
        <v>*</v>
      </c>
      <c r="D829" s="121" t="str">
        <f>IF(SP_SUL!D832="","*",SP_SUL!D832)</f>
        <v>*</v>
      </c>
      <c r="E829" s="121" t="str">
        <f>IF(SP_SUL!H832="","*",SP_SUL!H832)</f>
        <v>*</v>
      </c>
      <c r="F829" s="137" t="str">
        <f>IF(SP_SUL!M832="","*",SP_SUL!M832)</f>
        <v>*</v>
      </c>
      <c r="G829" s="121" t="str">
        <f>IF(SP_SUL!I832="","*",SP_SUL!I832)</f>
        <v>*</v>
      </c>
      <c r="H829" s="121" t="str">
        <f>IF(SP_SUL!AB832="","*",SP_SUL!AB832)</f>
        <v>*</v>
      </c>
      <c r="I829" s="121" t="str">
        <f>IF(SP_SUL!AC832="","*",SP_SUL!AC832)</f>
        <v>*</v>
      </c>
      <c r="J829" s="122" t="str">
        <f>IF(SP_SUL!AA832="","*",SP_SUL!AA832)</f>
        <v>*</v>
      </c>
      <c r="K829" s="134" t="str">
        <f>IF(SP_SUL!AD832="","*",SP_SUL!AD832)</f>
        <v>*</v>
      </c>
    </row>
    <row r="830" spans="2:11" s="123" customFormat="1" hidden="1">
      <c r="B830" s="120" t="str">
        <f>IF(SP_SUL!Y833="","*",SP_SUL!Y833)</f>
        <v>*</v>
      </c>
      <c r="C830" s="121" t="str">
        <f>IF(SP_SUL!B833="","*",SP_SUL!B833)</f>
        <v>*</v>
      </c>
      <c r="D830" s="121" t="str">
        <f>IF(SP_SUL!D833="","*",SP_SUL!D833)</f>
        <v>*</v>
      </c>
      <c r="E830" s="121" t="str">
        <f>IF(SP_SUL!H833="","*",SP_SUL!H833)</f>
        <v>*</v>
      </c>
      <c r="F830" s="137" t="str">
        <f>IF(SP_SUL!M833="","*",SP_SUL!M833)</f>
        <v>*</v>
      </c>
      <c r="G830" s="121" t="str">
        <f>IF(SP_SUL!I833="","*",SP_SUL!I833)</f>
        <v>*</v>
      </c>
      <c r="H830" s="121" t="str">
        <f>IF(SP_SUL!AB833="","*",SP_SUL!AB833)</f>
        <v>*</v>
      </c>
      <c r="I830" s="121" t="str">
        <f>IF(SP_SUL!AC833="","*",SP_SUL!AC833)</f>
        <v>*</v>
      </c>
      <c r="J830" s="122" t="str">
        <f>IF(SP_SUL!AA833="","*",SP_SUL!AA833)</f>
        <v>*</v>
      </c>
      <c r="K830" s="134" t="str">
        <f>IF(SP_SUL!AD833="","*",SP_SUL!AD833)</f>
        <v>*</v>
      </c>
    </row>
    <row r="831" spans="2:11" s="123" customFormat="1" hidden="1">
      <c r="B831" s="120" t="str">
        <f>IF(SP_SUL!Y834="","*",SP_SUL!Y834)</f>
        <v>*</v>
      </c>
      <c r="C831" s="121" t="str">
        <f>IF(SP_SUL!B834="","*",SP_SUL!B834)</f>
        <v>*</v>
      </c>
      <c r="D831" s="121" t="str">
        <f>IF(SP_SUL!D834="","*",SP_SUL!D834)</f>
        <v>*</v>
      </c>
      <c r="E831" s="121" t="str">
        <f>IF(SP_SUL!H834="","*",SP_SUL!H834)</f>
        <v>*</v>
      </c>
      <c r="F831" s="137" t="str">
        <f>IF(SP_SUL!M834="","*",SP_SUL!M834)</f>
        <v>*</v>
      </c>
      <c r="G831" s="121" t="str">
        <f>IF(SP_SUL!I834="","*",SP_SUL!I834)</f>
        <v>*</v>
      </c>
      <c r="H831" s="121" t="str">
        <f>IF(SP_SUL!AB834="","*",SP_SUL!AB834)</f>
        <v>*</v>
      </c>
      <c r="I831" s="121" t="str">
        <f>IF(SP_SUL!AC834="","*",SP_SUL!AC834)</f>
        <v>*</v>
      </c>
      <c r="J831" s="122" t="str">
        <f>IF(SP_SUL!AA834="","*",SP_SUL!AA834)</f>
        <v>*</v>
      </c>
      <c r="K831" s="134" t="str">
        <f>IF(SP_SUL!AD834="","*",SP_SUL!AD834)</f>
        <v>*</v>
      </c>
    </row>
    <row r="832" spans="2:11" s="123" customFormat="1" hidden="1">
      <c r="B832" s="120" t="str">
        <f>IF(SP_SUL!Y835="","*",SP_SUL!Y835)</f>
        <v>*</v>
      </c>
      <c r="C832" s="121" t="str">
        <f>IF(SP_SUL!B835="","*",SP_SUL!B835)</f>
        <v>*</v>
      </c>
      <c r="D832" s="121" t="str">
        <f>IF(SP_SUL!D835="","*",SP_SUL!D835)</f>
        <v>*</v>
      </c>
      <c r="E832" s="121" t="str">
        <f>IF(SP_SUL!H835="","*",SP_SUL!H835)</f>
        <v>*</v>
      </c>
      <c r="F832" s="137" t="str">
        <f>IF(SP_SUL!M835="","*",SP_SUL!M835)</f>
        <v>*</v>
      </c>
      <c r="G832" s="121" t="str">
        <f>IF(SP_SUL!I835="","*",SP_SUL!I835)</f>
        <v>*</v>
      </c>
      <c r="H832" s="121" t="str">
        <f>IF(SP_SUL!AB835="","*",SP_SUL!AB835)</f>
        <v>*</v>
      </c>
      <c r="I832" s="121" t="str">
        <f>IF(SP_SUL!AC835="","*",SP_SUL!AC835)</f>
        <v>*</v>
      </c>
      <c r="J832" s="122" t="str">
        <f>IF(SP_SUL!AA835="","*",SP_SUL!AA835)</f>
        <v>*</v>
      </c>
      <c r="K832" s="134" t="str">
        <f>IF(SP_SUL!AD835="","*",SP_SUL!AD835)</f>
        <v>*</v>
      </c>
    </row>
    <row r="833" spans="2:11" s="123" customFormat="1" hidden="1">
      <c r="B833" s="120" t="str">
        <f>IF(SP_SUL!Y836="","*",SP_SUL!Y836)</f>
        <v>*</v>
      </c>
      <c r="C833" s="121" t="str">
        <f>IF(SP_SUL!B836="","*",SP_SUL!B836)</f>
        <v>*</v>
      </c>
      <c r="D833" s="121" t="str">
        <f>IF(SP_SUL!D836="","*",SP_SUL!D836)</f>
        <v>*</v>
      </c>
      <c r="E833" s="121" t="str">
        <f>IF(SP_SUL!H836="","*",SP_SUL!H836)</f>
        <v>*</v>
      </c>
      <c r="F833" s="137" t="str">
        <f>IF(SP_SUL!M836="","*",SP_SUL!M836)</f>
        <v>*</v>
      </c>
      <c r="G833" s="121" t="str">
        <f>IF(SP_SUL!I836="","*",SP_SUL!I836)</f>
        <v>*</v>
      </c>
      <c r="H833" s="121" t="str">
        <f>IF(SP_SUL!AB836="","*",SP_SUL!AB836)</f>
        <v>*</v>
      </c>
      <c r="I833" s="121" t="str">
        <f>IF(SP_SUL!AC836="","*",SP_SUL!AC836)</f>
        <v>*</v>
      </c>
      <c r="J833" s="122" t="str">
        <f>IF(SP_SUL!AA836="","*",SP_SUL!AA836)</f>
        <v>*</v>
      </c>
      <c r="K833" s="134" t="str">
        <f>IF(SP_SUL!AD836="","*",SP_SUL!AD836)</f>
        <v>*</v>
      </c>
    </row>
    <row r="834" spans="2:11" s="123" customFormat="1" hidden="1">
      <c r="B834" s="120" t="str">
        <f>IF(SP_SUL!Y837="","*",SP_SUL!Y837)</f>
        <v>*</v>
      </c>
      <c r="C834" s="121" t="str">
        <f>IF(SP_SUL!B837="","*",SP_SUL!B837)</f>
        <v>*</v>
      </c>
      <c r="D834" s="121" t="str">
        <f>IF(SP_SUL!D837="","*",SP_SUL!D837)</f>
        <v>*</v>
      </c>
      <c r="E834" s="121" t="str">
        <f>IF(SP_SUL!H837="","*",SP_SUL!H837)</f>
        <v>*</v>
      </c>
      <c r="F834" s="137" t="str">
        <f>IF(SP_SUL!M837="","*",SP_SUL!M837)</f>
        <v>*</v>
      </c>
      <c r="G834" s="121" t="str">
        <f>IF(SP_SUL!I837="","*",SP_SUL!I837)</f>
        <v>*</v>
      </c>
      <c r="H834" s="121" t="str">
        <f>IF(SP_SUL!AB837="","*",SP_SUL!AB837)</f>
        <v>*</v>
      </c>
      <c r="I834" s="121" t="str">
        <f>IF(SP_SUL!AC837="","*",SP_SUL!AC837)</f>
        <v>*</v>
      </c>
      <c r="J834" s="122" t="str">
        <f>IF(SP_SUL!AA837="","*",SP_SUL!AA837)</f>
        <v>*</v>
      </c>
      <c r="K834" s="134" t="str">
        <f>IF(SP_SUL!AD837="","*",SP_SUL!AD837)</f>
        <v>*</v>
      </c>
    </row>
    <row r="835" spans="2:11" s="123" customFormat="1" hidden="1">
      <c r="B835" s="120" t="str">
        <f>IF(SP_SUL!Y838="","*",SP_SUL!Y838)</f>
        <v>*</v>
      </c>
      <c r="C835" s="121" t="str">
        <f>IF(SP_SUL!B838="","*",SP_SUL!B838)</f>
        <v>*</v>
      </c>
      <c r="D835" s="121" t="str">
        <f>IF(SP_SUL!D838="","*",SP_SUL!D838)</f>
        <v>*</v>
      </c>
      <c r="E835" s="121" t="str">
        <f>IF(SP_SUL!H838="","*",SP_SUL!H838)</f>
        <v>*</v>
      </c>
      <c r="F835" s="137" t="str">
        <f>IF(SP_SUL!M838="","*",SP_SUL!M838)</f>
        <v>*</v>
      </c>
      <c r="G835" s="121" t="str">
        <f>IF(SP_SUL!I838="","*",SP_SUL!I838)</f>
        <v>*</v>
      </c>
      <c r="H835" s="121" t="str">
        <f>IF(SP_SUL!AB838="","*",SP_SUL!AB838)</f>
        <v>*</v>
      </c>
      <c r="I835" s="121" t="str">
        <f>IF(SP_SUL!AC838="","*",SP_SUL!AC838)</f>
        <v>*</v>
      </c>
      <c r="J835" s="122" t="str">
        <f>IF(SP_SUL!AA838="","*",SP_SUL!AA838)</f>
        <v>*</v>
      </c>
      <c r="K835" s="134" t="str">
        <f>IF(SP_SUL!AD838="","*",SP_SUL!AD838)</f>
        <v>*</v>
      </c>
    </row>
    <row r="836" spans="2:11" s="123" customFormat="1" hidden="1">
      <c r="B836" s="120" t="str">
        <f>IF(SP_SUL!Y839="","*",SP_SUL!Y839)</f>
        <v>*</v>
      </c>
      <c r="C836" s="121" t="str">
        <f>IF(SP_SUL!B839="","*",SP_SUL!B839)</f>
        <v>*</v>
      </c>
      <c r="D836" s="121" t="str">
        <f>IF(SP_SUL!D839="","*",SP_SUL!D839)</f>
        <v>*</v>
      </c>
      <c r="E836" s="121" t="str">
        <f>IF(SP_SUL!H839="","*",SP_SUL!H839)</f>
        <v>*</v>
      </c>
      <c r="F836" s="137" t="str">
        <f>IF(SP_SUL!M839="","*",SP_SUL!M839)</f>
        <v>*</v>
      </c>
      <c r="G836" s="121" t="str">
        <f>IF(SP_SUL!I839="","*",SP_SUL!I839)</f>
        <v>*</v>
      </c>
      <c r="H836" s="121" t="str">
        <f>IF(SP_SUL!AB839="","*",SP_SUL!AB839)</f>
        <v>*</v>
      </c>
      <c r="I836" s="121" t="str">
        <f>IF(SP_SUL!AC839="","*",SP_SUL!AC839)</f>
        <v>*</v>
      </c>
      <c r="J836" s="122" t="str">
        <f>IF(SP_SUL!AA839="","*",SP_SUL!AA839)</f>
        <v>*</v>
      </c>
      <c r="K836" s="134" t="str">
        <f>IF(SP_SUL!AD839="","*",SP_SUL!AD839)</f>
        <v>*</v>
      </c>
    </row>
    <row r="837" spans="2:11" s="123" customFormat="1" hidden="1">
      <c r="B837" s="120" t="str">
        <f>IF(SP_SUL!Y840="","*",SP_SUL!Y840)</f>
        <v>*</v>
      </c>
      <c r="C837" s="121" t="str">
        <f>IF(SP_SUL!B840="","*",SP_SUL!B840)</f>
        <v>*</v>
      </c>
      <c r="D837" s="121" t="str">
        <f>IF(SP_SUL!D840="","*",SP_SUL!D840)</f>
        <v>*</v>
      </c>
      <c r="E837" s="121" t="str">
        <f>IF(SP_SUL!H840="","*",SP_SUL!H840)</f>
        <v>*</v>
      </c>
      <c r="F837" s="137" t="str">
        <f>IF(SP_SUL!M840="","*",SP_SUL!M840)</f>
        <v>*</v>
      </c>
      <c r="G837" s="121" t="str">
        <f>IF(SP_SUL!I840="","*",SP_SUL!I840)</f>
        <v>*</v>
      </c>
      <c r="H837" s="121" t="str">
        <f>IF(SP_SUL!AB840="","*",SP_SUL!AB840)</f>
        <v>*</v>
      </c>
      <c r="I837" s="121" t="str">
        <f>IF(SP_SUL!AC840="","*",SP_SUL!AC840)</f>
        <v>*</v>
      </c>
      <c r="J837" s="122" t="str">
        <f>IF(SP_SUL!AA840="","*",SP_SUL!AA840)</f>
        <v>*</v>
      </c>
      <c r="K837" s="134" t="str">
        <f>IF(SP_SUL!AD840="","*",SP_SUL!AD840)</f>
        <v>*</v>
      </c>
    </row>
    <row r="838" spans="2:11" s="123" customFormat="1" hidden="1">
      <c r="B838" s="120" t="str">
        <f>IF(SP_SUL!Y841="","*",SP_SUL!Y841)</f>
        <v>*</v>
      </c>
      <c r="C838" s="121" t="str">
        <f>IF(SP_SUL!B841="","*",SP_SUL!B841)</f>
        <v>*</v>
      </c>
      <c r="D838" s="121" t="str">
        <f>IF(SP_SUL!D841="","*",SP_SUL!D841)</f>
        <v>*</v>
      </c>
      <c r="E838" s="121" t="str">
        <f>IF(SP_SUL!H841="","*",SP_SUL!H841)</f>
        <v>*</v>
      </c>
      <c r="F838" s="137" t="str">
        <f>IF(SP_SUL!M841="","*",SP_SUL!M841)</f>
        <v>*</v>
      </c>
      <c r="G838" s="121" t="str">
        <f>IF(SP_SUL!I841="","*",SP_SUL!I841)</f>
        <v>*</v>
      </c>
      <c r="H838" s="121" t="str">
        <f>IF(SP_SUL!AB841="","*",SP_SUL!AB841)</f>
        <v>*</v>
      </c>
      <c r="I838" s="121" t="str">
        <f>IF(SP_SUL!AC841="","*",SP_SUL!AC841)</f>
        <v>*</v>
      </c>
      <c r="J838" s="122" t="str">
        <f>IF(SP_SUL!AA841="","*",SP_SUL!AA841)</f>
        <v>*</v>
      </c>
      <c r="K838" s="134" t="str">
        <f>IF(SP_SUL!AD841="","*",SP_SUL!AD841)</f>
        <v>*</v>
      </c>
    </row>
    <row r="839" spans="2:11" s="123" customFormat="1" hidden="1">
      <c r="B839" s="120" t="str">
        <f>IF(SP_SUL!Y842="","*",SP_SUL!Y842)</f>
        <v>*</v>
      </c>
      <c r="C839" s="121" t="str">
        <f>IF(SP_SUL!B842="","*",SP_SUL!B842)</f>
        <v>*</v>
      </c>
      <c r="D839" s="121" t="str">
        <f>IF(SP_SUL!D842="","*",SP_SUL!D842)</f>
        <v>*</v>
      </c>
      <c r="E839" s="121" t="str">
        <f>IF(SP_SUL!H842="","*",SP_SUL!H842)</f>
        <v>*</v>
      </c>
      <c r="F839" s="137" t="str">
        <f>IF(SP_SUL!M842="","*",SP_SUL!M842)</f>
        <v>*</v>
      </c>
      <c r="G839" s="121" t="str">
        <f>IF(SP_SUL!I842="","*",SP_SUL!I842)</f>
        <v>*</v>
      </c>
      <c r="H839" s="121" t="str">
        <f>IF(SP_SUL!AB842="","*",SP_SUL!AB842)</f>
        <v>*</v>
      </c>
      <c r="I839" s="121" t="str">
        <f>IF(SP_SUL!AC842="","*",SP_SUL!AC842)</f>
        <v>*</v>
      </c>
      <c r="J839" s="122" t="str">
        <f>IF(SP_SUL!AA842="","*",SP_SUL!AA842)</f>
        <v>*</v>
      </c>
      <c r="K839" s="134" t="str">
        <f>IF(SP_SUL!AD842="","*",SP_SUL!AD842)</f>
        <v>*</v>
      </c>
    </row>
    <row r="840" spans="2:11" s="123" customFormat="1" hidden="1">
      <c r="B840" s="120" t="str">
        <f>IF(SP_SUL!Y843="","*",SP_SUL!Y843)</f>
        <v>*</v>
      </c>
      <c r="C840" s="121" t="str">
        <f>IF(SP_SUL!B843="","*",SP_SUL!B843)</f>
        <v>*</v>
      </c>
      <c r="D840" s="121" t="str">
        <f>IF(SP_SUL!D843="","*",SP_SUL!D843)</f>
        <v>*</v>
      </c>
      <c r="E840" s="121" t="str">
        <f>IF(SP_SUL!H843="","*",SP_SUL!H843)</f>
        <v>*</v>
      </c>
      <c r="F840" s="137" t="str">
        <f>IF(SP_SUL!M843="","*",SP_SUL!M843)</f>
        <v>*</v>
      </c>
      <c r="G840" s="121" t="str">
        <f>IF(SP_SUL!I843="","*",SP_SUL!I843)</f>
        <v>*</v>
      </c>
      <c r="H840" s="121" t="str">
        <f>IF(SP_SUL!AB843="","*",SP_SUL!AB843)</f>
        <v>*</v>
      </c>
      <c r="I840" s="121" t="str">
        <f>IF(SP_SUL!AC843="","*",SP_SUL!AC843)</f>
        <v>*</v>
      </c>
      <c r="J840" s="122" t="str">
        <f>IF(SP_SUL!AA843="","*",SP_SUL!AA843)</f>
        <v>*</v>
      </c>
      <c r="K840" s="134" t="str">
        <f>IF(SP_SUL!AD843="","*",SP_SUL!AD843)</f>
        <v>*</v>
      </c>
    </row>
    <row r="841" spans="2:11" s="123" customFormat="1" hidden="1">
      <c r="B841" s="120" t="str">
        <f>IF(SP_SUL!Y844="","*",SP_SUL!Y844)</f>
        <v>*</v>
      </c>
      <c r="C841" s="121" t="str">
        <f>IF(SP_SUL!B844="","*",SP_SUL!B844)</f>
        <v>*</v>
      </c>
      <c r="D841" s="121" t="str">
        <f>IF(SP_SUL!D844="","*",SP_SUL!D844)</f>
        <v>*</v>
      </c>
      <c r="E841" s="121" t="str">
        <f>IF(SP_SUL!H844="","*",SP_SUL!H844)</f>
        <v>*</v>
      </c>
      <c r="F841" s="137" t="str">
        <f>IF(SP_SUL!M844="","*",SP_SUL!M844)</f>
        <v>*</v>
      </c>
      <c r="G841" s="121" t="str">
        <f>IF(SP_SUL!I844="","*",SP_SUL!I844)</f>
        <v>*</v>
      </c>
      <c r="H841" s="121" t="str">
        <f>IF(SP_SUL!AB844="","*",SP_SUL!AB844)</f>
        <v>*</v>
      </c>
      <c r="I841" s="121" t="str">
        <f>IF(SP_SUL!AC844="","*",SP_SUL!AC844)</f>
        <v>*</v>
      </c>
      <c r="J841" s="122" t="str">
        <f>IF(SP_SUL!AA844="","*",SP_SUL!AA844)</f>
        <v>*</v>
      </c>
      <c r="K841" s="134" t="str">
        <f>IF(SP_SUL!AD844="","*",SP_SUL!AD844)</f>
        <v>*</v>
      </c>
    </row>
    <row r="842" spans="2:11" s="123" customFormat="1" hidden="1">
      <c r="B842" s="120" t="str">
        <f>IF(SP_SUL!Y845="","*",SP_SUL!Y845)</f>
        <v>*</v>
      </c>
      <c r="C842" s="121" t="str">
        <f>IF(SP_SUL!B845="","*",SP_SUL!B845)</f>
        <v>*</v>
      </c>
      <c r="D842" s="121" t="str">
        <f>IF(SP_SUL!D845="","*",SP_SUL!D845)</f>
        <v>*</v>
      </c>
      <c r="E842" s="121" t="str">
        <f>IF(SP_SUL!H845="","*",SP_SUL!H845)</f>
        <v>*</v>
      </c>
      <c r="F842" s="137" t="str">
        <f>IF(SP_SUL!M845="","*",SP_SUL!M845)</f>
        <v>*</v>
      </c>
      <c r="G842" s="121" t="str">
        <f>IF(SP_SUL!I845="","*",SP_SUL!I845)</f>
        <v>*</v>
      </c>
      <c r="H842" s="121" t="str">
        <f>IF(SP_SUL!AB845="","*",SP_SUL!AB845)</f>
        <v>*</v>
      </c>
      <c r="I842" s="121" t="str">
        <f>IF(SP_SUL!AC845="","*",SP_SUL!AC845)</f>
        <v>*</v>
      </c>
      <c r="J842" s="122" t="str">
        <f>IF(SP_SUL!AA845="","*",SP_SUL!AA845)</f>
        <v>*</v>
      </c>
      <c r="K842" s="134" t="str">
        <f>IF(SP_SUL!AD845="","*",SP_SUL!AD845)</f>
        <v>*</v>
      </c>
    </row>
    <row r="843" spans="2:11" s="123" customFormat="1" hidden="1">
      <c r="B843" s="120" t="str">
        <f>IF(SP_SUL!Y846="","*",SP_SUL!Y846)</f>
        <v>*</v>
      </c>
      <c r="C843" s="121" t="str">
        <f>IF(SP_SUL!B846="","*",SP_SUL!B846)</f>
        <v>*</v>
      </c>
      <c r="D843" s="121" t="str">
        <f>IF(SP_SUL!D846="","*",SP_SUL!D846)</f>
        <v>*</v>
      </c>
      <c r="E843" s="121" t="str">
        <f>IF(SP_SUL!H846="","*",SP_SUL!H846)</f>
        <v>*</v>
      </c>
      <c r="F843" s="137" t="str">
        <f>IF(SP_SUL!M846="","*",SP_SUL!M846)</f>
        <v>*</v>
      </c>
      <c r="G843" s="121" t="str">
        <f>IF(SP_SUL!I846="","*",SP_SUL!I846)</f>
        <v>*</v>
      </c>
      <c r="H843" s="121" t="str">
        <f>IF(SP_SUL!AB846="","*",SP_SUL!AB846)</f>
        <v>*</v>
      </c>
      <c r="I843" s="121" t="str">
        <f>IF(SP_SUL!AC846="","*",SP_SUL!AC846)</f>
        <v>*</v>
      </c>
      <c r="J843" s="122" t="str">
        <f>IF(SP_SUL!AA846="","*",SP_SUL!AA846)</f>
        <v>*</v>
      </c>
      <c r="K843" s="134" t="str">
        <f>IF(SP_SUL!AD846="","*",SP_SUL!AD846)</f>
        <v>*</v>
      </c>
    </row>
    <row r="844" spans="2:11" s="123" customFormat="1" hidden="1">
      <c r="B844" s="120" t="str">
        <f>IF(SP_SUL!Y847="","*",SP_SUL!Y847)</f>
        <v>*</v>
      </c>
      <c r="C844" s="121" t="str">
        <f>IF(SP_SUL!B847="","*",SP_SUL!B847)</f>
        <v>*</v>
      </c>
      <c r="D844" s="121" t="str">
        <f>IF(SP_SUL!D847="","*",SP_SUL!D847)</f>
        <v>*</v>
      </c>
      <c r="E844" s="121" t="str">
        <f>IF(SP_SUL!H847="","*",SP_SUL!H847)</f>
        <v>*</v>
      </c>
      <c r="F844" s="137" t="str">
        <f>IF(SP_SUL!M847="","*",SP_SUL!M847)</f>
        <v>*</v>
      </c>
      <c r="G844" s="121" t="str">
        <f>IF(SP_SUL!I847="","*",SP_SUL!I847)</f>
        <v>*</v>
      </c>
      <c r="H844" s="121" t="str">
        <f>IF(SP_SUL!AB847="","*",SP_SUL!AB847)</f>
        <v>*</v>
      </c>
      <c r="I844" s="121" t="str">
        <f>IF(SP_SUL!AC847="","*",SP_SUL!AC847)</f>
        <v>*</v>
      </c>
      <c r="J844" s="122" t="str">
        <f>IF(SP_SUL!AA847="","*",SP_SUL!AA847)</f>
        <v>*</v>
      </c>
      <c r="K844" s="134" t="str">
        <f>IF(SP_SUL!AD847="","*",SP_SUL!AD847)</f>
        <v>*</v>
      </c>
    </row>
    <row r="845" spans="2:11" s="123" customFormat="1" hidden="1">
      <c r="B845" s="120" t="str">
        <f>IF(SP_SUL!Y848="","*",SP_SUL!Y848)</f>
        <v>*</v>
      </c>
      <c r="C845" s="121" t="str">
        <f>IF(SP_SUL!B848="","*",SP_SUL!B848)</f>
        <v>*</v>
      </c>
      <c r="D845" s="121" t="str">
        <f>IF(SP_SUL!D848="","*",SP_SUL!D848)</f>
        <v>*</v>
      </c>
      <c r="E845" s="121" t="str">
        <f>IF(SP_SUL!H848="","*",SP_SUL!H848)</f>
        <v>*</v>
      </c>
      <c r="F845" s="137" t="str">
        <f>IF(SP_SUL!M848="","*",SP_SUL!M848)</f>
        <v>*</v>
      </c>
      <c r="G845" s="121" t="str">
        <f>IF(SP_SUL!I848="","*",SP_SUL!I848)</f>
        <v>*</v>
      </c>
      <c r="H845" s="121" t="str">
        <f>IF(SP_SUL!AB848="","*",SP_SUL!AB848)</f>
        <v>*</v>
      </c>
      <c r="I845" s="121" t="str">
        <f>IF(SP_SUL!AC848="","*",SP_SUL!AC848)</f>
        <v>*</v>
      </c>
      <c r="J845" s="122" t="str">
        <f>IF(SP_SUL!AA848="","*",SP_SUL!AA848)</f>
        <v>*</v>
      </c>
      <c r="K845" s="134" t="str">
        <f>IF(SP_SUL!AD848="","*",SP_SUL!AD848)</f>
        <v>*</v>
      </c>
    </row>
    <row r="846" spans="2:11" s="123" customFormat="1" hidden="1">
      <c r="B846" s="120" t="str">
        <f>IF(SP_SUL!Y849="","*",SP_SUL!Y849)</f>
        <v>*</v>
      </c>
      <c r="C846" s="121" t="str">
        <f>IF(SP_SUL!B849="","*",SP_SUL!B849)</f>
        <v>*</v>
      </c>
      <c r="D846" s="121" t="str">
        <f>IF(SP_SUL!D849="","*",SP_SUL!D849)</f>
        <v>*</v>
      </c>
      <c r="E846" s="121" t="str">
        <f>IF(SP_SUL!H849="","*",SP_SUL!H849)</f>
        <v>*</v>
      </c>
      <c r="F846" s="137" t="str">
        <f>IF(SP_SUL!M849="","*",SP_SUL!M849)</f>
        <v>*</v>
      </c>
      <c r="G846" s="121" t="str">
        <f>IF(SP_SUL!I849="","*",SP_SUL!I849)</f>
        <v>*</v>
      </c>
      <c r="H846" s="121" t="str">
        <f>IF(SP_SUL!AB849="","*",SP_SUL!AB849)</f>
        <v>*</v>
      </c>
      <c r="I846" s="121" t="str">
        <f>IF(SP_SUL!AC849="","*",SP_SUL!AC849)</f>
        <v>*</v>
      </c>
      <c r="J846" s="122" t="str">
        <f>IF(SP_SUL!AA849="","*",SP_SUL!AA849)</f>
        <v>*</v>
      </c>
      <c r="K846" s="134" t="str">
        <f>IF(SP_SUL!AD849="","*",SP_SUL!AD849)</f>
        <v>*</v>
      </c>
    </row>
    <row r="847" spans="2:11" s="123" customFormat="1" hidden="1">
      <c r="B847" s="120" t="str">
        <f>IF(SP_SUL!Y850="","*",SP_SUL!Y850)</f>
        <v>*</v>
      </c>
      <c r="C847" s="121" t="str">
        <f>IF(SP_SUL!B850="","*",SP_SUL!B850)</f>
        <v>*</v>
      </c>
      <c r="D847" s="121" t="str">
        <f>IF(SP_SUL!D850="","*",SP_SUL!D850)</f>
        <v>*</v>
      </c>
      <c r="E847" s="121" t="str">
        <f>IF(SP_SUL!H850="","*",SP_SUL!H850)</f>
        <v>*</v>
      </c>
      <c r="F847" s="137" t="str">
        <f>IF(SP_SUL!M850="","*",SP_SUL!M850)</f>
        <v>*</v>
      </c>
      <c r="G847" s="121" t="str">
        <f>IF(SP_SUL!I850="","*",SP_SUL!I850)</f>
        <v>*</v>
      </c>
      <c r="H847" s="121" t="str">
        <f>IF(SP_SUL!AB850="","*",SP_SUL!AB850)</f>
        <v>*</v>
      </c>
      <c r="I847" s="121" t="str">
        <f>IF(SP_SUL!AC850="","*",SP_SUL!AC850)</f>
        <v>*</v>
      </c>
      <c r="J847" s="122" t="str">
        <f>IF(SP_SUL!AA850="","*",SP_SUL!AA850)</f>
        <v>*</v>
      </c>
      <c r="K847" s="134" t="str">
        <f>IF(SP_SUL!AD850="","*",SP_SUL!AD850)</f>
        <v>*</v>
      </c>
    </row>
    <row r="848" spans="2:11" s="123" customFormat="1" hidden="1">
      <c r="B848" s="120" t="str">
        <f>IF(SP_SUL!Y851="","*",SP_SUL!Y851)</f>
        <v>*</v>
      </c>
      <c r="C848" s="121" t="str">
        <f>IF(SP_SUL!B851="","*",SP_SUL!B851)</f>
        <v>*</v>
      </c>
      <c r="D848" s="121" t="str">
        <f>IF(SP_SUL!D851="","*",SP_SUL!D851)</f>
        <v>*</v>
      </c>
      <c r="E848" s="121" t="str">
        <f>IF(SP_SUL!H851="","*",SP_SUL!H851)</f>
        <v>*</v>
      </c>
      <c r="F848" s="137" t="str">
        <f>IF(SP_SUL!M851="","*",SP_SUL!M851)</f>
        <v>*</v>
      </c>
      <c r="G848" s="121" t="str">
        <f>IF(SP_SUL!I851="","*",SP_SUL!I851)</f>
        <v>*</v>
      </c>
      <c r="H848" s="121" t="str">
        <f>IF(SP_SUL!AB851="","*",SP_SUL!AB851)</f>
        <v>*</v>
      </c>
      <c r="I848" s="121" t="str">
        <f>IF(SP_SUL!AC851="","*",SP_SUL!AC851)</f>
        <v>*</v>
      </c>
      <c r="J848" s="122" t="str">
        <f>IF(SP_SUL!AA851="","*",SP_SUL!AA851)</f>
        <v>*</v>
      </c>
      <c r="K848" s="134" t="str">
        <f>IF(SP_SUL!AD851="","*",SP_SUL!AD851)</f>
        <v>*</v>
      </c>
    </row>
    <row r="849" spans="2:11" s="123" customFormat="1" hidden="1">
      <c r="B849" s="120" t="str">
        <f>IF(SP_SUL!Y852="","*",SP_SUL!Y852)</f>
        <v>*</v>
      </c>
      <c r="C849" s="121" t="str">
        <f>IF(SP_SUL!B852="","*",SP_SUL!B852)</f>
        <v>*</v>
      </c>
      <c r="D849" s="121" t="str">
        <f>IF(SP_SUL!D852="","*",SP_SUL!D852)</f>
        <v>*</v>
      </c>
      <c r="E849" s="121" t="str">
        <f>IF(SP_SUL!H852="","*",SP_SUL!H852)</f>
        <v>*</v>
      </c>
      <c r="F849" s="137" t="str">
        <f>IF(SP_SUL!M852="","*",SP_SUL!M852)</f>
        <v>*</v>
      </c>
      <c r="G849" s="121" t="str">
        <f>IF(SP_SUL!I852="","*",SP_SUL!I852)</f>
        <v>*</v>
      </c>
      <c r="H849" s="121" t="str">
        <f>IF(SP_SUL!AB852="","*",SP_SUL!AB852)</f>
        <v>*</v>
      </c>
      <c r="I849" s="121" t="str">
        <f>IF(SP_SUL!AC852="","*",SP_SUL!AC852)</f>
        <v>*</v>
      </c>
      <c r="J849" s="122" t="str">
        <f>IF(SP_SUL!AA852="","*",SP_SUL!AA852)</f>
        <v>*</v>
      </c>
      <c r="K849" s="134" t="str">
        <f>IF(SP_SUL!AD852="","*",SP_SUL!AD852)</f>
        <v>*</v>
      </c>
    </row>
    <row r="850" spans="2:11" s="123" customFormat="1" hidden="1">
      <c r="B850" s="120" t="str">
        <f>IF(SP_SUL!Y853="","*",SP_SUL!Y853)</f>
        <v>*</v>
      </c>
      <c r="C850" s="121" t="str">
        <f>IF(SP_SUL!B853="","*",SP_SUL!B853)</f>
        <v>*</v>
      </c>
      <c r="D850" s="121" t="str">
        <f>IF(SP_SUL!D853="","*",SP_SUL!D853)</f>
        <v>*</v>
      </c>
      <c r="E850" s="121" t="str">
        <f>IF(SP_SUL!H853="","*",SP_SUL!H853)</f>
        <v>*</v>
      </c>
      <c r="F850" s="137" t="str">
        <f>IF(SP_SUL!M853="","*",SP_SUL!M853)</f>
        <v>*</v>
      </c>
      <c r="G850" s="121" t="str">
        <f>IF(SP_SUL!I853="","*",SP_SUL!I853)</f>
        <v>*</v>
      </c>
      <c r="H850" s="121" t="str">
        <f>IF(SP_SUL!AB853="","*",SP_SUL!AB853)</f>
        <v>*</v>
      </c>
      <c r="I850" s="121" t="str">
        <f>IF(SP_SUL!AC853="","*",SP_SUL!AC853)</f>
        <v>*</v>
      </c>
      <c r="J850" s="122" t="str">
        <f>IF(SP_SUL!AA853="","*",SP_SUL!AA853)</f>
        <v>*</v>
      </c>
      <c r="K850" s="134" t="str">
        <f>IF(SP_SUL!AD853="","*",SP_SUL!AD853)</f>
        <v>*</v>
      </c>
    </row>
    <row r="851" spans="2:11" s="123" customFormat="1" hidden="1">
      <c r="B851" s="120" t="str">
        <f>IF(SP_SUL!Y854="","*",SP_SUL!Y854)</f>
        <v>*</v>
      </c>
      <c r="C851" s="121" t="str">
        <f>IF(SP_SUL!B854="","*",SP_SUL!B854)</f>
        <v>*</v>
      </c>
      <c r="D851" s="121" t="str">
        <f>IF(SP_SUL!D854="","*",SP_SUL!D854)</f>
        <v>*</v>
      </c>
      <c r="E851" s="121" t="str">
        <f>IF(SP_SUL!H854="","*",SP_SUL!H854)</f>
        <v>*</v>
      </c>
      <c r="F851" s="137" t="str">
        <f>IF(SP_SUL!M854="","*",SP_SUL!M854)</f>
        <v>*</v>
      </c>
      <c r="G851" s="121" t="str">
        <f>IF(SP_SUL!I854="","*",SP_SUL!I854)</f>
        <v>*</v>
      </c>
      <c r="H851" s="121" t="str">
        <f>IF(SP_SUL!AB854="","*",SP_SUL!AB854)</f>
        <v>*</v>
      </c>
      <c r="I851" s="121" t="str">
        <f>IF(SP_SUL!AC854="","*",SP_SUL!AC854)</f>
        <v>*</v>
      </c>
      <c r="J851" s="122" t="str">
        <f>IF(SP_SUL!AA854="","*",SP_SUL!AA854)</f>
        <v>*</v>
      </c>
      <c r="K851" s="134" t="str">
        <f>IF(SP_SUL!AD854="","*",SP_SUL!AD854)</f>
        <v>*</v>
      </c>
    </row>
    <row r="852" spans="2:11" s="123" customFormat="1" hidden="1">
      <c r="B852" s="120" t="str">
        <f>IF(SP_SUL!Y855="","*",SP_SUL!Y855)</f>
        <v>*</v>
      </c>
      <c r="C852" s="121" t="str">
        <f>IF(SP_SUL!B855="","*",SP_SUL!B855)</f>
        <v>*</v>
      </c>
      <c r="D852" s="121" t="str">
        <f>IF(SP_SUL!D855="","*",SP_SUL!D855)</f>
        <v>*</v>
      </c>
      <c r="E852" s="121" t="str">
        <f>IF(SP_SUL!H855="","*",SP_SUL!H855)</f>
        <v>*</v>
      </c>
      <c r="F852" s="137" t="str">
        <f>IF(SP_SUL!M855="","*",SP_SUL!M855)</f>
        <v>*</v>
      </c>
      <c r="G852" s="121" t="str">
        <f>IF(SP_SUL!I855="","*",SP_SUL!I855)</f>
        <v>*</v>
      </c>
      <c r="H852" s="121" t="str">
        <f>IF(SP_SUL!AB855="","*",SP_SUL!AB855)</f>
        <v>*</v>
      </c>
      <c r="I852" s="121" t="str">
        <f>IF(SP_SUL!AC855="","*",SP_SUL!AC855)</f>
        <v>*</v>
      </c>
      <c r="J852" s="122" t="str">
        <f>IF(SP_SUL!AA855="","*",SP_SUL!AA855)</f>
        <v>*</v>
      </c>
      <c r="K852" s="134" t="str">
        <f>IF(SP_SUL!AD855="","*",SP_SUL!AD855)</f>
        <v>*</v>
      </c>
    </row>
    <row r="853" spans="2:11" s="123" customFormat="1" hidden="1">
      <c r="B853" s="120" t="str">
        <f>IF(SP_SUL!Y856="","*",SP_SUL!Y856)</f>
        <v>*</v>
      </c>
      <c r="C853" s="121" t="str">
        <f>IF(SP_SUL!B856="","*",SP_SUL!B856)</f>
        <v>*</v>
      </c>
      <c r="D853" s="121" t="str">
        <f>IF(SP_SUL!D856="","*",SP_SUL!D856)</f>
        <v>*</v>
      </c>
      <c r="E853" s="121" t="str">
        <f>IF(SP_SUL!H856="","*",SP_SUL!H856)</f>
        <v>*</v>
      </c>
      <c r="F853" s="137" t="str">
        <f>IF(SP_SUL!M856="","*",SP_SUL!M856)</f>
        <v>*</v>
      </c>
      <c r="G853" s="121" t="str">
        <f>IF(SP_SUL!I856="","*",SP_SUL!I856)</f>
        <v>*</v>
      </c>
      <c r="H853" s="121" t="str">
        <f>IF(SP_SUL!AB856="","*",SP_SUL!AB856)</f>
        <v>*</v>
      </c>
      <c r="I853" s="121" t="str">
        <f>IF(SP_SUL!AC856="","*",SP_SUL!AC856)</f>
        <v>*</v>
      </c>
      <c r="J853" s="122" t="str">
        <f>IF(SP_SUL!AA856="","*",SP_SUL!AA856)</f>
        <v>*</v>
      </c>
      <c r="K853" s="134" t="str">
        <f>IF(SP_SUL!AD856="","*",SP_SUL!AD856)</f>
        <v>*</v>
      </c>
    </row>
    <row r="854" spans="2:11" s="123" customFormat="1" hidden="1">
      <c r="B854" s="120" t="str">
        <f>IF(SP_SUL!Y857="","*",SP_SUL!Y857)</f>
        <v>*</v>
      </c>
      <c r="C854" s="121" t="str">
        <f>IF(SP_SUL!B857="","*",SP_SUL!B857)</f>
        <v>*</v>
      </c>
      <c r="D854" s="121" t="str">
        <f>IF(SP_SUL!D857="","*",SP_SUL!D857)</f>
        <v>*</v>
      </c>
      <c r="E854" s="121" t="str">
        <f>IF(SP_SUL!H857="","*",SP_SUL!H857)</f>
        <v>*</v>
      </c>
      <c r="F854" s="137" t="str">
        <f>IF(SP_SUL!M857="","*",SP_SUL!M857)</f>
        <v>*</v>
      </c>
      <c r="G854" s="121" t="str">
        <f>IF(SP_SUL!I857="","*",SP_SUL!I857)</f>
        <v>*</v>
      </c>
      <c r="H854" s="121" t="str">
        <f>IF(SP_SUL!AB857="","*",SP_SUL!AB857)</f>
        <v>*</v>
      </c>
      <c r="I854" s="121" t="str">
        <f>IF(SP_SUL!AC857="","*",SP_SUL!AC857)</f>
        <v>*</v>
      </c>
      <c r="J854" s="122" t="str">
        <f>IF(SP_SUL!AA857="","*",SP_SUL!AA857)</f>
        <v>*</v>
      </c>
      <c r="K854" s="134" t="str">
        <f>IF(SP_SUL!AD857="","*",SP_SUL!AD857)</f>
        <v>*</v>
      </c>
    </row>
    <row r="855" spans="2:11" s="123" customFormat="1" hidden="1">
      <c r="B855" s="120" t="str">
        <f>IF(SP_SUL!Y858="","*",SP_SUL!Y858)</f>
        <v>*</v>
      </c>
      <c r="C855" s="121" t="str">
        <f>IF(SP_SUL!B858="","*",SP_SUL!B858)</f>
        <v>*</v>
      </c>
      <c r="D855" s="121" t="str">
        <f>IF(SP_SUL!D858="","*",SP_SUL!D858)</f>
        <v>*</v>
      </c>
      <c r="E855" s="121" t="str">
        <f>IF(SP_SUL!H858="","*",SP_SUL!H858)</f>
        <v>*</v>
      </c>
      <c r="F855" s="137" t="str">
        <f>IF(SP_SUL!M858="","*",SP_SUL!M858)</f>
        <v>*</v>
      </c>
      <c r="G855" s="121" t="str">
        <f>IF(SP_SUL!I858="","*",SP_SUL!I858)</f>
        <v>*</v>
      </c>
      <c r="H855" s="121" t="str">
        <f>IF(SP_SUL!AB858="","*",SP_SUL!AB858)</f>
        <v>*</v>
      </c>
      <c r="I855" s="121" t="str">
        <f>IF(SP_SUL!AC858="","*",SP_SUL!AC858)</f>
        <v>*</v>
      </c>
      <c r="J855" s="122" t="str">
        <f>IF(SP_SUL!AA858="","*",SP_SUL!AA858)</f>
        <v>*</v>
      </c>
      <c r="K855" s="134" t="str">
        <f>IF(SP_SUL!AD858="","*",SP_SUL!AD858)</f>
        <v>*</v>
      </c>
    </row>
    <row r="856" spans="2:11" s="123" customFormat="1" hidden="1">
      <c r="B856" s="120" t="str">
        <f>IF(SP_SUL!Y859="","*",SP_SUL!Y859)</f>
        <v>*</v>
      </c>
      <c r="C856" s="121" t="str">
        <f>IF(SP_SUL!B859="","*",SP_SUL!B859)</f>
        <v>*</v>
      </c>
      <c r="D856" s="121" t="str">
        <f>IF(SP_SUL!D859="","*",SP_SUL!D859)</f>
        <v>*</v>
      </c>
      <c r="E856" s="121" t="str">
        <f>IF(SP_SUL!H859="","*",SP_SUL!H859)</f>
        <v>*</v>
      </c>
      <c r="F856" s="137" t="str">
        <f>IF(SP_SUL!M859="","*",SP_SUL!M859)</f>
        <v>*</v>
      </c>
      <c r="G856" s="121" t="str">
        <f>IF(SP_SUL!I859="","*",SP_SUL!I859)</f>
        <v>*</v>
      </c>
      <c r="H856" s="121" t="str">
        <f>IF(SP_SUL!AB859="","*",SP_SUL!AB859)</f>
        <v>*</v>
      </c>
      <c r="I856" s="121" t="str">
        <f>IF(SP_SUL!AC859="","*",SP_SUL!AC859)</f>
        <v>*</v>
      </c>
      <c r="J856" s="122" t="str">
        <f>IF(SP_SUL!AA859="","*",SP_SUL!AA859)</f>
        <v>*</v>
      </c>
      <c r="K856" s="134" t="str">
        <f>IF(SP_SUL!AD859="","*",SP_SUL!AD859)</f>
        <v>*</v>
      </c>
    </row>
    <row r="857" spans="2:11" s="123" customFormat="1" hidden="1">
      <c r="B857" s="120" t="str">
        <f>IF(SP_SUL!Y860="","*",SP_SUL!Y860)</f>
        <v>*</v>
      </c>
      <c r="C857" s="121" t="str">
        <f>IF(SP_SUL!B860="","*",SP_SUL!B860)</f>
        <v>*</v>
      </c>
      <c r="D857" s="121" t="str">
        <f>IF(SP_SUL!D860="","*",SP_SUL!D860)</f>
        <v>*</v>
      </c>
      <c r="E857" s="121" t="str">
        <f>IF(SP_SUL!H860="","*",SP_SUL!H860)</f>
        <v>*</v>
      </c>
      <c r="F857" s="137" t="str">
        <f>IF(SP_SUL!M860="","*",SP_SUL!M860)</f>
        <v>*</v>
      </c>
      <c r="G857" s="121" t="str">
        <f>IF(SP_SUL!I860="","*",SP_SUL!I860)</f>
        <v>*</v>
      </c>
      <c r="H857" s="121" t="str">
        <f>IF(SP_SUL!AB860="","*",SP_SUL!AB860)</f>
        <v>*</v>
      </c>
      <c r="I857" s="121" t="str">
        <f>IF(SP_SUL!AC860="","*",SP_SUL!AC860)</f>
        <v>*</v>
      </c>
      <c r="J857" s="122" t="str">
        <f>IF(SP_SUL!AA860="","*",SP_SUL!AA860)</f>
        <v>*</v>
      </c>
      <c r="K857" s="134" t="str">
        <f>IF(SP_SUL!AD860="","*",SP_SUL!AD860)</f>
        <v>*</v>
      </c>
    </row>
    <row r="858" spans="2:11" s="123" customFormat="1" hidden="1">
      <c r="B858" s="120" t="str">
        <f>IF(SP_SUL!Y861="","*",SP_SUL!Y861)</f>
        <v>*</v>
      </c>
      <c r="C858" s="121" t="str">
        <f>IF(SP_SUL!B861="","*",SP_SUL!B861)</f>
        <v>*</v>
      </c>
      <c r="D858" s="121" t="str">
        <f>IF(SP_SUL!D861="","*",SP_SUL!D861)</f>
        <v>*</v>
      </c>
      <c r="E858" s="121" t="str">
        <f>IF(SP_SUL!H861="","*",SP_SUL!H861)</f>
        <v>*</v>
      </c>
      <c r="F858" s="137" t="str">
        <f>IF(SP_SUL!M861="","*",SP_SUL!M861)</f>
        <v>*</v>
      </c>
      <c r="G858" s="121" t="str">
        <f>IF(SP_SUL!I861="","*",SP_SUL!I861)</f>
        <v>*</v>
      </c>
      <c r="H858" s="121" t="str">
        <f>IF(SP_SUL!AB861="","*",SP_SUL!AB861)</f>
        <v>*</v>
      </c>
      <c r="I858" s="121" t="str">
        <f>IF(SP_SUL!AC861="","*",SP_SUL!AC861)</f>
        <v>*</v>
      </c>
      <c r="J858" s="122" t="str">
        <f>IF(SP_SUL!AA861="","*",SP_SUL!AA861)</f>
        <v>*</v>
      </c>
      <c r="K858" s="134" t="str">
        <f>IF(SP_SUL!AD861="","*",SP_SUL!AD861)</f>
        <v>*</v>
      </c>
    </row>
    <row r="859" spans="2:11" s="123" customFormat="1" hidden="1">
      <c r="B859" s="120" t="str">
        <f>IF(SP_SUL!Y862="","*",SP_SUL!Y862)</f>
        <v>*</v>
      </c>
      <c r="C859" s="121" t="str">
        <f>IF(SP_SUL!B862="","*",SP_SUL!B862)</f>
        <v>*</v>
      </c>
      <c r="D859" s="121" t="str">
        <f>IF(SP_SUL!D862="","*",SP_SUL!D862)</f>
        <v>*</v>
      </c>
      <c r="E859" s="121" t="str">
        <f>IF(SP_SUL!H862="","*",SP_SUL!H862)</f>
        <v>*</v>
      </c>
      <c r="F859" s="137" t="str">
        <f>IF(SP_SUL!M862="","*",SP_SUL!M862)</f>
        <v>*</v>
      </c>
      <c r="G859" s="121" t="str">
        <f>IF(SP_SUL!I862="","*",SP_SUL!I862)</f>
        <v>*</v>
      </c>
      <c r="H859" s="121" t="str">
        <f>IF(SP_SUL!AB862="","*",SP_SUL!AB862)</f>
        <v>*</v>
      </c>
      <c r="I859" s="121" t="str">
        <f>IF(SP_SUL!AC862="","*",SP_SUL!AC862)</f>
        <v>*</v>
      </c>
      <c r="J859" s="122" t="str">
        <f>IF(SP_SUL!AA862="","*",SP_SUL!AA862)</f>
        <v>*</v>
      </c>
      <c r="K859" s="134" t="str">
        <f>IF(SP_SUL!AD862="","*",SP_SUL!AD862)</f>
        <v>*</v>
      </c>
    </row>
    <row r="860" spans="2:11" s="123" customFormat="1" hidden="1">
      <c r="B860" s="120" t="str">
        <f>IF(SP_SUL!Y863="","*",SP_SUL!Y863)</f>
        <v>*</v>
      </c>
      <c r="C860" s="121" t="str">
        <f>IF(SP_SUL!B863="","*",SP_SUL!B863)</f>
        <v>*</v>
      </c>
      <c r="D860" s="121" t="str">
        <f>IF(SP_SUL!D863="","*",SP_SUL!D863)</f>
        <v>*</v>
      </c>
      <c r="E860" s="121" t="str">
        <f>IF(SP_SUL!H863="","*",SP_SUL!H863)</f>
        <v>*</v>
      </c>
      <c r="F860" s="137" t="str">
        <f>IF(SP_SUL!M863="","*",SP_SUL!M863)</f>
        <v>*</v>
      </c>
      <c r="G860" s="121" t="str">
        <f>IF(SP_SUL!I863="","*",SP_SUL!I863)</f>
        <v>*</v>
      </c>
      <c r="H860" s="121" t="str">
        <f>IF(SP_SUL!AB863="","*",SP_SUL!AB863)</f>
        <v>*</v>
      </c>
      <c r="I860" s="121" t="str">
        <f>IF(SP_SUL!AC863="","*",SP_SUL!AC863)</f>
        <v>*</v>
      </c>
      <c r="J860" s="122" t="str">
        <f>IF(SP_SUL!AA863="","*",SP_SUL!AA863)</f>
        <v>*</v>
      </c>
      <c r="K860" s="134" t="str">
        <f>IF(SP_SUL!AD863="","*",SP_SUL!AD863)</f>
        <v>*</v>
      </c>
    </row>
    <row r="861" spans="2:11" s="123" customFormat="1" hidden="1">
      <c r="B861" s="120" t="str">
        <f>IF(SP_SUL!Y864="","*",SP_SUL!Y864)</f>
        <v>*</v>
      </c>
      <c r="C861" s="121" t="str">
        <f>IF(SP_SUL!B864="","*",SP_SUL!B864)</f>
        <v>*</v>
      </c>
      <c r="D861" s="121" t="str">
        <f>IF(SP_SUL!D864="","*",SP_SUL!D864)</f>
        <v>*</v>
      </c>
      <c r="E861" s="121" t="str">
        <f>IF(SP_SUL!H864="","*",SP_SUL!H864)</f>
        <v>*</v>
      </c>
      <c r="F861" s="137" t="str">
        <f>IF(SP_SUL!M864="","*",SP_SUL!M864)</f>
        <v>*</v>
      </c>
      <c r="G861" s="121" t="str">
        <f>IF(SP_SUL!I864="","*",SP_SUL!I864)</f>
        <v>*</v>
      </c>
      <c r="H861" s="121" t="str">
        <f>IF(SP_SUL!AB864="","*",SP_SUL!AB864)</f>
        <v>*</v>
      </c>
      <c r="I861" s="121" t="str">
        <f>IF(SP_SUL!AC864="","*",SP_SUL!AC864)</f>
        <v>*</v>
      </c>
      <c r="J861" s="122" t="str">
        <f>IF(SP_SUL!AA864="","*",SP_SUL!AA864)</f>
        <v>*</v>
      </c>
      <c r="K861" s="134" t="str">
        <f>IF(SP_SUL!AD864="","*",SP_SUL!AD864)</f>
        <v>*</v>
      </c>
    </row>
    <row r="862" spans="2:11" s="123" customFormat="1" hidden="1">
      <c r="B862" s="120" t="str">
        <f>IF(SP_SUL!Y865="","*",SP_SUL!Y865)</f>
        <v>*</v>
      </c>
      <c r="C862" s="121" t="str">
        <f>IF(SP_SUL!B865="","*",SP_SUL!B865)</f>
        <v>*</v>
      </c>
      <c r="D862" s="121" t="str">
        <f>IF(SP_SUL!D865="","*",SP_SUL!D865)</f>
        <v>*</v>
      </c>
      <c r="E862" s="121" t="str">
        <f>IF(SP_SUL!H865="","*",SP_SUL!H865)</f>
        <v>*</v>
      </c>
      <c r="F862" s="137" t="str">
        <f>IF(SP_SUL!M865="","*",SP_SUL!M865)</f>
        <v>*</v>
      </c>
      <c r="G862" s="121" t="str">
        <f>IF(SP_SUL!I865="","*",SP_SUL!I865)</f>
        <v>*</v>
      </c>
      <c r="H862" s="121" t="str">
        <f>IF(SP_SUL!AB865="","*",SP_SUL!AB865)</f>
        <v>*</v>
      </c>
      <c r="I862" s="121" t="str">
        <f>IF(SP_SUL!AC865="","*",SP_SUL!AC865)</f>
        <v>*</v>
      </c>
      <c r="J862" s="122" t="str">
        <f>IF(SP_SUL!AA865="","*",SP_SUL!AA865)</f>
        <v>*</v>
      </c>
      <c r="K862" s="134" t="str">
        <f>IF(SP_SUL!AD865="","*",SP_SUL!AD865)</f>
        <v>*</v>
      </c>
    </row>
    <row r="863" spans="2:11" s="123" customFormat="1" hidden="1">
      <c r="B863" s="120" t="str">
        <f>IF(SP_SUL!Y866="","*",SP_SUL!Y866)</f>
        <v>*</v>
      </c>
      <c r="C863" s="121" t="str">
        <f>IF(SP_SUL!B866="","*",SP_SUL!B866)</f>
        <v>*</v>
      </c>
      <c r="D863" s="121" t="str">
        <f>IF(SP_SUL!D866="","*",SP_SUL!D866)</f>
        <v>*</v>
      </c>
      <c r="E863" s="121" t="str">
        <f>IF(SP_SUL!H866="","*",SP_SUL!H866)</f>
        <v>*</v>
      </c>
      <c r="F863" s="137" t="str">
        <f>IF(SP_SUL!M866="","*",SP_SUL!M866)</f>
        <v>*</v>
      </c>
      <c r="G863" s="121" t="str">
        <f>IF(SP_SUL!I866="","*",SP_SUL!I866)</f>
        <v>*</v>
      </c>
      <c r="H863" s="121" t="str">
        <f>IF(SP_SUL!AB866="","*",SP_SUL!AB866)</f>
        <v>*</v>
      </c>
      <c r="I863" s="121" t="str">
        <f>IF(SP_SUL!AC866="","*",SP_SUL!AC866)</f>
        <v>*</v>
      </c>
      <c r="J863" s="122" t="str">
        <f>IF(SP_SUL!AA866="","*",SP_SUL!AA866)</f>
        <v>*</v>
      </c>
      <c r="K863" s="134" t="str">
        <f>IF(SP_SUL!AD866="","*",SP_SUL!AD866)</f>
        <v>*</v>
      </c>
    </row>
    <row r="864" spans="2:11" s="123" customFormat="1" hidden="1">
      <c r="B864" s="120" t="str">
        <f>IF(SP_SUL!Y867="","*",SP_SUL!Y867)</f>
        <v>*</v>
      </c>
      <c r="C864" s="121" t="str">
        <f>IF(SP_SUL!B867="","*",SP_SUL!B867)</f>
        <v>*</v>
      </c>
      <c r="D864" s="121" t="str">
        <f>IF(SP_SUL!D867="","*",SP_SUL!D867)</f>
        <v>*</v>
      </c>
      <c r="E864" s="121" t="str">
        <f>IF(SP_SUL!H867="","*",SP_SUL!H867)</f>
        <v>*</v>
      </c>
      <c r="F864" s="137" t="str">
        <f>IF(SP_SUL!M867="","*",SP_SUL!M867)</f>
        <v>*</v>
      </c>
      <c r="G864" s="121" t="str">
        <f>IF(SP_SUL!I867="","*",SP_SUL!I867)</f>
        <v>*</v>
      </c>
      <c r="H864" s="121" t="str">
        <f>IF(SP_SUL!AB867="","*",SP_SUL!AB867)</f>
        <v>*</v>
      </c>
      <c r="I864" s="121" t="str">
        <f>IF(SP_SUL!AC867="","*",SP_SUL!AC867)</f>
        <v>*</v>
      </c>
      <c r="J864" s="122" t="str">
        <f>IF(SP_SUL!AA867="","*",SP_SUL!AA867)</f>
        <v>*</v>
      </c>
      <c r="K864" s="134" t="str">
        <f>IF(SP_SUL!AD867="","*",SP_SUL!AD867)</f>
        <v>*</v>
      </c>
    </row>
    <row r="865" spans="2:11" s="123" customFormat="1" hidden="1">
      <c r="B865" s="120" t="str">
        <f>IF(SP_SUL!Y868="","*",SP_SUL!Y868)</f>
        <v>*</v>
      </c>
      <c r="C865" s="121" t="str">
        <f>IF(SP_SUL!B868="","*",SP_SUL!B868)</f>
        <v>*</v>
      </c>
      <c r="D865" s="121" t="str">
        <f>IF(SP_SUL!D868="","*",SP_SUL!D868)</f>
        <v>*</v>
      </c>
      <c r="E865" s="121" t="str">
        <f>IF(SP_SUL!H868="","*",SP_SUL!H868)</f>
        <v>*</v>
      </c>
      <c r="F865" s="137" t="str">
        <f>IF(SP_SUL!M868="","*",SP_SUL!M868)</f>
        <v>*</v>
      </c>
      <c r="G865" s="121" t="str">
        <f>IF(SP_SUL!I868="","*",SP_SUL!I868)</f>
        <v>*</v>
      </c>
      <c r="H865" s="121" t="str">
        <f>IF(SP_SUL!AB868="","*",SP_SUL!AB868)</f>
        <v>*</v>
      </c>
      <c r="I865" s="121" t="str">
        <f>IF(SP_SUL!AC868="","*",SP_SUL!AC868)</f>
        <v>*</v>
      </c>
      <c r="J865" s="122" t="str">
        <f>IF(SP_SUL!AA868="","*",SP_SUL!AA868)</f>
        <v>*</v>
      </c>
      <c r="K865" s="134" t="str">
        <f>IF(SP_SUL!AD868="","*",SP_SUL!AD868)</f>
        <v>*</v>
      </c>
    </row>
    <row r="866" spans="2:11" s="123" customFormat="1" hidden="1">
      <c r="B866" s="120" t="str">
        <f>IF(SP_SUL!Y869="","*",SP_SUL!Y869)</f>
        <v>*</v>
      </c>
      <c r="C866" s="121" t="str">
        <f>IF(SP_SUL!B869="","*",SP_SUL!B869)</f>
        <v>*</v>
      </c>
      <c r="D866" s="121" t="str">
        <f>IF(SP_SUL!D869="","*",SP_SUL!D869)</f>
        <v>*</v>
      </c>
      <c r="E866" s="121" t="str">
        <f>IF(SP_SUL!H869="","*",SP_SUL!H869)</f>
        <v>*</v>
      </c>
      <c r="F866" s="137" t="str">
        <f>IF(SP_SUL!M869="","*",SP_SUL!M869)</f>
        <v>*</v>
      </c>
      <c r="G866" s="121" t="str">
        <f>IF(SP_SUL!I869="","*",SP_SUL!I869)</f>
        <v>*</v>
      </c>
      <c r="H866" s="121" t="str">
        <f>IF(SP_SUL!AB869="","*",SP_SUL!AB869)</f>
        <v>*</v>
      </c>
      <c r="I866" s="121" t="str">
        <f>IF(SP_SUL!AC869="","*",SP_SUL!AC869)</f>
        <v>*</v>
      </c>
      <c r="J866" s="122" t="str">
        <f>IF(SP_SUL!AA869="","*",SP_SUL!AA869)</f>
        <v>*</v>
      </c>
      <c r="K866" s="134" t="str">
        <f>IF(SP_SUL!AD869="","*",SP_SUL!AD869)</f>
        <v>*</v>
      </c>
    </row>
    <row r="867" spans="2:11" s="123" customFormat="1" hidden="1">
      <c r="B867" s="120" t="str">
        <f>IF(SP_SUL!Y870="","*",SP_SUL!Y870)</f>
        <v>*</v>
      </c>
      <c r="C867" s="121" t="str">
        <f>IF(SP_SUL!B870="","*",SP_SUL!B870)</f>
        <v>*</v>
      </c>
      <c r="D867" s="121" t="str">
        <f>IF(SP_SUL!D870="","*",SP_SUL!D870)</f>
        <v>*</v>
      </c>
      <c r="E867" s="121" t="str">
        <f>IF(SP_SUL!H870="","*",SP_SUL!H870)</f>
        <v>*</v>
      </c>
      <c r="F867" s="137" t="str">
        <f>IF(SP_SUL!M870="","*",SP_SUL!M870)</f>
        <v>*</v>
      </c>
      <c r="G867" s="121" t="str">
        <f>IF(SP_SUL!I870="","*",SP_SUL!I870)</f>
        <v>*</v>
      </c>
      <c r="H867" s="121" t="str">
        <f>IF(SP_SUL!AB870="","*",SP_SUL!AB870)</f>
        <v>*</v>
      </c>
      <c r="I867" s="121" t="str">
        <f>IF(SP_SUL!AC870="","*",SP_SUL!AC870)</f>
        <v>*</v>
      </c>
      <c r="J867" s="122" t="str">
        <f>IF(SP_SUL!AA870="","*",SP_SUL!AA870)</f>
        <v>*</v>
      </c>
      <c r="K867" s="134" t="str">
        <f>IF(SP_SUL!AD870="","*",SP_SUL!AD870)</f>
        <v>*</v>
      </c>
    </row>
    <row r="868" spans="2:11" s="123" customFormat="1" hidden="1">
      <c r="B868" s="120" t="str">
        <f>IF(SP_SUL!Y871="","*",SP_SUL!Y871)</f>
        <v>*</v>
      </c>
      <c r="C868" s="121" t="str">
        <f>IF(SP_SUL!B871="","*",SP_SUL!B871)</f>
        <v>*</v>
      </c>
      <c r="D868" s="121" t="str">
        <f>IF(SP_SUL!D871="","*",SP_SUL!D871)</f>
        <v>*</v>
      </c>
      <c r="E868" s="121" t="str">
        <f>IF(SP_SUL!H871="","*",SP_SUL!H871)</f>
        <v>*</v>
      </c>
      <c r="F868" s="137" t="str">
        <f>IF(SP_SUL!M871="","*",SP_SUL!M871)</f>
        <v>*</v>
      </c>
      <c r="G868" s="121" t="str">
        <f>IF(SP_SUL!I871="","*",SP_SUL!I871)</f>
        <v>*</v>
      </c>
      <c r="H868" s="121" t="str">
        <f>IF(SP_SUL!AB871="","*",SP_SUL!AB871)</f>
        <v>*</v>
      </c>
      <c r="I868" s="121" t="str">
        <f>IF(SP_SUL!AC871="","*",SP_SUL!AC871)</f>
        <v>*</v>
      </c>
      <c r="J868" s="122" t="str">
        <f>IF(SP_SUL!AA871="","*",SP_SUL!AA871)</f>
        <v>*</v>
      </c>
      <c r="K868" s="134" t="str">
        <f>IF(SP_SUL!AD871="","*",SP_SUL!AD871)</f>
        <v>*</v>
      </c>
    </row>
    <row r="869" spans="2:11" s="123" customFormat="1" hidden="1">
      <c r="B869" s="120" t="str">
        <f>IF(SP_SUL!Y872="","*",SP_SUL!Y872)</f>
        <v>*</v>
      </c>
      <c r="C869" s="121" t="str">
        <f>IF(SP_SUL!B872="","*",SP_SUL!B872)</f>
        <v>*</v>
      </c>
      <c r="D869" s="121" t="str">
        <f>IF(SP_SUL!D872="","*",SP_SUL!D872)</f>
        <v>*</v>
      </c>
      <c r="E869" s="121" t="str">
        <f>IF(SP_SUL!H872="","*",SP_SUL!H872)</f>
        <v>*</v>
      </c>
      <c r="F869" s="137" t="str">
        <f>IF(SP_SUL!M872="","*",SP_SUL!M872)</f>
        <v>*</v>
      </c>
      <c r="G869" s="121" t="str">
        <f>IF(SP_SUL!I872="","*",SP_SUL!I872)</f>
        <v>*</v>
      </c>
      <c r="H869" s="121" t="str">
        <f>IF(SP_SUL!AB872="","*",SP_SUL!AB872)</f>
        <v>*</v>
      </c>
      <c r="I869" s="121" t="str">
        <f>IF(SP_SUL!AC872="","*",SP_SUL!AC872)</f>
        <v>*</v>
      </c>
      <c r="J869" s="122" t="str">
        <f>IF(SP_SUL!AA872="","*",SP_SUL!AA872)</f>
        <v>*</v>
      </c>
      <c r="K869" s="134" t="str">
        <f>IF(SP_SUL!AD872="","*",SP_SUL!AD872)</f>
        <v>*</v>
      </c>
    </row>
    <row r="870" spans="2:11" s="123" customFormat="1" hidden="1">
      <c r="B870" s="120" t="str">
        <f>IF(SP_SUL!Y873="","*",SP_SUL!Y873)</f>
        <v>*</v>
      </c>
      <c r="C870" s="121" t="str">
        <f>IF(SP_SUL!B873="","*",SP_SUL!B873)</f>
        <v>*</v>
      </c>
      <c r="D870" s="121" t="str">
        <f>IF(SP_SUL!D873="","*",SP_SUL!D873)</f>
        <v>*</v>
      </c>
      <c r="E870" s="121" t="str">
        <f>IF(SP_SUL!H873="","*",SP_SUL!H873)</f>
        <v>*</v>
      </c>
      <c r="F870" s="137" t="str">
        <f>IF(SP_SUL!M873="","*",SP_SUL!M873)</f>
        <v>*</v>
      </c>
      <c r="G870" s="121" t="str">
        <f>IF(SP_SUL!I873="","*",SP_SUL!I873)</f>
        <v>*</v>
      </c>
      <c r="H870" s="121" t="str">
        <f>IF(SP_SUL!AB873="","*",SP_SUL!AB873)</f>
        <v>*</v>
      </c>
      <c r="I870" s="121" t="str">
        <f>IF(SP_SUL!AC873="","*",SP_SUL!AC873)</f>
        <v>*</v>
      </c>
      <c r="J870" s="122" t="str">
        <f>IF(SP_SUL!AA873="","*",SP_SUL!AA873)</f>
        <v>*</v>
      </c>
      <c r="K870" s="134" t="str">
        <f>IF(SP_SUL!AD873="","*",SP_SUL!AD873)</f>
        <v>*</v>
      </c>
    </row>
    <row r="871" spans="2:11" s="123" customFormat="1" hidden="1">
      <c r="B871" s="120" t="str">
        <f>IF(SP_SUL!Y874="","*",SP_SUL!Y874)</f>
        <v>*</v>
      </c>
      <c r="C871" s="121" t="str">
        <f>IF(SP_SUL!B874="","*",SP_SUL!B874)</f>
        <v>*</v>
      </c>
      <c r="D871" s="121" t="str">
        <f>IF(SP_SUL!D874="","*",SP_SUL!D874)</f>
        <v>*</v>
      </c>
      <c r="E871" s="121" t="str">
        <f>IF(SP_SUL!H874="","*",SP_SUL!H874)</f>
        <v>*</v>
      </c>
      <c r="F871" s="137" t="str">
        <f>IF(SP_SUL!M874="","*",SP_SUL!M874)</f>
        <v>*</v>
      </c>
      <c r="G871" s="121" t="str">
        <f>IF(SP_SUL!I874="","*",SP_SUL!I874)</f>
        <v>*</v>
      </c>
      <c r="H871" s="121" t="str">
        <f>IF(SP_SUL!AB874="","*",SP_SUL!AB874)</f>
        <v>*</v>
      </c>
      <c r="I871" s="121" t="str">
        <f>IF(SP_SUL!AC874="","*",SP_SUL!AC874)</f>
        <v>*</v>
      </c>
      <c r="J871" s="122" t="str">
        <f>IF(SP_SUL!AA874="","*",SP_SUL!AA874)</f>
        <v>*</v>
      </c>
      <c r="K871" s="134" t="str">
        <f>IF(SP_SUL!AD874="","*",SP_SUL!AD874)</f>
        <v>*</v>
      </c>
    </row>
    <row r="872" spans="2:11" s="123" customFormat="1" hidden="1">
      <c r="B872" s="120" t="str">
        <f>IF(SP_SUL!Y875="","*",SP_SUL!Y875)</f>
        <v>*</v>
      </c>
      <c r="C872" s="121" t="str">
        <f>IF(SP_SUL!B875="","*",SP_SUL!B875)</f>
        <v>*</v>
      </c>
      <c r="D872" s="121" t="str">
        <f>IF(SP_SUL!D875="","*",SP_SUL!D875)</f>
        <v>*</v>
      </c>
      <c r="E872" s="121" t="str">
        <f>IF(SP_SUL!H875="","*",SP_SUL!H875)</f>
        <v>*</v>
      </c>
      <c r="F872" s="137" t="str">
        <f>IF(SP_SUL!M875="","*",SP_SUL!M875)</f>
        <v>*</v>
      </c>
      <c r="G872" s="121" t="str">
        <f>IF(SP_SUL!I875="","*",SP_SUL!I875)</f>
        <v>*</v>
      </c>
      <c r="H872" s="121" t="str">
        <f>IF(SP_SUL!AB875="","*",SP_SUL!AB875)</f>
        <v>*</v>
      </c>
      <c r="I872" s="121" t="str">
        <f>IF(SP_SUL!AC875="","*",SP_SUL!AC875)</f>
        <v>*</v>
      </c>
      <c r="J872" s="122" t="str">
        <f>IF(SP_SUL!AA875="","*",SP_SUL!AA875)</f>
        <v>*</v>
      </c>
      <c r="K872" s="134" t="str">
        <f>IF(SP_SUL!AD875="","*",SP_SUL!AD875)</f>
        <v>*</v>
      </c>
    </row>
    <row r="873" spans="2:11" s="123" customFormat="1" hidden="1">
      <c r="B873" s="120" t="str">
        <f>IF(SP_SUL!Y876="","*",SP_SUL!Y876)</f>
        <v>*</v>
      </c>
      <c r="C873" s="121" t="str">
        <f>IF(SP_SUL!B876="","*",SP_SUL!B876)</f>
        <v>*</v>
      </c>
      <c r="D873" s="121" t="str">
        <f>IF(SP_SUL!D876="","*",SP_SUL!D876)</f>
        <v>*</v>
      </c>
      <c r="E873" s="121" t="str">
        <f>IF(SP_SUL!H876="","*",SP_SUL!H876)</f>
        <v>*</v>
      </c>
      <c r="F873" s="137" t="str">
        <f>IF(SP_SUL!M876="","*",SP_SUL!M876)</f>
        <v>*</v>
      </c>
      <c r="G873" s="121" t="str">
        <f>IF(SP_SUL!I876="","*",SP_SUL!I876)</f>
        <v>*</v>
      </c>
      <c r="H873" s="121" t="str">
        <f>IF(SP_SUL!AB876="","*",SP_SUL!AB876)</f>
        <v>*</v>
      </c>
      <c r="I873" s="121" t="str">
        <f>IF(SP_SUL!AC876="","*",SP_SUL!AC876)</f>
        <v>*</v>
      </c>
      <c r="J873" s="122" t="str">
        <f>IF(SP_SUL!AA876="","*",SP_SUL!AA876)</f>
        <v>*</v>
      </c>
      <c r="K873" s="134" t="str">
        <f>IF(SP_SUL!AD876="","*",SP_SUL!AD876)</f>
        <v>*</v>
      </c>
    </row>
    <row r="874" spans="2:11" s="123" customFormat="1" hidden="1">
      <c r="B874" s="120" t="str">
        <f>IF(SP_SUL!Y877="","*",SP_SUL!Y877)</f>
        <v>*</v>
      </c>
      <c r="C874" s="121" t="str">
        <f>IF(SP_SUL!B877="","*",SP_SUL!B877)</f>
        <v>*</v>
      </c>
      <c r="D874" s="121" t="str">
        <f>IF(SP_SUL!D877="","*",SP_SUL!D877)</f>
        <v>*</v>
      </c>
      <c r="E874" s="121" t="str">
        <f>IF(SP_SUL!H877="","*",SP_SUL!H877)</f>
        <v>*</v>
      </c>
      <c r="F874" s="137" t="str">
        <f>IF(SP_SUL!M877="","*",SP_SUL!M877)</f>
        <v>*</v>
      </c>
      <c r="G874" s="121" t="str">
        <f>IF(SP_SUL!I877="","*",SP_SUL!I877)</f>
        <v>*</v>
      </c>
      <c r="H874" s="121" t="str">
        <f>IF(SP_SUL!AB877="","*",SP_SUL!AB877)</f>
        <v>*</v>
      </c>
      <c r="I874" s="121" t="str">
        <f>IF(SP_SUL!AC877="","*",SP_SUL!AC877)</f>
        <v>*</v>
      </c>
      <c r="J874" s="122" t="str">
        <f>IF(SP_SUL!AA877="","*",SP_SUL!AA877)</f>
        <v>*</v>
      </c>
      <c r="K874" s="134" t="str">
        <f>IF(SP_SUL!AD877="","*",SP_SUL!AD877)</f>
        <v>*</v>
      </c>
    </row>
    <row r="875" spans="2:11" s="123" customFormat="1" hidden="1">
      <c r="B875" s="120" t="str">
        <f>IF(SP_SUL!Y878="","*",SP_SUL!Y878)</f>
        <v>*</v>
      </c>
      <c r="C875" s="121" t="str">
        <f>IF(SP_SUL!B878="","*",SP_SUL!B878)</f>
        <v>*</v>
      </c>
      <c r="D875" s="121" t="str">
        <f>IF(SP_SUL!D878="","*",SP_SUL!D878)</f>
        <v>*</v>
      </c>
      <c r="E875" s="121" t="str">
        <f>IF(SP_SUL!H878="","*",SP_SUL!H878)</f>
        <v>*</v>
      </c>
      <c r="F875" s="137" t="str">
        <f>IF(SP_SUL!M878="","*",SP_SUL!M878)</f>
        <v>*</v>
      </c>
      <c r="G875" s="121" t="str">
        <f>IF(SP_SUL!I878="","*",SP_SUL!I878)</f>
        <v>*</v>
      </c>
      <c r="H875" s="121" t="str">
        <f>IF(SP_SUL!AB878="","*",SP_SUL!AB878)</f>
        <v>*</v>
      </c>
      <c r="I875" s="121" t="str">
        <f>IF(SP_SUL!AC878="","*",SP_SUL!AC878)</f>
        <v>*</v>
      </c>
      <c r="J875" s="122" t="str">
        <f>IF(SP_SUL!AA878="","*",SP_SUL!AA878)</f>
        <v>*</v>
      </c>
      <c r="K875" s="134" t="str">
        <f>IF(SP_SUL!AD878="","*",SP_SUL!AD878)</f>
        <v>*</v>
      </c>
    </row>
    <row r="876" spans="2:11" s="123" customFormat="1" hidden="1">
      <c r="B876" s="120" t="str">
        <f>IF(SP_SUL!Y879="","*",SP_SUL!Y879)</f>
        <v>*</v>
      </c>
      <c r="C876" s="121" t="str">
        <f>IF(SP_SUL!B879="","*",SP_SUL!B879)</f>
        <v>*</v>
      </c>
      <c r="D876" s="121" t="str">
        <f>IF(SP_SUL!D879="","*",SP_SUL!D879)</f>
        <v>*</v>
      </c>
      <c r="E876" s="121" t="str">
        <f>IF(SP_SUL!H879="","*",SP_SUL!H879)</f>
        <v>*</v>
      </c>
      <c r="F876" s="137" t="str">
        <f>IF(SP_SUL!M879="","*",SP_SUL!M879)</f>
        <v>*</v>
      </c>
      <c r="G876" s="121" t="str">
        <f>IF(SP_SUL!I879="","*",SP_SUL!I879)</f>
        <v>*</v>
      </c>
      <c r="H876" s="121" t="str">
        <f>IF(SP_SUL!AB879="","*",SP_SUL!AB879)</f>
        <v>*</v>
      </c>
      <c r="I876" s="121" t="str">
        <f>IF(SP_SUL!AC879="","*",SP_SUL!AC879)</f>
        <v>*</v>
      </c>
      <c r="J876" s="122" t="str">
        <f>IF(SP_SUL!AA879="","*",SP_SUL!AA879)</f>
        <v>*</v>
      </c>
      <c r="K876" s="134" t="str">
        <f>IF(SP_SUL!AD879="","*",SP_SUL!AD879)</f>
        <v>*</v>
      </c>
    </row>
    <row r="877" spans="2:11" s="123" customFormat="1" hidden="1">
      <c r="B877" s="120" t="str">
        <f>IF(SP_SUL!Y880="","*",SP_SUL!Y880)</f>
        <v>*</v>
      </c>
      <c r="C877" s="121" t="str">
        <f>IF(SP_SUL!B880="","*",SP_SUL!B880)</f>
        <v>*</v>
      </c>
      <c r="D877" s="121" t="str">
        <f>IF(SP_SUL!D880="","*",SP_SUL!D880)</f>
        <v>*</v>
      </c>
      <c r="E877" s="121" t="str">
        <f>IF(SP_SUL!H880="","*",SP_SUL!H880)</f>
        <v>*</v>
      </c>
      <c r="F877" s="137" t="str">
        <f>IF(SP_SUL!M880="","*",SP_SUL!M880)</f>
        <v>*</v>
      </c>
      <c r="G877" s="121" t="str">
        <f>IF(SP_SUL!I880="","*",SP_SUL!I880)</f>
        <v>*</v>
      </c>
      <c r="H877" s="121" t="str">
        <f>IF(SP_SUL!AB880="","*",SP_SUL!AB880)</f>
        <v>*</v>
      </c>
      <c r="I877" s="121" t="str">
        <f>IF(SP_SUL!AC880="","*",SP_SUL!AC880)</f>
        <v>*</v>
      </c>
      <c r="J877" s="122" t="str">
        <f>IF(SP_SUL!AA880="","*",SP_SUL!AA880)</f>
        <v>*</v>
      </c>
      <c r="K877" s="134" t="str">
        <f>IF(SP_SUL!AD880="","*",SP_SUL!AD880)</f>
        <v>*</v>
      </c>
    </row>
    <row r="878" spans="2:11" s="123" customFormat="1" hidden="1">
      <c r="B878" s="120" t="str">
        <f>IF(SP_SUL!Y881="","*",SP_SUL!Y881)</f>
        <v>*</v>
      </c>
      <c r="C878" s="121" t="str">
        <f>IF(SP_SUL!B881="","*",SP_SUL!B881)</f>
        <v>*</v>
      </c>
      <c r="D878" s="121" t="str">
        <f>IF(SP_SUL!D881="","*",SP_SUL!D881)</f>
        <v>*</v>
      </c>
      <c r="E878" s="121" t="str">
        <f>IF(SP_SUL!H881="","*",SP_SUL!H881)</f>
        <v>*</v>
      </c>
      <c r="F878" s="137" t="str">
        <f>IF(SP_SUL!M881="","*",SP_SUL!M881)</f>
        <v>*</v>
      </c>
      <c r="G878" s="121" t="str">
        <f>IF(SP_SUL!I881="","*",SP_SUL!I881)</f>
        <v>*</v>
      </c>
      <c r="H878" s="121" t="str">
        <f>IF(SP_SUL!AB881="","*",SP_SUL!AB881)</f>
        <v>*</v>
      </c>
      <c r="I878" s="121" t="str">
        <f>IF(SP_SUL!AC881="","*",SP_SUL!AC881)</f>
        <v>*</v>
      </c>
      <c r="J878" s="122" t="str">
        <f>IF(SP_SUL!AA881="","*",SP_SUL!AA881)</f>
        <v>*</v>
      </c>
      <c r="K878" s="134" t="str">
        <f>IF(SP_SUL!AD881="","*",SP_SUL!AD881)</f>
        <v>*</v>
      </c>
    </row>
    <row r="879" spans="2:11" s="123" customFormat="1" hidden="1">
      <c r="B879" s="120" t="str">
        <f>IF(SP_SUL!Y882="","*",SP_SUL!Y882)</f>
        <v>*</v>
      </c>
      <c r="C879" s="121" t="str">
        <f>IF(SP_SUL!B882="","*",SP_SUL!B882)</f>
        <v>*</v>
      </c>
      <c r="D879" s="121" t="str">
        <f>IF(SP_SUL!D882="","*",SP_SUL!D882)</f>
        <v>*</v>
      </c>
      <c r="E879" s="121" t="str">
        <f>IF(SP_SUL!H882="","*",SP_SUL!H882)</f>
        <v>*</v>
      </c>
      <c r="F879" s="137" t="str">
        <f>IF(SP_SUL!M882="","*",SP_SUL!M882)</f>
        <v>*</v>
      </c>
      <c r="G879" s="121" t="str">
        <f>IF(SP_SUL!I882="","*",SP_SUL!I882)</f>
        <v>*</v>
      </c>
      <c r="H879" s="121" t="str">
        <f>IF(SP_SUL!AB882="","*",SP_SUL!AB882)</f>
        <v>*</v>
      </c>
      <c r="I879" s="121" t="str">
        <f>IF(SP_SUL!AC882="","*",SP_SUL!AC882)</f>
        <v>*</v>
      </c>
      <c r="J879" s="122" t="str">
        <f>IF(SP_SUL!AA882="","*",SP_SUL!AA882)</f>
        <v>*</v>
      </c>
      <c r="K879" s="134" t="str">
        <f>IF(SP_SUL!AD882="","*",SP_SUL!AD882)</f>
        <v>*</v>
      </c>
    </row>
    <row r="880" spans="2:11" s="123" customFormat="1" hidden="1">
      <c r="B880" s="120" t="str">
        <f>IF(SP_SUL!Y883="","*",SP_SUL!Y883)</f>
        <v>*</v>
      </c>
      <c r="C880" s="121" t="str">
        <f>IF(SP_SUL!B883="","*",SP_SUL!B883)</f>
        <v>*</v>
      </c>
      <c r="D880" s="121" t="str">
        <f>IF(SP_SUL!D883="","*",SP_SUL!D883)</f>
        <v>*</v>
      </c>
      <c r="E880" s="121" t="str">
        <f>IF(SP_SUL!H883="","*",SP_SUL!H883)</f>
        <v>*</v>
      </c>
      <c r="F880" s="137" t="str">
        <f>IF(SP_SUL!M883="","*",SP_SUL!M883)</f>
        <v>*</v>
      </c>
      <c r="G880" s="121" t="str">
        <f>IF(SP_SUL!I883="","*",SP_SUL!I883)</f>
        <v>*</v>
      </c>
      <c r="H880" s="121" t="str">
        <f>IF(SP_SUL!AB883="","*",SP_SUL!AB883)</f>
        <v>*</v>
      </c>
      <c r="I880" s="121" t="str">
        <f>IF(SP_SUL!AC883="","*",SP_SUL!AC883)</f>
        <v>*</v>
      </c>
      <c r="J880" s="122" t="str">
        <f>IF(SP_SUL!AA883="","*",SP_SUL!AA883)</f>
        <v>*</v>
      </c>
      <c r="K880" s="134" t="str">
        <f>IF(SP_SUL!AD883="","*",SP_SUL!AD883)</f>
        <v>*</v>
      </c>
    </row>
    <row r="881" spans="2:11" s="123" customFormat="1" hidden="1">
      <c r="B881" s="120" t="str">
        <f>IF(SP_SUL!Y884="","*",SP_SUL!Y884)</f>
        <v>*</v>
      </c>
      <c r="C881" s="121" t="str">
        <f>IF(SP_SUL!B884="","*",SP_SUL!B884)</f>
        <v>*</v>
      </c>
      <c r="D881" s="121" t="str">
        <f>IF(SP_SUL!D884="","*",SP_SUL!D884)</f>
        <v>*</v>
      </c>
      <c r="E881" s="121" t="str">
        <f>IF(SP_SUL!H884="","*",SP_SUL!H884)</f>
        <v>*</v>
      </c>
      <c r="F881" s="137" t="str">
        <f>IF(SP_SUL!M884="","*",SP_SUL!M884)</f>
        <v>*</v>
      </c>
      <c r="G881" s="121" t="str">
        <f>IF(SP_SUL!I884="","*",SP_SUL!I884)</f>
        <v>*</v>
      </c>
      <c r="H881" s="121" t="str">
        <f>IF(SP_SUL!AB884="","*",SP_SUL!AB884)</f>
        <v>*</v>
      </c>
      <c r="I881" s="121" t="str">
        <f>IF(SP_SUL!AC884="","*",SP_SUL!AC884)</f>
        <v>*</v>
      </c>
      <c r="J881" s="122" t="str">
        <f>IF(SP_SUL!AA884="","*",SP_SUL!AA884)</f>
        <v>*</v>
      </c>
      <c r="K881" s="134" t="str">
        <f>IF(SP_SUL!AD884="","*",SP_SUL!AD884)</f>
        <v>*</v>
      </c>
    </row>
    <row r="882" spans="2:11" s="123" customFormat="1" hidden="1">
      <c r="B882" s="120" t="str">
        <f>IF(SP_SUL!Y885="","*",SP_SUL!Y885)</f>
        <v>*</v>
      </c>
      <c r="C882" s="121" t="str">
        <f>IF(SP_SUL!B885="","*",SP_SUL!B885)</f>
        <v>*</v>
      </c>
      <c r="D882" s="121" t="str">
        <f>IF(SP_SUL!D885="","*",SP_SUL!D885)</f>
        <v>*</v>
      </c>
      <c r="E882" s="121" t="str">
        <f>IF(SP_SUL!H885="","*",SP_SUL!H885)</f>
        <v>*</v>
      </c>
      <c r="F882" s="137" t="str">
        <f>IF(SP_SUL!M885="","*",SP_SUL!M885)</f>
        <v>*</v>
      </c>
      <c r="G882" s="121" t="str">
        <f>IF(SP_SUL!I885="","*",SP_SUL!I885)</f>
        <v>*</v>
      </c>
      <c r="H882" s="121" t="str">
        <f>IF(SP_SUL!AB885="","*",SP_SUL!AB885)</f>
        <v>*</v>
      </c>
      <c r="I882" s="121" t="str">
        <f>IF(SP_SUL!AC885="","*",SP_SUL!AC885)</f>
        <v>*</v>
      </c>
      <c r="J882" s="122" t="str">
        <f>IF(SP_SUL!AA885="","*",SP_SUL!AA885)</f>
        <v>*</v>
      </c>
      <c r="K882" s="134" t="str">
        <f>IF(SP_SUL!AD885="","*",SP_SUL!AD885)</f>
        <v>*</v>
      </c>
    </row>
    <row r="883" spans="2:11" s="123" customFormat="1" hidden="1">
      <c r="B883" s="120" t="str">
        <f>IF(SP_SUL!Y886="","*",SP_SUL!Y886)</f>
        <v>*</v>
      </c>
      <c r="C883" s="121" t="str">
        <f>IF(SP_SUL!B886="","*",SP_SUL!B886)</f>
        <v>*</v>
      </c>
      <c r="D883" s="121" t="str">
        <f>IF(SP_SUL!D886="","*",SP_SUL!D886)</f>
        <v>*</v>
      </c>
      <c r="E883" s="121" t="str">
        <f>IF(SP_SUL!H886="","*",SP_SUL!H886)</f>
        <v>*</v>
      </c>
      <c r="F883" s="137" t="str">
        <f>IF(SP_SUL!M886="","*",SP_SUL!M886)</f>
        <v>*</v>
      </c>
      <c r="G883" s="121" t="str">
        <f>IF(SP_SUL!I886="","*",SP_SUL!I886)</f>
        <v>*</v>
      </c>
      <c r="H883" s="121" t="str">
        <f>IF(SP_SUL!AB886="","*",SP_SUL!AB886)</f>
        <v>*</v>
      </c>
      <c r="I883" s="121" t="str">
        <f>IF(SP_SUL!AC886="","*",SP_SUL!AC886)</f>
        <v>*</v>
      </c>
      <c r="J883" s="122" t="str">
        <f>IF(SP_SUL!AA886="","*",SP_SUL!AA886)</f>
        <v>*</v>
      </c>
      <c r="K883" s="134" t="str">
        <f>IF(SP_SUL!AD886="","*",SP_SUL!AD886)</f>
        <v>*</v>
      </c>
    </row>
    <row r="884" spans="2:11" s="123" customFormat="1" hidden="1">
      <c r="B884" s="120" t="str">
        <f>IF(SP_SUL!Y887="","*",SP_SUL!Y887)</f>
        <v>*</v>
      </c>
      <c r="C884" s="121" t="str">
        <f>IF(SP_SUL!B887="","*",SP_SUL!B887)</f>
        <v>*</v>
      </c>
      <c r="D884" s="121" t="str">
        <f>IF(SP_SUL!D887="","*",SP_SUL!D887)</f>
        <v>*</v>
      </c>
      <c r="E884" s="121" t="str">
        <f>IF(SP_SUL!H887="","*",SP_SUL!H887)</f>
        <v>*</v>
      </c>
      <c r="F884" s="137" t="str">
        <f>IF(SP_SUL!M887="","*",SP_SUL!M887)</f>
        <v>*</v>
      </c>
      <c r="G884" s="121" t="str">
        <f>IF(SP_SUL!I887="","*",SP_SUL!I887)</f>
        <v>*</v>
      </c>
      <c r="H884" s="121" t="str">
        <f>IF(SP_SUL!AB887="","*",SP_SUL!AB887)</f>
        <v>*</v>
      </c>
      <c r="I884" s="121" t="str">
        <f>IF(SP_SUL!AC887="","*",SP_SUL!AC887)</f>
        <v>*</v>
      </c>
      <c r="J884" s="122" t="str">
        <f>IF(SP_SUL!AA887="","*",SP_SUL!AA887)</f>
        <v>*</v>
      </c>
      <c r="K884" s="134" t="str">
        <f>IF(SP_SUL!AD887="","*",SP_SUL!AD887)</f>
        <v>*</v>
      </c>
    </row>
    <row r="885" spans="2:11" s="123" customFormat="1" hidden="1">
      <c r="B885" s="120" t="str">
        <f>IF(SP_SUL!Y888="","*",SP_SUL!Y888)</f>
        <v>*</v>
      </c>
      <c r="C885" s="121" t="str">
        <f>IF(SP_SUL!B888="","*",SP_SUL!B888)</f>
        <v>*</v>
      </c>
      <c r="D885" s="121" t="str">
        <f>IF(SP_SUL!D888="","*",SP_SUL!D888)</f>
        <v>*</v>
      </c>
      <c r="E885" s="121" t="str">
        <f>IF(SP_SUL!H888="","*",SP_SUL!H888)</f>
        <v>*</v>
      </c>
      <c r="F885" s="137" t="str">
        <f>IF(SP_SUL!M888="","*",SP_SUL!M888)</f>
        <v>*</v>
      </c>
      <c r="G885" s="121" t="str">
        <f>IF(SP_SUL!I888="","*",SP_SUL!I888)</f>
        <v>*</v>
      </c>
      <c r="H885" s="121" t="str">
        <f>IF(SP_SUL!AB888="","*",SP_SUL!AB888)</f>
        <v>*</v>
      </c>
      <c r="I885" s="121" t="str">
        <f>IF(SP_SUL!AC888="","*",SP_SUL!AC888)</f>
        <v>*</v>
      </c>
      <c r="J885" s="122" t="str">
        <f>IF(SP_SUL!AA888="","*",SP_SUL!AA888)</f>
        <v>*</v>
      </c>
      <c r="K885" s="134" t="str">
        <f>IF(SP_SUL!AD888="","*",SP_SUL!AD888)</f>
        <v>*</v>
      </c>
    </row>
    <row r="886" spans="2:11" s="123" customFormat="1" hidden="1">
      <c r="B886" s="120" t="str">
        <f>IF(SP_SUL!Y889="","*",SP_SUL!Y889)</f>
        <v>*</v>
      </c>
      <c r="C886" s="121" t="str">
        <f>IF(SP_SUL!B889="","*",SP_SUL!B889)</f>
        <v>*</v>
      </c>
      <c r="D886" s="121" t="str">
        <f>IF(SP_SUL!D889="","*",SP_SUL!D889)</f>
        <v>*</v>
      </c>
      <c r="E886" s="121" t="str">
        <f>IF(SP_SUL!H889="","*",SP_SUL!H889)</f>
        <v>*</v>
      </c>
      <c r="F886" s="137" t="str">
        <f>IF(SP_SUL!M889="","*",SP_SUL!M889)</f>
        <v>*</v>
      </c>
      <c r="G886" s="121" t="str">
        <f>IF(SP_SUL!I889="","*",SP_SUL!I889)</f>
        <v>*</v>
      </c>
      <c r="H886" s="121" t="str">
        <f>IF(SP_SUL!AB889="","*",SP_SUL!AB889)</f>
        <v>*</v>
      </c>
      <c r="I886" s="121" t="str">
        <f>IF(SP_SUL!AC889="","*",SP_SUL!AC889)</f>
        <v>*</v>
      </c>
      <c r="J886" s="122" t="str">
        <f>IF(SP_SUL!AA889="","*",SP_SUL!AA889)</f>
        <v>*</v>
      </c>
      <c r="K886" s="134" t="str">
        <f>IF(SP_SUL!AD889="","*",SP_SUL!AD889)</f>
        <v>*</v>
      </c>
    </row>
    <row r="887" spans="2:11" s="123" customFormat="1" hidden="1">
      <c r="B887" s="120" t="str">
        <f>IF(SP_SUL!Y890="","*",SP_SUL!Y890)</f>
        <v>*</v>
      </c>
      <c r="C887" s="121" t="str">
        <f>IF(SP_SUL!B890="","*",SP_SUL!B890)</f>
        <v>*</v>
      </c>
      <c r="D887" s="121" t="str">
        <f>IF(SP_SUL!D890="","*",SP_SUL!D890)</f>
        <v>*</v>
      </c>
      <c r="E887" s="121" t="str">
        <f>IF(SP_SUL!H890="","*",SP_SUL!H890)</f>
        <v>*</v>
      </c>
      <c r="F887" s="137" t="str">
        <f>IF(SP_SUL!M890="","*",SP_SUL!M890)</f>
        <v>*</v>
      </c>
      <c r="G887" s="121" t="str">
        <f>IF(SP_SUL!I890="","*",SP_SUL!I890)</f>
        <v>*</v>
      </c>
      <c r="H887" s="121" t="str">
        <f>IF(SP_SUL!AB890="","*",SP_SUL!AB890)</f>
        <v>*</v>
      </c>
      <c r="I887" s="121" t="str">
        <f>IF(SP_SUL!AC890="","*",SP_SUL!AC890)</f>
        <v>*</v>
      </c>
      <c r="J887" s="122" t="str">
        <f>IF(SP_SUL!AA890="","*",SP_SUL!AA890)</f>
        <v>*</v>
      </c>
      <c r="K887" s="134" t="str">
        <f>IF(SP_SUL!AD890="","*",SP_SUL!AD890)</f>
        <v>*</v>
      </c>
    </row>
    <row r="888" spans="2:11" s="123" customFormat="1" hidden="1">
      <c r="B888" s="120" t="str">
        <f>IF(SP_SUL!Y891="","*",SP_SUL!Y891)</f>
        <v>*</v>
      </c>
      <c r="C888" s="121" t="str">
        <f>IF(SP_SUL!B891="","*",SP_SUL!B891)</f>
        <v>*</v>
      </c>
      <c r="D888" s="121" t="str">
        <f>IF(SP_SUL!D891="","*",SP_SUL!D891)</f>
        <v>*</v>
      </c>
      <c r="E888" s="121" t="str">
        <f>IF(SP_SUL!H891="","*",SP_SUL!H891)</f>
        <v>*</v>
      </c>
      <c r="F888" s="137" t="str">
        <f>IF(SP_SUL!M891="","*",SP_SUL!M891)</f>
        <v>*</v>
      </c>
      <c r="G888" s="121" t="str">
        <f>IF(SP_SUL!I891="","*",SP_SUL!I891)</f>
        <v>*</v>
      </c>
      <c r="H888" s="121" t="str">
        <f>IF(SP_SUL!AB891="","*",SP_SUL!AB891)</f>
        <v>*</v>
      </c>
      <c r="I888" s="121" t="str">
        <f>IF(SP_SUL!AC891="","*",SP_SUL!AC891)</f>
        <v>*</v>
      </c>
      <c r="J888" s="122" t="str">
        <f>IF(SP_SUL!AA891="","*",SP_SUL!AA891)</f>
        <v>*</v>
      </c>
      <c r="K888" s="134" t="str">
        <f>IF(SP_SUL!AD891="","*",SP_SUL!AD891)</f>
        <v>*</v>
      </c>
    </row>
    <row r="889" spans="2:11" s="123" customFormat="1" hidden="1">
      <c r="B889" s="120" t="str">
        <f>IF(SP_SUL!Y892="","*",SP_SUL!Y892)</f>
        <v>*</v>
      </c>
      <c r="C889" s="121" t="str">
        <f>IF(SP_SUL!B892="","*",SP_SUL!B892)</f>
        <v>*</v>
      </c>
      <c r="D889" s="121" t="str">
        <f>IF(SP_SUL!D892="","*",SP_SUL!D892)</f>
        <v>*</v>
      </c>
      <c r="E889" s="121" t="str">
        <f>IF(SP_SUL!H892="","*",SP_SUL!H892)</f>
        <v>*</v>
      </c>
      <c r="F889" s="137" t="str">
        <f>IF(SP_SUL!M892="","*",SP_SUL!M892)</f>
        <v>*</v>
      </c>
      <c r="G889" s="121" t="str">
        <f>IF(SP_SUL!I892="","*",SP_SUL!I892)</f>
        <v>*</v>
      </c>
      <c r="H889" s="121" t="str">
        <f>IF(SP_SUL!AB892="","*",SP_SUL!AB892)</f>
        <v>*</v>
      </c>
      <c r="I889" s="121" t="str">
        <f>IF(SP_SUL!AC892="","*",SP_SUL!AC892)</f>
        <v>*</v>
      </c>
      <c r="J889" s="122" t="str">
        <f>IF(SP_SUL!AA892="","*",SP_SUL!AA892)</f>
        <v>*</v>
      </c>
      <c r="K889" s="134" t="str">
        <f>IF(SP_SUL!AD892="","*",SP_SUL!AD892)</f>
        <v>*</v>
      </c>
    </row>
    <row r="890" spans="2:11" s="123" customFormat="1" hidden="1">
      <c r="B890" s="120" t="str">
        <f>IF(SP_SUL!Y893="","*",SP_SUL!Y893)</f>
        <v>*</v>
      </c>
      <c r="C890" s="121" t="str">
        <f>IF(SP_SUL!B893="","*",SP_SUL!B893)</f>
        <v>*</v>
      </c>
      <c r="D890" s="121" t="str">
        <f>IF(SP_SUL!D893="","*",SP_SUL!D893)</f>
        <v>*</v>
      </c>
      <c r="E890" s="121" t="str">
        <f>IF(SP_SUL!H893="","*",SP_SUL!H893)</f>
        <v>*</v>
      </c>
      <c r="F890" s="137" t="str">
        <f>IF(SP_SUL!M893="","*",SP_SUL!M893)</f>
        <v>*</v>
      </c>
      <c r="G890" s="121" t="str">
        <f>IF(SP_SUL!I893="","*",SP_SUL!I893)</f>
        <v>*</v>
      </c>
      <c r="H890" s="121" t="str">
        <f>IF(SP_SUL!AB893="","*",SP_SUL!AB893)</f>
        <v>*</v>
      </c>
      <c r="I890" s="121" t="str">
        <f>IF(SP_SUL!AC893="","*",SP_SUL!AC893)</f>
        <v>*</v>
      </c>
      <c r="J890" s="122" t="str">
        <f>IF(SP_SUL!AA893="","*",SP_SUL!AA893)</f>
        <v>*</v>
      </c>
      <c r="K890" s="134" t="str">
        <f>IF(SP_SUL!AD893="","*",SP_SUL!AD893)</f>
        <v>*</v>
      </c>
    </row>
    <row r="891" spans="2:11" s="123" customFormat="1" hidden="1">
      <c r="B891" s="120" t="str">
        <f>IF(SP_SUL!Y894="","*",SP_SUL!Y894)</f>
        <v>*</v>
      </c>
      <c r="C891" s="121" t="str">
        <f>IF(SP_SUL!B894="","*",SP_SUL!B894)</f>
        <v>*</v>
      </c>
      <c r="D891" s="121" t="str">
        <f>IF(SP_SUL!D894="","*",SP_SUL!D894)</f>
        <v>*</v>
      </c>
      <c r="E891" s="121" t="str">
        <f>IF(SP_SUL!H894="","*",SP_SUL!H894)</f>
        <v>*</v>
      </c>
      <c r="F891" s="137" t="str">
        <f>IF(SP_SUL!M894="","*",SP_SUL!M894)</f>
        <v>*</v>
      </c>
      <c r="G891" s="121" t="str">
        <f>IF(SP_SUL!I894="","*",SP_SUL!I894)</f>
        <v>*</v>
      </c>
      <c r="H891" s="121" t="str">
        <f>IF(SP_SUL!AB894="","*",SP_SUL!AB894)</f>
        <v>*</v>
      </c>
      <c r="I891" s="121" t="str">
        <f>IF(SP_SUL!AC894="","*",SP_SUL!AC894)</f>
        <v>*</v>
      </c>
      <c r="J891" s="122" t="str">
        <f>IF(SP_SUL!AA894="","*",SP_SUL!AA894)</f>
        <v>*</v>
      </c>
      <c r="K891" s="134" t="str">
        <f>IF(SP_SUL!AD894="","*",SP_SUL!AD894)</f>
        <v>*</v>
      </c>
    </row>
    <row r="892" spans="2:11" s="123" customFormat="1" hidden="1">
      <c r="B892" s="120" t="str">
        <f>IF(SP_SUL!Y895="","*",SP_SUL!Y895)</f>
        <v>*</v>
      </c>
      <c r="C892" s="121" t="str">
        <f>IF(SP_SUL!B895="","*",SP_SUL!B895)</f>
        <v>*</v>
      </c>
      <c r="D892" s="121" t="str">
        <f>IF(SP_SUL!D895="","*",SP_SUL!D895)</f>
        <v>*</v>
      </c>
      <c r="E892" s="121" t="str">
        <f>IF(SP_SUL!H895="","*",SP_SUL!H895)</f>
        <v>*</v>
      </c>
      <c r="F892" s="137" t="str">
        <f>IF(SP_SUL!M895="","*",SP_SUL!M895)</f>
        <v>*</v>
      </c>
      <c r="G892" s="121" t="str">
        <f>IF(SP_SUL!I895="","*",SP_SUL!I895)</f>
        <v>*</v>
      </c>
      <c r="H892" s="121" t="str">
        <f>IF(SP_SUL!AB895="","*",SP_SUL!AB895)</f>
        <v>*</v>
      </c>
      <c r="I892" s="121" t="str">
        <f>IF(SP_SUL!AC895="","*",SP_SUL!AC895)</f>
        <v>*</v>
      </c>
      <c r="J892" s="122" t="str">
        <f>IF(SP_SUL!AA895="","*",SP_SUL!AA895)</f>
        <v>*</v>
      </c>
      <c r="K892" s="134" t="str">
        <f>IF(SP_SUL!AD895="","*",SP_SUL!AD895)</f>
        <v>*</v>
      </c>
    </row>
    <row r="893" spans="2:11" s="123" customFormat="1" hidden="1">
      <c r="B893" s="120" t="str">
        <f>IF(SP_SUL!Y896="","*",SP_SUL!Y896)</f>
        <v>*</v>
      </c>
      <c r="C893" s="121" t="str">
        <f>IF(SP_SUL!B896="","*",SP_SUL!B896)</f>
        <v>*</v>
      </c>
      <c r="D893" s="121" t="str">
        <f>IF(SP_SUL!D896="","*",SP_SUL!D896)</f>
        <v>*</v>
      </c>
      <c r="E893" s="121" t="str">
        <f>IF(SP_SUL!H896="","*",SP_SUL!H896)</f>
        <v>*</v>
      </c>
      <c r="F893" s="137" t="str">
        <f>IF(SP_SUL!M896="","*",SP_SUL!M896)</f>
        <v>*</v>
      </c>
      <c r="G893" s="121" t="str">
        <f>IF(SP_SUL!I896="","*",SP_SUL!I896)</f>
        <v>*</v>
      </c>
      <c r="H893" s="121" t="str">
        <f>IF(SP_SUL!AB896="","*",SP_SUL!AB896)</f>
        <v>*</v>
      </c>
      <c r="I893" s="121" t="str">
        <f>IF(SP_SUL!AC896="","*",SP_SUL!AC896)</f>
        <v>*</v>
      </c>
      <c r="J893" s="122" t="str">
        <f>IF(SP_SUL!AA896="","*",SP_SUL!AA896)</f>
        <v>*</v>
      </c>
      <c r="K893" s="134" t="str">
        <f>IF(SP_SUL!AD896="","*",SP_SUL!AD896)</f>
        <v>*</v>
      </c>
    </row>
    <row r="894" spans="2:11" s="123" customFormat="1" hidden="1">
      <c r="B894" s="120" t="str">
        <f>IF(SP_SUL!Y897="","*",SP_SUL!Y897)</f>
        <v>*</v>
      </c>
      <c r="C894" s="121" t="str">
        <f>IF(SP_SUL!B897="","*",SP_SUL!B897)</f>
        <v>*</v>
      </c>
      <c r="D894" s="121" t="str">
        <f>IF(SP_SUL!D897="","*",SP_SUL!D897)</f>
        <v>*</v>
      </c>
      <c r="E894" s="121" t="str">
        <f>IF(SP_SUL!H897="","*",SP_SUL!H897)</f>
        <v>*</v>
      </c>
      <c r="F894" s="137" t="str">
        <f>IF(SP_SUL!M897="","*",SP_SUL!M897)</f>
        <v>*</v>
      </c>
      <c r="G894" s="121" t="str">
        <f>IF(SP_SUL!I897="","*",SP_SUL!I897)</f>
        <v>*</v>
      </c>
      <c r="H894" s="121" t="str">
        <f>IF(SP_SUL!AB897="","*",SP_SUL!AB897)</f>
        <v>*</v>
      </c>
      <c r="I894" s="121" t="str">
        <f>IF(SP_SUL!AC897="","*",SP_SUL!AC897)</f>
        <v>*</v>
      </c>
      <c r="J894" s="122" t="str">
        <f>IF(SP_SUL!AA897="","*",SP_SUL!AA897)</f>
        <v>*</v>
      </c>
      <c r="K894" s="134" t="str">
        <f>IF(SP_SUL!AD897="","*",SP_SUL!AD897)</f>
        <v>*</v>
      </c>
    </row>
    <row r="895" spans="2:11" s="123" customFormat="1" hidden="1">
      <c r="B895" s="120" t="str">
        <f>IF(SP_SUL!Y898="","*",SP_SUL!Y898)</f>
        <v>*</v>
      </c>
      <c r="C895" s="121" t="str">
        <f>IF(SP_SUL!B898="","*",SP_SUL!B898)</f>
        <v>*</v>
      </c>
      <c r="D895" s="121" t="str">
        <f>IF(SP_SUL!D898="","*",SP_SUL!D898)</f>
        <v>*</v>
      </c>
      <c r="E895" s="121" t="str">
        <f>IF(SP_SUL!H898="","*",SP_SUL!H898)</f>
        <v>*</v>
      </c>
      <c r="F895" s="137" t="str">
        <f>IF(SP_SUL!M898="","*",SP_SUL!M898)</f>
        <v>*</v>
      </c>
      <c r="G895" s="121" t="str">
        <f>IF(SP_SUL!I898="","*",SP_SUL!I898)</f>
        <v>*</v>
      </c>
      <c r="H895" s="121" t="str">
        <f>IF(SP_SUL!AB898="","*",SP_SUL!AB898)</f>
        <v>*</v>
      </c>
      <c r="I895" s="121" t="str">
        <f>IF(SP_SUL!AC898="","*",SP_SUL!AC898)</f>
        <v>*</v>
      </c>
      <c r="J895" s="122" t="str">
        <f>IF(SP_SUL!AA898="","*",SP_SUL!AA898)</f>
        <v>*</v>
      </c>
      <c r="K895" s="134" t="str">
        <f>IF(SP_SUL!AD898="","*",SP_SUL!AD898)</f>
        <v>*</v>
      </c>
    </row>
    <row r="896" spans="2:11" s="123" customFormat="1" hidden="1">
      <c r="B896" s="120" t="str">
        <f>IF(SP_SUL!Y899="","*",SP_SUL!Y899)</f>
        <v>*</v>
      </c>
      <c r="C896" s="121" t="str">
        <f>IF(SP_SUL!B899="","*",SP_SUL!B899)</f>
        <v>*</v>
      </c>
      <c r="D896" s="121" t="str">
        <f>IF(SP_SUL!D899="","*",SP_SUL!D899)</f>
        <v>*</v>
      </c>
      <c r="E896" s="121" t="str">
        <f>IF(SP_SUL!H899="","*",SP_SUL!H899)</f>
        <v>*</v>
      </c>
      <c r="F896" s="137" t="str">
        <f>IF(SP_SUL!M899="","*",SP_SUL!M899)</f>
        <v>*</v>
      </c>
      <c r="G896" s="121" t="str">
        <f>IF(SP_SUL!I899="","*",SP_SUL!I899)</f>
        <v>*</v>
      </c>
      <c r="H896" s="121" t="str">
        <f>IF(SP_SUL!AB899="","*",SP_SUL!AB899)</f>
        <v>*</v>
      </c>
      <c r="I896" s="121" t="str">
        <f>IF(SP_SUL!AC899="","*",SP_SUL!AC899)</f>
        <v>*</v>
      </c>
      <c r="J896" s="122" t="str">
        <f>IF(SP_SUL!AA899="","*",SP_SUL!AA899)</f>
        <v>*</v>
      </c>
      <c r="K896" s="134" t="str">
        <f>IF(SP_SUL!AD899="","*",SP_SUL!AD899)</f>
        <v>*</v>
      </c>
    </row>
    <row r="897" spans="2:11" s="123" customFormat="1" hidden="1">
      <c r="B897" s="120" t="str">
        <f>IF(SP_SUL!Y900="","*",SP_SUL!Y900)</f>
        <v>*</v>
      </c>
      <c r="C897" s="121" t="str">
        <f>IF(SP_SUL!B900="","*",SP_SUL!B900)</f>
        <v>*</v>
      </c>
      <c r="D897" s="121" t="str">
        <f>IF(SP_SUL!D900="","*",SP_SUL!D900)</f>
        <v>*</v>
      </c>
      <c r="E897" s="121" t="str">
        <f>IF(SP_SUL!H900="","*",SP_SUL!H900)</f>
        <v>*</v>
      </c>
      <c r="F897" s="137" t="str">
        <f>IF(SP_SUL!M900="","*",SP_SUL!M900)</f>
        <v>*</v>
      </c>
      <c r="G897" s="121" t="str">
        <f>IF(SP_SUL!I900="","*",SP_SUL!I900)</f>
        <v>*</v>
      </c>
      <c r="H897" s="121" t="str">
        <f>IF(SP_SUL!AB900="","*",SP_SUL!AB900)</f>
        <v>*</v>
      </c>
      <c r="I897" s="121" t="str">
        <f>IF(SP_SUL!AC900="","*",SP_SUL!AC900)</f>
        <v>*</v>
      </c>
      <c r="J897" s="122" t="str">
        <f>IF(SP_SUL!AA900="","*",SP_SUL!AA900)</f>
        <v>*</v>
      </c>
      <c r="K897" s="134" t="str">
        <f>IF(SP_SUL!AD900="","*",SP_SUL!AD900)</f>
        <v>*</v>
      </c>
    </row>
    <row r="898" spans="2:11" s="123" customFormat="1" hidden="1">
      <c r="B898" s="120" t="str">
        <f>IF(SP_SUL!Y901="","*",SP_SUL!Y901)</f>
        <v>*</v>
      </c>
      <c r="C898" s="121" t="str">
        <f>IF(SP_SUL!B901="","*",SP_SUL!B901)</f>
        <v>*</v>
      </c>
      <c r="D898" s="121" t="str">
        <f>IF(SP_SUL!D901="","*",SP_SUL!D901)</f>
        <v>*</v>
      </c>
      <c r="E898" s="121" t="str">
        <f>IF(SP_SUL!H901="","*",SP_SUL!H901)</f>
        <v>*</v>
      </c>
      <c r="F898" s="137" t="str">
        <f>IF(SP_SUL!M901="","*",SP_SUL!M901)</f>
        <v>*</v>
      </c>
      <c r="G898" s="121" t="str">
        <f>IF(SP_SUL!I901="","*",SP_SUL!I901)</f>
        <v>*</v>
      </c>
      <c r="H898" s="121" t="str">
        <f>IF(SP_SUL!AB901="","*",SP_SUL!AB901)</f>
        <v>*</v>
      </c>
      <c r="I898" s="121" t="str">
        <f>IF(SP_SUL!AC901="","*",SP_SUL!AC901)</f>
        <v>*</v>
      </c>
      <c r="J898" s="122" t="str">
        <f>IF(SP_SUL!AA901="","*",SP_SUL!AA901)</f>
        <v>*</v>
      </c>
      <c r="K898" s="134" t="str">
        <f>IF(SP_SUL!AD901="","*",SP_SUL!AD901)</f>
        <v>*</v>
      </c>
    </row>
    <row r="899" spans="2:11" s="123" customFormat="1" hidden="1">
      <c r="B899" s="120" t="str">
        <f>IF(SP_SUL!Y902="","*",SP_SUL!Y902)</f>
        <v>*</v>
      </c>
      <c r="C899" s="121" t="str">
        <f>IF(SP_SUL!B902="","*",SP_SUL!B902)</f>
        <v>*</v>
      </c>
      <c r="D899" s="121" t="str">
        <f>IF(SP_SUL!D902="","*",SP_SUL!D902)</f>
        <v>*</v>
      </c>
      <c r="E899" s="121" t="str">
        <f>IF(SP_SUL!H902="","*",SP_SUL!H902)</f>
        <v>*</v>
      </c>
      <c r="F899" s="137" t="str">
        <f>IF(SP_SUL!M902="","*",SP_SUL!M902)</f>
        <v>*</v>
      </c>
      <c r="G899" s="121" t="str">
        <f>IF(SP_SUL!I902="","*",SP_SUL!I902)</f>
        <v>*</v>
      </c>
      <c r="H899" s="121" t="str">
        <f>IF(SP_SUL!AB902="","*",SP_SUL!AB902)</f>
        <v>*</v>
      </c>
      <c r="I899" s="121" t="str">
        <f>IF(SP_SUL!AC902="","*",SP_SUL!AC902)</f>
        <v>*</v>
      </c>
      <c r="J899" s="122" t="str">
        <f>IF(SP_SUL!AA902="","*",SP_SUL!AA902)</f>
        <v>*</v>
      </c>
      <c r="K899" s="134" t="str">
        <f>IF(SP_SUL!AD902="","*",SP_SUL!AD902)</f>
        <v>*</v>
      </c>
    </row>
    <row r="900" spans="2:11" s="123" customFormat="1" hidden="1">
      <c r="B900" s="120" t="str">
        <f>IF(SP_SUL!Y903="","*",SP_SUL!Y903)</f>
        <v>*</v>
      </c>
      <c r="C900" s="121" t="str">
        <f>IF(SP_SUL!B903="","*",SP_SUL!B903)</f>
        <v>*</v>
      </c>
      <c r="D900" s="121" t="str">
        <f>IF(SP_SUL!D903="","*",SP_SUL!D903)</f>
        <v>*</v>
      </c>
      <c r="E900" s="121" t="str">
        <f>IF(SP_SUL!H903="","*",SP_SUL!H903)</f>
        <v>*</v>
      </c>
      <c r="F900" s="137" t="str">
        <f>IF(SP_SUL!M903="","*",SP_SUL!M903)</f>
        <v>*</v>
      </c>
      <c r="G900" s="121" t="str">
        <f>IF(SP_SUL!I903="","*",SP_SUL!I903)</f>
        <v>*</v>
      </c>
      <c r="H900" s="121" t="str">
        <f>IF(SP_SUL!AB903="","*",SP_SUL!AB903)</f>
        <v>*</v>
      </c>
      <c r="I900" s="121" t="str">
        <f>IF(SP_SUL!AC903="","*",SP_SUL!AC903)</f>
        <v>*</v>
      </c>
      <c r="J900" s="122" t="str">
        <f>IF(SP_SUL!AA903="","*",SP_SUL!AA903)</f>
        <v>*</v>
      </c>
      <c r="K900" s="134" t="str">
        <f>IF(SP_SUL!AD903="","*",SP_SUL!AD903)</f>
        <v>*</v>
      </c>
    </row>
    <row r="901" spans="2:11" s="123" customFormat="1" hidden="1">
      <c r="B901" s="120" t="str">
        <f>IF(SP_SUL!Y904="","*",SP_SUL!Y904)</f>
        <v>*</v>
      </c>
      <c r="C901" s="121" t="str">
        <f>IF(SP_SUL!B904="","*",SP_SUL!B904)</f>
        <v>*</v>
      </c>
      <c r="D901" s="121" t="str">
        <f>IF(SP_SUL!D904="","*",SP_SUL!D904)</f>
        <v>*</v>
      </c>
      <c r="E901" s="121" t="str">
        <f>IF(SP_SUL!H904="","*",SP_SUL!H904)</f>
        <v>*</v>
      </c>
      <c r="F901" s="137" t="str">
        <f>IF(SP_SUL!M904="","*",SP_SUL!M904)</f>
        <v>*</v>
      </c>
      <c r="G901" s="121" t="str">
        <f>IF(SP_SUL!I904="","*",SP_SUL!I904)</f>
        <v>*</v>
      </c>
      <c r="H901" s="121" t="str">
        <f>IF(SP_SUL!AB904="","*",SP_SUL!AB904)</f>
        <v>*</v>
      </c>
      <c r="I901" s="121" t="str">
        <f>IF(SP_SUL!AC904="","*",SP_SUL!AC904)</f>
        <v>*</v>
      </c>
      <c r="J901" s="122" t="str">
        <f>IF(SP_SUL!AA904="","*",SP_SUL!AA904)</f>
        <v>*</v>
      </c>
      <c r="K901" s="134" t="str">
        <f>IF(SP_SUL!AD904="","*",SP_SUL!AD904)</f>
        <v>*</v>
      </c>
    </row>
    <row r="902" spans="2:11" s="123" customFormat="1" hidden="1">
      <c r="B902" s="120" t="str">
        <f>IF(SP_SUL!Y905="","*",SP_SUL!Y905)</f>
        <v>*</v>
      </c>
      <c r="C902" s="121" t="str">
        <f>IF(SP_SUL!B905="","*",SP_SUL!B905)</f>
        <v>*</v>
      </c>
      <c r="D902" s="121" t="str">
        <f>IF(SP_SUL!D905="","*",SP_SUL!D905)</f>
        <v>*</v>
      </c>
      <c r="E902" s="121" t="str">
        <f>IF(SP_SUL!H905="","*",SP_SUL!H905)</f>
        <v>*</v>
      </c>
      <c r="F902" s="137" t="str">
        <f>IF(SP_SUL!M905="","*",SP_SUL!M905)</f>
        <v>*</v>
      </c>
      <c r="G902" s="121" t="str">
        <f>IF(SP_SUL!I905="","*",SP_SUL!I905)</f>
        <v>*</v>
      </c>
      <c r="H902" s="121" t="str">
        <f>IF(SP_SUL!AB905="","*",SP_SUL!AB905)</f>
        <v>*</v>
      </c>
      <c r="I902" s="121" t="str">
        <f>IF(SP_SUL!AC905="","*",SP_SUL!AC905)</f>
        <v>*</v>
      </c>
      <c r="J902" s="122" t="str">
        <f>IF(SP_SUL!AA905="","*",SP_SUL!AA905)</f>
        <v>*</v>
      </c>
      <c r="K902" s="134" t="str">
        <f>IF(SP_SUL!AD905="","*",SP_SUL!AD905)</f>
        <v>*</v>
      </c>
    </row>
    <row r="903" spans="2:11" s="123" customFormat="1" hidden="1">
      <c r="B903" s="120" t="str">
        <f>IF(SP_SUL!Y906="","*",SP_SUL!Y906)</f>
        <v>*</v>
      </c>
      <c r="C903" s="121" t="str">
        <f>IF(SP_SUL!B906="","*",SP_SUL!B906)</f>
        <v>*</v>
      </c>
      <c r="D903" s="121" t="str">
        <f>IF(SP_SUL!D906="","*",SP_SUL!D906)</f>
        <v>*</v>
      </c>
      <c r="E903" s="121" t="str">
        <f>IF(SP_SUL!H906="","*",SP_SUL!H906)</f>
        <v>*</v>
      </c>
      <c r="F903" s="137" t="str">
        <f>IF(SP_SUL!M906="","*",SP_SUL!M906)</f>
        <v>*</v>
      </c>
      <c r="G903" s="121" t="str">
        <f>IF(SP_SUL!I906="","*",SP_SUL!I906)</f>
        <v>*</v>
      </c>
      <c r="H903" s="121" t="str">
        <f>IF(SP_SUL!AB906="","*",SP_SUL!AB906)</f>
        <v>*</v>
      </c>
      <c r="I903" s="121" t="str">
        <f>IF(SP_SUL!AC906="","*",SP_SUL!AC906)</f>
        <v>*</v>
      </c>
      <c r="J903" s="122" t="str">
        <f>IF(SP_SUL!AA906="","*",SP_SUL!AA906)</f>
        <v>*</v>
      </c>
      <c r="K903" s="134" t="str">
        <f>IF(SP_SUL!AD906="","*",SP_SUL!AD906)</f>
        <v>*</v>
      </c>
    </row>
    <row r="904" spans="2:11" s="123" customFormat="1" hidden="1">
      <c r="B904" s="120" t="str">
        <f>IF(SP_SUL!Y907="","*",SP_SUL!Y907)</f>
        <v>*</v>
      </c>
      <c r="C904" s="121" t="str">
        <f>IF(SP_SUL!B907="","*",SP_SUL!B907)</f>
        <v>*</v>
      </c>
      <c r="D904" s="121" t="str">
        <f>IF(SP_SUL!D907="","*",SP_SUL!D907)</f>
        <v>*</v>
      </c>
      <c r="E904" s="121" t="str">
        <f>IF(SP_SUL!H907="","*",SP_SUL!H907)</f>
        <v>*</v>
      </c>
      <c r="F904" s="137" t="str">
        <f>IF(SP_SUL!M907="","*",SP_SUL!M907)</f>
        <v>*</v>
      </c>
      <c r="G904" s="121" t="str">
        <f>IF(SP_SUL!I907="","*",SP_SUL!I907)</f>
        <v>*</v>
      </c>
      <c r="H904" s="121" t="str">
        <f>IF(SP_SUL!AB907="","*",SP_SUL!AB907)</f>
        <v>*</v>
      </c>
      <c r="I904" s="121" t="str">
        <f>IF(SP_SUL!AC907="","*",SP_SUL!AC907)</f>
        <v>*</v>
      </c>
      <c r="J904" s="122" t="str">
        <f>IF(SP_SUL!AA907="","*",SP_SUL!AA907)</f>
        <v>*</v>
      </c>
      <c r="K904" s="134" t="str">
        <f>IF(SP_SUL!AD907="","*",SP_SUL!AD907)</f>
        <v>*</v>
      </c>
    </row>
    <row r="905" spans="2:11" s="123" customFormat="1" hidden="1">
      <c r="B905" s="120" t="str">
        <f>IF(SP_SUL!Y908="","*",SP_SUL!Y908)</f>
        <v>*</v>
      </c>
      <c r="C905" s="121" t="str">
        <f>IF(SP_SUL!B908="","*",SP_SUL!B908)</f>
        <v>*</v>
      </c>
      <c r="D905" s="121" t="str">
        <f>IF(SP_SUL!D908="","*",SP_SUL!D908)</f>
        <v>*</v>
      </c>
      <c r="E905" s="121" t="str">
        <f>IF(SP_SUL!H908="","*",SP_SUL!H908)</f>
        <v>*</v>
      </c>
      <c r="F905" s="137" t="str">
        <f>IF(SP_SUL!M908="","*",SP_SUL!M908)</f>
        <v>*</v>
      </c>
      <c r="G905" s="121" t="str">
        <f>IF(SP_SUL!I908="","*",SP_SUL!I908)</f>
        <v>*</v>
      </c>
      <c r="H905" s="121" t="str">
        <f>IF(SP_SUL!AB908="","*",SP_SUL!AB908)</f>
        <v>*</v>
      </c>
      <c r="I905" s="121" t="str">
        <f>IF(SP_SUL!AC908="","*",SP_SUL!AC908)</f>
        <v>*</v>
      </c>
      <c r="J905" s="122" t="str">
        <f>IF(SP_SUL!AA908="","*",SP_SUL!AA908)</f>
        <v>*</v>
      </c>
      <c r="K905" s="134" t="str">
        <f>IF(SP_SUL!AD908="","*",SP_SUL!AD908)</f>
        <v>*</v>
      </c>
    </row>
    <row r="906" spans="2:11" s="123" customFormat="1" hidden="1">
      <c r="B906" s="120" t="str">
        <f>IF(SP_SUL!Y909="","*",SP_SUL!Y909)</f>
        <v>*</v>
      </c>
      <c r="C906" s="121" t="str">
        <f>IF(SP_SUL!B909="","*",SP_SUL!B909)</f>
        <v>*</v>
      </c>
      <c r="D906" s="121" t="str">
        <f>IF(SP_SUL!D909="","*",SP_SUL!D909)</f>
        <v>*</v>
      </c>
      <c r="E906" s="121" t="str">
        <f>IF(SP_SUL!H909="","*",SP_SUL!H909)</f>
        <v>*</v>
      </c>
      <c r="F906" s="137" t="str">
        <f>IF(SP_SUL!M909="","*",SP_SUL!M909)</f>
        <v>*</v>
      </c>
      <c r="G906" s="121" t="str">
        <f>IF(SP_SUL!I909="","*",SP_SUL!I909)</f>
        <v>*</v>
      </c>
      <c r="H906" s="121" t="str">
        <f>IF(SP_SUL!AB909="","*",SP_SUL!AB909)</f>
        <v>*</v>
      </c>
      <c r="I906" s="121" t="str">
        <f>IF(SP_SUL!AC909="","*",SP_SUL!AC909)</f>
        <v>*</v>
      </c>
      <c r="J906" s="122" t="str">
        <f>IF(SP_SUL!AA909="","*",SP_SUL!AA909)</f>
        <v>*</v>
      </c>
      <c r="K906" s="134" t="str">
        <f>IF(SP_SUL!AD909="","*",SP_SUL!AD909)</f>
        <v>*</v>
      </c>
    </row>
    <row r="907" spans="2:11" s="123" customFormat="1" hidden="1">
      <c r="B907" s="120" t="str">
        <f>IF(SP_SUL!Y910="","*",SP_SUL!Y910)</f>
        <v>*</v>
      </c>
      <c r="C907" s="121" t="str">
        <f>IF(SP_SUL!B910="","*",SP_SUL!B910)</f>
        <v>*</v>
      </c>
      <c r="D907" s="121" t="str">
        <f>IF(SP_SUL!D910="","*",SP_SUL!D910)</f>
        <v>*</v>
      </c>
      <c r="E907" s="121" t="str">
        <f>IF(SP_SUL!H910="","*",SP_SUL!H910)</f>
        <v>*</v>
      </c>
      <c r="F907" s="137" t="str">
        <f>IF(SP_SUL!M910="","*",SP_SUL!M910)</f>
        <v>*</v>
      </c>
      <c r="G907" s="121" t="str">
        <f>IF(SP_SUL!I910="","*",SP_SUL!I910)</f>
        <v>*</v>
      </c>
      <c r="H907" s="121" t="str">
        <f>IF(SP_SUL!AB910="","*",SP_SUL!AB910)</f>
        <v>*</v>
      </c>
      <c r="I907" s="121" t="str">
        <f>IF(SP_SUL!AC910="","*",SP_SUL!AC910)</f>
        <v>*</v>
      </c>
      <c r="J907" s="122" t="str">
        <f>IF(SP_SUL!AA910="","*",SP_SUL!AA910)</f>
        <v>*</v>
      </c>
      <c r="K907" s="134" t="str">
        <f>IF(SP_SUL!AD910="","*",SP_SUL!AD910)</f>
        <v>*</v>
      </c>
    </row>
    <row r="908" spans="2:11" s="123" customFormat="1" hidden="1">
      <c r="B908" s="120" t="str">
        <f>IF(SP_SUL!Y911="","*",SP_SUL!Y911)</f>
        <v>*</v>
      </c>
      <c r="C908" s="121" t="str">
        <f>IF(SP_SUL!B911="","*",SP_SUL!B911)</f>
        <v>*</v>
      </c>
      <c r="D908" s="121" t="str">
        <f>IF(SP_SUL!D911="","*",SP_SUL!D911)</f>
        <v>*</v>
      </c>
      <c r="E908" s="121" t="str">
        <f>IF(SP_SUL!H911="","*",SP_SUL!H911)</f>
        <v>*</v>
      </c>
      <c r="F908" s="137" t="str">
        <f>IF(SP_SUL!M911="","*",SP_SUL!M911)</f>
        <v>*</v>
      </c>
      <c r="G908" s="121" t="str">
        <f>IF(SP_SUL!I911="","*",SP_SUL!I911)</f>
        <v>*</v>
      </c>
      <c r="H908" s="121" t="str">
        <f>IF(SP_SUL!AB911="","*",SP_SUL!AB911)</f>
        <v>*</v>
      </c>
      <c r="I908" s="121" t="str">
        <f>IF(SP_SUL!AC911="","*",SP_SUL!AC911)</f>
        <v>*</v>
      </c>
      <c r="J908" s="122" t="str">
        <f>IF(SP_SUL!AA911="","*",SP_SUL!AA911)</f>
        <v>*</v>
      </c>
      <c r="K908" s="134" t="str">
        <f>IF(SP_SUL!AD911="","*",SP_SUL!AD911)</f>
        <v>*</v>
      </c>
    </row>
    <row r="909" spans="2:11" s="123" customFormat="1" hidden="1">
      <c r="B909" s="120" t="str">
        <f>IF(SP_SUL!Y912="","*",SP_SUL!Y912)</f>
        <v>*</v>
      </c>
      <c r="C909" s="121" t="str">
        <f>IF(SP_SUL!B912="","*",SP_SUL!B912)</f>
        <v>*</v>
      </c>
      <c r="D909" s="121" t="str">
        <f>IF(SP_SUL!D912="","*",SP_SUL!D912)</f>
        <v>*</v>
      </c>
      <c r="E909" s="121" t="str">
        <f>IF(SP_SUL!H912="","*",SP_SUL!H912)</f>
        <v>*</v>
      </c>
      <c r="F909" s="137" t="str">
        <f>IF(SP_SUL!M912="","*",SP_SUL!M912)</f>
        <v>*</v>
      </c>
      <c r="G909" s="121" t="str">
        <f>IF(SP_SUL!I912="","*",SP_SUL!I912)</f>
        <v>*</v>
      </c>
      <c r="H909" s="121" t="str">
        <f>IF(SP_SUL!AB912="","*",SP_SUL!AB912)</f>
        <v>*</v>
      </c>
      <c r="I909" s="121" t="str">
        <f>IF(SP_SUL!AC912="","*",SP_SUL!AC912)</f>
        <v>*</v>
      </c>
      <c r="J909" s="122" t="str">
        <f>IF(SP_SUL!AA912="","*",SP_SUL!AA912)</f>
        <v>*</v>
      </c>
      <c r="K909" s="134" t="str">
        <f>IF(SP_SUL!AD912="","*",SP_SUL!AD912)</f>
        <v>*</v>
      </c>
    </row>
    <row r="910" spans="2:11" s="123" customFormat="1" hidden="1">
      <c r="B910" s="120" t="str">
        <f>IF(SP_SUL!Y913="","*",SP_SUL!Y913)</f>
        <v>*</v>
      </c>
      <c r="C910" s="121" t="str">
        <f>IF(SP_SUL!B913="","*",SP_SUL!B913)</f>
        <v>*</v>
      </c>
      <c r="D910" s="121" t="str">
        <f>IF(SP_SUL!D913="","*",SP_SUL!D913)</f>
        <v>*</v>
      </c>
      <c r="E910" s="121" t="str">
        <f>IF(SP_SUL!H913="","*",SP_SUL!H913)</f>
        <v>*</v>
      </c>
      <c r="F910" s="137" t="str">
        <f>IF(SP_SUL!M913="","*",SP_SUL!M913)</f>
        <v>*</v>
      </c>
      <c r="G910" s="121" t="str">
        <f>IF(SP_SUL!I913="","*",SP_SUL!I913)</f>
        <v>*</v>
      </c>
      <c r="H910" s="121" t="str">
        <f>IF(SP_SUL!AB913="","*",SP_SUL!AB913)</f>
        <v>*</v>
      </c>
      <c r="I910" s="121" t="str">
        <f>IF(SP_SUL!AC913="","*",SP_SUL!AC913)</f>
        <v>*</v>
      </c>
      <c r="J910" s="122" t="str">
        <f>IF(SP_SUL!AA913="","*",SP_SUL!AA913)</f>
        <v>*</v>
      </c>
      <c r="K910" s="134" t="str">
        <f>IF(SP_SUL!AD913="","*",SP_SUL!AD913)</f>
        <v>*</v>
      </c>
    </row>
    <row r="911" spans="2:11" s="123" customFormat="1" hidden="1">
      <c r="B911" s="120" t="str">
        <f>IF(SP_SUL!Y914="","*",SP_SUL!Y914)</f>
        <v>*</v>
      </c>
      <c r="C911" s="121" t="str">
        <f>IF(SP_SUL!B914="","*",SP_SUL!B914)</f>
        <v>*</v>
      </c>
      <c r="D911" s="121" t="str">
        <f>IF(SP_SUL!D914="","*",SP_SUL!D914)</f>
        <v>*</v>
      </c>
      <c r="E911" s="121" t="str">
        <f>IF(SP_SUL!H914="","*",SP_SUL!H914)</f>
        <v>*</v>
      </c>
      <c r="F911" s="137" t="str">
        <f>IF(SP_SUL!M914="","*",SP_SUL!M914)</f>
        <v>*</v>
      </c>
      <c r="G911" s="121" t="str">
        <f>IF(SP_SUL!I914="","*",SP_SUL!I914)</f>
        <v>*</v>
      </c>
      <c r="H911" s="121" t="str">
        <f>IF(SP_SUL!AB914="","*",SP_SUL!AB914)</f>
        <v>*</v>
      </c>
      <c r="I911" s="121" t="str">
        <f>IF(SP_SUL!AC914="","*",SP_SUL!AC914)</f>
        <v>*</v>
      </c>
      <c r="J911" s="122" t="str">
        <f>IF(SP_SUL!AA914="","*",SP_SUL!AA914)</f>
        <v>*</v>
      </c>
      <c r="K911" s="134" t="str">
        <f>IF(SP_SUL!AD914="","*",SP_SUL!AD914)</f>
        <v>*</v>
      </c>
    </row>
    <row r="912" spans="2:11" s="123" customFormat="1" hidden="1">
      <c r="B912" s="120" t="str">
        <f>IF(SP_SUL!Y915="","*",SP_SUL!Y915)</f>
        <v>*</v>
      </c>
      <c r="C912" s="121" t="str">
        <f>IF(SP_SUL!B915="","*",SP_SUL!B915)</f>
        <v>*</v>
      </c>
      <c r="D912" s="121" t="str">
        <f>IF(SP_SUL!D915="","*",SP_SUL!D915)</f>
        <v>*</v>
      </c>
      <c r="E912" s="121" t="str">
        <f>IF(SP_SUL!H915="","*",SP_SUL!H915)</f>
        <v>*</v>
      </c>
      <c r="F912" s="137" t="str">
        <f>IF(SP_SUL!M915="","*",SP_SUL!M915)</f>
        <v>*</v>
      </c>
      <c r="G912" s="121" t="str">
        <f>IF(SP_SUL!I915="","*",SP_SUL!I915)</f>
        <v>*</v>
      </c>
      <c r="H912" s="121" t="str">
        <f>IF(SP_SUL!AB915="","*",SP_SUL!AB915)</f>
        <v>*</v>
      </c>
      <c r="I912" s="121" t="str">
        <f>IF(SP_SUL!AC915="","*",SP_SUL!AC915)</f>
        <v>*</v>
      </c>
      <c r="J912" s="122" t="str">
        <f>IF(SP_SUL!AA915="","*",SP_SUL!AA915)</f>
        <v>*</v>
      </c>
      <c r="K912" s="134" t="str">
        <f>IF(SP_SUL!AD915="","*",SP_SUL!AD915)</f>
        <v>*</v>
      </c>
    </row>
    <row r="913" spans="2:11" s="123" customFormat="1" hidden="1">
      <c r="B913" s="120" t="str">
        <f>IF(SP_SUL!Y916="","*",SP_SUL!Y916)</f>
        <v>*</v>
      </c>
      <c r="C913" s="121" t="str">
        <f>IF(SP_SUL!B916="","*",SP_SUL!B916)</f>
        <v>*</v>
      </c>
      <c r="D913" s="121" t="str">
        <f>IF(SP_SUL!D916="","*",SP_SUL!D916)</f>
        <v>*</v>
      </c>
      <c r="E913" s="121" t="str">
        <f>IF(SP_SUL!H916="","*",SP_SUL!H916)</f>
        <v>*</v>
      </c>
      <c r="F913" s="137" t="str">
        <f>IF(SP_SUL!M916="","*",SP_SUL!M916)</f>
        <v>*</v>
      </c>
      <c r="G913" s="121" t="str">
        <f>IF(SP_SUL!I916="","*",SP_SUL!I916)</f>
        <v>*</v>
      </c>
      <c r="H913" s="121" t="str">
        <f>IF(SP_SUL!AB916="","*",SP_SUL!AB916)</f>
        <v>*</v>
      </c>
      <c r="I913" s="121" t="str">
        <f>IF(SP_SUL!AC916="","*",SP_SUL!AC916)</f>
        <v>*</v>
      </c>
      <c r="J913" s="122" t="str">
        <f>IF(SP_SUL!AA916="","*",SP_SUL!AA916)</f>
        <v>*</v>
      </c>
      <c r="K913" s="134" t="str">
        <f>IF(SP_SUL!AD916="","*",SP_SUL!AD916)</f>
        <v>*</v>
      </c>
    </row>
    <row r="914" spans="2:11" s="123" customFormat="1" hidden="1">
      <c r="B914" s="120" t="str">
        <f>IF(SP_SUL!Y917="","*",SP_SUL!Y917)</f>
        <v>*</v>
      </c>
      <c r="C914" s="121" t="str">
        <f>IF(SP_SUL!B917="","*",SP_SUL!B917)</f>
        <v>*</v>
      </c>
      <c r="D914" s="121" t="str">
        <f>IF(SP_SUL!D917="","*",SP_SUL!D917)</f>
        <v>*</v>
      </c>
      <c r="E914" s="121" t="str">
        <f>IF(SP_SUL!H917="","*",SP_SUL!H917)</f>
        <v>*</v>
      </c>
      <c r="F914" s="137" t="str">
        <f>IF(SP_SUL!M917="","*",SP_SUL!M917)</f>
        <v>*</v>
      </c>
      <c r="G914" s="121" t="str">
        <f>IF(SP_SUL!I917="","*",SP_SUL!I917)</f>
        <v>*</v>
      </c>
      <c r="H914" s="121" t="str">
        <f>IF(SP_SUL!AB917="","*",SP_SUL!AB917)</f>
        <v>*</v>
      </c>
      <c r="I914" s="121" t="str">
        <f>IF(SP_SUL!AC917="","*",SP_SUL!AC917)</f>
        <v>*</v>
      </c>
      <c r="J914" s="122" t="str">
        <f>IF(SP_SUL!AA917="","*",SP_SUL!AA917)</f>
        <v>*</v>
      </c>
      <c r="K914" s="134" t="str">
        <f>IF(SP_SUL!AD917="","*",SP_SUL!AD917)</f>
        <v>*</v>
      </c>
    </row>
    <row r="915" spans="2:11" s="123" customFormat="1" hidden="1">
      <c r="B915" s="120" t="str">
        <f>IF(SP_SUL!Y918="","*",SP_SUL!Y918)</f>
        <v>*</v>
      </c>
      <c r="C915" s="121" t="str">
        <f>IF(SP_SUL!B918="","*",SP_SUL!B918)</f>
        <v>*</v>
      </c>
      <c r="D915" s="121" t="str">
        <f>IF(SP_SUL!D918="","*",SP_SUL!D918)</f>
        <v>*</v>
      </c>
      <c r="E915" s="121" t="str">
        <f>IF(SP_SUL!H918="","*",SP_SUL!H918)</f>
        <v>*</v>
      </c>
      <c r="F915" s="137" t="str">
        <f>IF(SP_SUL!M918="","*",SP_SUL!M918)</f>
        <v>*</v>
      </c>
      <c r="G915" s="121" t="str">
        <f>IF(SP_SUL!I918="","*",SP_SUL!I918)</f>
        <v>*</v>
      </c>
      <c r="H915" s="121" t="str">
        <f>IF(SP_SUL!AB918="","*",SP_SUL!AB918)</f>
        <v>*</v>
      </c>
      <c r="I915" s="121" t="str">
        <f>IF(SP_SUL!AC918="","*",SP_SUL!AC918)</f>
        <v>*</v>
      </c>
      <c r="J915" s="122" t="str">
        <f>IF(SP_SUL!AA918="","*",SP_SUL!AA918)</f>
        <v>*</v>
      </c>
      <c r="K915" s="134" t="str">
        <f>IF(SP_SUL!AD918="","*",SP_SUL!AD918)</f>
        <v>*</v>
      </c>
    </row>
    <row r="916" spans="2:11" s="123" customFormat="1" hidden="1">
      <c r="B916" s="120" t="str">
        <f>IF(SP_SUL!Y919="","*",SP_SUL!Y919)</f>
        <v>*</v>
      </c>
      <c r="C916" s="121" t="str">
        <f>IF(SP_SUL!B919="","*",SP_SUL!B919)</f>
        <v>*</v>
      </c>
      <c r="D916" s="121" t="str">
        <f>IF(SP_SUL!D919="","*",SP_SUL!D919)</f>
        <v>*</v>
      </c>
      <c r="E916" s="121" t="str">
        <f>IF(SP_SUL!H919="","*",SP_SUL!H919)</f>
        <v>*</v>
      </c>
      <c r="F916" s="137" t="str">
        <f>IF(SP_SUL!M919="","*",SP_SUL!M919)</f>
        <v>*</v>
      </c>
      <c r="G916" s="121" t="str">
        <f>IF(SP_SUL!I919="","*",SP_SUL!I919)</f>
        <v>*</v>
      </c>
      <c r="H916" s="121" t="str">
        <f>IF(SP_SUL!AB919="","*",SP_SUL!AB919)</f>
        <v>*</v>
      </c>
      <c r="I916" s="121" t="str">
        <f>IF(SP_SUL!AC919="","*",SP_SUL!AC919)</f>
        <v>*</v>
      </c>
      <c r="J916" s="122" t="str">
        <f>IF(SP_SUL!AA919="","*",SP_SUL!AA919)</f>
        <v>*</v>
      </c>
      <c r="K916" s="134" t="str">
        <f>IF(SP_SUL!AD919="","*",SP_SUL!AD919)</f>
        <v>*</v>
      </c>
    </row>
    <row r="917" spans="2:11" s="123" customFormat="1" hidden="1">
      <c r="B917" s="120" t="str">
        <f>IF(SP_SUL!Y920="","*",SP_SUL!Y920)</f>
        <v>*</v>
      </c>
      <c r="C917" s="121" t="str">
        <f>IF(SP_SUL!B920="","*",SP_SUL!B920)</f>
        <v>*</v>
      </c>
      <c r="D917" s="121" t="str">
        <f>IF(SP_SUL!D920="","*",SP_SUL!D920)</f>
        <v>*</v>
      </c>
      <c r="E917" s="121" t="str">
        <f>IF(SP_SUL!H920="","*",SP_SUL!H920)</f>
        <v>*</v>
      </c>
      <c r="F917" s="137" t="str">
        <f>IF(SP_SUL!M920="","*",SP_SUL!M920)</f>
        <v>*</v>
      </c>
      <c r="G917" s="121" t="str">
        <f>IF(SP_SUL!I920="","*",SP_SUL!I920)</f>
        <v>*</v>
      </c>
      <c r="H917" s="121" t="str">
        <f>IF(SP_SUL!AB920="","*",SP_SUL!AB920)</f>
        <v>*</v>
      </c>
      <c r="I917" s="121" t="str">
        <f>IF(SP_SUL!AC920="","*",SP_SUL!AC920)</f>
        <v>*</v>
      </c>
      <c r="J917" s="122" t="str">
        <f>IF(SP_SUL!AA920="","*",SP_SUL!AA920)</f>
        <v>*</v>
      </c>
      <c r="K917" s="134" t="str">
        <f>IF(SP_SUL!AD920="","*",SP_SUL!AD920)</f>
        <v>*</v>
      </c>
    </row>
    <row r="918" spans="2:11" s="123" customFormat="1" hidden="1">
      <c r="B918" s="120" t="str">
        <f>IF(SP_SUL!Y921="","*",SP_SUL!Y921)</f>
        <v>*</v>
      </c>
      <c r="C918" s="121" t="str">
        <f>IF(SP_SUL!B921="","*",SP_SUL!B921)</f>
        <v>*</v>
      </c>
      <c r="D918" s="121" t="str">
        <f>IF(SP_SUL!D921="","*",SP_SUL!D921)</f>
        <v>*</v>
      </c>
      <c r="E918" s="121" t="str">
        <f>IF(SP_SUL!H921="","*",SP_SUL!H921)</f>
        <v>*</v>
      </c>
      <c r="F918" s="137" t="str">
        <f>IF(SP_SUL!M921="","*",SP_SUL!M921)</f>
        <v>*</v>
      </c>
      <c r="G918" s="121" t="str">
        <f>IF(SP_SUL!I921="","*",SP_SUL!I921)</f>
        <v>*</v>
      </c>
      <c r="H918" s="121" t="str">
        <f>IF(SP_SUL!AB921="","*",SP_SUL!AB921)</f>
        <v>*</v>
      </c>
      <c r="I918" s="121" t="str">
        <f>IF(SP_SUL!AC921="","*",SP_SUL!AC921)</f>
        <v>*</v>
      </c>
      <c r="J918" s="122" t="str">
        <f>IF(SP_SUL!AA921="","*",SP_SUL!AA921)</f>
        <v>*</v>
      </c>
      <c r="K918" s="134" t="str">
        <f>IF(SP_SUL!AD921="","*",SP_SUL!AD921)</f>
        <v>*</v>
      </c>
    </row>
    <row r="919" spans="2:11" s="123" customFormat="1" hidden="1">
      <c r="B919" s="120" t="str">
        <f>IF(SP_SUL!Y922="","*",SP_SUL!Y922)</f>
        <v>*</v>
      </c>
      <c r="C919" s="121" t="str">
        <f>IF(SP_SUL!B922="","*",SP_SUL!B922)</f>
        <v>*</v>
      </c>
      <c r="D919" s="121" t="str">
        <f>IF(SP_SUL!D922="","*",SP_SUL!D922)</f>
        <v>*</v>
      </c>
      <c r="E919" s="121" t="str">
        <f>IF(SP_SUL!H922="","*",SP_SUL!H922)</f>
        <v>*</v>
      </c>
      <c r="F919" s="137" t="str">
        <f>IF(SP_SUL!M922="","*",SP_SUL!M922)</f>
        <v>*</v>
      </c>
      <c r="G919" s="121" t="str">
        <f>IF(SP_SUL!I922="","*",SP_SUL!I922)</f>
        <v>*</v>
      </c>
      <c r="H919" s="121" t="str">
        <f>IF(SP_SUL!AB922="","*",SP_SUL!AB922)</f>
        <v>*</v>
      </c>
      <c r="I919" s="121" t="str">
        <f>IF(SP_SUL!AC922="","*",SP_SUL!AC922)</f>
        <v>*</v>
      </c>
      <c r="J919" s="122" t="str">
        <f>IF(SP_SUL!AA922="","*",SP_SUL!AA922)</f>
        <v>*</v>
      </c>
      <c r="K919" s="134" t="str">
        <f>IF(SP_SUL!AD922="","*",SP_SUL!AD922)</f>
        <v>*</v>
      </c>
    </row>
    <row r="920" spans="2:11" s="123" customFormat="1" hidden="1">
      <c r="B920" s="120" t="str">
        <f>IF(SP_SUL!Y923="","*",SP_SUL!Y923)</f>
        <v>*</v>
      </c>
      <c r="C920" s="121" t="str">
        <f>IF(SP_SUL!B923="","*",SP_SUL!B923)</f>
        <v>*</v>
      </c>
      <c r="D920" s="121" t="str">
        <f>IF(SP_SUL!D923="","*",SP_SUL!D923)</f>
        <v>*</v>
      </c>
      <c r="E920" s="121" t="str">
        <f>IF(SP_SUL!H923="","*",SP_SUL!H923)</f>
        <v>*</v>
      </c>
      <c r="F920" s="137" t="str">
        <f>IF(SP_SUL!M923="","*",SP_SUL!M923)</f>
        <v>*</v>
      </c>
      <c r="G920" s="121" t="str">
        <f>IF(SP_SUL!I923="","*",SP_SUL!I923)</f>
        <v>*</v>
      </c>
      <c r="H920" s="121" t="str">
        <f>IF(SP_SUL!AB923="","*",SP_SUL!AB923)</f>
        <v>*</v>
      </c>
      <c r="I920" s="121" t="str">
        <f>IF(SP_SUL!AC923="","*",SP_SUL!AC923)</f>
        <v>*</v>
      </c>
      <c r="J920" s="122" t="str">
        <f>IF(SP_SUL!AA923="","*",SP_SUL!AA923)</f>
        <v>*</v>
      </c>
      <c r="K920" s="134" t="str">
        <f>IF(SP_SUL!AD923="","*",SP_SUL!AD923)</f>
        <v>*</v>
      </c>
    </row>
    <row r="921" spans="2:11" s="123" customFormat="1" hidden="1">
      <c r="B921" s="120" t="str">
        <f>IF(SP_SUL!Y924="","*",SP_SUL!Y924)</f>
        <v>*</v>
      </c>
      <c r="C921" s="121" t="str">
        <f>IF(SP_SUL!B924="","*",SP_SUL!B924)</f>
        <v>*</v>
      </c>
      <c r="D921" s="121" t="str">
        <f>IF(SP_SUL!D924="","*",SP_SUL!D924)</f>
        <v>*</v>
      </c>
      <c r="E921" s="121" t="str">
        <f>IF(SP_SUL!H924="","*",SP_SUL!H924)</f>
        <v>*</v>
      </c>
      <c r="F921" s="137" t="str">
        <f>IF(SP_SUL!M924="","*",SP_SUL!M924)</f>
        <v>*</v>
      </c>
      <c r="G921" s="121" t="str">
        <f>IF(SP_SUL!I924="","*",SP_SUL!I924)</f>
        <v>*</v>
      </c>
      <c r="H921" s="121" t="str">
        <f>IF(SP_SUL!AB924="","*",SP_SUL!AB924)</f>
        <v>*</v>
      </c>
      <c r="I921" s="121" t="str">
        <f>IF(SP_SUL!AC924="","*",SP_SUL!AC924)</f>
        <v>*</v>
      </c>
      <c r="J921" s="122" t="str">
        <f>IF(SP_SUL!AA924="","*",SP_SUL!AA924)</f>
        <v>*</v>
      </c>
      <c r="K921" s="134" t="str">
        <f>IF(SP_SUL!AD924="","*",SP_SUL!AD924)</f>
        <v>*</v>
      </c>
    </row>
    <row r="922" spans="2:11" s="123" customFormat="1" hidden="1">
      <c r="B922" s="120" t="str">
        <f>IF(SP_SUL!Y925="","*",SP_SUL!Y925)</f>
        <v>*</v>
      </c>
      <c r="C922" s="121" t="str">
        <f>IF(SP_SUL!B925="","*",SP_SUL!B925)</f>
        <v>*</v>
      </c>
      <c r="D922" s="121" t="str">
        <f>IF(SP_SUL!D925="","*",SP_SUL!D925)</f>
        <v>*</v>
      </c>
      <c r="E922" s="121" t="str">
        <f>IF(SP_SUL!H925="","*",SP_SUL!H925)</f>
        <v>*</v>
      </c>
      <c r="F922" s="137" t="str">
        <f>IF(SP_SUL!M925="","*",SP_SUL!M925)</f>
        <v>*</v>
      </c>
      <c r="G922" s="121" t="str">
        <f>IF(SP_SUL!I925="","*",SP_SUL!I925)</f>
        <v>*</v>
      </c>
      <c r="H922" s="121" t="str">
        <f>IF(SP_SUL!AB925="","*",SP_SUL!AB925)</f>
        <v>*</v>
      </c>
      <c r="I922" s="121" t="str">
        <f>IF(SP_SUL!AC925="","*",SP_SUL!AC925)</f>
        <v>*</v>
      </c>
      <c r="J922" s="122" t="str">
        <f>IF(SP_SUL!AA925="","*",SP_SUL!AA925)</f>
        <v>*</v>
      </c>
      <c r="K922" s="134" t="str">
        <f>IF(SP_SUL!AD925="","*",SP_SUL!AD925)</f>
        <v>*</v>
      </c>
    </row>
    <row r="923" spans="2:11" s="123" customFormat="1" hidden="1">
      <c r="B923" s="120" t="str">
        <f>IF(SP_SUL!Y926="","*",SP_SUL!Y926)</f>
        <v>*</v>
      </c>
      <c r="C923" s="121" t="str">
        <f>IF(SP_SUL!B926="","*",SP_SUL!B926)</f>
        <v>*</v>
      </c>
      <c r="D923" s="121" t="str">
        <f>IF(SP_SUL!D926="","*",SP_SUL!D926)</f>
        <v>*</v>
      </c>
      <c r="E923" s="121" t="str">
        <f>IF(SP_SUL!H926="","*",SP_SUL!H926)</f>
        <v>*</v>
      </c>
      <c r="F923" s="137" t="str">
        <f>IF(SP_SUL!M926="","*",SP_SUL!M926)</f>
        <v>*</v>
      </c>
      <c r="G923" s="121" t="str">
        <f>IF(SP_SUL!I926="","*",SP_SUL!I926)</f>
        <v>*</v>
      </c>
      <c r="H923" s="121" t="str">
        <f>IF(SP_SUL!AB926="","*",SP_SUL!AB926)</f>
        <v>*</v>
      </c>
      <c r="I923" s="121" t="str">
        <f>IF(SP_SUL!AC926="","*",SP_SUL!AC926)</f>
        <v>*</v>
      </c>
      <c r="J923" s="122" t="str">
        <f>IF(SP_SUL!AA926="","*",SP_SUL!AA926)</f>
        <v>*</v>
      </c>
      <c r="K923" s="134" t="str">
        <f>IF(SP_SUL!AD926="","*",SP_SUL!AD926)</f>
        <v>*</v>
      </c>
    </row>
    <row r="924" spans="2:11" s="123" customFormat="1" hidden="1">
      <c r="B924" s="120" t="str">
        <f>IF(SP_SUL!Y927="","*",SP_SUL!Y927)</f>
        <v>*</v>
      </c>
      <c r="C924" s="121" t="str">
        <f>IF(SP_SUL!B927="","*",SP_SUL!B927)</f>
        <v>*</v>
      </c>
      <c r="D924" s="121" t="str">
        <f>IF(SP_SUL!D927="","*",SP_SUL!D927)</f>
        <v>*</v>
      </c>
      <c r="E924" s="121" t="str">
        <f>IF(SP_SUL!H927="","*",SP_SUL!H927)</f>
        <v>*</v>
      </c>
      <c r="F924" s="137" t="str">
        <f>IF(SP_SUL!M927="","*",SP_SUL!M927)</f>
        <v>*</v>
      </c>
      <c r="G924" s="121" t="str">
        <f>IF(SP_SUL!I927="","*",SP_SUL!I927)</f>
        <v>*</v>
      </c>
      <c r="H924" s="121" t="str">
        <f>IF(SP_SUL!AB927="","*",SP_SUL!AB927)</f>
        <v>*</v>
      </c>
      <c r="I924" s="121" t="str">
        <f>IF(SP_SUL!AC927="","*",SP_SUL!AC927)</f>
        <v>*</v>
      </c>
      <c r="J924" s="122" t="str">
        <f>IF(SP_SUL!AA927="","*",SP_SUL!AA927)</f>
        <v>*</v>
      </c>
      <c r="K924" s="134" t="str">
        <f>IF(SP_SUL!AD927="","*",SP_SUL!AD927)</f>
        <v>*</v>
      </c>
    </row>
    <row r="925" spans="2:11" s="123" customFormat="1" hidden="1">
      <c r="B925" s="120" t="str">
        <f>IF(SP_SUL!Y928="","*",SP_SUL!Y928)</f>
        <v>*</v>
      </c>
      <c r="C925" s="121" t="str">
        <f>IF(SP_SUL!B928="","*",SP_SUL!B928)</f>
        <v>*</v>
      </c>
      <c r="D925" s="121" t="str">
        <f>IF(SP_SUL!D928="","*",SP_SUL!D928)</f>
        <v>*</v>
      </c>
      <c r="E925" s="121" t="str">
        <f>IF(SP_SUL!H928="","*",SP_SUL!H928)</f>
        <v>*</v>
      </c>
      <c r="F925" s="137" t="str">
        <f>IF(SP_SUL!M928="","*",SP_SUL!M928)</f>
        <v>*</v>
      </c>
      <c r="G925" s="121" t="str">
        <f>IF(SP_SUL!I928="","*",SP_SUL!I928)</f>
        <v>*</v>
      </c>
      <c r="H925" s="121" t="str">
        <f>IF(SP_SUL!AB928="","*",SP_SUL!AB928)</f>
        <v>*</v>
      </c>
      <c r="I925" s="121" t="str">
        <f>IF(SP_SUL!AC928="","*",SP_SUL!AC928)</f>
        <v>*</v>
      </c>
      <c r="J925" s="122" t="str">
        <f>IF(SP_SUL!AA928="","*",SP_SUL!AA928)</f>
        <v>*</v>
      </c>
      <c r="K925" s="134" t="str">
        <f>IF(SP_SUL!AD928="","*",SP_SUL!AD928)</f>
        <v>*</v>
      </c>
    </row>
    <row r="926" spans="2:11" s="123" customFormat="1" hidden="1">
      <c r="B926" s="120" t="str">
        <f>IF(SP_SUL!Y929="","*",SP_SUL!Y929)</f>
        <v>*</v>
      </c>
      <c r="C926" s="121" t="str">
        <f>IF(SP_SUL!B929="","*",SP_SUL!B929)</f>
        <v>*</v>
      </c>
      <c r="D926" s="121" t="str">
        <f>IF(SP_SUL!D929="","*",SP_SUL!D929)</f>
        <v>*</v>
      </c>
      <c r="E926" s="121" t="str">
        <f>IF(SP_SUL!H929="","*",SP_SUL!H929)</f>
        <v>*</v>
      </c>
      <c r="F926" s="137" t="str">
        <f>IF(SP_SUL!M929="","*",SP_SUL!M929)</f>
        <v>*</v>
      </c>
      <c r="G926" s="121" t="str">
        <f>IF(SP_SUL!I929="","*",SP_SUL!I929)</f>
        <v>*</v>
      </c>
      <c r="H926" s="121" t="str">
        <f>IF(SP_SUL!AB929="","*",SP_SUL!AB929)</f>
        <v>*</v>
      </c>
      <c r="I926" s="121" t="str">
        <f>IF(SP_SUL!AC929="","*",SP_SUL!AC929)</f>
        <v>*</v>
      </c>
      <c r="J926" s="122" t="str">
        <f>IF(SP_SUL!AA929="","*",SP_SUL!AA929)</f>
        <v>*</v>
      </c>
      <c r="K926" s="134" t="str">
        <f>IF(SP_SUL!AD929="","*",SP_SUL!AD929)</f>
        <v>*</v>
      </c>
    </row>
    <row r="927" spans="2:11" s="123" customFormat="1" hidden="1">
      <c r="B927" s="120" t="str">
        <f>IF(SP_SUL!Y930="","*",SP_SUL!Y930)</f>
        <v>*</v>
      </c>
      <c r="C927" s="121" t="str">
        <f>IF(SP_SUL!B930="","*",SP_SUL!B930)</f>
        <v>*</v>
      </c>
      <c r="D927" s="121" t="str">
        <f>IF(SP_SUL!D930="","*",SP_SUL!D930)</f>
        <v>*</v>
      </c>
      <c r="E927" s="121" t="str">
        <f>IF(SP_SUL!H930="","*",SP_SUL!H930)</f>
        <v>*</v>
      </c>
      <c r="F927" s="137" t="str">
        <f>IF(SP_SUL!M930="","*",SP_SUL!M930)</f>
        <v>*</v>
      </c>
      <c r="G927" s="121" t="str">
        <f>IF(SP_SUL!I930="","*",SP_SUL!I930)</f>
        <v>*</v>
      </c>
      <c r="H927" s="121" t="str">
        <f>IF(SP_SUL!AB930="","*",SP_SUL!AB930)</f>
        <v>*</v>
      </c>
      <c r="I927" s="121" t="str">
        <f>IF(SP_SUL!AC930="","*",SP_SUL!AC930)</f>
        <v>*</v>
      </c>
      <c r="J927" s="122" t="str">
        <f>IF(SP_SUL!AA930="","*",SP_SUL!AA930)</f>
        <v>*</v>
      </c>
      <c r="K927" s="134" t="str">
        <f>IF(SP_SUL!AD930="","*",SP_SUL!AD930)</f>
        <v>*</v>
      </c>
    </row>
    <row r="928" spans="2:11" s="123" customFormat="1" hidden="1">
      <c r="B928" s="120" t="str">
        <f>IF(SP_SUL!Y931="","*",SP_SUL!Y931)</f>
        <v>*</v>
      </c>
      <c r="C928" s="121" t="str">
        <f>IF(SP_SUL!B931="","*",SP_SUL!B931)</f>
        <v>*</v>
      </c>
      <c r="D928" s="121" t="str">
        <f>IF(SP_SUL!D931="","*",SP_SUL!D931)</f>
        <v>*</v>
      </c>
      <c r="E928" s="121" t="str">
        <f>IF(SP_SUL!H931="","*",SP_SUL!H931)</f>
        <v>*</v>
      </c>
      <c r="F928" s="137" t="str">
        <f>IF(SP_SUL!M931="","*",SP_SUL!M931)</f>
        <v>*</v>
      </c>
      <c r="G928" s="121" t="str">
        <f>IF(SP_SUL!I931="","*",SP_SUL!I931)</f>
        <v>*</v>
      </c>
      <c r="H928" s="121" t="str">
        <f>IF(SP_SUL!AB931="","*",SP_SUL!AB931)</f>
        <v>*</v>
      </c>
      <c r="I928" s="121" t="str">
        <f>IF(SP_SUL!AC931="","*",SP_SUL!AC931)</f>
        <v>*</v>
      </c>
      <c r="J928" s="122" t="str">
        <f>IF(SP_SUL!AA931="","*",SP_SUL!AA931)</f>
        <v>*</v>
      </c>
      <c r="K928" s="134" t="str">
        <f>IF(SP_SUL!AD931="","*",SP_SUL!AD931)</f>
        <v>*</v>
      </c>
    </row>
    <row r="929" spans="2:11" s="123" customFormat="1" hidden="1">
      <c r="B929" s="120" t="str">
        <f>IF(SP_SUL!Y932="","*",SP_SUL!Y932)</f>
        <v>*</v>
      </c>
      <c r="C929" s="121" t="str">
        <f>IF(SP_SUL!B932="","*",SP_SUL!B932)</f>
        <v>*</v>
      </c>
      <c r="D929" s="121" t="str">
        <f>IF(SP_SUL!D932="","*",SP_SUL!D932)</f>
        <v>*</v>
      </c>
      <c r="E929" s="121" t="str">
        <f>IF(SP_SUL!H932="","*",SP_SUL!H932)</f>
        <v>*</v>
      </c>
      <c r="F929" s="137" t="str">
        <f>IF(SP_SUL!M932="","*",SP_SUL!M932)</f>
        <v>*</v>
      </c>
      <c r="G929" s="121" t="str">
        <f>IF(SP_SUL!I932="","*",SP_SUL!I932)</f>
        <v>*</v>
      </c>
      <c r="H929" s="121" t="str">
        <f>IF(SP_SUL!AB932="","*",SP_SUL!AB932)</f>
        <v>*</v>
      </c>
      <c r="I929" s="121" t="str">
        <f>IF(SP_SUL!AC932="","*",SP_SUL!AC932)</f>
        <v>*</v>
      </c>
      <c r="J929" s="122" t="str">
        <f>IF(SP_SUL!AA932="","*",SP_SUL!AA932)</f>
        <v>*</v>
      </c>
      <c r="K929" s="134" t="str">
        <f>IF(SP_SUL!AD932="","*",SP_SUL!AD932)</f>
        <v>*</v>
      </c>
    </row>
    <row r="930" spans="2:11" s="123" customFormat="1" hidden="1">
      <c r="B930" s="120" t="str">
        <f>IF(SP_SUL!Y933="","*",SP_SUL!Y933)</f>
        <v>*</v>
      </c>
      <c r="C930" s="121" t="str">
        <f>IF(SP_SUL!B933="","*",SP_SUL!B933)</f>
        <v>*</v>
      </c>
      <c r="D930" s="121" t="str">
        <f>IF(SP_SUL!D933="","*",SP_SUL!D933)</f>
        <v>*</v>
      </c>
      <c r="E930" s="121" t="str">
        <f>IF(SP_SUL!H933="","*",SP_SUL!H933)</f>
        <v>*</v>
      </c>
      <c r="F930" s="137" t="str">
        <f>IF(SP_SUL!M933="","*",SP_SUL!M933)</f>
        <v>*</v>
      </c>
      <c r="G930" s="121" t="str">
        <f>IF(SP_SUL!I933="","*",SP_SUL!I933)</f>
        <v>*</v>
      </c>
      <c r="H930" s="121" t="str">
        <f>IF(SP_SUL!AB933="","*",SP_SUL!AB933)</f>
        <v>*</v>
      </c>
      <c r="I930" s="121" t="str">
        <f>IF(SP_SUL!AC933="","*",SP_SUL!AC933)</f>
        <v>*</v>
      </c>
      <c r="J930" s="122" t="str">
        <f>IF(SP_SUL!AA933="","*",SP_SUL!AA933)</f>
        <v>*</v>
      </c>
      <c r="K930" s="134" t="str">
        <f>IF(SP_SUL!AD933="","*",SP_SUL!AD933)</f>
        <v>*</v>
      </c>
    </row>
    <row r="931" spans="2:11" s="123" customFormat="1" hidden="1">
      <c r="B931" s="120" t="str">
        <f>IF(SP_SUL!Y934="","*",SP_SUL!Y934)</f>
        <v>*</v>
      </c>
      <c r="C931" s="121" t="str">
        <f>IF(SP_SUL!B934="","*",SP_SUL!B934)</f>
        <v>*</v>
      </c>
      <c r="D931" s="121" t="str">
        <f>IF(SP_SUL!D934="","*",SP_SUL!D934)</f>
        <v>*</v>
      </c>
      <c r="E931" s="121" t="str">
        <f>IF(SP_SUL!H934="","*",SP_SUL!H934)</f>
        <v>*</v>
      </c>
      <c r="F931" s="137" t="str">
        <f>IF(SP_SUL!M934="","*",SP_SUL!M934)</f>
        <v>*</v>
      </c>
      <c r="G931" s="121" t="str">
        <f>IF(SP_SUL!I934="","*",SP_SUL!I934)</f>
        <v>*</v>
      </c>
      <c r="H931" s="121" t="str">
        <f>IF(SP_SUL!AB934="","*",SP_SUL!AB934)</f>
        <v>*</v>
      </c>
      <c r="I931" s="121" t="str">
        <f>IF(SP_SUL!AC934="","*",SP_SUL!AC934)</f>
        <v>*</v>
      </c>
      <c r="J931" s="122" t="str">
        <f>IF(SP_SUL!AA934="","*",SP_SUL!AA934)</f>
        <v>*</v>
      </c>
      <c r="K931" s="134" t="str">
        <f>IF(SP_SUL!AD934="","*",SP_SUL!AD934)</f>
        <v>*</v>
      </c>
    </row>
    <row r="932" spans="2:11" s="123" customFormat="1" hidden="1">
      <c r="B932" s="120" t="str">
        <f>IF(SP_SUL!Y935="","*",SP_SUL!Y935)</f>
        <v>*</v>
      </c>
      <c r="C932" s="121" t="str">
        <f>IF(SP_SUL!B935="","*",SP_SUL!B935)</f>
        <v>*</v>
      </c>
      <c r="D932" s="121" t="str">
        <f>IF(SP_SUL!D935="","*",SP_SUL!D935)</f>
        <v>*</v>
      </c>
      <c r="E932" s="121" t="str">
        <f>IF(SP_SUL!H935="","*",SP_SUL!H935)</f>
        <v>*</v>
      </c>
      <c r="F932" s="137" t="str">
        <f>IF(SP_SUL!M935="","*",SP_SUL!M935)</f>
        <v>*</v>
      </c>
      <c r="G932" s="121" t="str">
        <f>IF(SP_SUL!I935="","*",SP_SUL!I935)</f>
        <v>*</v>
      </c>
      <c r="H932" s="121" t="str">
        <f>IF(SP_SUL!AB935="","*",SP_SUL!AB935)</f>
        <v>*</v>
      </c>
      <c r="I932" s="121" t="str">
        <f>IF(SP_SUL!AC935="","*",SP_SUL!AC935)</f>
        <v>*</v>
      </c>
      <c r="J932" s="122" t="str">
        <f>IF(SP_SUL!AA935="","*",SP_SUL!AA935)</f>
        <v>*</v>
      </c>
      <c r="K932" s="134" t="str">
        <f>IF(SP_SUL!AD935="","*",SP_SUL!AD935)</f>
        <v>*</v>
      </c>
    </row>
    <row r="933" spans="2:11" s="123" customFormat="1" hidden="1">
      <c r="B933" s="120" t="str">
        <f>IF(SP_SUL!Y936="","*",SP_SUL!Y936)</f>
        <v>*</v>
      </c>
      <c r="C933" s="121" t="str">
        <f>IF(SP_SUL!B936="","*",SP_SUL!B936)</f>
        <v>*</v>
      </c>
      <c r="D933" s="121" t="str">
        <f>IF(SP_SUL!D936="","*",SP_SUL!D936)</f>
        <v>*</v>
      </c>
      <c r="E933" s="121" t="str">
        <f>IF(SP_SUL!H936="","*",SP_SUL!H936)</f>
        <v>*</v>
      </c>
      <c r="F933" s="137" t="str">
        <f>IF(SP_SUL!M936="","*",SP_SUL!M936)</f>
        <v>*</v>
      </c>
      <c r="G933" s="121" t="str">
        <f>IF(SP_SUL!I936="","*",SP_SUL!I936)</f>
        <v>*</v>
      </c>
      <c r="H933" s="121" t="str">
        <f>IF(SP_SUL!AB936="","*",SP_SUL!AB936)</f>
        <v>*</v>
      </c>
      <c r="I933" s="121" t="str">
        <f>IF(SP_SUL!AC936="","*",SP_SUL!AC936)</f>
        <v>*</v>
      </c>
      <c r="J933" s="122" t="str">
        <f>IF(SP_SUL!AA936="","*",SP_SUL!AA936)</f>
        <v>*</v>
      </c>
      <c r="K933" s="134" t="str">
        <f>IF(SP_SUL!AD936="","*",SP_SUL!AD936)</f>
        <v>*</v>
      </c>
    </row>
    <row r="934" spans="2:11" s="123" customFormat="1" hidden="1">
      <c r="B934" s="120" t="str">
        <f>IF(SP_SUL!Y937="","*",SP_SUL!Y937)</f>
        <v>*</v>
      </c>
      <c r="C934" s="121" t="str">
        <f>IF(SP_SUL!B937="","*",SP_SUL!B937)</f>
        <v>*</v>
      </c>
      <c r="D934" s="121" t="str">
        <f>IF(SP_SUL!D937="","*",SP_SUL!D937)</f>
        <v>*</v>
      </c>
      <c r="E934" s="121" t="str">
        <f>IF(SP_SUL!H937="","*",SP_SUL!H937)</f>
        <v>*</v>
      </c>
      <c r="F934" s="137" t="str">
        <f>IF(SP_SUL!M937="","*",SP_SUL!M937)</f>
        <v>*</v>
      </c>
      <c r="G934" s="121" t="str">
        <f>IF(SP_SUL!I937="","*",SP_SUL!I937)</f>
        <v>*</v>
      </c>
      <c r="H934" s="121" t="str">
        <f>IF(SP_SUL!AB937="","*",SP_SUL!AB937)</f>
        <v>*</v>
      </c>
      <c r="I934" s="121" t="str">
        <f>IF(SP_SUL!AC937="","*",SP_SUL!AC937)</f>
        <v>*</v>
      </c>
      <c r="J934" s="122" t="str">
        <f>IF(SP_SUL!AA937="","*",SP_SUL!AA937)</f>
        <v>*</v>
      </c>
      <c r="K934" s="134" t="str">
        <f>IF(SP_SUL!AD937="","*",SP_SUL!AD937)</f>
        <v>*</v>
      </c>
    </row>
    <row r="935" spans="2:11" s="123" customFormat="1" hidden="1">
      <c r="B935" s="120" t="str">
        <f>IF(SP_SUL!Y938="","*",SP_SUL!Y938)</f>
        <v>*</v>
      </c>
      <c r="C935" s="121" t="str">
        <f>IF(SP_SUL!B938="","*",SP_SUL!B938)</f>
        <v>*</v>
      </c>
      <c r="D935" s="121" t="str">
        <f>IF(SP_SUL!D938="","*",SP_SUL!D938)</f>
        <v>*</v>
      </c>
      <c r="E935" s="121" t="str">
        <f>IF(SP_SUL!H938="","*",SP_SUL!H938)</f>
        <v>*</v>
      </c>
      <c r="F935" s="137" t="str">
        <f>IF(SP_SUL!M938="","*",SP_SUL!M938)</f>
        <v>*</v>
      </c>
      <c r="G935" s="121" t="str">
        <f>IF(SP_SUL!I938="","*",SP_SUL!I938)</f>
        <v>*</v>
      </c>
      <c r="H935" s="121" t="str">
        <f>IF(SP_SUL!AB938="","*",SP_SUL!AB938)</f>
        <v>*</v>
      </c>
      <c r="I935" s="121" t="str">
        <f>IF(SP_SUL!AC938="","*",SP_SUL!AC938)</f>
        <v>*</v>
      </c>
      <c r="J935" s="122" t="str">
        <f>IF(SP_SUL!AA938="","*",SP_SUL!AA938)</f>
        <v>*</v>
      </c>
      <c r="K935" s="134" t="str">
        <f>IF(SP_SUL!AD938="","*",SP_SUL!AD938)</f>
        <v>*</v>
      </c>
    </row>
    <row r="936" spans="2:11" s="123" customFormat="1" hidden="1">
      <c r="B936" s="120" t="str">
        <f>IF(SP_SUL!Y939="","*",SP_SUL!Y939)</f>
        <v>*</v>
      </c>
      <c r="C936" s="121" t="str">
        <f>IF(SP_SUL!B939="","*",SP_SUL!B939)</f>
        <v>*</v>
      </c>
      <c r="D936" s="121" t="str">
        <f>IF(SP_SUL!D939="","*",SP_SUL!D939)</f>
        <v>*</v>
      </c>
      <c r="E936" s="121" t="str">
        <f>IF(SP_SUL!H939="","*",SP_SUL!H939)</f>
        <v>*</v>
      </c>
      <c r="F936" s="137" t="str">
        <f>IF(SP_SUL!M939="","*",SP_SUL!M939)</f>
        <v>*</v>
      </c>
      <c r="G936" s="121" t="str">
        <f>IF(SP_SUL!I939="","*",SP_SUL!I939)</f>
        <v>*</v>
      </c>
      <c r="H936" s="121" t="str">
        <f>IF(SP_SUL!AB939="","*",SP_SUL!AB939)</f>
        <v>*</v>
      </c>
      <c r="I936" s="121" t="str">
        <f>IF(SP_SUL!AC939="","*",SP_SUL!AC939)</f>
        <v>*</v>
      </c>
      <c r="J936" s="122" t="str">
        <f>IF(SP_SUL!AA939="","*",SP_SUL!AA939)</f>
        <v>*</v>
      </c>
      <c r="K936" s="134" t="str">
        <f>IF(SP_SUL!AD939="","*",SP_SUL!AD939)</f>
        <v>*</v>
      </c>
    </row>
    <row r="937" spans="2:11" s="123" customFormat="1" hidden="1">
      <c r="B937" s="120" t="str">
        <f>IF(SP_SUL!Y940="","*",SP_SUL!Y940)</f>
        <v>*</v>
      </c>
      <c r="C937" s="121" t="str">
        <f>IF(SP_SUL!B940="","*",SP_SUL!B940)</f>
        <v>*</v>
      </c>
      <c r="D937" s="121" t="str">
        <f>IF(SP_SUL!D940="","*",SP_SUL!D940)</f>
        <v>*</v>
      </c>
      <c r="E937" s="121" t="str">
        <f>IF(SP_SUL!H940="","*",SP_SUL!H940)</f>
        <v>*</v>
      </c>
      <c r="F937" s="137" t="str">
        <f>IF(SP_SUL!M940="","*",SP_SUL!M940)</f>
        <v>*</v>
      </c>
      <c r="G937" s="121" t="str">
        <f>IF(SP_SUL!I940="","*",SP_SUL!I940)</f>
        <v>*</v>
      </c>
      <c r="H937" s="121" t="str">
        <f>IF(SP_SUL!AB940="","*",SP_SUL!AB940)</f>
        <v>*</v>
      </c>
      <c r="I937" s="121" t="str">
        <f>IF(SP_SUL!AC940="","*",SP_SUL!AC940)</f>
        <v>*</v>
      </c>
      <c r="J937" s="122" t="str">
        <f>IF(SP_SUL!AA940="","*",SP_SUL!AA940)</f>
        <v>*</v>
      </c>
      <c r="K937" s="134" t="str">
        <f>IF(SP_SUL!AD940="","*",SP_SUL!AD940)</f>
        <v>*</v>
      </c>
    </row>
    <row r="938" spans="2:11" s="123" customFormat="1" hidden="1">
      <c r="B938" s="120" t="str">
        <f>IF(SP_SUL!Y941="","*",SP_SUL!Y941)</f>
        <v>*</v>
      </c>
      <c r="C938" s="121" t="str">
        <f>IF(SP_SUL!B941="","*",SP_SUL!B941)</f>
        <v>*</v>
      </c>
      <c r="D938" s="121" t="str">
        <f>IF(SP_SUL!D941="","*",SP_SUL!D941)</f>
        <v>*</v>
      </c>
      <c r="E938" s="121" t="str">
        <f>IF(SP_SUL!H941="","*",SP_SUL!H941)</f>
        <v>*</v>
      </c>
      <c r="F938" s="137" t="str">
        <f>IF(SP_SUL!M941="","*",SP_SUL!M941)</f>
        <v>*</v>
      </c>
      <c r="G938" s="121" t="str">
        <f>IF(SP_SUL!I941="","*",SP_SUL!I941)</f>
        <v>*</v>
      </c>
      <c r="H938" s="121" t="str">
        <f>IF(SP_SUL!AB941="","*",SP_SUL!AB941)</f>
        <v>*</v>
      </c>
      <c r="I938" s="121" t="str">
        <f>IF(SP_SUL!AC941="","*",SP_SUL!AC941)</f>
        <v>*</v>
      </c>
      <c r="J938" s="122" t="str">
        <f>IF(SP_SUL!AA941="","*",SP_SUL!AA941)</f>
        <v>*</v>
      </c>
      <c r="K938" s="134" t="str">
        <f>IF(SP_SUL!AD941="","*",SP_SUL!AD941)</f>
        <v>*</v>
      </c>
    </row>
    <row r="939" spans="2:11" s="123" customFormat="1" hidden="1">
      <c r="B939" s="120" t="str">
        <f>IF(SP_SUL!Y942="","*",SP_SUL!Y942)</f>
        <v>*</v>
      </c>
      <c r="C939" s="121" t="str">
        <f>IF(SP_SUL!B942="","*",SP_SUL!B942)</f>
        <v>*</v>
      </c>
      <c r="D939" s="121" t="str">
        <f>IF(SP_SUL!D942="","*",SP_SUL!D942)</f>
        <v>*</v>
      </c>
      <c r="E939" s="121" t="str">
        <f>IF(SP_SUL!H942="","*",SP_SUL!H942)</f>
        <v>*</v>
      </c>
      <c r="F939" s="137" t="str">
        <f>IF(SP_SUL!M942="","*",SP_SUL!M942)</f>
        <v>*</v>
      </c>
      <c r="G939" s="121" t="str">
        <f>IF(SP_SUL!I942="","*",SP_SUL!I942)</f>
        <v>*</v>
      </c>
      <c r="H939" s="121" t="str">
        <f>IF(SP_SUL!AB942="","*",SP_SUL!AB942)</f>
        <v>*</v>
      </c>
      <c r="I939" s="121" t="str">
        <f>IF(SP_SUL!AC942="","*",SP_SUL!AC942)</f>
        <v>*</v>
      </c>
      <c r="J939" s="122" t="str">
        <f>IF(SP_SUL!AA942="","*",SP_SUL!AA942)</f>
        <v>*</v>
      </c>
      <c r="K939" s="134" t="str">
        <f>IF(SP_SUL!AD942="","*",SP_SUL!AD942)</f>
        <v>*</v>
      </c>
    </row>
    <row r="940" spans="2:11" s="123" customFormat="1" hidden="1">
      <c r="B940" s="120" t="str">
        <f>IF(SP_SUL!Y943="","*",SP_SUL!Y943)</f>
        <v>*</v>
      </c>
      <c r="C940" s="121" t="str">
        <f>IF(SP_SUL!B943="","*",SP_SUL!B943)</f>
        <v>*</v>
      </c>
      <c r="D940" s="121" t="str">
        <f>IF(SP_SUL!D943="","*",SP_SUL!D943)</f>
        <v>*</v>
      </c>
      <c r="E940" s="121" t="str">
        <f>IF(SP_SUL!H943="","*",SP_SUL!H943)</f>
        <v>*</v>
      </c>
      <c r="F940" s="137" t="str">
        <f>IF(SP_SUL!M943="","*",SP_SUL!M943)</f>
        <v>*</v>
      </c>
      <c r="G940" s="121" t="str">
        <f>IF(SP_SUL!I943="","*",SP_SUL!I943)</f>
        <v>*</v>
      </c>
      <c r="H940" s="121" t="str">
        <f>IF(SP_SUL!AB943="","*",SP_SUL!AB943)</f>
        <v>*</v>
      </c>
      <c r="I940" s="121" t="str">
        <f>IF(SP_SUL!AC943="","*",SP_SUL!AC943)</f>
        <v>*</v>
      </c>
      <c r="J940" s="122" t="str">
        <f>IF(SP_SUL!AA943="","*",SP_SUL!AA943)</f>
        <v>*</v>
      </c>
      <c r="K940" s="134" t="str">
        <f>IF(SP_SUL!AD943="","*",SP_SUL!AD943)</f>
        <v>*</v>
      </c>
    </row>
    <row r="941" spans="2:11" s="123" customFormat="1" hidden="1">
      <c r="B941" s="120" t="str">
        <f>IF(SP_SUL!Y944="","*",SP_SUL!Y944)</f>
        <v>*</v>
      </c>
      <c r="C941" s="121" t="str">
        <f>IF(SP_SUL!B944="","*",SP_SUL!B944)</f>
        <v>*</v>
      </c>
      <c r="D941" s="121" t="str">
        <f>IF(SP_SUL!D944="","*",SP_SUL!D944)</f>
        <v>*</v>
      </c>
      <c r="E941" s="121" t="str">
        <f>IF(SP_SUL!H944="","*",SP_SUL!H944)</f>
        <v>*</v>
      </c>
      <c r="F941" s="137" t="str">
        <f>IF(SP_SUL!M944="","*",SP_SUL!M944)</f>
        <v>*</v>
      </c>
      <c r="G941" s="121" t="str">
        <f>IF(SP_SUL!I944="","*",SP_SUL!I944)</f>
        <v>*</v>
      </c>
      <c r="H941" s="121" t="str">
        <f>IF(SP_SUL!AB944="","*",SP_SUL!AB944)</f>
        <v>*</v>
      </c>
      <c r="I941" s="121" t="str">
        <f>IF(SP_SUL!AC944="","*",SP_SUL!AC944)</f>
        <v>*</v>
      </c>
      <c r="J941" s="122" t="str">
        <f>IF(SP_SUL!AA944="","*",SP_SUL!AA944)</f>
        <v>*</v>
      </c>
      <c r="K941" s="134" t="str">
        <f>IF(SP_SUL!AD944="","*",SP_SUL!AD944)</f>
        <v>*</v>
      </c>
    </row>
    <row r="942" spans="2:11" s="123" customFormat="1" hidden="1">
      <c r="B942" s="120" t="str">
        <f>IF(SP_SUL!Y945="","*",SP_SUL!Y945)</f>
        <v>*</v>
      </c>
      <c r="C942" s="121" t="str">
        <f>IF(SP_SUL!B945="","*",SP_SUL!B945)</f>
        <v>*</v>
      </c>
      <c r="D942" s="121" t="str">
        <f>IF(SP_SUL!D945="","*",SP_SUL!D945)</f>
        <v>*</v>
      </c>
      <c r="E942" s="121" t="str">
        <f>IF(SP_SUL!H945="","*",SP_SUL!H945)</f>
        <v>*</v>
      </c>
      <c r="F942" s="137" t="str">
        <f>IF(SP_SUL!M945="","*",SP_SUL!M945)</f>
        <v>*</v>
      </c>
      <c r="G942" s="121" t="str">
        <f>IF(SP_SUL!I945="","*",SP_SUL!I945)</f>
        <v>*</v>
      </c>
      <c r="H942" s="121" t="str">
        <f>IF(SP_SUL!AB945="","*",SP_SUL!AB945)</f>
        <v>*</v>
      </c>
      <c r="I942" s="121" t="str">
        <f>IF(SP_SUL!AC945="","*",SP_SUL!AC945)</f>
        <v>*</v>
      </c>
      <c r="J942" s="122" t="str">
        <f>IF(SP_SUL!AA945="","*",SP_SUL!AA945)</f>
        <v>*</v>
      </c>
      <c r="K942" s="134" t="str">
        <f>IF(SP_SUL!AD945="","*",SP_SUL!AD945)</f>
        <v>*</v>
      </c>
    </row>
    <row r="943" spans="2:11" s="123" customFormat="1" hidden="1">
      <c r="B943" s="120" t="str">
        <f>IF(SP_SUL!Y946="","*",SP_SUL!Y946)</f>
        <v>*</v>
      </c>
      <c r="C943" s="121" t="str">
        <f>IF(SP_SUL!B946="","*",SP_SUL!B946)</f>
        <v>*</v>
      </c>
      <c r="D943" s="121" t="str">
        <f>IF(SP_SUL!D946="","*",SP_SUL!D946)</f>
        <v>*</v>
      </c>
      <c r="E943" s="121" t="str">
        <f>IF(SP_SUL!H946="","*",SP_SUL!H946)</f>
        <v>*</v>
      </c>
      <c r="F943" s="137" t="str">
        <f>IF(SP_SUL!M946="","*",SP_SUL!M946)</f>
        <v>*</v>
      </c>
      <c r="G943" s="121" t="str">
        <f>IF(SP_SUL!I946="","*",SP_SUL!I946)</f>
        <v>*</v>
      </c>
      <c r="H943" s="121" t="str">
        <f>IF(SP_SUL!AB946="","*",SP_SUL!AB946)</f>
        <v>*</v>
      </c>
      <c r="I943" s="121" t="str">
        <f>IF(SP_SUL!AC946="","*",SP_SUL!AC946)</f>
        <v>*</v>
      </c>
      <c r="J943" s="122" t="str">
        <f>IF(SP_SUL!AA946="","*",SP_SUL!AA946)</f>
        <v>*</v>
      </c>
      <c r="K943" s="134" t="str">
        <f>IF(SP_SUL!AD946="","*",SP_SUL!AD946)</f>
        <v>*</v>
      </c>
    </row>
    <row r="944" spans="2:11" s="123" customFormat="1" hidden="1">
      <c r="B944" s="120" t="str">
        <f>IF(SP_SUL!Y947="","*",SP_SUL!Y947)</f>
        <v>*</v>
      </c>
      <c r="C944" s="121" t="str">
        <f>IF(SP_SUL!B947="","*",SP_SUL!B947)</f>
        <v>*</v>
      </c>
      <c r="D944" s="121" t="str">
        <f>IF(SP_SUL!D947="","*",SP_SUL!D947)</f>
        <v>*</v>
      </c>
      <c r="E944" s="121" t="str">
        <f>IF(SP_SUL!H947="","*",SP_SUL!H947)</f>
        <v>*</v>
      </c>
      <c r="F944" s="137" t="str">
        <f>IF(SP_SUL!M947="","*",SP_SUL!M947)</f>
        <v>*</v>
      </c>
      <c r="G944" s="121" t="str">
        <f>IF(SP_SUL!I947="","*",SP_SUL!I947)</f>
        <v>*</v>
      </c>
      <c r="H944" s="121" t="str">
        <f>IF(SP_SUL!AB947="","*",SP_SUL!AB947)</f>
        <v>*</v>
      </c>
      <c r="I944" s="121" t="str">
        <f>IF(SP_SUL!AC947="","*",SP_SUL!AC947)</f>
        <v>*</v>
      </c>
      <c r="J944" s="122" t="str">
        <f>IF(SP_SUL!AA947="","*",SP_SUL!AA947)</f>
        <v>*</v>
      </c>
      <c r="K944" s="134" t="str">
        <f>IF(SP_SUL!AD947="","*",SP_SUL!AD947)</f>
        <v>*</v>
      </c>
    </row>
    <row r="945" spans="2:11" s="123" customFormat="1" hidden="1">
      <c r="B945" s="120" t="str">
        <f>IF(SP_SUL!Y948="","*",SP_SUL!Y948)</f>
        <v>*</v>
      </c>
      <c r="C945" s="121" t="str">
        <f>IF(SP_SUL!B948="","*",SP_SUL!B948)</f>
        <v>*</v>
      </c>
      <c r="D945" s="121" t="str">
        <f>IF(SP_SUL!D948="","*",SP_SUL!D948)</f>
        <v>*</v>
      </c>
      <c r="E945" s="121" t="str">
        <f>IF(SP_SUL!H948="","*",SP_SUL!H948)</f>
        <v>*</v>
      </c>
      <c r="F945" s="137" t="str">
        <f>IF(SP_SUL!M948="","*",SP_SUL!M948)</f>
        <v>*</v>
      </c>
      <c r="G945" s="121" t="str">
        <f>IF(SP_SUL!I948="","*",SP_SUL!I948)</f>
        <v>*</v>
      </c>
      <c r="H945" s="121" t="str">
        <f>IF(SP_SUL!AB948="","*",SP_SUL!AB948)</f>
        <v>*</v>
      </c>
      <c r="I945" s="121" t="str">
        <f>IF(SP_SUL!AC948="","*",SP_SUL!AC948)</f>
        <v>*</v>
      </c>
      <c r="J945" s="122" t="str">
        <f>IF(SP_SUL!AA948="","*",SP_SUL!AA948)</f>
        <v>*</v>
      </c>
      <c r="K945" s="134" t="str">
        <f>IF(SP_SUL!AD948="","*",SP_SUL!AD948)</f>
        <v>*</v>
      </c>
    </row>
    <row r="946" spans="2:11" s="123" customFormat="1" hidden="1">
      <c r="B946" s="120" t="str">
        <f>IF(SP_SUL!Y949="","*",SP_SUL!Y949)</f>
        <v>*</v>
      </c>
      <c r="C946" s="121" t="str">
        <f>IF(SP_SUL!B949="","*",SP_SUL!B949)</f>
        <v>*</v>
      </c>
      <c r="D946" s="121" t="str">
        <f>IF(SP_SUL!D949="","*",SP_SUL!D949)</f>
        <v>*</v>
      </c>
      <c r="E946" s="121" t="str">
        <f>IF(SP_SUL!H949="","*",SP_SUL!H949)</f>
        <v>*</v>
      </c>
      <c r="F946" s="137" t="str">
        <f>IF(SP_SUL!M949="","*",SP_SUL!M949)</f>
        <v>*</v>
      </c>
      <c r="G946" s="121" t="str">
        <f>IF(SP_SUL!I949="","*",SP_SUL!I949)</f>
        <v>*</v>
      </c>
      <c r="H946" s="121" t="str">
        <f>IF(SP_SUL!AB949="","*",SP_SUL!AB949)</f>
        <v>*</v>
      </c>
      <c r="I946" s="121" t="str">
        <f>IF(SP_SUL!AC949="","*",SP_SUL!AC949)</f>
        <v>*</v>
      </c>
      <c r="J946" s="122" t="str">
        <f>IF(SP_SUL!AA949="","*",SP_SUL!AA949)</f>
        <v>*</v>
      </c>
      <c r="K946" s="134" t="str">
        <f>IF(SP_SUL!AD949="","*",SP_SUL!AD949)</f>
        <v>*</v>
      </c>
    </row>
    <row r="947" spans="2:11" s="123" customFormat="1" hidden="1">
      <c r="B947" s="120" t="str">
        <f>IF(SP_SUL!Y950="","*",SP_SUL!Y950)</f>
        <v>*</v>
      </c>
      <c r="C947" s="121" t="str">
        <f>IF(SP_SUL!B950="","*",SP_SUL!B950)</f>
        <v>*</v>
      </c>
      <c r="D947" s="121" t="str">
        <f>IF(SP_SUL!D950="","*",SP_SUL!D950)</f>
        <v>*</v>
      </c>
      <c r="E947" s="121" t="str">
        <f>IF(SP_SUL!H950="","*",SP_SUL!H950)</f>
        <v>*</v>
      </c>
      <c r="F947" s="137" t="str">
        <f>IF(SP_SUL!M950="","*",SP_SUL!M950)</f>
        <v>*</v>
      </c>
      <c r="G947" s="121" t="str">
        <f>IF(SP_SUL!I950="","*",SP_SUL!I950)</f>
        <v>*</v>
      </c>
      <c r="H947" s="121" t="str">
        <f>IF(SP_SUL!AB950="","*",SP_SUL!AB950)</f>
        <v>*</v>
      </c>
      <c r="I947" s="121" t="str">
        <f>IF(SP_SUL!AC950="","*",SP_SUL!AC950)</f>
        <v>*</v>
      </c>
      <c r="J947" s="122" t="str">
        <f>IF(SP_SUL!AA950="","*",SP_SUL!AA950)</f>
        <v>*</v>
      </c>
      <c r="K947" s="134" t="str">
        <f>IF(SP_SUL!AD950="","*",SP_SUL!AD950)</f>
        <v>*</v>
      </c>
    </row>
    <row r="948" spans="2:11" s="123" customFormat="1" hidden="1">
      <c r="B948" s="120" t="str">
        <f>IF(SP_SUL!Y951="","*",SP_SUL!Y951)</f>
        <v>*</v>
      </c>
      <c r="C948" s="121" t="str">
        <f>IF(SP_SUL!B951="","*",SP_SUL!B951)</f>
        <v>*</v>
      </c>
      <c r="D948" s="121" t="str">
        <f>IF(SP_SUL!D951="","*",SP_SUL!D951)</f>
        <v>*</v>
      </c>
      <c r="E948" s="121" t="str">
        <f>IF(SP_SUL!H951="","*",SP_SUL!H951)</f>
        <v>*</v>
      </c>
      <c r="F948" s="137" t="str">
        <f>IF(SP_SUL!M951="","*",SP_SUL!M951)</f>
        <v>*</v>
      </c>
      <c r="G948" s="121" t="str">
        <f>IF(SP_SUL!I951="","*",SP_SUL!I951)</f>
        <v>*</v>
      </c>
      <c r="H948" s="121" t="str">
        <f>IF(SP_SUL!AB951="","*",SP_SUL!AB951)</f>
        <v>*</v>
      </c>
      <c r="I948" s="121" t="str">
        <f>IF(SP_SUL!AC951="","*",SP_SUL!AC951)</f>
        <v>*</v>
      </c>
      <c r="J948" s="122" t="str">
        <f>IF(SP_SUL!AA951="","*",SP_SUL!AA951)</f>
        <v>*</v>
      </c>
      <c r="K948" s="134" t="str">
        <f>IF(SP_SUL!AD951="","*",SP_SUL!AD951)</f>
        <v>*</v>
      </c>
    </row>
    <row r="949" spans="2:11" s="123" customFormat="1" hidden="1">
      <c r="B949" s="120" t="str">
        <f>IF(SP_SUL!Y952="","*",SP_SUL!Y952)</f>
        <v>*</v>
      </c>
      <c r="C949" s="121" t="str">
        <f>IF(SP_SUL!B952="","*",SP_SUL!B952)</f>
        <v>*</v>
      </c>
      <c r="D949" s="121" t="str">
        <f>IF(SP_SUL!D952="","*",SP_SUL!D952)</f>
        <v>*</v>
      </c>
      <c r="E949" s="121" t="str">
        <f>IF(SP_SUL!H952="","*",SP_SUL!H952)</f>
        <v>*</v>
      </c>
      <c r="F949" s="137" t="str">
        <f>IF(SP_SUL!M952="","*",SP_SUL!M952)</f>
        <v>*</v>
      </c>
      <c r="G949" s="121" t="str">
        <f>IF(SP_SUL!I952="","*",SP_SUL!I952)</f>
        <v>*</v>
      </c>
      <c r="H949" s="121" t="str">
        <f>IF(SP_SUL!AB952="","*",SP_SUL!AB952)</f>
        <v>*</v>
      </c>
      <c r="I949" s="121" t="str">
        <f>IF(SP_SUL!AC952="","*",SP_SUL!AC952)</f>
        <v>*</v>
      </c>
      <c r="J949" s="122" t="str">
        <f>IF(SP_SUL!AA952="","*",SP_SUL!AA952)</f>
        <v>*</v>
      </c>
      <c r="K949" s="134" t="str">
        <f>IF(SP_SUL!AD952="","*",SP_SUL!AD952)</f>
        <v>*</v>
      </c>
    </row>
    <row r="950" spans="2:11" s="123" customFormat="1" hidden="1">
      <c r="B950" s="120" t="str">
        <f>IF(SP_SUL!Y953="","*",SP_SUL!Y953)</f>
        <v>*</v>
      </c>
      <c r="C950" s="121" t="str">
        <f>IF(SP_SUL!B953="","*",SP_SUL!B953)</f>
        <v>*</v>
      </c>
      <c r="D950" s="121" t="str">
        <f>IF(SP_SUL!D953="","*",SP_SUL!D953)</f>
        <v>*</v>
      </c>
      <c r="E950" s="121" t="str">
        <f>IF(SP_SUL!H953="","*",SP_SUL!H953)</f>
        <v>*</v>
      </c>
      <c r="F950" s="137" t="str">
        <f>IF(SP_SUL!M953="","*",SP_SUL!M953)</f>
        <v>*</v>
      </c>
      <c r="G950" s="121" t="str">
        <f>IF(SP_SUL!I953="","*",SP_SUL!I953)</f>
        <v>*</v>
      </c>
      <c r="H950" s="121" t="str">
        <f>IF(SP_SUL!AB953="","*",SP_SUL!AB953)</f>
        <v>*</v>
      </c>
      <c r="I950" s="121" t="str">
        <f>IF(SP_SUL!AC953="","*",SP_SUL!AC953)</f>
        <v>*</v>
      </c>
      <c r="J950" s="122" t="str">
        <f>IF(SP_SUL!AA953="","*",SP_SUL!AA953)</f>
        <v>*</v>
      </c>
      <c r="K950" s="134" t="str">
        <f>IF(SP_SUL!AD953="","*",SP_SUL!AD953)</f>
        <v>*</v>
      </c>
    </row>
    <row r="951" spans="2:11" s="123" customFormat="1" hidden="1">
      <c r="B951" s="120" t="str">
        <f>IF(SP_SUL!Y954="","*",SP_SUL!Y954)</f>
        <v>*</v>
      </c>
      <c r="C951" s="121" t="str">
        <f>IF(SP_SUL!B954="","*",SP_SUL!B954)</f>
        <v>*</v>
      </c>
      <c r="D951" s="121" t="str">
        <f>IF(SP_SUL!D954="","*",SP_SUL!D954)</f>
        <v>*</v>
      </c>
      <c r="E951" s="121" t="str">
        <f>IF(SP_SUL!H954="","*",SP_SUL!H954)</f>
        <v>*</v>
      </c>
      <c r="F951" s="137" t="str">
        <f>IF(SP_SUL!M954="","*",SP_SUL!M954)</f>
        <v>*</v>
      </c>
      <c r="G951" s="121" t="str">
        <f>IF(SP_SUL!I954="","*",SP_SUL!I954)</f>
        <v>*</v>
      </c>
      <c r="H951" s="121" t="str">
        <f>IF(SP_SUL!AB954="","*",SP_SUL!AB954)</f>
        <v>*</v>
      </c>
      <c r="I951" s="121" t="str">
        <f>IF(SP_SUL!AC954="","*",SP_SUL!AC954)</f>
        <v>*</v>
      </c>
      <c r="J951" s="122" t="str">
        <f>IF(SP_SUL!AA954="","*",SP_SUL!AA954)</f>
        <v>*</v>
      </c>
      <c r="K951" s="134" t="str">
        <f>IF(SP_SUL!AD954="","*",SP_SUL!AD954)</f>
        <v>*</v>
      </c>
    </row>
    <row r="952" spans="2:11" s="123" customFormat="1" hidden="1">
      <c r="B952" s="120" t="str">
        <f>IF(SP_SUL!Y955="","*",SP_SUL!Y955)</f>
        <v>*</v>
      </c>
      <c r="C952" s="121" t="str">
        <f>IF(SP_SUL!B955="","*",SP_SUL!B955)</f>
        <v>*</v>
      </c>
      <c r="D952" s="121" t="str">
        <f>IF(SP_SUL!D955="","*",SP_SUL!D955)</f>
        <v>*</v>
      </c>
      <c r="E952" s="121" t="str">
        <f>IF(SP_SUL!H955="","*",SP_SUL!H955)</f>
        <v>*</v>
      </c>
      <c r="F952" s="137" t="str">
        <f>IF(SP_SUL!M955="","*",SP_SUL!M955)</f>
        <v>*</v>
      </c>
      <c r="G952" s="121" t="str">
        <f>IF(SP_SUL!I955="","*",SP_SUL!I955)</f>
        <v>*</v>
      </c>
      <c r="H952" s="121" t="str">
        <f>IF(SP_SUL!AB955="","*",SP_SUL!AB955)</f>
        <v>*</v>
      </c>
      <c r="I952" s="121" t="str">
        <f>IF(SP_SUL!AC955="","*",SP_SUL!AC955)</f>
        <v>*</v>
      </c>
      <c r="J952" s="122" t="str">
        <f>IF(SP_SUL!AA955="","*",SP_SUL!AA955)</f>
        <v>*</v>
      </c>
      <c r="K952" s="134" t="str">
        <f>IF(SP_SUL!AD955="","*",SP_SUL!AD955)</f>
        <v>*</v>
      </c>
    </row>
    <row r="953" spans="2:11" s="123" customFormat="1" hidden="1">
      <c r="B953" s="120" t="str">
        <f>IF(SP_SUL!Y956="","*",SP_SUL!Y956)</f>
        <v>*</v>
      </c>
      <c r="C953" s="121" t="str">
        <f>IF(SP_SUL!B956="","*",SP_SUL!B956)</f>
        <v>*</v>
      </c>
      <c r="D953" s="121" t="str">
        <f>IF(SP_SUL!D956="","*",SP_SUL!D956)</f>
        <v>*</v>
      </c>
      <c r="E953" s="121" t="str">
        <f>IF(SP_SUL!H956="","*",SP_SUL!H956)</f>
        <v>*</v>
      </c>
      <c r="F953" s="137" t="str">
        <f>IF(SP_SUL!M956="","*",SP_SUL!M956)</f>
        <v>*</v>
      </c>
      <c r="G953" s="121" t="str">
        <f>IF(SP_SUL!I956="","*",SP_SUL!I956)</f>
        <v>*</v>
      </c>
      <c r="H953" s="121" t="str">
        <f>IF(SP_SUL!AB956="","*",SP_SUL!AB956)</f>
        <v>*</v>
      </c>
      <c r="I953" s="121" t="str">
        <f>IF(SP_SUL!AC956="","*",SP_SUL!AC956)</f>
        <v>*</v>
      </c>
      <c r="J953" s="122" t="str">
        <f>IF(SP_SUL!AA956="","*",SP_SUL!AA956)</f>
        <v>*</v>
      </c>
      <c r="K953" s="134" t="str">
        <f>IF(SP_SUL!AD956="","*",SP_SUL!AD956)</f>
        <v>*</v>
      </c>
    </row>
    <row r="954" spans="2:11" s="123" customFormat="1" hidden="1">
      <c r="B954" s="120" t="str">
        <f>IF(SP_SUL!Y957="","*",SP_SUL!Y957)</f>
        <v>*</v>
      </c>
      <c r="C954" s="121" t="str">
        <f>IF(SP_SUL!B957="","*",SP_SUL!B957)</f>
        <v>*</v>
      </c>
      <c r="D954" s="121" t="str">
        <f>IF(SP_SUL!D957="","*",SP_SUL!D957)</f>
        <v>*</v>
      </c>
      <c r="E954" s="121" t="str">
        <f>IF(SP_SUL!H957="","*",SP_SUL!H957)</f>
        <v>*</v>
      </c>
      <c r="F954" s="137" t="str">
        <f>IF(SP_SUL!M957="","*",SP_SUL!M957)</f>
        <v>*</v>
      </c>
      <c r="G954" s="121" t="str">
        <f>IF(SP_SUL!I957="","*",SP_SUL!I957)</f>
        <v>*</v>
      </c>
      <c r="H954" s="121" t="str">
        <f>IF(SP_SUL!AB957="","*",SP_SUL!AB957)</f>
        <v>*</v>
      </c>
      <c r="I954" s="121" t="str">
        <f>IF(SP_SUL!AC957="","*",SP_SUL!AC957)</f>
        <v>*</v>
      </c>
      <c r="J954" s="122" t="str">
        <f>IF(SP_SUL!AA957="","*",SP_SUL!AA957)</f>
        <v>*</v>
      </c>
      <c r="K954" s="134" t="str">
        <f>IF(SP_SUL!AD957="","*",SP_SUL!AD957)</f>
        <v>*</v>
      </c>
    </row>
    <row r="955" spans="2:11" s="123" customFormat="1" hidden="1">
      <c r="B955" s="120" t="str">
        <f>IF(SP_SUL!Y958="","*",SP_SUL!Y958)</f>
        <v>*</v>
      </c>
      <c r="C955" s="121" t="str">
        <f>IF(SP_SUL!B958="","*",SP_SUL!B958)</f>
        <v>*</v>
      </c>
      <c r="D955" s="121" t="str">
        <f>IF(SP_SUL!D958="","*",SP_SUL!D958)</f>
        <v>*</v>
      </c>
      <c r="E955" s="121" t="str">
        <f>IF(SP_SUL!H958="","*",SP_SUL!H958)</f>
        <v>*</v>
      </c>
      <c r="F955" s="137" t="str">
        <f>IF(SP_SUL!M958="","*",SP_SUL!M958)</f>
        <v>*</v>
      </c>
      <c r="G955" s="121" t="str">
        <f>IF(SP_SUL!I958="","*",SP_SUL!I958)</f>
        <v>*</v>
      </c>
      <c r="H955" s="121" t="str">
        <f>IF(SP_SUL!AB958="","*",SP_SUL!AB958)</f>
        <v>*</v>
      </c>
      <c r="I955" s="121" t="str">
        <f>IF(SP_SUL!AC958="","*",SP_SUL!AC958)</f>
        <v>*</v>
      </c>
      <c r="J955" s="122" t="str">
        <f>IF(SP_SUL!AA958="","*",SP_SUL!AA958)</f>
        <v>*</v>
      </c>
      <c r="K955" s="134" t="str">
        <f>IF(SP_SUL!AD958="","*",SP_SUL!AD958)</f>
        <v>*</v>
      </c>
    </row>
    <row r="956" spans="2:11" s="123" customFormat="1" hidden="1">
      <c r="B956" s="120" t="str">
        <f>IF(SP_SUL!Y959="","*",SP_SUL!Y959)</f>
        <v>*</v>
      </c>
      <c r="C956" s="121" t="str">
        <f>IF(SP_SUL!B959="","*",SP_SUL!B959)</f>
        <v>*</v>
      </c>
      <c r="D956" s="121" t="str">
        <f>IF(SP_SUL!D959="","*",SP_SUL!D959)</f>
        <v>*</v>
      </c>
      <c r="E956" s="121" t="str">
        <f>IF(SP_SUL!H959="","*",SP_SUL!H959)</f>
        <v>*</v>
      </c>
      <c r="F956" s="137" t="str">
        <f>IF(SP_SUL!M959="","*",SP_SUL!M959)</f>
        <v>*</v>
      </c>
      <c r="G956" s="121" t="str">
        <f>IF(SP_SUL!I959="","*",SP_SUL!I959)</f>
        <v>*</v>
      </c>
      <c r="H956" s="121" t="str">
        <f>IF(SP_SUL!AB959="","*",SP_SUL!AB959)</f>
        <v>*</v>
      </c>
      <c r="I956" s="121" t="str">
        <f>IF(SP_SUL!AC959="","*",SP_SUL!AC959)</f>
        <v>*</v>
      </c>
      <c r="J956" s="122" t="str">
        <f>IF(SP_SUL!AA959="","*",SP_SUL!AA959)</f>
        <v>*</v>
      </c>
      <c r="K956" s="134" t="str">
        <f>IF(SP_SUL!AD959="","*",SP_SUL!AD959)</f>
        <v>*</v>
      </c>
    </row>
    <row r="957" spans="2:11" s="123" customFormat="1" hidden="1">
      <c r="B957" s="120" t="str">
        <f>IF(SP_SUL!Y960="","*",SP_SUL!Y960)</f>
        <v>*</v>
      </c>
      <c r="C957" s="121" t="str">
        <f>IF(SP_SUL!B960="","*",SP_SUL!B960)</f>
        <v>*</v>
      </c>
      <c r="D957" s="121" t="str">
        <f>IF(SP_SUL!D960="","*",SP_SUL!D960)</f>
        <v>*</v>
      </c>
      <c r="E957" s="121" t="str">
        <f>IF(SP_SUL!H960="","*",SP_SUL!H960)</f>
        <v>*</v>
      </c>
      <c r="F957" s="137" t="str">
        <f>IF(SP_SUL!M960="","*",SP_SUL!M960)</f>
        <v>*</v>
      </c>
      <c r="G957" s="121" t="str">
        <f>IF(SP_SUL!I960="","*",SP_SUL!I960)</f>
        <v>*</v>
      </c>
      <c r="H957" s="121" t="str">
        <f>IF(SP_SUL!AB960="","*",SP_SUL!AB960)</f>
        <v>*</v>
      </c>
      <c r="I957" s="121" t="str">
        <f>IF(SP_SUL!AC960="","*",SP_SUL!AC960)</f>
        <v>*</v>
      </c>
      <c r="J957" s="122" t="str">
        <f>IF(SP_SUL!AA960="","*",SP_SUL!AA960)</f>
        <v>*</v>
      </c>
      <c r="K957" s="134" t="str">
        <f>IF(SP_SUL!AD960="","*",SP_SUL!AD960)</f>
        <v>*</v>
      </c>
    </row>
    <row r="958" spans="2:11" s="123" customFormat="1" hidden="1">
      <c r="B958" s="120" t="str">
        <f>IF(SP_SUL!Y961="","*",SP_SUL!Y961)</f>
        <v>*</v>
      </c>
      <c r="C958" s="121" t="str">
        <f>IF(SP_SUL!B961="","*",SP_SUL!B961)</f>
        <v>*</v>
      </c>
      <c r="D958" s="121" t="str">
        <f>IF(SP_SUL!D961="","*",SP_SUL!D961)</f>
        <v>*</v>
      </c>
      <c r="E958" s="121" t="str">
        <f>IF(SP_SUL!H961="","*",SP_SUL!H961)</f>
        <v>*</v>
      </c>
      <c r="F958" s="137" t="str">
        <f>IF(SP_SUL!M961="","*",SP_SUL!M961)</f>
        <v>*</v>
      </c>
      <c r="G958" s="121" t="str">
        <f>IF(SP_SUL!I961="","*",SP_SUL!I961)</f>
        <v>*</v>
      </c>
      <c r="H958" s="121" t="str">
        <f>IF(SP_SUL!AB961="","*",SP_SUL!AB961)</f>
        <v>*</v>
      </c>
      <c r="I958" s="121" t="str">
        <f>IF(SP_SUL!AC961="","*",SP_SUL!AC961)</f>
        <v>*</v>
      </c>
      <c r="J958" s="122" t="str">
        <f>IF(SP_SUL!AA961="","*",SP_SUL!AA961)</f>
        <v>*</v>
      </c>
      <c r="K958" s="134" t="str">
        <f>IF(SP_SUL!AD961="","*",SP_SUL!AD961)</f>
        <v>*</v>
      </c>
    </row>
    <row r="959" spans="2:11" s="123" customFormat="1" hidden="1">
      <c r="B959" s="120" t="str">
        <f>IF(SP_SUL!Y962="","*",SP_SUL!Y962)</f>
        <v>*</v>
      </c>
      <c r="C959" s="121" t="str">
        <f>IF(SP_SUL!B962="","*",SP_SUL!B962)</f>
        <v>*</v>
      </c>
      <c r="D959" s="121" t="str">
        <f>IF(SP_SUL!D962="","*",SP_SUL!D962)</f>
        <v>*</v>
      </c>
      <c r="E959" s="121" t="str">
        <f>IF(SP_SUL!H962="","*",SP_SUL!H962)</f>
        <v>*</v>
      </c>
      <c r="F959" s="137" t="str">
        <f>IF(SP_SUL!M962="","*",SP_SUL!M962)</f>
        <v>*</v>
      </c>
      <c r="G959" s="121" t="str">
        <f>IF(SP_SUL!I962="","*",SP_SUL!I962)</f>
        <v>*</v>
      </c>
      <c r="H959" s="121" t="str">
        <f>IF(SP_SUL!AB962="","*",SP_SUL!AB962)</f>
        <v>*</v>
      </c>
      <c r="I959" s="121" t="str">
        <f>IF(SP_SUL!AC962="","*",SP_SUL!AC962)</f>
        <v>*</v>
      </c>
      <c r="J959" s="122" t="str">
        <f>IF(SP_SUL!AA962="","*",SP_SUL!AA962)</f>
        <v>*</v>
      </c>
      <c r="K959" s="134" t="str">
        <f>IF(SP_SUL!AD962="","*",SP_SUL!AD962)</f>
        <v>*</v>
      </c>
    </row>
    <row r="960" spans="2:11" s="123" customFormat="1" hidden="1">
      <c r="B960" s="120" t="str">
        <f>IF(SP_SUL!Y963="","*",SP_SUL!Y963)</f>
        <v>*</v>
      </c>
      <c r="C960" s="121" t="str">
        <f>IF(SP_SUL!B963="","*",SP_SUL!B963)</f>
        <v>*</v>
      </c>
      <c r="D960" s="121" t="str">
        <f>IF(SP_SUL!D963="","*",SP_SUL!D963)</f>
        <v>*</v>
      </c>
      <c r="E960" s="121" t="str">
        <f>IF(SP_SUL!H963="","*",SP_SUL!H963)</f>
        <v>*</v>
      </c>
      <c r="F960" s="137" t="str">
        <f>IF(SP_SUL!M963="","*",SP_SUL!M963)</f>
        <v>*</v>
      </c>
      <c r="G960" s="121" t="str">
        <f>IF(SP_SUL!I963="","*",SP_SUL!I963)</f>
        <v>*</v>
      </c>
      <c r="H960" s="121" t="str">
        <f>IF(SP_SUL!AB963="","*",SP_SUL!AB963)</f>
        <v>*</v>
      </c>
      <c r="I960" s="121" t="str">
        <f>IF(SP_SUL!AC963="","*",SP_SUL!AC963)</f>
        <v>*</v>
      </c>
      <c r="J960" s="122" t="str">
        <f>IF(SP_SUL!AA963="","*",SP_SUL!AA963)</f>
        <v>*</v>
      </c>
      <c r="K960" s="134" t="str">
        <f>IF(SP_SUL!AD963="","*",SP_SUL!AD963)</f>
        <v>*</v>
      </c>
    </row>
    <row r="961" spans="2:11" s="123" customFormat="1" hidden="1">
      <c r="B961" s="120" t="str">
        <f>IF(SP_SUL!Y964="","*",SP_SUL!Y964)</f>
        <v>*</v>
      </c>
      <c r="C961" s="121" t="str">
        <f>IF(SP_SUL!B964="","*",SP_SUL!B964)</f>
        <v>*</v>
      </c>
      <c r="D961" s="121" t="str">
        <f>IF(SP_SUL!D964="","*",SP_SUL!D964)</f>
        <v>*</v>
      </c>
      <c r="E961" s="121" t="str">
        <f>IF(SP_SUL!H964="","*",SP_SUL!H964)</f>
        <v>*</v>
      </c>
      <c r="F961" s="137" t="str">
        <f>IF(SP_SUL!M964="","*",SP_SUL!M964)</f>
        <v>*</v>
      </c>
      <c r="G961" s="121" t="str">
        <f>IF(SP_SUL!I964="","*",SP_SUL!I964)</f>
        <v>*</v>
      </c>
      <c r="H961" s="121" t="str">
        <f>IF(SP_SUL!AB964="","*",SP_SUL!AB964)</f>
        <v>*</v>
      </c>
      <c r="I961" s="121" t="str">
        <f>IF(SP_SUL!AC964="","*",SP_SUL!AC964)</f>
        <v>*</v>
      </c>
      <c r="J961" s="122" t="str">
        <f>IF(SP_SUL!AA964="","*",SP_SUL!AA964)</f>
        <v>*</v>
      </c>
      <c r="K961" s="134" t="str">
        <f>IF(SP_SUL!AD964="","*",SP_SUL!AD964)</f>
        <v>*</v>
      </c>
    </row>
    <row r="962" spans="2:11" s="123" customFormat="1" hidden="1">
      <c r="B962" s="120" t="str">
        <f>IF(SP_SUL!Y965="","*",SP_SUL!Y965)</f>
        <v>*</v>
      </c>
      <c r="C962" s="121" t="str">
        <f>IF(SP_SUL!B965="","*",SP_SUL!B965)</f>
        <v>*</v>
      </c>
      <c r="D962" s="121" t="str">
        <f>IF(SP_SUL!D965="","*",SP_SUL!D965)</f>
        <v>*</v>
      </c>
      <c r="E962" s="121" t="str">
        <f>IF(SP_SUL!H965="","*",SP_SUL!H965)</f>
        <v>*</v>
      </c>
      <c r="F962" s="137" t="str">
        <f>IF(SP_SUL!M965="","*",SP_SUL!M965)</f>
        <v>*</v>
      </c>
      <c r="G962" s="121" t="str">
        <f>IF(SP_SUL!I965="","*",SP_SUL!I965)</f>
        <v>*</v>
      </c>
      <c r="H962" s="121" t="str">
        <f>IF(SP_SUL!AB965="","*",SP_SUL!AB965)</f>
        <v>*</v>
      </c>
      <c r="I962" s="121" t="str">
        <f>IF(SP_SUL!AC965="","*",SP_SUL!AC965)</f>
        <v>*</v>
      </c>
      <c r="J962" s="122" t="str">
        <f>IF(SP_SUL!AA965="","*",SP_SUL!AA965)</f>
        <v>*</v>
      </c>
      <c r="K962" s="134" t="str">
        <f>IF(SP_SUL!AD965="","*",SP_SUL!AD965)</f>
        <v>*</v>
      </c>
    </row>
    <row r="963" spans="2:11" s="123" customFormat="1" hidden="1">
      <c r="B963" s="120" t="str">
        <f>IF(SP_SUL!Y966="","*",SP_SUL!Y966)</f>
        <v>*</v>
      </c>
      <c r="C963" s="121" t="str">
        <f>IF(SP_SUL!B966="","*",SP_SUL!B966)</f>
        <v>*</v>
      </c>
      <c r="D963" s="121" t="str">
        <f>IF(SP_SUL!D966="","*",SP_SUL!D966)</f>
        <v>*</v>
      </c>
      <c r="E963" s="121" t="str">
        <f>IF(SP_SUL!H966="","*",SP_SUL!H966)</f>
        <v>*</v>
      </c>
      <c r="F963" s="137" t="str">
        <f>IF(SP_SUL!M966="","*",SP_SUL!M966)</f>
        <v>*</v>
      </c>
      <c r="G963" s="121" t="str">
        <f>IF(SP_SUL!I966="","*",SP_SUL!I966)</f>
        <v>*</v>
      </c>
      <c r="H963" s="121" t="str">
        <f>IF(SP_SUL!AB966="","*",SP_SUL!AB966)</f>
        <v>*</v>
      </c>
      <c r="I963" s="121" t="str">
        <f>IF(SP_SUL!AC966="","*",SP_SUL!AC966)</f>
        <v>*</v>
      </c>
      <c r="J963" s="122" t="str">
        <f>IF(SP_SUL!AA966="","*",SP_SUL!AA966)</f>
        <v>*</v>
      </c>
      <c r="K963" s="134" t="str">
        <f>IF(SP_SUL!AD966="","*",SP_SUL!AD966)</f>
        <v>*</v>
      </c>
    </row>
    <row r="964" spans="2:11" s="123" customFormat="1" hidden="1">
      <c r="B964" s="120" t="str">
        <f>IF(SP_SUL!Y967="","*",SP_SUL!Y967)</f>
        <v>*</v>
      </c>
      <c r="C964" s="121" t="str">
        <f>IF(SP_SUL!B967="","*",SP_SUL!B967)</f>
        <v>*</v>
      </c>
      <c r="D964" s="121" t="str">
        <f>IF(SP_SUL!D967="","*",SP_SUL!D967)</f>
        <v>*</v>
      </c>
      <c r="E964" s="121" t="str">
        <f>IF(SP_SUL!H967="","*",SP_SUL!H967)</f>
        <v>*</v>
      </c>
      <c r="F964" s="137" t="str">
        <f>IF(SP_SUL!M967="","*",SP_SUL!M967)</f>
        <v>*</v>
      </c>
      <c r="G964" s="121" t="str">
        <f>IF(SP_SUL!I967="","*",SP_SUL!I967)</f>
        <v>*</v>
      </c>
      <c r="H964" s="121" t="str">
        <f>IF(SP_SUL!AB967="","*",SP_SUL!AB967)</f>
        <v>*</v>
      </c>
      <c r="I964" s="121" t="str">
        <f>IF(SP_SUL!AC967="","*",SP_SUL!AC967)</f>
        <v>*</v>
      </c>
      <c r="J964" s="122" t="str">
        <f>IF(SP_SUL!AA967="","*",SP_SUL!AA967)</f>
        <v>*</v>
      </c>
      <c r="K964" s="134" t="str">
        <f>IF(SP_SUL!AD967="","*",SP_SUL!AD967)</f>
        <v>*</v>
      </c>
    </row>
    <row r="965" spans="2:11" s="123" customFormat="1" hidden="1">
      <c r="B965" s="120" t="str">
        <f>IF(SP_SUL!Y968="","*",SP_SUL!Y968)</f>
        <v>*</v>
      </c>
      <c r="C965" s="121" t="str">
        <f>IF(SP_SUL!B968="","*",SP_SUL!B968)</f>
        <v>*</v>
      </c>
      <c r="D965" s="121" t="str">
        <f>IF(SP_SUL!D968="","*",SP_SUL!D968)</f>
        <v>*</v>
      </c>
      <c r="E965" s="121" t="str">
        <f>IF(SP_SUL!H968="","*",SP_SUL!H968)</f>
        <v>*</v>
      </c>
      <c r="F965" s="137" t="str">
        <f>IF(SP_SUL!M968="","*",SP_SUL!M968)</f>
        <v>*</v>
      </c>
      <c r="G965" s="121" t="str">
        <f>IF(SP_SUL!I968="","*",SP_SUL!I968)</f>
        <v>*</v>
      </c>
      <c r="H965" s="121" t="str">
        <f>IF(SP_SUL!AB968="","*",SP_SUL!AB968)</f>
        <v>*</v>
      </c>
      <c r="I965" s="121" t="str">
        <f>IF(SP_SUL!AC968="","*",SP_SUL!AC968)</f>
        <v>*</v>
      </c>
      <c r="J965" s="122" t="str">
        <f>IF(SP_SUL!AA968="","*",SP_SUL!AA968)</f>
        <v>*</v>
      </c>
      <c r="K965" s="134" t="str">
        <f>IF(SP_SUL!AD968="","*",SP_SUL!AD968)</f>
        <v>*</v>
      </c>
    </row>
    <row r="966" spans="2:11" s="123" customFormat="1" hidden="1">
      <c r="B966" s="120" t="str">
        <f>IF(SP_SUL!Y969="","*",SP_SUL!Y969)</f>
        <v>*</v>
      </c>
      <c r="C966" s="121" t="str">
        <f>IF(SP_SUL!B969="","*",SP_SUL!B969)</f>
        <v>*</v>
      </c>
      <c r="D966" s="121" t="str">
        <f>IF(SP_SUL!D969="","*",SP_SUL!D969)</f>
        <v>*</v>
      </c>
      <c r="E966" s="121" t="str">
        <f>IF(SP_SUL!H969="","*",SP_SUL!H969)</f>
        <v>*</v>
      </c>
      <c r="F966" s="137" t="str">
        <f>IF(SP_SUL!M969="","*",SP_SUL!M969)</f>
        <v>*</v>
      </c>
      <c r="G966" s="121" t="str">
        <f>IF(SP_SUL!I969="","*",SP_SUL!I969)</f>
        <v>*</v>
      </c>
      <c r="H966" s="121" t="str">
        <f>IF(SP_SUL!AB969="","*",SP_SUL!AB969)</f>
        <v>*</v>
      </c>
      <c r="I966" s="121" t="str">
        <f>IF(SP_SUL!AC969="","*",SP_SUL!AC969)</f>
        <v>*</v>
      </c>
      <c r="J966" s="122" t="str">
        <f>IF(SP_SUL!AA969="","*",SP_SUL!AA969)</f>
        <v>*</v>
      </c>
      <c r="K966" s="134" t="str">
        <f>IF(SP_SUL!AD969="","*",SP_SUL!AD969)</f>
        <v>*</v>
      </c>
    </row>
    <row r="967" spans="2:11" s="123" customFormat="1" hidden="1">
      <c r="B967" s="120" t="str">
        <f>IF(SP_SUL!Y970="","*",SP_SUL!Y970)</f>
        <v>*</v>
      </c>
      <c r="C967" s="121" t="str">
        <f>IF(SP_SUL!B970="","*",SP_SUL!B970)</f>
        <v>*</v>
      </c>
      <c r="D967" s="121" t="str">
        <f>IF(SP_SUL!D970="","*",SP_SUL!D970)</f>
        <v>*</v>
      </c>
      <c r="E967" s="121" t="str">
        <f>IF(SP_SUL!H970="","*",SP_SUL!H970)</f>
        <v>*</v>
      </c>
      <c r="F967" s="137" t="str">
        <f>IF(SP_SUL!M970="","*",SP_SUL!M970)</f>
        <v>*</v>
      </c>
      <c r="G967" s="121" t="str">
        <f>IF(SP_SUL!I970="","*",SP_SUL!I970)</f>
        <v>*</v>
      </c>
      <c r="H967" s="121" t="str">
        <f>IF(SP_SUL!AB970="","*",SP_SUL!AB970)</f>
        <v>*</v>
      </c>
      <c r="I967" s="121" t="str">
        <f>IF(SP_SUL!AC970="","*",SP_SUL!AC970)</f>
        <v>*</v>
      </c>
      <c r="J967" s="122" t="str">
        <f>IF(SP_SUL!AA970="","*",SP_SUL!AA970)</f>
        <v>*</v>
      </c>
      <c r="K967" s="134" t="str">
        <f>IF(SP_SUL!AD970="","*",SP_SUL!AD970)</f>
        <v>*</v>
      </c>
    </row>
    <row r="968" spans="2:11" s="123" customFormat="1" hidden="1">
      <c r="B968" s="120" t="str">
        <f>IF(SP_SUL!Y971="","*",SP_SUL!Y971)</f>
        <v>*</v>
      </c>
      <c r="C968" s="121" t="str">
        <f>IF(SP_SUL!B971="","*",SP_SUL!B971)</f>
        <v>*</v>
      </c>
      <c r="D968" s="121" t="str">
        <f>IF(SP_SUL!D971="","*",SP_SUL!D971)</f>
        <v>*</v>
      </c>
      <c r="E968" s="121" t="str">
        <f>IF(SP_SUL!H971="","*",SP_SUL!H971)</f>
        <v>*</v>
      </c>
      <c r="F968" s="137" t="str">
        <f>IF(SP_SUL!M971="","*",SP_SUL!M971)</f>
        <v>*</v>
      </c>
      <c r="G968" s="121" t="str">
        <f>IF(SP_SUL!I971="","*",SP_SUL!I971)</f>
        <v>*</v>
      </c>
      <c r="H968" s="121" t="str">
        <f>IF(SP_SUL!AB971="","*",SP_SUL!AB971)</f>
        <v>*</v>
      </c>
      <c r="I968" s="121" t="str">
        <f>IF(SP_SUL!AC971="","*",SP_SUL!AC971)</f>
        <v>*</v>
      </c>
      <c r="J968" s="122" t="str">
        <f>IF(SP_SUL!AA971="","*",SP_SUL!AA971)</f>
        <v>*</v>
      </c>
      <c r="K968" s="134" t="str">
        <f>IF(SP_SUL!AD971="","*",SP_SUL!AD971)</f>
        <v>*</v>
      </c>
    </row>
    <row r="969" spans="2:11" s="123" customFormat="1" hidden="1">
      <c r="B969" s="120" t="str">
        <f>IF(SP_SUL!Y972="","*",SP_SUL!Y972)</f>
        <v>*</v>
      </c>
      <c r="C969" s="121" t="str">
        <f>IF(SP_SUL!B972="","*",SP_SUL!B972)</f>
        <v>*</v>
      </c>
      <c r="D969" s="121" t="str">
        <f>IF(SP_SUL!D972="","*",SP_SUL!D972)</f>
        <v>*</v>
      </c>
      <c r="E969" s="121" t="str">
        <f>IF(SP_SUL!H972="","*",SP_SUL!H972)</f>
        <v>*</v>
      </c>
      <c r="F969" s="137" t="str">
        <f>IF(SP_SUL!M972="","*",SP_SUL!M972)</f>
        <v>*</v>
      </c>
      <c r="G969" s="121" t="str">
        <f>IF(SP_SUL!I972="","*",SP_SUL!I972)</f>
        <v>*</v>
      </c>
      <c r="H969" s="121" t="str">
        <f>IF(SP_SUL!AB972="","*",SP_SUL!AB972)</f>
        <v>*</v>
      </c>
      <c r="I969" s="121" t="str">
        <f>IF(SP_SUL!AC972="","*",SP_SUL!AC972)</f>
        <v>*</v>
      </c>
      <c r="J969" s="122" t="str">
        <f>IF(SP_SUL!AA972="","*",SP_SUL!AA972)</f>
        <v>*</v>
      </c>
      <c r="K969" s="134" t="str">
        <f>IF(SP_SUL!AD972="","*",SP_SUL!AD972)</f>
        <v>*</v>
      </c>
    </row>
    <row r="970" spans="2:11" s="123" customFormat="1" hidden="1">
      <c r="B970" s="120" t="str">
        <f>IF(SP_SUL!Y973="","*",SP_SUL!Y973)</f>
        <v>*</v>
      </c>
      <c r="C970" s="121" t="str">
        <f>IF(SP_SUL!B973="","*",SP_SUL!B973)</f>
        <v>*</v>
      </c>
      <c r="D970" s="121" t="str">
        <f>IF(SP_SUL!D973="","*",SP_SUL!D973)</f>
        <v>*</v>
      </c>
      <c r="E970" s="121" t="str">
        <f>IF(SP_SUL!H973="","*",SP_SUL!H973)</f>
        <v>*</v>
      </c>
      <c r="F970" s="137" t="str">
        <f>IF(SP_SUL!M973="","*",SP_SUL!M973)</f>
        <v>*</v>
      </c>
      <c r="G970" s="121" t="str">
        <f>IF(SP_SUL!I973="","*",SP_SUL!I973)</f>
        <v>*</v>
      </c>
      <c r="H970" s="121" t="str">
        <f>IF(SP_SUL!AB973="","*",SP_SUL!AB973)</f>
        <v>*</v>
      </c>
      <c r="I970" s="121" t="str">
        <f>IF(SP_SUL!AC973="","*",SP_SUL!AC973)</f>
        <v>*</v>
      </c>
      <c r="J970" s="122" t="str">
        <f>IF(SP_SUL!AA973="","*",SP_SUL!AA973)</f>
        <v>*</v>
      </c>
      <c r="K970" s="134" t="str">
        <f>IF(SP_SUL!AD973="","*",SP_SUL!AD973)</f>
        <v>*</v>
      </c>
    </row>
    <row r="971" spans="2:11" s="123" customFormat="1" hidden="1">
      <c r="B971" s="120" t="str">
        <f>IF(SP_SUL!Y974="","*",SP_SUL!Y974)</f>
        <v>*</v>
      </c>
      <c r="C971" s="121" t="str">
        <f>IF(SP_SUL!B974="","*",SP_SUL!B974)</f>
        <v>*</v>
      </c>
      <c r="D971" s="121" t="str">
        <f>IF(SP_SUL!D974="","*",SP_SUL!D974)</f>
        <v>*</v>
      </c>
      <c r="E971" s="121" t="str">
        <f>IF(SP_SUL!H974="","*",SP_SUL!H974)</f>
        <v>*</v>
      </c>
      <c r="F971" s="137" t="str">
        <f>IF(SP_SUL!M974="","*",SP_SUL!M974)</f>
        <v>*</v>
      </c>
      <c r="G971" s="121" t="str">
        <f>IF(SP_SUL!I974="","*",SP_SUL!I974)</f>
        <v>*</v>
      </c>
      <c r="H971" s="121" t="str">
        <f>IF(SP_SUL!AB974="","*",SP_SUL!AB974)</f>
        <v>*</v>
      </c>
      <c r="I971" s="121" t="str">
        <f>IF(SP_SUL!AC974="","*",SP_SUL!AC974)</f>
        <v>*</v>
      </c>
      <c r="J971" s="122" t="str">
        <f>IF(SP_SUL!AA974="","*",SP_SUL!AA974)</f>
        <v>*</v>
      </c>
      <c r="K971" s="134" t="str">
        <f>IF(SP_SUL!AD974="","*",SP_SUL!AD974)</f>
        <v>*</v>
      </c>
    </row>
    <row r="972" spans="2:11" s="123" customFormat="1" hidden="1">
      <c r="B972" s="120" t="str">
        <f>IF(SP_SUL!Y975="","*",SP_SUL!Y975)</f>
        <v>*</v>
      </c>
      <c r="C972" s="121" t="str">
        <f>IF(SP_SUL!B975="","*",SP_SUL!B975)</f>
        <v>*</v>
      </c>
      <c r="D972" s="121" t="str">
        <f>IF(SP_SUL!D975="","*",SP_SUL!D975)</f>
        <v>*</v>
      </c>
      <c r="E972" s="121" t="str">
        <f>IF(SP_SUL!H975="","*",SP_SUL!H975)</f>
        <v>*</v>
      </c>
      <c r="F972" s="137" t="str">
        <f>IF(SP_SUL!M975="","*",SP_SUL!M975)</f>
        <v>*</v>
      </c>
      <c r="G972" s="121" t="str">
        <f>IF(SP_SUL!I975="","*",SP_SUL!I975)</f>
        <v>*</v>
      </c>
      <c r="H972" s="121" t="str">
        <f>IF(SP_SUL!AB975="","*",SP_SUL!AB975)</f>
        <v>*</v>
      </c>
      <c r="I972" s="121" t="str">
        <f>IF(SP_SUL!AC975="","*",SP_SUL!AC975)</f>
        <v>*</v>
      </c>
      <c r="J972" s="122" t="str">
        <f>IF(SP_SUL!AA975="","*",SP_SUL!AA975)</f>
        <v>*</v>
      </c>
      <c r="K972" s="134" t="str">
        <f>IF(SP_SUL!AD975="","*",SP_SUL!AD975)</f>
        <v>*</v>
      </c>
    </row>
    <row r="973" spans="2:11" s="123" customFormat="1" hidden="1">
      <c r="B973" s="120" t="str">
        <f>IF(SP_SUL!Y976="","*",SP_SUL!Y976)</f>
        <v>*</v>
      </c>
      <c r="C973" s="121" t="str">
        <f>IF(SP_SUL!B976="","*",SP_SUL!B976)</f>
        <v>*</v>
      </c>
      <c r="D973" s="121" t="str">
        <f>IF(SP_SUL!D976="","*",SP_SUL!D976)</f>
        <v>*</v>
      </c>
      <c r="E973" s="121" t="str">
        <f>IF(SP_SUL!H976="","*",SP_SUL!H976)</f>
        <v>*</v>
      </c>
      <c r="F973" s="137" t="str">
        <f>IF(SP_SUL!M976="","*",SP_SUL!M976)</f>
        <v>*</v>
      </c>
      <c r="G973" s="121" t="str">
        <f>IF(SP_SUL!I976="","*",SP_SUL!I976)</f>
        <v>*</v>
      </c>
      <c r="H973" s="121" t="str">
        <f>IF(SP_SUL!AB976="","*",SP_SUL!AB976)</f>
        <v>*</v>
      </c>
      <c r="I973" s="121" t="str">
        <f>IF(SP_SUL!AC976="","*",SP_SUL!AC976)</f>
        <v>*</v>
      </c>
      <c r="J973" s="122" t="str">
        <f>IF(SP_SUL!AA976="","*",SP_SUL!AA976)</f>
        <v>*</v>
      </c>
      <c r="K973" s="134" t="str">
        <f>IF(SP_SUL!AD976="","*",SP_SUL!AD976)</f>
        <v>*</v>
      </c>
    </row>
    <row r="974" spans="2:11" s="123" customFormat="1" hidden="1">
      <c r="B974" s="120" t="str">
        <f>IF(SP_SUL!Y977="","*",SP_SUL!Y977)</f>
        <v>*</v>
      </c>
      <c r="C974" s="121" t="str">
        <f>IF(SP_SUL!B977="","*",SP_SUL!B977)</f>
        <v>*</v>
      </c>
      <c r="D974" s="121" t="str">
        <f>IF(SP_SUL!D977="","*",SP_SUL!D977)</f>
        <v>*</v>
      </c>
      <c r="E974" s="121" t="str">
        <f>IF(SP_SUL!H977="","*",SP_SUL!H977)</f>
        <v>*</v>
      </c>
      <c r="F974" s="137" t="str">
        <f>IF(SP_SUL!M977="","*",SP_SUL!M977)</f>
        <v>*</v>
      </c>
      <c r="G974" s="121" t="str">
        <f>IF(SP_SUL!I977="","*",SP_SUL!I977)</f>
        <v>*</v>
      </c>
      <c r="H974" s="121" t="str">
        <f>IF(SP_SUL!AB977="","*",SP_SUL!AB977)</f>
        <v>*</v>
      </c>
      <c r="I974" s="121" t="str">
        <f>IF(SP_SUL!AC977="","*",SP_SUL!AC977)</f>
        <v>*</v>
      </c>
      <c r="J974" s="122" t="str">
        <f>IF(SP_SUL!AA977="","*",SP_SUL!AA977)</f>
        <v>*</v>
      </c>
      <c r="K974" s="134" t="str">
        <f>IF(SP_SUL!AD977="","*",SP_SUL!AD977)</f>
        <v>*</v>
      </c>
    </row>
    <row r="975" spans="2:11" s="123" customFormat="1" hidden="1">
      <c r="B975" s="120" t="str">
        <f>IF(SP_SUL!Y978="","*",SP_SUL!Y978)</f>
        <v>*</v>
      </c>
      <c r="C975" s="121" t="str">
        <f>IF(SP_SUL!B978="","*",SP_SUL!B978)</f>
        <v>*</v>
      </c>
      <c r="D975" s="121" t="str">
        <f>IF(SP_SUL!D978="","*",SP_SUL!D978)</f>
        <v>*</v>
      </c>
      <c r="E975" s="121" t="str">
        <f>IF(SP_SUL!H978="","*",SP_SUL!H978)</f>
        <v>*</v>
      </c>
      <c r="F975" s="137" t="str">
        <f>IF(SP_SUL!M978="","*",SP_SUL!M978)</f>
        <v>*</v>
      </c>
      <c r="G975" s="121" t="str">
        <f>IF(SP_SUL!I978="","*",SP_SUL!I978)</f>
        <v>*</v>
      </c>
      <c r="H975" s="121" t="str">
        <f>IF(SP_SUL!AB978="","*",SP_SUL!AB978)</f>
        <v>*</v>
      </c>
      <c r="I975" s="121" t="str">
        <f>IF(SP_SUL!AC978="","*",SP_SUL!AC978)</f>
        <v>*</v>
      </c>
      <c r="J975" s="122" t="str">
        <f>IF(SP_SUL!AA978="","*",SP_SUL!AA978)</f>
        <v>*</v>
      </c>
      <c r="K975" s="134" t="str">
        <f>IF(SP_SUL!AD978="","*",SP_SUL!AD978)</f>
        <v>*</v>
      </c>
    </row>
    <row r="976" spans="2:11" s="123" customFormat="1" hidden="1">
      <c r="B976" s="120" t="str">
        <f>IF(SP_SUL!Y979="","*",SP_SUL!Y979)</f>
        <v>*</v>
      </c>
      <c r="C976" s="121" t="str">
        <f>IF(SP_SUL!B979="","*",SP_SUL!B979)</f>
        <v>*</v>
      </c>
      <c r="D976" s="121" t="str">
        <f>IF(SP_SUL!D979="","*",SP_SUL!D979)</f>
        <v>*</v>
      </c>
      <c r="E976" s="121" t="str">
        <f>IF(SP_SUL!H979="","*",SP_SUL!H979)</f>
        <v>*</v>
      </c>
      <c r="F976" s="137" t="str">
        <f>IF(SP_SUL!M979="","*",SP_SUL!M979)</f>
        <v>*</v>
      </c>
      <c r="G976" s="121" t="str">
        <f>IF(SP_SUL!I979="","*",SP_SUL!I979)</f>
        <v>*</v>
      </c>
      <c r="H976" s="121" t="str">
        <f>IF(SP_SUL!AB979="","*",SP_SUL!AB979)</f>
        <v>*</v>
      </c>
      <c r="I976" s="121" t="str">
        <f>IF(SP_SUL!AC979="","*",SP_SUL!AC979)</f>
        <v>*</v>
      </c>
      <c r="J976" s="122" t="str">
        <f>IF(SP_SUL!AA979="","*",SP_SUL!AA979)</f>
        <v>*</v>
      </c>
      <c r="K976" s="134" t="str">
        <f>IF(SP_SUL!AD979="","*",SP_SUL!AD979)</f>
        <v>*</v>
      </c>
    </row>
    <row r="977" spans="2:11" s="123" customFormat="1" hidden="1">
      <c r="B977" s="120" t="str">
        <f>IF(SP_SUL!Y980="","*",SP_SUL!Y980)</f>
        <v>*</v>
      </c>
      <c r="C977" s="121" t="str">
        <f>IF(SP_SUL!B980="","*",SP_SUL!B980)</f>
        <v>*</v>
      </c>
      <c r="D977" s="121" t="str">
        <f>IF(SP_SUL!D980="","*",SP_SUL!D980)</f>
        <v>*</v>
      </c>
      <c r="E977" s="121" t="str">
        <f>IF(SP_SUL!H980="","*",SP_SUL!H980)</f>
        <v>*</v>
      </c>
      <c r="F977" s="137" t="str">
        <f>IF(SP_SUL!M980="","*",SP_SUL!M980)</f>
        <v>*</v>
      </c>
      <c r="G977" s="121" t="str">
        <f>IF(SP_SUL!I980="","*",SP_SUL!I980)</f>
        <v>*</v>
      </c>
      <c r="H977" s="121" t="str">
        <f>IF(SP_SUL!AB980="","*",SP_SUL!AB980)</f>
        <v>*</v>
      </c>
      <c r="I977" s="121" t="str">
        <f>IF(SP_SUL!AC980="","*",SP_SUL!AC980)</f>
        <v>*</v>
      </c>
      <c r="J977" s="122" t="str">
        <f>IF(SP_SUL!AA980="","*",SP_SUL!AA980)</f>
        <v>*</v>
      </c>
      <c r="K977" s="134" t="str">
        <f>IF(SP_SUL!AD980="","*",SP_SUL!AD980)</f>
        <v>*</v>
      </c>
    </row>
    <row r="978" spans="2:11" s="123" customFormat="1" hidden="1">
      <c r="B978" s="120" t="str">
        <f>IF(SP_SUL!Y981="","*",SP_SUL!Y981)</f>
        <v>*</v>
      </c>
      <c r="C978" s="121" t="str">
        <f>IF(SP_SUL!B981="","*",SP_SUL!B981)</f>
        <v>*</v>
      </c>
      <c r="D978" s="121" t="str">
        <f>IF(SP_SUL!D981="","*",SP_SUL!D981)</f>
        <v>*</v>
      </c>
      <c r="E978" s="121" t="str">
        <f>IF(SP_SUL!H981="","*",SP_SUL!H981)</f>
        <v>*</v>
      </c>
      <c r="F978" s="137" t="str">
        <f>IF(SP_SUL!M981="","*",SP_SUL!M981)</f>
        <v>*</v>
      </c>
      <c r="G978" s="121" t="str">
        <f>IF(SP_SUL!I981="","*",SP_SUL!I981)</f>
        <v>*</v>
      </c>
      <c r="H978" s="121" t="str">
        <f>IF(SP_SUL!AB981="","*",SP_SUL!AB981)</f>
        <v>*</v>
      </c>
      <c r="I978" s="121" t="str">
        <f>IF(SP_SUL!AC981="","*",SP_SUL!AC981)</f>
        <v>*</v>
      </c>
      <c r="J978" s="122" t="str">
        <f>IF(SP_SUL!AA981="","*",SP_SUL!AA981)</f>
        <v>*</v>
      </c>
      <c r="K978" s="134" t="str">
        <f>IF(SP_SUL!AD981="","*",SP_SUL!AD981)</f>
        <v>*</v>
      </c>
    </row>
    <row r="979" spans="2:11" s="123" customFormat="1" hidden="1">
      <c r="B979" s="120" t="str">
        <f>IF(SP_SUL!Y982="","*",SP_SUL!Y982)</f>
        <v>*</v>
      </c>
      <c r="C979" s="121" t="str">
        <f>IF(SP_SUL!B982="","*",SP_SUL!B982)</f>
        <v>*</v>
      </c>
      <c r="D979" s="121" t="str">
        <f>IF(SP_SUL!D982="","*",SP_SUL!D982)</f>
        <v>*</v>
      </c>
      <c r="E979" s="121" t="str">
        <f>IF(SP_SUL!H982="","*",SP_SUL!H982)</f>
        <v>*</v>
      </c>
      <c r="F979" s="137" t="str">
        <f>IF(SP_SUL!M982="","*",SP_SUL!M982)</f>
        <v>*</v>
      </c>
      <c r="G979" s="121" t="str">
        <f>IF(SP_SUL!I982="","*",SP_SUL!I982)</f>
        <v>*</v>
      </c>
      <c r="H979" s="121" t="str">
        <f>IF(SP_SUL!AB982="","*",SP_SUL!AB982)</f>
        <v>*</v>
      </c>
      <c r="I979" s="121" t="str">
        <f>IF(SP_SUL!AC982="","*",SP_SUL!AC982)</f>
        <v>*</v>
      </c>
      <c r="J979" s="122" t="str">
        <f>IF(SP_SUL!AA982="","*",SP_SUL!AA982)</f>
        <v>*</v>
      </c>
      <c r="K979" s="134" t="str">
        <f>IF(SP_SUL!AD982="","*",SP_SUL!AD982)</f>
        <v>*</v>
      </c>
    </row>
    <row r="980" spans="2:11" s="123" customFormat="1" hidden="1">
      <c r="B980" s="120" t="str">
        <f>IF(SP_SUL!Y983="","*",SP_SUL!Y983)</f>
        <v>*</v>
      </c>
      <c r="C980" s="121" t="str">
        <f>IF(SP_SUL!B983="","*",SP_SUL!B983)</f>
        <v>*</v>
      </c>
      <c r="D980" s="121" t="str">
        <f>IF(SP_SUL!D983="","*",SP_SUL!D983)</f>
        <v>*</v>
      </c>
      <c r="E980" s="121" t="str">
        <f>IF(SP_SUL!H983="","*",SP_SUL!H983)</f>
        <v>*</v>
      </c>
      <c r="F980" s="137" t="str">
        <f>IF(SP_SUL!M983="","*",SP_SUL!M983)</f>
        <v>*</v>
      </c>
      <c r="G980" s="121" t="str">
        <f>IF(SP_SUL!I983="","*",SP_SUL!I983)</f>
        <v>*</v>
      </c>
      <c r="H980" s="121" t="str">
        <f>IF(SP_SUL!AB983="","*",SP_SUL!AB983)</f>
        <v>*</v>
      </c>
      <c r="I980" s="121" t="str">
        <f>IF(SP_SUL!AC983="","*",SP_SUL!AC983)</f>
        <v>*</v>
      </c>
      <c r="J980" s="122" t="str">
        <f>IF(SP_SUL!AA983="","*",SP_SUL!AA983)</f>
        <v>*</v>
      </c>
      <c r="K980" s="134" t="str">
        <f>IF(SP_SUL!AD983="","*",SP_SUL!AD983)</f>
        <v>*</v>
      </c>
    </row>
    <row r="981" spans="2:11" s="123" customFormat="1" hidden="1">
      <c r="B981" s="120" t="str">
        <f>IF(SP_SUL!Y984="","*",SP_SUL!Y984)</f>
        <v>*</v>
      </c>
      <c r="C981" s="121" t="str">
        <f>IF(SP_SUL!B984="","*",SP_SUL!B984)</f>
        <v>*</v>
      </c>
      <c r="D981" s="121" t="str">
        <f>IF(SP_SUL!D984="","*",SP_SUL!D984)</f>
        <v>*</v>
      </c>
      <c r="E981" s="121" t="str">
        <f>IF(SP_SUL!H984="","*",SP_SUL!H984)</f>
        <v>*</v>
      </c>
      <c r="F981" s="137" t="str">
        <f>IF(SP_SUL!M984="","*",SP_SUL!M984)</f>
        <v>*</v>
      </c>
      <c r="G981" s="121" t="str">
        <f>IF(SP_SUL!I984="","*",SP_SUL!I984)</f>
        <v>*</v>
      </c>
      <c r="H981" s="121" t="str">
        <f>IF(SP_SUL!AB984="","*",SP_SUL!AB984)</f>
        <v>*</v>
      </c>
      <c r="I981" s="121" t="str">
        <f>IF(SP_SUL!AC984="","*",SP_SUL!AC984)</f>
        <v>*</v>
      </c>
      <c r="J981" s="122" t="str">
        <f>IF(SP_SUL!AA984="","*",SP_SUL!AA984)</f>
        <v>*</v>
      </c>
      <c r="K981" s="134" t="str">
        <f>IF(SP_SUL!AD984="","*",SP_SUL!AD984)</f>
        <v>*</v>
      </c>
    </row>
    <row r="982" spans="2:11" s="123" customFormat="1" hidden="1">
      <c r="B982" s="120" t="str">
        <f>IF(SP_SUL!Y985="","*",SP_SUL!Y985)</f>
        <v>*</v>
      </c>
      <c r="C982" s="121" t="str">
        <f>IF(SP_SUL!B985="","*",SP_SUL!B985)</f>
        <v>*</v>
      </c>
      <c r="D982" s="121" t="str">
        <f>IF(SP_SUL!D985="","*",SP_SUL!D985)</f>
        <v>*</v>
      </c>
      <c r="E982" s="121" t="str">
        <f>IF(SP_SUL!H985="","*",SP_SUL!H985)</f>
        <v>*</v>
      </c>
      <c r="F982" s="137" t="str">
        <f>IF(SP_SUL!M985="","*",SP_SUL!M985)</f>
        <v>*</v>
      </c>
      <c r="G982" s="121" t="str">
        <f>IF(SP_SUL!I985="","*",SP_SUL!I985)</f>
        <v>*</v>
      </c>
      <c r="H982" s="121" t="str">
        <f>IF(SP_SUL!AB985="","*",SP_SUL!AB985)</f>
        <v>*</v>
      </c>
      <c r="I982" s="121" t="str">
        <f>IF(SP_SUL!AC985="","*",SP_SUL!AC985)</f>
        <v>*</v>
      </c>
      <c r="J982" s="122" t="str">
        <f>IF(SP_SUL!AA985="","*",SP_SUL!AA985)</f>
        <v>*</v>
      </c>
      <c r="K982" s="134" t="str">
        <f>IF(SP_SUL!AD985="","*",SP_SUL!AD985)</f>
        <v>*</v>
      </c>
    </row>
    <row r="983" spans="2:11" s="123" customFormat="1" hidden="1">
      <c r="B983" s="120" t="str">
        <f>IF(SP_SUL!Y986="","*",SP_SUL!Y986)</f>
        <v>*</v>
      </c>
      <c r="C983" s="121" t="str">
        <f>IF(SP_SUL!B986="","*",SP_SUL!B986)</f>
        <v>*</v>
      </c>
      <c r="D983" s="121" t="str">
        <f>IF(SP_SUL!D986="","*",SP_SUL!D986)</f>
        <v>*</v>
      </c>
      <c r="E983" s="121" t="str">
        <f>IF(SP_SUL!H986="","*",SP_SUL!H986)</f>
        <v>*</v>
      </c>
      <c r="F983" s="137" t="str">
        <f>IF(SP_SUL!M986="","*",SP_SUL!M986)</f>
        <v>*</v>
      </c>
      <c r="G983" s="121" t="str">
        <f>IF(SP_SUL!I986="","*",SP_SUL!I986)</f>
        <v>*</v>
      </c>
      <c r="H983" s="121" t="str">
        <f>IF(SP_SUL!AB986="","*",SP_SUL!AB986)</f>
        <v>*</v>
      </c>
      <c r="I983" s="121" t="str">
        <f>IF(SP_SUL!AC986="","*",SP_SUL!AC986)</f>
        <v>*</v>
      </c>
      <c r="J983" s="122" t="str">
        <f>IF(SP_SUL!AA986="","*",SP_SUL!AA986)</f>
        <v>*</v>
      </c>
      <c r="K983" s="134" t="str">
        <f>IF(SP_SUL!AD986="","*",SP_SUL!AD986)</f>
        <v>*</v>
      </c>
    </row>
    <row r="984" spans="2:11" s="123" customFormat="1" hidden="1">
      <c r="B984" s="120" t="str">
        <f>IF(SP_SUL!Y987="","*",SP_SUL!Y987)</f>
        <v>*</v>
      </c>
      <c r="C984" s="121" t="str">
        <f>IF(SP_SUL!B987="","*",SP_SUL!B987)</f>
        <v>*</v>
      </c>
      <c r="D984" s="121" t="str">
        <f>IF(SP_SUL!D987="","*",SP_SUL!D987)</f>
        <v>*</v>
      </c>
      <c r="E984" s="121" t="str">
        <f>IF(SP_SUL!H987="","*",SP_SUL!H987)</f>
        <v>*</v>
      </c>
      <c r="F984" s="137" t="str">
        <f>IF(SP_SUL!M987="","*",SP_SUL!M987)</f>
        <v>*</v>
      </c>
      <c r="G984" s="121" t="str">
        <f>IF(SP_SUL!I987="","*",SP_SUL!I987)</f>
        <v>*</v>
      </c>
      <c r="H984" s="121" t="str">
        <f>IF(SP_SUL!AB987="","*",SP_SUL!AB987)</f>
        <v>*</v>
      </c>
      <c r="I984" s="121" t="str">
        <f>IF(SP_SUL!AC987="","*",SP_SUL!AC987)</f>
        <v>*</v>
      </c>
      <c r="J984" s="122" t="str">
        <f>IF(SP_SUL!AA987="","*",SP_SUL!AA987)</f>
        <v>*</v>
      </c>
      <c r="K984" s="134" t="str">
        <f>IF(SP_SUL!AD987="","*",SP_SUL!AD987)</f>
        <v>*</v>
      </c>
    </row>
    <row r="985" spans="2:11" s="123" customFormat="1" hidden="1">
      <c r="B985" s="120" t="str">
        <f>IF(SP_SUL!Y988="","*",SP_SUL!Y988)</f>
        <v>*</v>
      </c>
      <c r="C985" s="121" t="str">
        <f>IF(SP_SUL!B988="","*",SP_SUL!B988)</f>
        <v>*</v>
      </c>
      <c r="D985" s="121" t="str">
        <f>IF(SP_SUL!D988="","*",SP_SUL!D988)</f>
        <v>*</v>
      </c>
      <c r="E985" s="121" t="str">
        <f>IF(SP_SUL!H988="","*",SP_SUL!H988)</f>
        <v>*</v>
      </c>
      <c r="F985" s="137" t="str">
        <f>IF(SP_SUL!M988="","*",SP_SUL!M988)</f>
        <v>*</v>
      </c>
      <c r="G985" s="121" t="str">
        <f>IF(SP_SUL!I988="","*",SP_SUL!I988)</f>
        <v>*</v>
      </c>
      <c r="H985" s="121" t="str">
        <f>IF(SP_SUL!AB988="","*",SP_SUL!AB988)</f>
        <v>*</v>
      </c>
      <c r="I985" s="121" t="str">
        <f>IF(SP_SUL!AC988="","*",SP_SUL!AC988)</f>
        <v>*</v>
      </c>
      <c r="J985" s="122" t="str">
        <f>IF(SP_SUL!AA988="","*",SP_SUL!AA988)</f>
        <v>*</v>
      </c>
      <c r="K985" s="134" t="str">
        <f>IF(SP_SUL!AD988="","*",SP_SUL!AD988)</f>
        <v>*</v>
      </c>
    </row>
    <row r="986" spans="2:11" s="123" customFormat="1" hidden="1">
      <c r="B986" s="120" t="str">
        <f>IF(SP_SUL!Y989="","*",SP_SUL!Y989)</f>
        <v>*</v>
      </c>
      <c r="C986" s="121" t="str">
        <f>IF(SP_SUL!B989="","*",SP_SUL!B989)</f>
        <v>*</v>
      </c>
      <c r="D986" s="121" t="str">
        <f>IF(SP_SUL!D989="","*",SP_SUL!D989)</f>
        <v>*</v>
      </c>
      <c r="E986" s="121" t="str">
        <f>IF(SP_SUL!H989="","*",SP_SUL!H989)</f>
        <v>*</v>
      </c>
      <c r="F986" s="137" t="str">
        <f>IF(SP_SUL!M989="","*",SP_SUL!M989)</f>
        <v>*</v>
      </c>
      <c r="G986" s="121" t="str">
        <f>IF(SP_SUL!I989="","*",SP_SUL!I989)</f>
        <v>*</v>
      </c>
      <c r="H986" s="121" t="str">
        <f>IF(SP_SUL!AB989="","*",SP_SUL!AB989)</f>
        <v>*</v>
      </c>
      <c r="I986" s="121" t="str">
        <f>IF(SP_SUL!AC989="","*",SP_SUL!AC989)</f>
        <v>*</v>
      </c>
      <c r="J986" s="122" t="str">
        <f>IF(SP_SUL!AA989="","*",SP_SUL!AA989)</f>
        <v>*</v>
      </c>
      <c r="K986" s="134" t="str">
        <f>IF(SP_SUL!AD989="","*",SP_SUL!AD989)</f>
        <v>*</v>
      </c>
    </row>
    <row r="987" spans="2:11" s="123" customFormat="1" hidden="1">
      <c r="B987" s="120" t="str">
        <f>IF(SP_SUL!Y990="","*",SP_SUL!Y990)</f>
        <v>*</v>
      </c>
      <c r="C987" s="121" t="str">
        <f>IF(SP_SUL!B990="","*",SP_SUL!B990)</f>
        <v>*</v>
      </c>
      <c r="D987" s="121" t="str">
        <f>IF(SP_SUL!D990="","*",SP_SUL!D990)</f>
        <v>*</v>
      </c>
      <c r="E987" s="121" t="str">
        <f>IF(SP_SUL!H990="","*",SP_SUL!H990)</f>
        <v>*</v>
      </c>
      <c r="F987" s="137" t="str">
        <f>IF(SP_SUL!M990="","*",SP_SUL!M990)</f>
        <v>*</v>
      </c>
      <c r="G987" s="121" t="str">
        <f>IF(SP_SUL!I990="","*",SP_SUL!I990)</f>
        <v>*</v>
      </c>
      <c r="H987" s="121" t="str">
        <f>IF(SP_SUL!AB990="","*",SP_SUL!AB990)</f>
        <v>*</v>
      </c>
      <c r="I987" s="121" t="str">
        <f>IF(SP_SUL!AC990="","*",SP_SUL!AC990)</f>
        <v>*</v>
      </c>
      <c r="J987" s="122" t="str">
        <f>IF(SP_SUL!AA990="","*",SP_SUL!AA990)</f>
        <v>*</v>
      </c>
      <c r="K987" s="134" t="str">
        <f>IF(SP_SUL!AD990="","*",SP_SUL!AD990)</f>
        <v>*</v>
      </c>
    </row>
    <row r="988" spans="2:11" s="123" customFormat="1" hidden="1">
      <c r="B988" s="120" t="str">
        <f>IF(SP_SUL!Y991="","*",SP_SUL!Y991)</f>
        <v>*</v>
      </c>
      <c r="C988" s="121" t="str">
        <f>IF(SP_SUL!B991="","*",SP_SUL!B991)</f>
        <v>*</v>
      </c>
      <c r="D988" s="121" t="str">
        <f>IF(SP_SUL!D991="","*",SP_SUL!D991)</f>
        <v>*</v>
      </c>
      <c r="E988" s="121" t="str">
        <f>IF(SP_SUL!H991="","*",SP_SUL!H991)</f>
        <v>*</v>
      </c>
      <c r="F988" s="137" t="str">
        <f>IF(SP_SUL!M991="","*",SP_SUL!M991)</f>
        <v>*</v>
      </c>
      <c r="G988" s="121" t="str">
        <f>IF(SP_SUL!I991="","*",SP_SUL!I991)</f>
        <v>*</v>
      </c>
      <c r="H988" s="121" t="str">
        <f>IF(SP_SUL!AB991="","*",SP_SUL!AB991)</f>
        <v>*</v>
      </c>
      <c r="I988" s="121" t="str">
        <f>IF(SP_SUL!AC991="","*",SP_SUL!AC991)</f>
        <v>*</v>
      </c>
      <c r="J988" s="122" t="str">
        <f>IF(SP_SUL!AA991="","*",SP_SUL!AA991)</f>
        <v>*</v>
      </c>
      <c r="K988" s="134" t="str">
        <f>IF(SP_SUL!AD991="","*",SP_SUL!AD991)</f>
        <v>*</v>
      </c>
    </row>
    <row r="989" spans="2:11" s="123" customFormat="1" hidden="1">
      <c r="B989" s="120" t="str">
        <f>IF(SP_SUL!Y992="","*",SP_SUL!Y992)</f>
        <v>*</v>
      </c>
      <c r="C989" s="121" t="str">
        <f>IF(SP_SUL!B992="","*",SP_SUL!B992)</f>
        <v>*</v>
      </c>
      <c r="D989" s="121" t="str">
        <f>IF(SP_SUL!D992="","*",SP_SUL!D992)</f>
        <v>*</v>
      </c>
      <c r="E989" s="121" t="str">
        <f>IF(SP_SUL!H992="","*",SP_SUL!H992)</f>
        <v>*</v>
      </c>
      <c r="F989" s="137" t="str">
        <f>IF(SP_SUL!M992="","*",SP_SUL!M992)</f>
        <v>*</v>
      </c>
      <c r="G989" s="121" t="str">
        <f>IF(SP_SUL!I992="","*",SP_SUL!I992)</f>
        <v>*</v>
      </c>
      <c r="H989" s="121" t="str">
        <f>IF(SP_SUL!AB992="","*",SP_SUL!AB992)</f>
        <v>*</v>
      </c>
      <c r="I989" s="121" t="str">
        <f>IF(SP_SUL!AC992="","*",SP_SUL!AC992)</f>
        <v>*</v>
      </c>
      <c r="J989" s="122" t="str">
        <f>IF(SP_SUL!AA992="","*",SP_SUL!AA992)</f>
        <v>*</v>
      </c>
      <c r="K989" s="134" t="str">
        <f>IF(SP_SUL!AD992="","*",SP_SUL!AD992)</f>
        <v>*</v>
      </c>
    </row>
    <row r="990" spans="2:11" s="123" customFormat="1" hidden="1">
      <c r="B990" s="120" t="str">
        <f>IF(SP_SUL!Y993="","*",SP_SUL!Y993)</f>
        <v>*</v>
      </c>
      <c r="C990" s="121" t="str">
        <f>IF(SP_SUL!B993="","*",SP_SUL!B993)</f>
        <v>*</v>
      </c>
      <c r="D990" s="121" t="str">
        <f>IF(SP_SUL!D993="","*",SP_SUL!D993)</f>
        <v>*</v>
      </c>
      <c r="E990" s="121" t="str">
        <f>IF(SP_SUL!H993="","*",SP_SUL!H993)</f>
        <v>*</v>
      </c>
      <c r="F990" s="137" t="str">
        <f>IF(SP_SUL!M993="","*",SP_SUL!M993)</f>
        <v>*</v>
      </c>
      <c r="G990" s="121" t="str">
        <f>IF(SP_SUL!I993="","*",SP_SUL!I993)</f>
        <v>*</v>
      </c>
      <c r="H990" s="121" t="str">
        <f>IF(SP_SUL!AB993="","*",SP_SUL!AB993)</f>
        <v>*</v>
      </c>
      <c r="I990" s="121" t="str">
        <f>IF(SP_SUL!AC993="","*",SP_SUL!AC993)</f>
        <v>*</v>
      </c>
      <c r="J990" s="122" t="str">
        <f>IF(SP_SUL!AA993="","*",SP_SUL!AA993)</f>
        <v>*</v>
      </c>
      <c r="K990" s="134" t="str">
        <f>IF(SP_SUL!AD993="","*",SP_SUL!AD993)</f>
        <v>*</v>
      </c>
    </row>
    <row r="991" spans="2:11" s="123" customFormat="1" hidden="1">
      <c r="B991" s="120" t="str">
        <f>IF(SP_SUL!Y994="","*",SP_SUL!Y994)</f>
        <v>*</v>
      </c>
      <c r="C991" s="121" t="str">
        <f>IF(SP_SUL!B994="","*",SP_SUL!B994)</f>
        <v>*</v>
      </c>
      <c r="D991" s="121" t="str">
        <f>IF(SP_SUL!D994="","*",SP_SUL!D994)</f>
        <v>*</v>
      </c>
      <c r="E991" s="121" t="str">
        <f>IF(SP_SUL!H994="","*",SP_SUL!H994)</f>
        <v>*</v>
      </c>
      <c r="F991" s="137" t="str">
        <f>IF(SP_SUL!M994="","*",SP_SUL!M994)</f>
        <v>*</v>
      </c>
      <c r="G991" s="121" t="str">
        <f>IF(SP_SUL!I994="","*",SP_SUL!I994)</f>
        <v>*</v>
      </c>
      <c r="H991" s="121" t="str">
        <f>IF(SP_SUL!AB994="","*",SP_SUL!AB994)</f>
        <v>*</v>
      </c>
      <c r="I991" s="121" t="str">
        <f>IF(SP_SUL!AC994="","*",SP_SUL!AC994)</f>
        <v>*</v>
      </c>
      <c r="J991" s="122" t="str">
        <f>IF(SP_SUL!AA994="","*",SP_SUL!AA994)</f>
        <v>*</v>
      </c>
      <c r="K991" s="134" t="str">
        <f>IF(SP_SUL!AD994="","*",SP_SUL!AD994)</f>
        <v>*</v>
      </c>
    </row>
    <row r="992" spans="2:11" s="123" customFormat="1" hidden="1">
      <c r="B992" s="120" t="str">
        <f>IF(SP_SUL!Y995="","*",SP_SUL!Y995)</f>
        <v>*</v>
      </c>
      <c r="C992" s="121" t="str">
        <f>IF(SP_SUL!B995="","*",SP_SUL!B995)</f>
        <v>*</v>
      </c>
      <c r="D992" s="121" t="str">
        <f>IF(SP_SUL!D995="","*",SP_SUL!D995)</f>
        <v>*</v>
      </c>
      <c r="E992" s="121" t="str">
        <f>IF(SP_SUL!H995="","*",SP_SUL!H995)</f>
        <v>*</v>
      </c>
      <c r="F992" s="137" t="str">
        <f>IF(SP_SUL!M995="","*",SP_SUL!M995)</f>
        <v>*</v>
      </c>
      <c r="G992" s="121" t="str">
        <f>IF(SP_SUL!I995="","*",SP_SUL!I995)</f>
        <v>*</v>
      </c>
      <c r="H992" s="121" t="str">
        <f>IF(SP_SUL!AB995="","*",SP_SUL!AB995)</f>
        <v>*</v>
      </c>
      <c r="I992" s="121" t="str">
        <f>IF(SP_SUL!AC995="","*",SP_SUL!AC995)</f>
        <v>*</v>
      </c>
      <c r="J992" s="122" t="str">
        <f>IF(SP_SUL!AA995="","*",SP_SUL!AA995)</f>
        <v>*</v>
      </c>
      <c r="K992" s="134" t="str">
        <f>IF(SP_SUL!AD995="","*",SP_SUL!AD995)</f>
        <v>*</v>
      </c>
    </row>
    <row r="993" spans="2:11" s="123" customFormat="1" hidden="1">
      <c r="B993" s="120" t="str">
        <f>IF(SP_SUL!Y996="","*",SP_SUL!Y996)</f>
        <v>*</v>
      </c>
      <c r="C993" s="121" t="str">
        <f>IF(SP_SUL!B996="","*",SP_SUL!B996)</f>
        <v>*</v>
      </c>
      <c r="D993" s="121" t="str">
        <f>IF(SP_SUL!D996="","*",SP_SUL!D996)</f>
        <v>*</v>
      </c>
      <c r="E993" s="121" t="str">
        <f>IF(SP_SUL!H996="","*",SP_SUL!H996)</f>
        <v>*</v>
      </c>
      <c r="F993" s="137" t="str">
        <f>IF(SP_SUL!M996="","*",SP_SUL!M996)</f>
        <v>*</v>
      </c>
      <c r="G993" s="121" t="str">
        <f>IF(SP_SUL!I996="","*",SP_SUL!I996)</f>
        <v>*</v>
      </c>
      <c r="H993" s="121" t="str">
        <f>IF(SP_SUL!AB996="","*",SP_SUL!AB996)</f>
        <v>*</v>
      </c>
      <c r="I993" s="121" t="str">
        <f>IF(SP_SUL!AC996="","*",SP_SUL!AC996)</f>
        <v>*</v>
      </c>
      <c r="J993" s="122" t="str">
        <f>IF(SP_SUL!AA996="","*",SP_SUL!AA996)</f>
        <v>*</v>
      </c>
      <c r="K993" s="134" t="str">
        <f>IF(SP_SUL!AD996="","*",SP_SUL!AD996)</f>
        <v>*</v>
      </c>
    </row>
    <row r="994" spans="2:11" s="123" customFormat="1" hidden="1">
      <c r="B994" s="120" t="str">
        <f>IF(SP_SUL!Y997="","*",SP_SUL!Y997)</f>
        <v>*</v>
      </c>
      <c r="C994" s="121" t="str">
        <f>IF(SP_SUL!B997="","*",SP_SUL!B997)</f>
        <v>*</v>
      </c>
      <c r="D994" s="121" t="str">
        <f>IF(SP_SUL!D997="","*",SP_SUL!D997)</f>
        <v>*</v>
      </c>
      <c r="E994" s="121" t="str">
        <f>IF(SP_SUL!H997="","*",SP_SUL!H997)</f>
        <v>*</v>
      </c>
      <c r="F994" s="137" t="str">
        <f>IF(SP_SUL!M997="","*",SP_SUL!M997)</f>
        <v>*</v>
      </c>
      <c r="G994" s="121" t="str">
        <f>IF(SP_SUL!I997="","*",SP_SUL!I997)</f>
        <v>*</v>
      </c>
      <c r="H994" s="121" t="str">
        <f>IF(SP_SUL!AB997="","*",SP_SUL!AB997)</f>
        <v>*</v>
      </c>
      <c r="I994" s="121" t="str">
        <f>IF(SP_SUL!AC997="","*",SP_SUL!AC997)</f>
        <v>*</v>
      </c>
      <c r="J994" s="122" t="str">
        <f>IF(SP_SUL!AA997="","*",SP_SUL!AA997)</f>
        <v>*</v>
      </c>
      <c r="K994" s="134" t="str">
        <f>IF(SP_SUL!AD997="","*",SP_SUL!AD997)</f>
        <v>*</v>
      </c>
    </row>
    <row r="995" spans="2:11" s="123" customFormat="1" hidden="1">
      <c r="B995" s="120" t="str">
        <f>IF(SP_SUL!Y998="","*",SP_SUL!Y998)</f>
        <v>*</v>
      </c>
      <c r="C995" s="121" t="str">
        <f>IF(SP_SUL!B998="","*",SP_SUL!B998)</f>
        <v>*</v>
      </c>
      <c r="D995" s="121" t="str">
        <f>IF(SP_SUL!D998="","*",SP_SUL!D998)</f>
        <v>*</v>
      </c>
      <c r="E995" s="121" t="str">
        <f>IF(SP_SUL!H998="","*",SP_SUL!H998)</f>
        <v>*</v>
      </c>
      <c r="F995" s="137" t="str">
        <f>IF(SP_SUL!M998="","*",SP_SUL!M998)</f>
        <v>*</v>
      </c>
      <c r="G995" s="121" t="str">
        <f>IF(SP_SUL!I998="","*",SP_SUL!I998)</f>
        <v>*</v>
      </c>
      <c r="H995" s="121" t="str">
        <f>IF(SP_SUL!AB998="","*",SP_SUL!AB998)</f>
        <v>*</v>
      </c>
      <c r="I995" s="121" t="str">
        <f>IF(SP_SUL!AC998="","*",SP_SUL!AC998)</f>
        <v>*</v>
      </c>
      <c r="J995" s="122" t="str">
        <f>IF(SP_SUL!AA998="","*",SP_SUL!AA998)</f>
        <v>*</v>
      </c>
      <c r="K995" s="134" t="str">
        <f>IF(SP_SUL!AD998="","*",SP_SUL!AD998)</f>
        <v>*</v>
      </c>
    </row>
    <row r="996" spans="2:11" s="123" customFormat="1" hidden="1">
      <c r="B996" s="120" t="str">
        <f>IF(SP_SUL!Y999="","*",SP_SUL!Y999)</f>
        <v>*</v>
      </c>
      <c r="C996" s="121" t="str">
        <f>IF(SP_SUL!B999="","*",SP_SUL!B999)</f>
        <v>*</v>
      </c>
      <c r="D996" s="121" t="str">
        <f>IF(SP_SUL!D999="","*",SP_SUL!D999)</f>
        <v>*</v>
      </c>
      <c r="E996" s="121" t="str">
        <f>IF(SP_SUL!H999="","*",SP_SUL!H999)</f>
        <v>*</v>
      </c>
      <c r="F996" s="137" t="str">
        <f>IF(SP_SUL!M999="","*",SP_SUL!M999)</f>
        <v>*</v>
      </c>
      <c r="G996" s="121" t="str">
        <f>IF(SP_SUL!I999="","*",SP_SUL!I999)</f>
        <v>*</v>
      </c>
      <c r="H996" s="121" t="str">
        <f>IF(SP_SUL!AB999="","*",SP_SUL!AB999)</f>
        <v>*</v>
      </c>
      <c r="I996" s="121" t="str">
        <f>IF(SP_SUL!AC999="","*",SP_SUL!AC999)</f>
        <v>*</v>
      </c>
      <c r="J996" s="122" t="str">
        <f>IF(SP_SUL!AA999="","*",SP_SUL!AA999)</f>
        <v>*</v>
      </c>
      <c r="K996" s="134" t="str">
        <f>IF(SP_SUL!AD999="","*",SP_SUL!AD999)</f>
        <v>*</v>
      </c>
    </row>
    <row r="997" spans="2:11" s="123" customFormat="1" hidden="1">
      <c r="B997" s="120" t="str">
        <f>IF(SP_SUL!Y1000="","*",SP_SUL!Y1000)</f>
        <v>*</v>
      </c>
      <c r="C997" s="121" t="str">
        <f>IF(SP_SUL!B1000="","*",SP_SUL!B1000)</f>
        <v>*</v>
      </c>
      <c r="D997" s="121" t="str">
        <f>IF(SP_SUL!D1000="","*",SP_SUL!D1000)</f>
        <v>*</v>
      </c>
      <c r="E997" s="121" t="str">
        <f>IF(SP_SUL!H1000="","*",SP_SUL!H1000)</f>
        <v>*</v>
      </c>
      <c r="F997" s="137" t="str">
        <f>IF(SP_SUL!M1000="","*",SP_SUL!M1000)</f>
        <v>*</v>
      </c>
      <c r="G997" s="121" t="str">
        <f>IF(SP_SUL!I1000="","*",SP_SUL!I1000)</f>
        <v>*</v>
      </c>
      <c r="H997" s="121" t="str">
        <f>IF(SP_SUL!AB1000="","*",SP_SUL!AB1000)</f>
        <v>*</v>
      </c>
      <c r="I997" s="121" t="str">
        <f>IF(SP_SUL!AC1000="","*",SP_SUL!AC1000)</f>
        <v>*</v>
      </c>
      <c r="J997" s="122" t="str">
        <f>IF(SP_SUL!AA1000="","*",SP_SUL!AA1000)</f>
        <v>*</v>
      </c>
      <c r="K997" s="134" t="str">
        <f>IF(SP_SUL!AD1000="","*",SP_SUL!AD1000)</f>
        <v>*</v>
      </c>
    </row>
    <row r="998" spans="2:11" s="123" customFormat="1" hidden="1">
      <c r="B998" s="120" t="str">
        <f>IF(SP_SUL!Y1001="","*",SP_SUL!Y1001)</f>
        <v>*</v>
      </c>
      <c r="C998" s="121" t="str">
        <f>IF(SP_SUL!B1001="","*",SP_SUL!B1001)</f>
        <v>*</v>
      </c>
      <c r="D998" s="121" t="str">
        <f>IF(SP_SUL!D1001="","*",SP_SUL!D1001)</f>
        <v>*</v>
      </c>
      <c r="E998" s="121" t="str">
        <f>IF(SP_SUL!H1001="","*",SP_SUL!H1001)</f>
        <v>*</v>
      </c>
      <c r="F998" s="137" t="str">
        <f>IF(SP_SUL!M1001="","*",SP_SUL!M1001)</f>
        <v>*</v>
      </c>
      <c r="G998" s="121" t="str">
        <f>IF(SP_SUL!I1001="","*",SP_SUL!I1001)</f>
        <v>*</v>
      </c>
      <c r="H998" s="121" t="str">
        <f>IF(SP_SUL!AB1001="","*",SP_SUL!AB1001)</f>
        <v>*</v>
      </c>
      <c r="I998" s="121" t="str">
        <f>IF(SP_SUL!AC1001="","*",SP_SUL!AC1001)</f>
        <v>*</v>
      </c>
      <c r="J998" s="122" t="str">
        <f>IF(SP_SUL!AA1001="","*",SP_SUL!AA1001)</f>
        <v>*</v>
      </c>
      <c r="K998" s="134" t="str">
        <f>IF(SP_SUL!AD1001="","*",SP_SUL!AD1001)</f>
        <v>*</v>
      </c>
    </row>
    <row r="999" spans="2:11" s="123" customFormat="1" hidden="1">
      <c r="B999" s="120" t="str">
        <f>IF(SP_SUL!Y1002="","*",SP_SUL!Y1002)</f>
        <v>*</v>
      </c>
      <c r="C999" s="121" t="str">
        <f>IF(SP_SUL!B1002="","*",SP_SUL!B1002)</f>
        <v>*</v>
      </c>
      <c r="D999" s="121" t="str">
        <f>IF(SP_SUL!D1002="","*",SP_SUL!D1002)</f>
        <v>*</v>
      </c>
      <c r="E999" s="121" t="str">
        <f>IF(SP_SUL!H1002="","*",SP_SUL!H1002)</f>
        <v>*</v>
      </c>
      <c r="F999" s="137" t="str">
        <f>IF(SP_SUL!M1002="","*",SP_SUL!M1002)</f>
        <v>*</v>
      </c>
      <c r="G999" s="121" t="str">
        <f>IF(SP_SUL!I1002="","*",SP_SUL!I1002)</f>
        <v>*</v>
      </c>
      <c r="H999" s="121" t="str">
        <f>IF(SP_SUL!AB1002="","*",SP_SUL!AB1002)</f>
        <v>*</v>
      </c>
      <c r="I999" s="121" t="str">
        <f>IF(SP_SUL!AC1002="","*",SP_SUL!AC1002)</f>
        <v>*</v>
      </c>
      <c r="J999" s="122" t="str">
        <f>IF(SP_SUL!AA1002="","*",SP_SUL!AA1002)</f>
        <v>*</v>
      </c>
      <c r="K999" s="134" t="str">
        <f>IF(SP_SUL!AD1002="","*",SP_SUL!AD1002)</f>
        <v>*</v>
      </c>
    </row>
    <row r="1000" spans="2:11" s="123" customFormat="1" hidden="1">
      <c r="B1000" s="120" t="str">
        <f>IF(SP_SUL!Y1003="","*",SP_SUL!Y1003)</f>
        <v>*</v>
      </c>
      <c r="C1000" s="121" t="str">
        <f>IF(SP_SUL!B1003="","*",SP_SUL!B1003)</f>
        <v>*</v>
      </c>
      <c r="D1000" s="121" t="str">
        <f>IF(SP_SUL!D1003="","*",SP_SUL!D1003)</f>
        <v>*</v>
      </c>
      <c r="E1000" s="121" t="str">
        <f>IF(SP_SUL!H1003="","*",SP_SUL!H1003)</f>
        <v>*</v>
      </c>
      <c r="F1000" s="137" t="str">
        <f>IF(SP_SUL!M1003="","*",SP_SUL!M1003)</f>
        <v>*</v>
      </c>
      <c r="G1000" s="121" t="str">
        <f>IF(SP_SUL!I1003="","*",SP_SUL!I1003)</f>
        <v>*</v>
      </c>
      <c r="H1000" s="121" t="str">
        <f>IF(SP_SUL!AB1003="","*",SP_SUL!AB1003)</f>
        <v>*</v>
      </c>
      <c r="I1000" s="121" t="str">
        <f>IF(SP_SUL!AC1003="","*",SP_SUL!AC1003)</f>
        <v>*</v>
      </c>
      <c r="J1000" s="122" t="str">
        <f>IF(SP_SUL!AA1003="","*",SP_SUL!AA1003)</f>
        <v>*</v>
      </c>
      <c r="K1000" s="134" t="str">
        <f>IF(SP_SUL!AD1003="","*",SP_SUL!AD1003)</f>
        <v>*</v>
      </c>
    </row>
    <row r="1001" spans="2:11" s="123" customFormat="1" hidden="1">
      <c r="B1001" s="120" t="str">
        <f>IF(SP_SUL!Y1004="","*",SP_SUL!Y1004)</f>
        <v>*</v>
      </c>
      <c r="C1001" s="121" t="str">
        <f>IF(SP_SUL!B1004="","*",SP_SUL!B1004)</f>
        <v>*</v>
      </c>
      <c r="D1001" s="121" t="str">
        <f>IF(SP_SUL!D1004="","*",SP_SUL!D1004)</f>
        <v>*</v>
      </c>
      <c r="E1001" s="121" t="str">
        <f>IF(SP_SUL!H1004="","*",SP_SUL!H1004)</f>
        <v>*</v>
      </c>
      <c r="F1001" s="137" t="str">
        <f>IF(SP_SUL!M1004="","*",SP_SUL!M1004)</f>
        <v>*</v>
      </c>
      <c r="G1001" s="121" t="str">
        <f>IF(SP_SUL!I1004="","*",SP_SUL!I1004)</f>
        <v>*</v>
      </c>
      <c r="H1001" s="121" t="str">
        <f>IF(SP_SUL!AB1004="","*",SP_SUL!AB1004)</f>
        <v>*</v>
      </c>
      <c r="I1001" s="121" t="str">
        <f>IF(SP_SUL!AC1004="","*",SP_SUL!AC1004)</f>
        <v>*</v>
      </c>
      <c r="J1001" s="122" t="str">
        <f>IF(SP_SUL!AA1004="","*",SP_SUL!AA1004)</f>
        <v>*</v>
      </c>
      <c r="K1001" s="134" t="str">
        <f>IF(SP_SUL!AD1004="","*",SP_SUL!AD1004)</f>
        <v>*</v>
      </c>
    </row>
    <row r="1002" spans="2:11" s="123" customFormat="1" hidden="1">
      <c r="B1002" s="120" t="str">
        <f>IF(SP_SUL!Y1005="","*",SP_SUL!Y1005)</f>
        <v>*</v>
      </c>
      <c r="C1002" s="121" t="str">
        <f>IF(SP_SUL!B1005="","*",SP_SUL!B1005)</f>
        <v>*</v>
      </c>
      <c r="D1002" s="121" t="str">
        <f>IF(SP_SUL!D1005="","*",SP_SUL!D1005)</f>
        <v>*</v>
      </c>
      <c r="E1002" s="121" t="str">
        <f>IF(SP_SUL!H1005="","*",SP_SUL!H1005)</f>
        <v>*</v>
      </c>
      <c r="F1002" s="137" t="str">
        <f>IF(SP_SUL!M1005="","*",SP_SUL!M1005)</f>
        <v>*</v>
      </c>
      <c r="G1002" s="121" t="str">
        <f>IF(SP_SUL!I1005="","*",SP_SUL!I1005)</f>
        <v>*</v>
      </c>
      <c r="H1002" s="121" t="str">
        <f>IF(SP_SUL!AB1005="","*",SP_SUL!AB1005)</f>
        <v>*</v>
      </c>
      <c r="I1002" s="121" t="str">
        <f>IF(SP_SUL!AC1005="","*",SP_SUL!AC1005)</f>
        <v>*</v>
      </c>
      <c r="J1002" s="122" t="str">
        <f>IF(SP_SUL!AA1005="","*",SP_SUL!AA1005)</f>
        <v>*</v>
      </c>
      <c r="K1002" s="134" t="str">
        <f>IF(SP_SUL!AD1005="","*",SP_SUL!AD1005)</f>
        <v>*</v>
      </c>
    </row>
    <row r="1003" spans="2:11" s="123" customFormat="1" hidden="1">
      <c r="B1003" s="120" t="str">
        <f>IF(SP_SUL!Y1006="","*",SP_SUL!Y1006)</f>
        <v>*</v>
      </c>
      <c r="C1003" s="121" t="str">
        <f>IF(SP_SUL!B1006="","*",SP_SUL!B1006)</f>
        <v>*</v>
      </c>
      <c r="D1003" s="121" t="str">
        <f>IF(SP_SUL!D1006="","*",SP_SUL!D1006)</f>
        <v>*</v>
      </c>
      <c r="E1003" s="121" t="str">
        <f>IF(SP_SUL!H1006="","*",SP_SUL!H1006)</f>
        <v>*</v>
      </c>
      <c r="F1003" s="137" t="str">
        <f>IF(SP_SUL!M1006="","*",SP_SUL!M1006)</f>
        <v>*</v>
      </c>
      <c r="G1003" s="121" t="str">
        <f>IF(SP_SUL!I1006="","*",SP_SUL!I1006)</f>
        <v>*</v>
      </c>
      <c r="H1003" s="121" t="str">
        <f>IF(SP_SUL!AB1006="","*",SP_SUL!AB1006)</f>
        <v>*</v>
      </c>
      <c r="I1003" s="121" t="str">
        <f>IF(SP_SUL!AC1006="","*",SP_SUL!AC1006)</f>
        <v>*</v>
      </c>
      <c r="J1003" s="122" t="str">
        <f>IF(SP_SUL!AA1006="","*",SP_SUL!AA1006)</f>
        <v>*</v>
      </c>
      <c r="K1003" s="134" t="str">
        <f>IF(SP_SUL!AD1006="","*",SP_SUL!AD1006)</f>
        <v>*</v>
      </c>
    </row>
    <row r="1004" spans="2:11" s="123" customFormat="1" hidden="1">
      <c r="B1004" s="120" t="str">
        <f>IF(SP_SUL!Y1007="","*",SP_SUL!Y1007)</f>
        <v>*</v>
      </c>
      <c r="C1004" s="121" t="str">
        <f>IF(SP_SUL!B1007="","*",SP_SUL!B1007)</f>
        <v>*</v>
      </c>
      <c r="D1004" s="121" t="str">
        <f>IF(SP_SUL!D1007="","*",SP_SUL!D1007)</f>
        <v>*</v>
      </c>
      <c r="E1004" s="121" t="str">
        <f>IF(SP_SUL!H1007="","*",SP_SUL!H1007)</f>
        <v>*</v>
      </c>
      <c r="F1004" s="137" t="str">
        <f>IF(SP_SUL!M1007="","*",SP_SUL!M1007)</f>
        <v>*</v>
      </c>
      <c r="G1004" s="121" t="str">
        <f>IF(SP_SUL!I1007="","*",SP_SUL!I1007)</f>
        <v>*</v>
      </c>
      <c r="H1004" s="121" t="str">
        <f>IF(SP_SUL!AB1007="","*",SP_SUL!AB1007)</f>
        <v>*</v>
      </c>
      <c r="I1004" s="121" t="str">
        <f>IF(SP_SUL!AC1007="","*",SP_SUL!AC1007)</f>
        <v>*</v>
      </c>
      <c r="J1004" s="122" t="str">
        <f>IF(SP_SUL!AA1007="","*",SP_SUL!AA1007)</f>
        <v>*</v>
      </c>
      <c r="K1004" s="134" t="str">
        <f>IF(SP_SUL!AD1007="","*",SP_SUL!AD1007)</f>
        <v>*</v>
      </c>
    </row>
    <row r="1005" spans="2:11" s="123" customFormat="1" hidden="1">
      <c r="B1005" s="120" t="str">
        <f>IF(SP_SUL!Y1008="","*",SP_SUL!Y1008)</f>
        <v>*</v>
      </c>
      <c r="C1005" s="121" t="str">
        <f>IF(SP_SUL!B1008="","*",SP_SUL!B1008)</f>
        <v>*</v>
      </c>
      <c r="D1005" s="121" t="str">
        <f>IF(SP_SUL!D1008="","*",SP_SUL!D1008)</f>
        <v>*</v>
      </c>
      <c r="E1005" s="121" t="str">
        <f>IF(SP_SUL!H1008="","*",SP_SUL!H1008)</f>
        <v>*</v>
      </c>
      <c r="F1005" s="137" t="str">
        <f>IF(SP_SUL!M1008="","*",SP_SUL!M1008)</f>
        <v>*</v>
      </c>
      <c r="G1005" s="121" t="str">
        <f>IF(SP_SUL!I1008="","*",SP_SUL!I1008)</f>
        <v>*</v>
      </c>
      <c r="H1005" s="121" t="str">
        <f>IF(SP_SUL!AB1008="","*",SP_SUL!AB1008)</f>
        <v>*</v>
      </c>
      <c r="I1005" s="121" t="str">
        <f>IF(SP_SUL!AC1008="","*",SP_SUL!AC1008)</f>
        <v>*</v>
      </c>
      <c r="J1005" s="122" t="str">
        <f>IF(SP_SUL!AA1008="","*",SP_SUL!AA1008)</f>
        <v>*</v>
      </c>
      <c r="K1005" s="134" t="str">
        <f>IF(SP_SUL!AD1008="","*",SP_SUL!AD1008)</f>
        <v>*</v>
      </c>
    </row>
    <row r="1006" spans="2:11" s="123" customFormat="1" hidden="1">
      <c r="B1006" s="120" t="str">
        <f>IF(SP_SUL!Y1009="","*",SP_SUL!Y1009)</f>
        <v>*</v>
      </c>
      <c r="C1006" s="121" t="str">
        <f>IF(SP_SUL!B1009="","*",SP_SUL!B1009)</f>
        <v>*</v>
      </c>
      <c r="D1006" s="121" t="str">
        <f>IF(SP_SUL!D1009="","*",SP_SUL!D1009)</f>
        <v>*</v>
      </c>
      <c r="E1006" s="121" t="str">
        <f>IF(SP_SUL!H1009="","*",SP_SUL!H1009)</f>
        <v>*</v>
      </c>
      <c r="F1006" s="137" t="str">
        <f>IF(SP_SUL!M1009="","*",SP_SUL!M1009)</f>
        <v>*</v>
      </c>
      <c r="G1006" s="121" t="str">
        <f>IF(SP_SUL!I1009="","*",SP_SUL!I1009)</f>
        <v>*</v>
      </c>
      <c r="H1006" s="121" t="str">
        <f>IF(SP_SUL!AB1009="","*",SP_SUL!AB1009)</f>
        <v>*</v>
      </c>
      <c r="I1006" s="121" t="str">
        <f>IF(SP_SUL!AC1009="","*",SP_SUL!AC1009)</f>
        <v>*</v>
      </c>
      <c r="J1006" s="122" t="str">
        <f>IF(SP_SUL!AA1009="","*",SP_SUL!AA1009)</f>
        <v>*</v>
      </c>
      <c r="K1006" s="134" t="str">
        <f>IF(SP_SUL!AD1009="","*",SP_SUL!AD1009)</f>
        <v>*</v>
      </c>
    </row>
    <row r="1007" spans="2:11" s="123" customFormat="1" hidden="1">
      <c r="B1007" s="120" t="str">
        <f>IF(SP_SUL!Y1010="","*",SP_SUL!Y1010)</f>
        <v>*</v>
      </c>
      <c r="C1007" s="121" t="str">
        <f>IF(SP_SUL!B1010="","*",SP_SUL!B1010)</f>
        <v>*</v>
      </c>
      <c r="D1007" s="121" t="str">
        <f>IF(SP_SUL!D1010="","*",SP_SUL!D1010)</f>
        <v>*</v>
      </c>
      <c r="E1007" s="121" t="str">
        <f>IF(SP_SUL!H1010="","*",SP_SUL!H1010)</f>
        <v>*</v>
      </c>
      <c r="F1007" s="137" t="str">
        <f>IF(SP_SUL!M1010="","*",SP_SUL!M1010)</f>
        <v>*</v>
      </c>
      <c r="G1007" s="121" t="str">
        <f>IF(SP_SUL!I1010="","*",SP_SUL!I1010)</f>
        <v>*</v>
      </c>
      <c r="H1007" s="121" t="str">
        <f>IF(SP_SUL!AB1010="","*",SP_SUL!AB1010)</f>
        <v>*</v>
      </c>
      <c r="I1007" s="121" t="str">
        <f>IF(SP_SUL!AC1010="","*",SP_SUL!AC1010)</f>
        <v>*</v>
      </c>
      <c r="J1007" s="122" t="str">
        <f>IF(SP_SUL!AA1010="","*",SP_SUL!AA1010)</f>
        <v>*</v>
      </c>
      <c r="K1007" s="134" t="str">
        <f>IF(SP_SUL!AD1010="","*",SP_SUL!AD1010)</f>
        <v>*</v>
      </c>
    </row>
    <row r="1008" spans="2:11" s="123" customFormat="1" hidden="1">
      <c r="B1008" s="120" t="str">
        <f>IF(SP_SUL!Y1011="","*",SP_SUL!Y1011)</f>
        <v>*</v>
      </c>
      <c r="C1008" s="121" t="str">
        <f>IF(SP_SUL!B1011="","*",SP_SUL!B1011)</f>
        <v>*</v>
      </c>
      <c r="D1008" s="121" t="str">
        <f>IF(SP_SUL!D1011="","*",SP_SUL!D1011)</f>
        <v>*</v>
      </c>
      <c r="E1008" s="121" t="str">
        <f>IF(SP_SUL!H1011="","*",SP_SUL!H1011)</f>
        <v>*</v>
      </c>
      <c r="F1008" s="137" t="str">
        <f>IF(SP_SUL!M1011="","*",SP_SUL!M1011)</f>
        <v>*</v>
      </c>
      <c r="G1008" s="121" t="str">
        <f>IF(SP_SUL!I1011="","*",SP_SUL!I1011)</f>
        <v>*</v>
      </c>
      <c r="H1008" s="121" t="str">
        <f>IF(SP_SUL!AB1011="","*",SP_SUL!AB1011)</f>
        <v>*</v>
      </c>
      <c r="I1008" s="121" t="str">
        <f>IF(SP_SUL!AC1011="","*",SP_SUL!AC1011)</f>
        <v>*</v>
      </c>
      <c r="J1008" s="122" t="str">
        <f>IF(SP_SUL!AA1011="","*",SP_SUL!AA1011)</f>
        <v>*</v>
      </c>
      <c r="K1008" s="134" t="str">
        <f>IF(SP_SUL!AD1011="","*",SP_SUL!AD1011)</f>
        <v>*</v>
      </c>
    </row>
    <row r="1009" spans="2:11" s="123" customFormat="1" hidden="1">
      <c r="B1009" s="120" t="str">
        <f>IF(SP_SUL!Y1012="","*",SP_SUL!Y1012)</f>
        <v>*</v>
      </c>
      <c r="C1009" s="121" t="str">
        <f>IF(SP_SUL!B1012="","*",SP_SUL!B1012)</f>
        <v>*</v>
      </c>
      <c r="D1009" s="121" t="str">
        <f>IF(SP_SUL!D1012="","*",SP_SUL!D1012)</f>
        <v>*</v>
      </c>
      <c r="E1009" s="121" t="str">
        <f>IF(SP_SUL!H1012="","*",SP_SUL!H1012)</f>
        <v>*</v>
      </c>
      <c r="F1009" s="137" t="str">
        <f>IF(SP_SUL!M1012="","*",SP_SUL!M1012)</f>
        <v>*</v>
      </c>
      <c r="G1009" s="121" t="str">
        <f>IF(SP_SUL!I1012="","*",SP_SUL!I1012)</f>
        <v>*</v>
      </c>
      <c r="H1009" s="121" t="str">
        <f>IF(SP_SUL!AB1012="","*",SP_SUL!AB1012)</f>
        <v>*</v>
      </c>
      <c r="I1009" s="121" t="str">
        <f>IF(SP_SUL!AC1012="","*",SP_SUL!AC1012)</f>
        <v>*</v>
      </c>
      <c r="J1009" s="122" t="str">
        <f>IF(SP_SUL!AA1012="","*",SP_SUL!AA1012)</f>
        <v>*</v>
      </c>
      <c r="K1009" s="134" t="str">
        <f>IF(SP_SUL!AD1012="","*",SP_SUL!AD1012)</f>
        <v>*</v>
      </c>
    </row>
    <row r="1010" spans="2:11" s="123" customFormat="1" hidden="1">
      <c r="B1010" s="120" t="str">
        <f>IF(SP_SUL!Y1013="","*",SP_SUL!Y1013)</f>
        <v>*</v>
      </c>
      <c r="C1010" s="121" t="str">
        <f>IF(SP_SUL!B1013="","*",SP_SUL!B1013)</f>
        <v>*</v>
      </c>
      <c r="D1010" s="121" t="str">
        <f>IF(SP_SUL!D1013="","*",SP_SUL!D1013)</f>
        <v>*</v>
      </c>
      <c r="E1010" s="121" t="str">
        <f>IF(SP_SUL!H1013="","*",SP_SUL!H1013)</f>
        <v>*</v>
      </c>
      <c r="F1010" s="137" t="str">
        <f>IF(SP_SUL!M1013="","*",SP_SUL!M1013)</f>
        <v>*</v>
      </c>
      <c r="G1010" s="121" t="str">
        <f>IF(SP_SUL!I1013="","*",SP_SUL!I1013)</f>
        <v>*</v>
      </c>
      <c r="H1010" s="121" t="str">
        <f>IF(SP_SUL!AB1013="","*",SP_SUL!AB1013)</f>
        <v>*</v>
      </c>
      <c r="I1010" s="121" t="str">
        <f>IF(SP_SUL!AC1013="","*",SP_SUL!AC1013)</f>
        <v>*</v>
      </c>
      <c r="J1010" s="122" t="str">
        <f>IF(SP_SUL!AA1013="","*",SP_SUL!AA1013)</f>
        <v>*</v>
      </c>
      <c r="K1010" s="134" t="str">
        <f>IF(SP_SUL!AD1013="","*",SP_SUL!AD1013)</f>
        <v>*</v>
      </c>
    </row>
    <row r="1011" spans="2:11" s="123" customFormat="1" hidden="1">
      <c r="B1011" s="120" t="str">
        <f>IF(SP_SUL!Y1014="","*",SP_SUL!Y1014)</f>
        <v>*</v>
      </c>
      <c r="C1011" s="121" t="str">
        <f>IF(SP_SUL!B1014="","*",SP_SUL!B1014)</f>
        <v>*</v>
      </c>
      <c r="D1011" s="121" t="str">
        <f>IF(SP_SUL!D1014="","*",SP_SUL!D1014)</f>
        <v>*</v>
      </c>
      <c r="E1011" s="121" t="str">
        <f>IF(SP_SUL!H1014="","*",SP_SUL!H1014)</f>
        <v>*</v>
      </c>
      <c r="F1011" s="137" t="str">
        <f>IF(SP_SUL!M1014="","*",SP_SUL!M1014)</f>
        <v>*</v>
      </c>
      <c r="G1011" s="121" t="str">
        <f>IF(SP_SUL!I1014="","*",SP_SUL!I1014)</f>
        <v>*</v>
      </c>
      <c r="H1011" s="121" t="str">
        <f>IF(SP_SUL!AB1014="","*",SP_SUL!AB1014)</f>
        <v>*</v>
      </c>
      <c r="I1011" s="121" t="str">
        <f>IF(SP_SUL!AC1014="","*",SP_SUL!AC1014)</f>
        <v>*</v>
      </c>
      <c r="J1011" s="122" t="str">
        <f>IF(SP_SUL!AA1014="","*",SP_SUL!AA1014)</f>
        <v>*</v>
      </c>
      <c r="K1011" s="134" t="str">
        <f>IF(SP_SUL!AD1014="","*",SP_SUL!AD1014)</f>
        <v>*</v>
      </c>
    </row>
    <row r="1012" spans="2:11" s="123" customFormat="1" hidden="1">
      <c r="B1012" s="120" t="str">
        <f>IF(SP_SUL!Y1015="","*",SP_SUL!Y1015)</f>
        <v>*</v>
      </c>
      <c r="C1012" s="121" t="str">
        <f>IF(SP_SUL!B1015="","*",SP_SUL!B1015)</f>
        <v>*</v>
      </c>
      <c r="D1012" s="121" t="str">
        <f>IF(SP_SUL!D1015="","*",SP_SUL!D1015)</f>
        <v>*</v>
      </c>
      <c r="E1012" s="121" t="str">
        <f>IF(SP_SUL!H1015="","*",SP_SUL!H1015)</f>
        <v>*</v>
      </c>
      <c r="F1012" s="137" t="str">
        <f>IF(SP_SUL!M1015="","*",SP_SUL!M1015)</f>
        <v>*</v>
      </c>
      <c r="G1012" s="121" t="str">
        <f>IF(SP_SUL!I1015="","*",SP_SUL!I1015)</f>
        <v>*</v>
      </c>
      <c r="H1012" s="121" t="str">
        <f>IF(SP_SUL!AB1015="","*",SP_SUL!AB1015)</f>
        <v>*</v>
      </c>
      <c r="I1012" s="121" t="str">
        <f>IF(SP_SUL!AC1015="","*",SP_SUL!AC1015)</f>
        <v>*</v>
      </c>
      <c r="J1012" s="122" t="str">
        <f>IF(SP_SUL!AA1015="","*",SP_SUL!AA1015)</f>
        <v>*</v>
      </c>
      <c r="K1012" s="134" t="str">
        <f>IF(SP_SUL!AD1015="","*",SP_SUL!AD1015)</f>
        <v>*</v>
      </c>
    </row>
    <row r="1013" spans="2:11" s="123" customFormat="1" hidden="1">
      <c r="B1013" s="120" t="str">
        <f>IF(SP_SUL!Y1016="","*",SP_SUL!Y1016)</f>
        <v>*</v>
      </c>
      <c r="C1013" s="121" t="str">
        <f>IF(SP_SUL!B1016="","*",SP_SUL!B1016)</f>
        <v>*</v>
      </c>
      <c r="D1013" s="121" t="str">
        <f>IF(SP_SUL!D1016="","*",SP_SUL!D1016)</f>
        <v>*</v>
      </c>
      <c r="E1013" s="121" t="str">
        <f>IF(SP_SUL!H1016="","*",SP_SUL!H1016)</f>
        <v>*</v>
      </c>
      <c r="F1013" s="137" t="str">
        <f>IF(SP_SUL!M1016="","*",SP_SUL!M1016)</f>
        <v>*</v>
      </c>
      <c r="G1013" s="121" t="str">
        <f>IF(SP_SUL!I1016="","*",SP_SUL!I1016)</f>
        <v>*</v>
      </c>
      <c r="H1013" s="121" t="str">
        <f>IF(SP_SUL!AB1016="","*",SP_SUL!AB1016)</f>
        <v>*</v>
      </c>
      <c r="I1013" s="121" t="str">
        <f>IF(SP_SUL!AC1016="","*",SP_SUL!AC1016)</f>
        <v>*</v>
      </c>
      <c r="J1013" s="122" t="str">
        <f>IF(SP_SUL!AA1016="","*",SP_SUL!AA1016)</f>
        <v>*</v>
      </c>
      <c r="K1013" s="134" t="str">
        <f>IF(SP_SUL!AD1016="","*",SP_SUL!AD1016)</f>
        <v>*</v>
      </c>
    </row>
    <row r="1014" spans="2:11" s="123" customFormat="1" hidden="1">
      <c r="B1014" s="120" t="str">
        <f>IF(SP_SUL!Y1017="","*",SP_SUL!Y1017)</f>
        <v>*</v>
      </c>
      <c r="C1014" s="121" t="str">
        <f>IF(SP_SUL!B1017="","*",SP_SUL!B1017)</f>
        <v>*</v>
      </c>
      <c r="D1014" s="121" t="str">
        <f>IF(SP_SUL!D1017="","*",SP_SUL!D1017)</f>
        <v>*</v>
      </c>
      <c r="E1014" s="121" t="str">
        <f>IF(SP_SUL!H1017="","*",SP_SUL!H1017)</f>
        <v>*</v>
      </c>
      <c r="F1014" s="137" t="str">
        <f>IF(SP_SUL!M1017="","*",SP_SUL!M1017)</f>
        <v>*</v>
      </c>
      <c r="G1014" s="121" t="str">
        <f>IF(SP_SUL!I1017="","*",SP_SUL!I1017)</f>
        <v>*</v>
      </c>
      <c r="H1014" s="121" t="str">
        <f>IF(SP_SUL!AB1017="","*",SP_SUL!AB1017)</f>
        <v>*</v>
      </c>
      <c r="I1014" s="121" t="str">
        <f>IF(SP_SUL!AC1017="","*",SP_SUL!AC1017)</f>
        <v>*</v>
      </c>
      <c r="J1014" s="122" t="str">
        <f>IF(SP_SUL!AA1017="","*",SP_SUL!AA1017)</f>
        <v>*</v>
      </c>
      <c r="K1014" s="134" t="str">
        <f>IF(SP_SUL!AD1017="","*",SP_SUL!AD1017)</f>
        <v>*</v>
      </c>
    </row>
    <row r="1015" spans="2:11" s="123" customFormat="1" hidden="1">
      <c r="B1015" s="120" t="str">
        <f>IF(SP_SUL!Y1018="","*",SP_SUL!Y1018)</f>
        <v>*</v>
      </c>
      <c r="C1015" s="121" t="str">
        <f>IF(SP_SUL!B1018="","*",SP_SUL!B1018)</f>
        <v>*</v>
      </c>
      <c r="D1015" s="121" t="str">
        <f>IF(SP_SUL!D1018="","*",SP_SUL!D1018)</f>
        <v>*</v>
      </c>
      <c r="E1015" s="121" t="str">
        <f>IF(SP_SUL!H1018="","*",SP_SUL!H1018)</f>
        <v>*</v>
      </c>
      <c r="F1015" s="137" t="str">
        <f>IF(SP_SUL!M1018="","*",SP_SUL!M1018)</f>
        <v>*</v>
      </c>
      <c r="G1015" s="121" t="str">
        <f>IF(SP_SUL!I1018="","*",SP_SUL!I1018)</f>
        <v>*</v>
      </c>
      <c r="H1015" s="121" t="str">
        <f>IF(SP_SUL!AB1018="","*",SP_SUL!AB1018)</f>
        <v>*</v>
      </c>
      <c r="I1015" s="121" t="str">
        <f>IF(SP_SUL!AC1018="","*",SP_SUL!AC1018)</f>
        <v>*</v>
      </c>
      <c r="J1015" s="122" t="str">
        <f>IF(SP_SUL!AA1018="","*",SP_SUL!AA1018)</f>
        <v>*</v>
      </c>
      <c r="K1015" s="134" t="str">
        <f>IF(SP_SUL!AD1018="","*",SP_SUL!AD1018)</f>
        <v>*</v>
      </c>
    </row>
    <row r="1016" spans="2:11" s="123" customFormat="1" hidden="1">
      <c r="B1016" s="120" t="str">
        <f>IF(SP_SUL!Y1019="","*",SP_SUL!Y1019)</f>
        <v>*</v>
      </c>
      <c r="C1016" s="121" t="str">
        <f>IF(SP_SUL!B1019="","*",SP_SUL!B1019)</f>
        <v>*</v>
      </c>
      <c r="D1016" s="121" t="str">
        <f>IF(SP_SUL!D1019="","*",SP_SUL!D1019)</f>
        <v>*</v>
      </c>
      <c r="E1016" s="121" t="str">
        <f>IF(SP_SUL!H1019="","*",SP_SUL!H1019)</f>
        <v>*</v>
      </c>
      <c r="F1016" s="137" t="str">
        <f>IF(SP_SUL!M1019="","*",SP_SUL!M1019)</f>
        <v>*</v>
      </c>
      <c r="G1016" s="121" t="str">
        <f>IF(SP_SUL!I1019="","*",SP_SUL!I1019)</f>
        <v>*</v>
      </c>
      <c r="H1016" s="121" t="str">
        <f>IF(SP_SUL!AB1019="","*",SP_SUL!AB1019)</f>
        <v>*</v>
      </c>
      <c r="I1016" s="121" t="str">
        <f>IF(SP_SUL!AC1019="","*",SP_SUL!AC1019)</f>
        <v>*</v>
      </c>
      <c r="J1016" s="122" t="str">
        <f>IF(SP_SUL!AA1019="","*",SP_SUL!AA1019)</f>
        <v>*</v>
      </c>
      <c r="K1016" s="134" t="str">
        <f>IF(SP_SUL!AD1019="","*",SP_SUL!AD1019)</f>
        <v>*</v>
      </c>
    </row>
    <row r="1017" spans="2:11" s="123" customFormat="1" hidden="1">
      <c r="B1017" s="120" t="str">
        <f>IF(SP_SUL!Y1020="","*",SP_SUL!Y1020)</f>
        <v>*</v>
      </c>
      <c r="C1017" s="121" t="str">
        <f>IF(SP_SUL!B1020="","*",SP_SUL!B1020)</f>
        <v>*</v>
      </c>
      <c r="D1017" s="121" t="str">
        <f>IF(SP_SUL!D1020="","*",SP_SUL!D1020)</f>
        <v>*</v>
      </c>
      <c r="E1017" s="121" t="str">
        <f>IF(SP_SUL!H1020="","*",SP_SUL!H1020)</f>
        <v>*</v>
      </c>
      <c r="F1017" s="137" t="str">
        <f>IF(SP_SUL!M1020="","*",SP_SUL!M1020)</f>
        <v>*</v>
      </c>
      <c r="G1017" s="121" t="str">
        <f>IF(SP_SUL!I1020="","*",SP_SUL!I1020)</f>
        <v>*</v>
      </c>
      <c r="H1017" s="121" t="str">
        <f>IF(SP_SUL!AB1020="","*",SP_SUL!AB1020)</f>
        <v>*</v>
      </c>
      <c r="I1017" s="121" t="str">
        <f>IF(SP_SUL!AC1020="","*",SP_SUL!AC1020)</f>
        <v>*</v>
      </c>
      <c r="J1017" s="122" t="str">
        <f>IF(SP_SUL!AA1020="","*",SP_SUL!AA1020)</f>
        <v>*</v>
      </c>
      <c r="K1017" s="134" t="str">
        <f>IF(SP_SUL!AD1020="","*",SP_SUL!AD1020)</f>
        <v>*</v>
      </c>
    </row>
    <row r="1018" spans="2:11" s="123" customFormat="1" hidden="1">
      <c r="B1018" s="120" t="str">
        <f>IF(SP_SUL!Y1021="","*",SP_SUL!Y1021)</f>
        <v>*</v>
      </c>
      <c r="C1018" s="121" t="str">
        <f>IF(SP_SUL!B1021="","*",SP_SUL!B1021)</f>
        <v>*</v>
      </c>
      <c r="D1018" s="121" t="str">
        <f>IF(SP_SUL!D1021="","*",SP_SUL!D1021)</f>
        <v>*</v>
      </c>
      <c r="E1018" s="121" t="str">
        <f>IF(SP_SUL!H1021="","*",SP_SUL!H1021)</f>
        <v>*</v>
      </c>
      <c r="F1018" s="137" t="str">
        <f>IF(SP_SUL!M1021="","*",SP_SUL!M1021)</f>
        <v>*</v>
      </c>
      <c r="G1018" s="121" t="str">
        <f>IF(SP_SUL!I1021="","*",SP_SUL!I1021)</f>
        <v>*</v>
      </c>
      <c r="H1018" s="121" t="str">
        <f>IF(SP_SUL!AB1021="","*",SP_SUL!AB1021)</f>
        <v>*</v>
      </c>
      <c r="I1018" s="121" t="str">
        <f>IF(SP_SUL!AC1021="","*",SP_SUL!AC1021)</f>
        <v>*</v>
      </c>
      <c r="J1018" s="122" t="str">
        <f>IF(SP_SUL!AA1021="","*",SP_SUL!AA1021)</f>
        <v>*</v>
      </c>
      <c r="K1018" s="134" t="str">
        <f>IF(SP_SUL!AD1021="","*",SP_SUL!AD1021)</f>
        <v>*</v>
      </c>
    </row>
    <row r="1019" spans="2:11" s="123" customFormat="1" hidden="1">
      <c r="B1019" s="120" t="str">
        <f>IF(SP_SUL!Y1022="","*",SP_SUL!Y1022)</f>
        <v>*</v>
      </c>
      <c r="C1019" s="121" t="str">
        <f>IF(SP_SUL!B1022="","*",SP_SUL!B1022)</f>
        <v>*</v>
      </c>
      <c r="D1019" s="121" t="str">
        <f>IF(SP_SUL!D1022="","*",SP_SUL!D1022)</f>
        <v>*</v>
      </c>
      <c r="E1019" s="121" t="str">
        <f>IF(SP_SUL!H1022="","*",SP_SUL!H1022)</f>
        <v>*</v>
      </c>
      <c r="F1019" s="137" t="str">
        <f>IF(SP_SUL!M1022="","*",SP_SUL!M1022)</f>
        <v>*</v>
      </c>
      <c r="G1019" s="121" t="str">
        <f>IF(SP_SUL!I1022="","*",SP_SUL!I1022)</f>
        <v>*</v>
      </c>
      <c r="H1019" s="121" t="str">
        <f>IF(SP_SUL!AB1022="","*",SP_SUL!AB1022)</f>
        <v>*</v>
      </c>
      <c r="I1019" s="121" t="str">
        <f>IF(SP_SUL!AC1022="","*",SP_SUL!AC1022)</f>
        <v>*</v>
      </c>
      <c r="J1019" s="122" t="str">
        <f>IF(SP_SUL!AA1022="","*",SP_SUL!AA1022)</f>
        <v>*</v>
      </c>
      <c r="K1019" s="134" t="str">
        <f>IF(SP_SUL!AD1022="","*",SP_SUL!AD1022)</f>
        <v>*</v>
      </c>
    </row>
    <row r="1020" spans="2:11" s="123" customFormat="1" hidden="1">
      <c r="B1020" s="120" t="str">
        <f>IF(SP_SUL!Y1023="","*",SP_SUL!Y1023)</f>
        <v>*</v>
      </c>
      <c r="C1020" s="121" t="str">
        <f>IF(SP_SUL!B1023="","*",SP_SUL!B1023)</f>
        <v>*</v>
      </c>
      <c r="D1020" s="121" t="str">
        <f>IF(SP_SUL!D1023="","*",SP_SUL!D1023)</f>
        <v>*</v>
      </c>
      <c r="E1020" s="121" t="str">
        <f>IF(SP_SUL!H1023="","*",SP_SUL!H1023)</f>
        <v>*</v>
      </c>
      <c r="F1020" s="137" t="str">
        <f>IF(SP_SUL!M1023="","*",SP_SUL!M1023)</f>
        <v>*</v>
      </c>
      <c r="G1020" s="121" t="str">
        <f>IF(SP_SUL!I1023="","*",SP_SUL!I1023)</f>
        <v>*</v>
      </c>
      <c r="H1020" s="121" t="str">
        <f>IF(SP_SUL!AB1023="","*",SP_SUL!AB1023)</f>
        <v>*</v>
      </c>
      <c r="I1020" s="121" t="str">
        <f>IF(SP_SUL!AC1023="","*",SP_SUL!AC1023)</f>
        <v>*</v>
      </c>
      <c r="J1020" s="122" t="str">
        <f>IF(SP_SUL!AA1023="","*",SP_SUL!AA1023)</f>
        <v>*</v>
      </c>
      <c r="K1020" s="134" t="str">
        <f>IF(SP_SUL!AD1023="","*",SP_SUL!AD1023)</f>
        <v>*</v>
      </c>
    </row>
    <row r="1021" spans="2:11" s="123" customFormat="1" hidden="1">
      <c r="B1021" s="120" t="str">
        <f>IF(SP_SUL!Y1024="","*",SP_SUL!Y1024)</f>
        <v>*</v>
      </c>
      <c r="C1021" s="121" t="str">
        <f>IF(SP_SUL!B1024="","*",SP_SUL!B1024)</f>
        <v>*</v>
      </c>
      <c r="D1021" s="121" t="str">
        <f>IF(SP_SUL!D1024="","*",SP_SUL!D1024)</f>
        <v>*</v>
      </c>
      <c r="E1021" s="121" t="str">
        <f>IF(SP_SUL!H1024="","*",SP_SUL!H1024)</f>
        <v>*</v>
      </c>
      <c r="F1021" s="137" t="str">
        <f>IF(SP_SUL!M1024="","*",SP_SUL!M1024)</f>
        <v>*</v>
      </c>
      <c r="G1021" s="121" t="str">
        <f>IF(SP_SUL!I1024="","*",SP_SUL!I1024)</f>
        <v>*</v>
      </c>
      <c r="H1021" s="121" t="str">
        <f>IF(SP_SUL!AB1024="","*",SP_SUL!AB1024)</f>
        <v>*</v>
      </c>
      <c r="I1021" s="121" t="str">
        <f>IF(SP_SUL!AC1024="","*",SP_SUL!AC1024)</f>
        <v>*</v>
      </c>
      <c r="J1021" s="122" t="str">
        <f>IF(SP_SUL!AA1024="","*",SP_SUL!AA1024)</f>
        <v>*</v>
      </c>
      <c r="K1021" s="134" t="str">
        <f>IF(SP_SUL!AD1024="","*",SP_SUL!AD1024)</f>
        <v>*</v>
      </c>
    </row>
    <row r="1022" spans="2:11" s="123" customFormat="1" hidden="1">
      <c r="B1022" s="120" t="str">
        <f>IF(SP_SUL!Y1025="","*",SP_SUL!Y1025)</f>
        <v>*</v>
      </c>
      <c r="C1022" s="121" t="str">
        <f>IF(SP_SUL!B1025="","*",SP_SUL!B1025)</f>
        <v>*</v>
      </c>
      <c r="D1022" s="121" t="str">
        <f>IF(SP_SUL!D1025="","*",SP_SUL!D1025)</f>
        <v>*</v>
      </c>
      <c r="E1022" s="121" t="str">
        <f>IF(SP_SUL!H1025="","*",SP_SUL!H1025)</f>
        <v>*</v>
      </c>
      <c r="F1022" s="137" t="str">
        <f>IF(SP_SUL!M1025="","*",SP_SUL!M1025)</f>
        <v>*</v>
      </c>
      <c r="G1022" s="121" t="str">
        <f>IF(SP_SUL!I1025="","*",SP_SUL!I1025)</f>
        <v>*</v>
      </c>
      <c r="H1022" s="121" t="str">
        <f>IF(SP_SUL!AB1025="","*",SP_SUL!AB1025)</f>
        <v>*</v>
      </c>
      <c r="I1022" s="121" t="str">
        <f>IF(SP_SUL!AC1025="","*",SP_SUL!AC1025)</f>
        <v>*</v>
      </c>
      <c r="J1022" s="122" t="str">
        <f>IF(SP_SUL!AA1025="","*",SP_SUL!AA1025)</f>
        <v>*</v>
      </c>
      <c r="K1022" s="134" t="str">
        <f>IF(SP_SUL!AD1025="","*",SP_SUL!AD1025)</f>
        <v>*</v>
      </c>
    </row>
    <row r="1023" spans="2:11" s="123" customFormat="1" hidden="1">
      <c r="B1023" s="120" t="str">
        <f>IF(SP_SUL!Y1026="","*",SP_SUL!Y1026)</f>
        <v>*</v>
      </c>
      <c r="C1023" s="121" t="str">
        <f>IF(SP_SUL!B1026="","*",SP_SUL!B1026)</f>
        <v>*</v>
      </c>
      <c r="D1023" s="121" t="str">
        <f>IF(SP_SUL!D1026="","*",SP_SUL!D1026)</f>
        <v>*</v>
      </c>
      <c r="E1023" s="121" t="str">
        <f>IF(SP_SUL!H1026="","*",SP_SUL!H1026)</f>
        <v>*</v>
      </c>
      <c r="F1023" s="137" t="str">
        <f>IF(SP_SUL!M1026="","*",SP_SUL!M1026)</f>
        <v>*</v>
      </c>
      <c r="G1023" s="121" t="str">
        <f>IF(SP_SUL!I1026="","*",SP_SUL!I1026)</f>
        <v>*</v>
      </c>
      <c r="H1023" s="121" t="str">
        <f>IF(SP_SUL!AB1026="","*",SP_SUL!AB1026)</f>
        <v>*</v>
      </c>
      <c r="I1023" s="121" t="str">
        <f>IF(SP_SUL!AC1026="","*",SP_SUL!AC1026)</f>
        <v>*</v>
      </c>
      <c r="J1023" s="122" t="str">
        <f>IF(SP_SUL!AA1026="","*",SP_SUL!AA1026)</f>
        <v>*</v>
      </c>
      <c r="K1023" s="134" t="str">
        <f>IF(SP_SUL!AD1026="","*",SP_SUL!AD1026)</f>
        <v>*</v>
      </c>
    </row>
    <row r="1024" spans="2:11" s="123" customFormat="1" hidden="1">
      <c r="B1024" s="120" t="str">
        <f>IF(SP_SUL!Y1027="","*",SP_SUL!Y1027)</f>
        <v>*</v>
      </c>
      <c r="C1024" s="121" t="str">
        <f>IF(SP_SUL!B1027="","*",SP_SUL!B1027)</f>
        <v>*</v>
      </c>
      <c r="D1024" s="121" t="str">
        <f>IF(SP_SUL!D1027="","*",SP_SUL!D1027)</f>
        <v>*</v>
      </c>
      <c r="E1024" s="121" t="str">
        <f>IF(SP_SUL!H1027="","*",SP_SUL!H1027)</f>
        <v>*</v>
      </c>
      <c r="F1024" s="137" t="str">
        <f>IF(SP_SUL!M1027="","*",SP_SUL!M1027)</f>
        <v>*</v>
      </c>
      <c r="G1024" s="121" t="str">
        <f>IF(SP_SUL!I1027="","*",SP_SUL!I1027)</f>
        <v>*</v>
      </c>
      <c r="H1024" s="121" t="str">
        <f>IF(SP_SUL!AB1027="","*",SP_SUL!AB1027)</f>
        <v>*</v>
      </c>
      <c r="I1024" s="121" t="str">
        <f>IF(SP_SUL!AC1027="","*",SP_SUL!AC1027)</f>
        <v>*</v>
      </c>
      <c r="J1024" s="122" t="str">
        <f>IF(SP_SUL!AA1027="","*",SP_SUL!AA1027)</f>
        <v>*</v>
      </c>
      <c r="K1024" s="134" t="str">
        <f>IF(SP_SUL!AD1027="","*",SP_SUL!AD1027)</f>
        <v>*</v>
      </c>
    </row>
    <row r="1025" spans="2:11" s="123" customFormat="1" hidden="1">
      <c r="B1025" s="120" t="str">
        <f>IF(SP_SUL!Y1028="","*",SP_SUL!Y1028)</f>
        <v>*</v>
      </c>
      <c r="C1025" s="121" t="str">
        <f>IF(SP_SUL!B1028="","*",SP_SUL!B1028)</f>
        <v>*</v>
      </c>
      <c r="D1025" s="121" t="str">
        <f>IF(SP_SUL!D1028="","*",SP_SUL!D1028)</f>
        <v>*</v>
      </c>
      <c r="E1025" s="121" t="str">
        <f>IF(SP_SUL!H1028="","*",SP_SUL!H1028)</f>
        <v>*</v>
      </c>
      <c r="F1025" s="137" t="str">
        <f>IF(SP_SUL!M1028="","*",SP_SUL!M1028)</f>
        <v>*</v>
      </c>
      <c r="G1025" s="121" t="str">
        <f>IF(SP_SUL!I1028="","*",SP_SUL!I1028)</f>
        <v>*</v>
      </c>
      <c r="H1025" s="121" t="str">
        <f>IF(SP_SUL!AB1028="","*",SP_SUL!AB1028)</f>
        <v>*</v>
      </c>
      <c r="I1025" s="121" t="str">
        <f>IF(SP_SUL!AC1028="","*",SP_SUL!AC1028)</f>
        <v>*</v>
      </c>
      <c r="J1025" s="122" t="str">
        <f>IF(SP_SUL!AA1028="","*",SP_SUL!AA1028)</f>
        <v>*</v>
      </c>
      <c r="K1025" s="134" t="str">
        <f>IF(SP_SUL!AD1028="","*",SP_SUL!AD1028)</f>
        <v>*</v>
      </c>
    </row>
    <row r="1026" spans="2:11" s="123" customFormat="1" hidden="1">
      <c r="B1026" s="120" t="str">
        <f>IF(SP_SUL!Y1029="","*",SP_SUL!Y1029)</f>
        <v>*</v>
      </c>
      <c r="C1026" s="121" t="str">
        <f>IF(SP_SUL!B1029="","*",SP_SUL!B1029)</f>
        <v>*</v>
      </c>
      <c r="D1026" s="121" t="str">
        <f>IF(SP_SUL!D1029="","*",SP_SUL!D1029)</f>
        <v>*</v>
      </c>
      <c r="E1026" s="121" t="str">
        <f>IF(SP_SUL!H1029="","*",SP_SUL!H1029)</f>
        <v>*</v>
      </c>
      <c r="F1026" s="137" t="str">
        <f>IF(SP_SUL!M1029="","*",SP_SUL!M1029)</f>
        <v>*</v>
      </c>
      <c r="G1026" s="121" t="str">
        <f>IF(SP_SUL!I1029="","*",SP_SUL!I1029)</f>
        <v>*</v>
      </c>
      <c r="H1026" s="121" t="str">
        <f>IF(SP_SUL!AB1029="","*",SP_SUL!AB1029)</f>
        <v>*</v>
      </c>
      <c r="I1026" s="121" t="str">
        <f>IF(SP_SUL!AC1029="","*",SP_SUL!AC1029)</f>
        <v>*</v>
      </c>
      <c r="J1026" s="122" t="str">
        <f>IF(SP_SUL!AA1029="","*",SP_SUL!AA1029)</f>
        <v>*</v>
      </c>
      <c r="K1026" s="134" t="str">
        <f>IF(SP_SUL!AD1029="","*",SP_SUL!AD1029)</f>
        <v>*</v>
      </c>
    </row>
    <row r="1027" spans="2:11" s="123" customFormat="1" hidden="1">
      <c r="B1027" s="120" t="str">
        <f>IF(SP_SUL!Y1030="","*",SP_SUL!Y1030)</f>
        <v>*</v>
      </c>
      <c r="C1027" s="121" t="str">
        <f>IF(SP_SUL!B1030="","*",SP_SUL!B1030)</f>
        <v>*</v>
      </c>
      <c r="D1027" s="121" t="str">
        <f>IF(SP_SUL!D1030="","*",SP_SUL!D1030)</f>
        <v>*</v>
      </c>
      <c r="E1027" s="121" t="str">
        <f>IF(SP_SUL!H1030="","*",SP_SUL!H1030)</f>
        <v>*</v>
      </c>
      <c r="F1027" s="137" t="str">
        <f>IF(SP_SUL!M1030="","*",SP_SUL!M1030)</f>
        <v>*</v>
      </c>
      <c r="G1027" s="121" t="str">
        <f>IF(SP_SUL!I1030="","*",SP_SUL!I1030)</f>
        <v>*</v>
      </c>
      <c r="H1027" s="121" t="str">
        <f>IF(SP_SUL!AB1030="","*",SP_SUL!AB1030)</f>
        <v>*</v>
      </c>
      <c r="I1027" s="121" t="str">
        <f>IF(SP_SUL!AC1030="","*",SP_SUL!AC1030)</f>
        <v>*</v>
      </c>
      <c r="J1027" s="122" t="str">
        <f>IF(SP_SUL!AA1030="","*",SP_SUL!AA1030)</f>
        <v>*</v>
      </c>
      <c r="K1027" s="134" t="str">
        <f>IF(SP_SUL!AD1030="","*",SP_SUL!AD1030)</f>
        <v>*</v>
      </c>
    </row>
    <row r="1028" spans="2:11" s="123" customFormat="1" hidden="1">
      <c r="B1028" s="120" t="str">
        <f>IF(SP_SUL!Y1031="","*",SP_SUL!Y1031)</f>
        <v>*</v>
      </c>
      <c r="C1028" s="121" t="str">
        <f>IF(SP_SUL!B1031="","*",SP_SUL!B1031)</f>
        <v>*</v>
      </c>
      <c r="D1028" s="121" t="str">
        <f>IF(SP_SUL!D1031="","*",SP_SUL!D1031)</f>
        <v>*</v>
      </c>
      <c r="E1028" s="121" t="str">
        <f>IF(SP_SUL!H1031="","*",SP_SUL!H1031)</f>
        <v>*</v>
      </c>
      <c r="F1028" s="137" t="str">
        <f>IF(SP_SUL!M1031="","*",SP_SUL!M1031)</f>
        <v>*</v>
      </c>
      <c r="G1028" s="121" t="str">
        <f>IF(SP_SUL!I1031="","*",SP_SUL!I1031)</f>
        <v>*</v>
      </c>
      <c r="H1028" s="121" t="str">
        <f>IF(SP_SUL!AB1031="","*",SP_SUL!AB1031)</f>
        <v>*</v>
      </c>
      <c r="I1028" s="121" t="str">
        <f>IF(SP_SUL!AC1031="","*",SP_SUL!AC1031)</f>
        <v>*</v>
      </c>
      <c r="J1028" s="122" t="str">
        <f>IF(SP_SUL!AA1031="","*",SP_SUL!AA1031)</f>
        <v>*</v>
      </c>
      <c r="K1028" s="134" t="str">
        <f>IF(SP_SUL!AD1031="","*",SP_SUL!AD1031)</f>
        <v>*</v>
      </c>
    </row>
    <row r="1029" spans="2:11" s="123" customFormat="1" hidden="1">
      <c r="B1029" s="120" t="str">
        <f>IF(SP_SUL!Y1032="","*",SP_SUL!Y1032)</f>
        <v>*</v>
      </c>
      <c r="C1029" s="121" t="str">
        <f>IF(SP_SUL!B1032="","*",SP_SUL!B1032)</f>
        <v>*</v>
      </c>
      <c r="D1029" s="121" t="str">
        <f>IF(SP_SUL!D1032="","*",SP_SUL!D1032)</f>
        <v>*</v>
      </c>
      <c r="E1029" s="121" t="str">
        <f>IF(SP_SUL!H1032="","*",SP_SUL!H1032)</f>
        <v>*</v>
      </c>
      <c r="F1029" s="137" t="str">
        <f>IF(SP_SUL!M1032="","*",SP_SUL!M1032)</f>
        <v>*</v>
      </c>
      <c r="G1029" s="121" t="str">
        <f>IF(SP_SUL!I1032="","*",SP_SUL!I1032)</f>
        <v>*</v>
      </c>
      <c r="H1029" s="121" t="str">
        <f>IF(SP_SUL!AB1032="","*",SP_SUL!AB1032)</f>
        <v>*</v>
      </c>
      <c r="I1029" s="121" t="str">
        <f>IF(SP_SUL!AC1032="","*",SP_SUL!AC1032)</f>
        <v>*</v>
      </c>
      <c r="J1029" s="122" t="str">
        <f>IF(SP_SUL!AA1032="","*",SP_SUL!AA1032)</f>
        <v>*</v>
      </c>
      <c r="K1029" s="134" t="str">
        <f>IF(SP_SUL!AD1032="","*",SP_SUL!AD1032)</f>
        <v>*</v>
      </c>
    </row>
    <row r="1030" spans="2:11" s="123" customFormat="1" hidden="1">
      <c r="B1030" s="120" t="str">
        <f>IF(SP_SUL!Y1033="","*",SP_SUL!Y1033)</f>
        <v>*</v>
      </c>
      <c r="C1030" s="121" t="str">
        <f>IF(SP_SUL!B1033="","*",SP_SUL!B1033)</f>
        <v>*</v>
      </c>
      <c r="D1030" s="121" t="str">
        <f>IF(SP_SUL!D1033="","*",SP_SUL!D1033)</f>
        <v>*</v>
      </c>
      <c r="E1030" s="121" t="str">
        <f>IF(SP_SUL!H1033="","*",SP_SUL!H1033)</f>
        <v>*</v>
      </c>
      <c r="F1030" s="137" t="str">
        <f>IF(SP_SUL!M1033="","*",SP_SUL!M1033)</f>
        <v>*</v>
      </c>
      <c r="G1030" s="121" t="str">
        <f>IF(SP_SUL!I1033="","*",SP_SUL!I1033)</f>
        <v>*</v>
      </c>
      <c r="H1030" s="121" t="str">
        <f>IF(SP_SUL!AB1033="","*",SP_SUL!AB1033)</f>
        <v>*</v>
      </c>
      <c r="I1030" s="121" t="str">
        <f>IF(SP_SUL!AC1033="","*",SP_SUL!AC1033)</f>
        <v>*</v>
      </c>
      <c r="J1030" s="122" t="str">
        <f>IF(SP_SUL!AA1033="","*",SP_SUL!AA1033)</f>
        <v>*</v>
      </c>
      <c r="K1030" s="134" t="str">
        <f>IF(SP_SUL!AD1033="","*",SP_SUL!AD1033)</f>
        <v>*</v>
      </c>
    </row>
    <row r="1031" spans="2:11" s="123" customFormat="1" hidden="1">
      <c r="B1031" s="120" t="str">
        <f>IF(SP_SUL!Y1034="","*",SP_SUL!Y1034)</f>
        <v>*</v>
      </c>
      <c r="C1031" s="121" t="str">
        <f>IF(SP_SUL!B1034="","*",SP_SUL!B1034)</f>
        <v>*</v>
      </c>
      <c r="D1031" s="121" t="str">
        <f>IF(SP_SUL!D1034="","*",SP_SUL!D1034)</f>
        <v>*</v>
      </c>
      <c r="E1031" s="121" t="str">
        <f>IF(SP_SUL!H1034="","*",SP_SUL!H1034)</f>
        <v>*</v>
      </c>
      <c r="F1031" s="137" t="str">
        <f>IF(SP_SUL!M1034="","*",SP_SUL!M1034)</f>
        <v>*</v>
      </c>
      <c r="G1031" s="121" t="str">
        <f>IF(SP_SUL!I1034="","*",SP_SUL!I1034)</f>
        <v>*</v>
      </c>
      <c r="H1031" s="121" t="str">
        <f>IF(SP_SUL!AB1034="","*",SP_SUL!AB1034)</f>
        <v>*</v>
      </c>
      <c r="I1031" s="121" t="str">
        <f>IF(SP_SUL!AC1034="","*",SP_SUL!AC1034)</f>
        <v>*</v>
      </c>
      <c r="J1031" s="122" t="str">
        <f>IF(SP_SUL!AA1034="","*",SP_SUL!AA1034)</f>
        <v>*</v>
      </c>
      <c r="K1031" s="134" t="str">
        <f>IF(SP_SUL!AD1034="","*",SP_SUL!AD1034)</f>
        <v>*</v>
      </c>
    </row>
    <row r="1032" spans="2:11" s="123" customFormat="1" hidden="1">
      <c r="B1032" s="120" t="str">
        <f>IF(SP_SUL!Y1035="","*",SP_SUL!Y1035)</f>
        <v>*</v>
      </c>
      <c r="C1032" s="121" t="str">
        <f>IF(SP_SUL!B1035="","*",SP_SUL!B1035)</f>
        <v>*</v>
      </c>
      <c r="D1032" s="121" t="str">
        <f>IF(SP_SUL!D1035="","*",SP_SUL!D1035)</f>
        <v>*</v>
      </c>
      <c r="E1032" s="121" t="str">
        <f>IF(SP_SUL!H1035="","*",SP_SUL!H1035)</f>
        <v>*</v>
      </c>
      <c r="F1032" s="137" t="str">
        <f>IF(SP_SUL!M1035="","*",SP_SUL!M1035)</f>
        <v>*</v>
      </c>
      <c r="G1032" s="121" t="str">
        <f>IF(SP_SUL!I1035="","*",SP_SUL!I1035)</f>
        <v>*</v>
      </c>
      <c r="H1032" s="121" t="str">
        <f>IF(SP_SUL!AB1035="","*",SP_SUL!AB1035)</f>
        <v>*</v>
      </c>
      <c r="I1032" s="121" t="str">
        <f>IF(SP_SUL!AC1035="","*",SP_SUL!AC1035)</f>
        <v>*</v>
      </c>
      <c r="J1032" s="122" t="str">
        <f>IF(SP_SUL!AA1035="","*",SP_SUL!AA1035)</f>
        <v>*</v>
      </c>
      <c r="K1032" s="134" t="str">
        <f>IF(SP_SUL!AD1035="","*",SP_SUL!AD1035)</f>
        <v>*</v>
      </c>
    </row>
    <row r="1033" spans="2:11" s="123" customFormat="1" hidden="1">
      <c r="B1033" s="120" t="str">
        <f>IF(SP_SUL!Y1036="","*",SP_SUL!Y1036)</f>
        <v>*</v>
      </c>
      <c r="C1033" s="121" t="str">
        <f>IF(SP_SUL!B1036="","*",SP_SUL!B1036)</f>
        <v>*</v>
      </c>
      <c r="D1033" s="121" t="str">
        <f>IF(SP_SUL!D1036="","*",SP_SUL!D1036)</f>
        <v>*</v>
      </c>
      <c r="E1033" s="121" t="str">
        <f>IF(SP_SUL!H1036="","*",SP_SUL!H1036)</f>
        <v>*</v>
      </c>
      <c r="F1033" s="137" t="str">
        <f>IF(SP_SUL!M1036="","*",SP_SUL!M1036)</f>
        <v>*</v>
      </c>
      <c r="G1033" s="121" t="str">
        <f>IF(SP_SUL!I1036="","*",SP_SUL!I1036)</f>
        <v>*</v>
      </c>
      <c r="H1033" s="121" t="str">
        <f>IF(SP_SUL!AB1036="","*",SP_SUL!AB1036)</f>
        <v>*</v>
      </c>
      <c r="I1033" s="121" t="str">
        <f>IF(SP_SUL!AC1036="","*",SP_SUL!AC1036)</f>
        <v>*</v>
      </c>
      <c r="J1033" s="122" t="str">
        <f>IF(SP_SUL!AA1036="","*",SP_SUL!AA1036)</f>
        <v>*</v>
      </c>
      <c r="K1033" s="134" t="str">
        <f>IF(SP_SUL!AD1036="","*",SP_SUL!AD1036)</f>
        <v>*</v>
      </c>
    </row>
    <row r="1034" spans="2:11" s="123" customFormat="1" hidden="1">
      <c r="B1034" s="120" t="str">
        <f>IF(SP_SUL!Y1037="","*",SP_SUL!Y1037)</f>
        <v>*</v>
      </c>
      <c r="C1034" s="121" t="str">
        <f>IF(SP_SUL!B1037="","*",SP_SUL!B1037)</f>
        <v>*</v>
      </c>
      <c r="D1034" s="121" t="str">
        <f>IF(SP_SUL!D1037="","*",SP_SUL!D1037)</f>
        <v>*</v>
      </c>
      <c r="E1034" s="121" t="str">
        <f>IF(SP_SUL!H1037="","*",SP_SUL!H1037)</f>
        <v>*</v>
      </c>
      <c r="F1034" s="137" t="str">
        <f>IF(SP_SUL!M1037="","*",SP_SUL!M1037)</f>
        <v>*</v>
      </c>
      <c r="G1034" s="121" t="str">
        <f>IF(SP_SUL!I1037="","*",SP_SUL!I1037)</f>
        <v>*</v>
      </c>
      <c r="H1034" s="121" t="str">
        <f>IF(SP_SUL!AB1037="","*",SP_SUL!AB1037)</f>
        <v>*</v>
      </c>
      <c r="I1034" s="121" t="str">
        <f>IF(SP_SUL!AC1037="","*",SP_SUL!AC1037)</f>
        <v>*</v>
      </c>
      <c r="J1034" s="122" t="str">
        <f>IF(SP_SUL!AA1037="","*",SP_SUL!AA1037)</f>
        <v>*</v>
      </c>
      <c r="K1034" s="134" t="str">
        <f>IF(SP_SUL!AD1037="","*",SP_SUL!AD1037)</f>
        <v>*</v>
      </c>
    </row>
    <row r="1035" spans="2:11" s="123" customFormat="1" hidden="1">
      <c r="B1035" s="120" t="str">
        <f>IF(SP_SUL!Y1038="","*",SP_SUL!Y1038)</f>
        <v>*</v>
      </c>
      <c r="C1035" s="121" t="str">
        <f>IF(SP_SUL!B1038="","*",SP_SUL!B1038)</f>
        <v>*</v>
      </c>
      <c r="D1035" s="121" t="str">
        <f>IF(SP_SUL!D1038="","*",SP_SUL!D1038)</f>
        <v>*</v>
      </c>
      <c r="E1035" s="121" t="str">
        <f>IF(SP_SUL!H1038="","*",SP_SUL!H1038)</f>
        <v>*</v>
      </c>
      <c r="F1035" s="137" t="str">
        <f>IF(SP_SUL!M1038="","*",SP_SUL!M1038)</f>
        <v>*</v>
      </c>
      <c r="G1035" s="121" t="str">
        <f>IF(SP_SUL!I1038="","*",SP_SUL!I1038)</f>
        <v>*</v>
      </c>
      <c r="H1035" s="121" t="str">
        <f>IF(SP_SUL!AB1038="","*",SP_SUL!AB1038)</f>
        <v>*</v>
      </c>
      <c r="I1035" s="121" t="str">
        <f>IF(SP_SUL!AC1038="","*",SP_SUL!AC1038)</f>
        <v>*</v>
      </c>
      <c r="J1035" s="122" t="str">
        <f>IF(SP_SUL!AA1038="","*",SP_SUL!AA1038)</f>
        <v>*</v>
      </c>
      <c r="K1035" s="134" t="str">
        <f>IF(SP_SUL!AD1038="","*",SP_SUL!AD1038)</f>
        <v>*</v>
      </c>
    </row>
    <row r="1036" spans="2:11" s="123" customFormat="1" hidden="1">
      <c r="B1036" s="120" t="str">
        <f>IF(SP_SUL!Y1039="","*",SP_SUL!Y1039)</f>
        <v>*</v>
      </c>
      <c r="C1036" s="121" t="str">
        <f>IF(SP_SUL!B1039="","*",SP_SUL!B1039)</f>
        <v>*</v>
      </c>
      <c r="D1036" s="121" t="str">
        <f>IF(SP_SUL!D1039="","*",SP_SUL!D1039)</f>
        <v>*</v>
      </c>
      <c r="E1036" s="121" t="str">
        <f>IF(SP_SUL!H1039="","*",SP_SUL!H1039)</f>
        <v>*</v>
      </c>
      <c r="F1036" s="137" t="str">
        <f>IF(SP_SUL!M1039="","*",SP_SUL!M1039)</f>
        <v>*</v>
      </c>
      <c r="G1036" s="121" t="str">
        <f>IF(SP_SUL!I1039="","*",SP_SUL!I1039)</f>
        <v>*</v>
      </c>
      <c r="H1036" s="121" t="str">
        <f>IF(SP_SUL!AB1039="","*",SP_SUL!AB1039)</f>
        <v>*</v>
      </c>
      <c r="I1036" s="121" t="str">
        <f>IF(SP_SUL!AC1039="","*",SP_SUL!AC1039)</f>
        <v>*</v>
      </c>
      <c r="J1036" s="122" t="str">
        <f>IF(SP_SUL!AA1039="","*",SP_SUL!AA1039)</f>
        <v>*</v>
      </c>
      <c r="K1036" s="134" t="str">
        <f>IF(SP_SUL!AD1039="","*",SP_SUL!AD1039)</f>
        <v>*</v>
      </c>
    </row>
    <row r="1037" spans="2:11" s="123" customFormat="1" hidden="1">
      <c r="B1037" s="120" t="str">
        <f>IF(SP_SUL!Y1040="","*",SP_SUL!Y1040)</f>
        <v>*</v>
      </c>
      <c r="C1037" s="121" t="str">
        <f>IF(SP_SUL!B1040="","*",SP_SUL!B1040)</f>
        <v>*</v>
      </c>
      <c r="D1037" s="121" t="str">
        <f>IF(SP_SUL!D1040="","*",SP_SUL!D1040)</f>
        <v>*</v>
      </c>
      <c r="E1037" s="121" t="str">
        <f>IF(SP_SUL!H1040="","*",SP_SUL!H1040)</f>
        <v>*</v>
      </c>
      <c r="F1037" s="137" t="str">
        <f>IF(SP_SUL!M1040="","*",SP_SUL!M1040)</f>
        <v>*</v>
      </c>
      <c r="G1037" s="121" t="str">
        <f>IF(SP_SUL!I1040="","*",SP_SUL!I1040)</f>
        <v>*</v>
      </c>
      <c r="H1037" s="121" t="str">
        <f>IF(SP_SUL!AB1040="","*",SP_SUL!AB1040)</f>
        <v>*</v>
      </c>
      <c r="I1037" s="121" t="str">
        <f>IF(SP_SUL!AC1040="","*",SP_SUL!AC1040)</f>
        <v>*</v>
      </c>
      <c r="J1037" s="122" t="str">
        <f>IF(SP_SUL!AA1040="","*",SP_SUL!AA1040)</f>
        <v>*</v>
      </c>
      <c r="K1037" s="134" t="str">
        <f>IF(SP_SUL!AD1040="","*",SP_SUL!AD1040)</f>
        <v>*</v>
      </c>
    </row>
    <row r="1038" spans="2:11" s="123" customFormat="1" hidden="1">
      <c r="B1038" s="120" t="str">
        <f>IF(SP_SUL!Y1041="","*",SP_SUL!Y1041)</f>
        <v>*</v>
      </c>
      <c r="C1038" s="121" t="str">
        <f>IF(SP_SUL!B1041="","*",SP_SUL!B1041)</f>
        <v>*</v>
      </c>
      <c r="D1038" s="121" t="str">
        <f>IF(SP_SUL!D1041="","*",SP_SUL!D1041)</f>
        <v>*</v>
      </c>
      <c r="E1038" s="121" t="str">
        <f>IF(SP_SUL!H1041="","*",SP_SUL!H1041)</f>
        <v>*</v>
      </c>
      <c r="F1038" s="137" t="str">
        <f>IF(SP_SUL!M1041="","*",SP_SUL!M1041)</f>
        <v>*</v>
      </c>
      <c r="G1038" s="121" t="str">
        <f>IF(SP_SUL!I1041="","*",SP_SUL!I1041)</f>
        <v>*</v>
      </c>
      <c r="H1038" s="121" t="str">
        <f>IF(SP_SUL!AB1041="","*",SP_SUL!AB1041)</f>
        <v>*</v>
      </c>
      <c r="I1038" s="121" t="str">
        <f>IF(SP_SUL!AC1041="","*",SP_SUL!AC1041)</f>
        <v>*</v>
      </c>
      <c r="J1038" s="122" t="str">
        <f>IF(SP_SUL!AA1041="","*",SP_SUL!AA1041)</f>
        <v>*</v>
      </c>
      <c r="K1038" s="134" t="str">
        <f>IF(SP_SUL!AD1041="","*",SP_SUL!AD1041)</f>
        <v>*</v>
      </c>
    </row>
    <row r="1039" spans="2:11" s="123" customFormat="1" hidden="1">
      <c r="B1039" s="120" t="str">
        <f>IF(SP_SUL!Y1042="","*",SP_SUL!Y1042)</f>
        <v>*</v>
      </c>
      <c r="C1039" s="121" t="str">
        <f>IF(SP_SUL!B1042="","*",SP_SUL!B1042)</f>
        <v>*</v>
      </c>
      <c r="D1039" s="121" t="str">
        <f>IF(SP_SUL!D1042="","*",SP_SUL!D1042)</f>
        <v>*</v>
      </c>
      <c r="E1039" s="121" t="str">
        <f>IF(SP_SUL!H1042="","*",SP_SUL!H1042)</f>
        <v>*</v>
      </c>
      <c r="F1039" s="137" t="str">
        <f>IF(SP_SUL!M1042="","*",SP_SUL!M1042)</f>
        <v>*</v>
      </c>
      <c r="G1039" s="121" t="str">
        <f>IF(SP_SUL!I1042="","*",SP_SUL!I1042)</f>
        <v>*</v>
      </c>
      <c r="H1039" s="121" t="str">
        <f>IF(SP_SUL!AB1042="","*",SP_SUL!AB1042)</f>
        <v>*</v>
      </c>
      <c r="I1039" s="121" t="str">
        <f>IF(SP_SUL!AC1042="","*",SP_SUL!AC1042)</f>
        <v>*</v>
      </c>
      <c r="J1039" s="122" t="str">
        <f>IF(SP_SUL!AA1042="","*",SP_SUL!AA1042)</f>
        <v>*</v>
      </c>
      <c r="K1039" s="134" t="str">
        <f>IF(SP_SUL!AD1042="","*",SP_SUL!AD1042)</f>
        <v>*</v>
      </c>
    </row>
    <row r="1040" spans="2:11" s="123" customFormat="1" hidden="1">
      <c r="B1040" s="120" t="str">
        <f>IF(SP_SUL!Y1043="","*",SP_SUL!Y1043)</f>
        <v>*</v>
      </c>
      <c r="C1040" s="121" t="str">
        <f>IF(SP_SUL!B1043="","*",SP_SUL!B1043)</f>
        <v>*</v>
      </c>
      <c r="D1040" s="121" t="str">
        <f>IF(SP_SUL!D1043="","*",SP_SUL!D1043)</f>
        <v>*</v>
      </c>
      <c r="E1040" s="121" t="str">
        <f>IF(SP_SUL!H1043="","*",SP_SUL!H1043)</f>
        <v>*</v>
      </c>
      <c r="F1040" s="137" t="str">
        <f>IF(SP_SUL!M1043="","*",SP_SUL!M1043)</f>
        <v>*</v>
      </c>
      <c r="G1040" s="121" t="str">
        <f>IF(SP_SUL!I1043="","*",SP_SUL!I1043)</f>
        <v>*</v>
      </c>
      <c r="H1040" s="121" t="str">
        <f>IF(SP_SUL!AB1043="","*",SP_SUL!AB1043)</f>
        <v>*</v>
      </c>
      <c r="I1040" s="121" t="str">
        <f>IF(SP_SUL!AC1043="","*",SP_SUL!AC1043)</f>
        <v>*</v>
      </c>
      <c r="J1040" s="122" t="str">
        <f>IF(SP_SUL!AA1043="","*",SP_SUL!AA1043)</f>
        <v>*</v>
      </c>
      <c r="K1040" s="134" t="str">
        <f>IF(SP_SUL!AD1043="","*",SP_SUL!AD1043)</f>
        <v>*</v>
      </c>
    </row>
    <row r="1041" spans="2:11" s="123" customFormat="1" hidden="1">
      <c r="B1041" s="120" t="str">
        <f>IF(SP_SUL!Y1044="","*",SP_SUL!Y1044)</f>
        <v>*</v>
      </c>
      <c r="C1041" s="121" t="str">
        <f>IF(SP_SUL!B1044="","*",SP_SUL!B1044)</f>
        <v>*</v>
      </c>
      <c r="D1041" s="121" t="str">
        <f>IF(SP_SUL!D1044="","*",SP_SUL!D1044)</f>
        <v>*</v>
      </c>
      <c r="E1041" s="121" t="str">
        <f>IF(SP_SUL!H1044="","*",SP_SUL!H1044)</f>
        <v>*</v>
      </c>
      <c r="F1041" s="137" t="str">
        <f>IF(SP_SUL!M1044="","*",SP_SUL!M1044)</f>
        <v>*</v>
      </c>
      <c r="G1041" s="121" t="str">
        <f>IF(SP_SUL!I1044="","*",SP_SUL!I1044)</f>
        <v>*</v>
      </c>
      <c r="H1041" s="121" t="str">
        <f>IF(SP_SUL!AB1044="","*",SP_SUL!AB1044)</f>
        <v>*</v>
      </c>
      <c r="I1041" s="121" t="str">
        <f>IF(SP_SUL!AC1044="","*",SP_SUL!AC1044)</f>
        <v>*</v>
      </c>
      <c r="J1041" s="122" t="str">
        <f>IF(SP_SUL!AA1044="","*",SP_SUL!AA1044)</f>
        <v>*</v>
      </c>
      <c r="K1041" s="134" t="str">
        <f>IF(SP_SUL!AD1044="","*",SP_SUL!AD1044)</f>
        <v>*</v>
      </c>
    </row>
    <row r="1042" spans="2:11" s="123" customFormat="1" hidden="1">
      <c r="B1042" s="120" t="str">
        <f>IF(SP_SUL!Y1045="","*",SP_SUL!Y1045)</f>
        <v>*</v>
      </c>
      <c r="C1042" s="121" t="str">
        <f>IF(SP_SUL!B1045="","*",SP_SUL!B1045)</f>
        <v>*</v>
      </c>
      <c r="D1042" s="121" t="str">
        <f>IF(SP_SUL!D1045="","*",SP_SUL!D1045)</f>
        <v>*</v>
      </c>
      <c r="E1042" s="121" t="str">
        <f>IF(SP_SUL!H1045="","*",SP_SUL!H1045)</f>
        <v>*</v>
      </c>
      <c r="F1042" s="137" t="str">
        <f>IF(SP_SUL!M1045="","*",SP_SUL!M1045)</f>
        <v>*</v>
      </c>
      <c r="G1042" s="121" t="str">
        <f>IF(SP_SUL!I1045="","*",SP_SUL!I1045)</f>
        <v>*</v>
      </c>
      <c r="H1042" s="121" t="str">
        <f>IF(SP_SUL!AB1045="","*",SP_SUL!AB1045)</f>
        <v>*</v>
      </c>
      <c r="I1042" s="121" t="str">
        <f>IF(SP_SUL!AC1045="","*",SP_SUL!AC1045)</f>
        <v>*</v>
      </c>
      <c r="J1042" s="122" t="str">
        <f>IF(SP_SUL!AA1045="","*",SP_SUL!AA1045)</f>
        <v>*</v>
      </c>
      <c r="K1042" s="134" t="str">
        <f>IF(SP_SUL!AD1045="","*",SP_SUL!AD1045)</f>
        <v>*</v>
      </c>
    </row>
    <row r="1043" spans="2:11" s="123" customFormat="1" hidden="1">
      <c r="B1043" s="120" t="str">
        <f>IF(SP_SUL!Y1046="","*",SP_SUL!Y1046)</f>
        <v>*</v>
      </c>
      <c r="C1043" s="121" t="str">
        <f>IF(SP_SUL!B1046="","*",SP_SUL!B1046)</f>
        <v>*</v>
      </c>
      <c r="D1043" s="121" t="str">
        <f>IF(SP_SUL!D1046="","*",SP_SUL!D1046)</f>
        <v>*</v>
      </c>
      <c r="E1043" s="121" t="str">
        <f>IF(SP_SUL!H1046="","*",SP_SUL!H1046)</f>
        <v>*</v>
      </c>
      <c r="F1043" s="137" t="str">
        <f>IF(SP_SUL!M1046="","*",SP_SUL!M1046)</f>
        <v>*</v>
      </c>
      <c r="G1043" s="121" t="str">
        <f>IF(SP_SUL!I1046="","*",SP_SUL!I1046)</f>
        <v>*</v>
      </c>
      <c r="H1043" s="121" t="str">
        <f>IF(SP_SUL!AB1046="","*",SP_SUL!AB1046)</f>
        <v>*</v>
      </c>
      <c r="I1043" s="121" t="str">
        <f>IF(SP_SUL!AC1046="","*",SP_SUL!AC1046)</f>
        <v>*</v>
      </c>
      <c r="J1043" s="122" t="str">
        <f>IF(SP_SUL!AA1046="","*",SP_SUL!AA1046)</f>
        <v>*</v>
      </c>
      <c r="K1043" s="134" t="str">
        <f>IF(SP_SUL!AD1046="","*",SP_SUL!AD1046)</f>
        <v>*</v>
      </c>
    </row>
    <row r="1044" spans="2:11" s="123" customFormat="1" hidden="1">
      <c r="B1044" s="120" t="str">
        <f>IF(SP_SUL!Y1047="","*",SP_SUL!Y1047)</f>
        <v>*</v>
      </c>
      <c r="C1044" s="121" t="str">
        <f>IF(SP_SUL!B1047="","*",SP_SUL!B1047)</f>
        <v>*</v>
      </c>
      <c r="D1044" s="121" t="str">
        <f>IF(SP_SUL!D1047="","*",SP_SUL!D1047)</f>
        <v>*</v>
      </c>
      <c r="E1044" s="121" t="str">
        <f>IF(SP_SUL!H1047="","*",SP_SUL!H1047)</f>
        <v>*</v>
      </c>
      <c r="F1044" s="137" t="str">
        <f>IF(SP_SUL!M1047="","*",SP_SUL!M1047)</f>
        <v>*</v>
      </c>
      <c r="G1044" s="121" t="str">
        <f>IF(SP_SUL!I1047="","*",SP_SUL!I1047)</f>
        <v>*</v>
      </c>
      <c r="H1044" s="121" t="str">
        <f>IF(SP_SUL!AB1047="","*",SP_SUL!AB1047)</f>
        <v>*</v>
      </c>
      <c r="I1044" s="121" t="str">
        <f>IF(SP_SUL!AC1047="","*",SP_SUL!AC1047)</f>
        <v>*</v>
      </c>
      <c r="J1044" s="122" t="str">
        <f>IF(SP_SUL!AA1047="","*",SP_SUL!AA1047)</f>
        <v>*</v>
      </c>
      <c r="K1044" s="134" t="str">
        <f>IF(SP_SUL!AD1047="","*",SP_SUL!AD1047)</f>
        <v>*</v>
      </c>
    </row>
    <row r="1045" spans="2:11" s="123" customFormat="1" hidden="1">
      <c r="B1045" s="120" t="str">
        <f>IF(SP_SUL!Y1048="","*",SP_SUL!Y1048)</f>
        <v>*</v>
      </c>
      <c r="C1045" s="121" t="str">
        <f>IF(SP_SUL!B1048="","*",SP_SUL!B1048)</f>
        <v>*</v>
      </c>
      <c r="D1045" s="121" t="str">
        <f>IF(SP_SUL!D1048="","*",SP_SUL!D1048)</f>
        <v>*</v>
      </c>
      <c r="E1045" s="121" t="str">
        <f>IF(SP_SUL!H1048="","*",SP_SUL!H1048)</f>
        <v>*</v>
      </c>
      <c r="F1045" s="137" t="str">
        <f>IF(SP_SUL!M1048="","*",SP_SUL!M1048)</f>
        <v>*</v>
      </c>
      <c r="G1045" s="121" t="str">
        <f>IF(SP_SUL!I1048="","*",SP_SUL!I1048)</f>
        <v>*</v>
      </c>
      <c r="H1045" s="121" t="str">
        <f>IF(SP_SUL!AB1048="","*",SP_SUL!AB1048)</f>
        <v>*</v>
      </c>
      <c r="I1045" s="121" t="str">
        <f>IF(SP_SUL!AC1048="","*",SP_SUL!AC1048)</f>
        <v>*</v>
      </c>
      <c r="J1045" s="122" t="str">
        <f>IF(SP_SUL!AA1048="","*",SP_SUL!AA1048)</f>
        <v>*</v>
      </c>
      <c r="K1045" s="134" t="str">
        <f>IF(SP_SUL!AD1048="","*",SP_SUL!AD1048)</f>
        <v>*</v>
      </c>
    </row>
    <row r="1046" spans="2:11" s="123" customFormat="1" hidden="1">
      <c r="B1046" s="120" t="str">
        <f>IF(SP_SUL!Y1049="","*",SP_SUL!Y1049)</f>
        <v>*</v>
      </c>
      <c r="C1046" s="121" t="str">
        <f>IF(SP_SUL!B1049="","*",SP_SUL!B1049)</f>
        <v>*</v>
      </c>
      <c r="D1046" s="121" t="str">
        <f>IF(SP_SUL!D1049="","*",SP_SUL!D1049)</f>
        <v>*</v>
      </c>
      <c r="E1046" s="121" t="str">
        <f>IF(SP_SUL!H1049="","*",SP_SUL!H1049)</f>
        <v>*</v>
      </c>
      <c r="F1046" s="137" t="str">
        <f>IF(SP_SUL!M1049="","*",SP_SUL!M1049)</f>
        <v>*</v>
      </c>
      <c r="G1046" s="121" t="str">
        <f>IF(SP_SUL!I1049="","*",SP_SUL!I1049)</f>
        <v>*</v>
      </c>
      <c r="H1046" s="121" t="str">
        <f>IF(SP_SUL!AB1049="","*",SP_SUL!AB1049)</f>
        <v>*</v>
      </c>
      <c r="I1046" s="121" t="str">
        <f>IF(SP_SUL!AC1049="","*",SP_SUL!AC1049)</f>
        <v>*</v>
      </c>
      <c r="J1046" s="122" t="str">
        <f>IF(SP_SUL!AA1049="","*",SP_SUL!AA1049)</f>
        <v>*</v>
      </c>
      <c r="K1046" s="134" t="str">
        <f>IF(SP_SUL!AD1049="","*",SP_SUL!AD1049)</f>
        <v>*</v>
      </c>
    </row>
    <row r="1047" spans="2:11" s="123" customFormat="1" hidden="1">
      <c r="B1047" s="120" t="str">
        <f>IF(SP_SUL!Y1050="","*",SP_SUL!Y1050)</f>
        <v>*</v>
      </c>
      <c r="C1047" s="121" t="str">
        <f>IF(SP_SUL!B1050="","*",SP_SUL!B1050)</f>
        <v>*</v>
      </c>
      <c r="D1047" s="121" t="str">
        <f>IF(SP_SUL!D1050="","*",SP_SUL!D1050)</f>
        <v>*</v>
      </c>
      <c r="E1047" s="121" t="str">
        <f>IF(SP_SUL!H1050="","*",SP_SUL!H1050)</f>
        <v>*</v>
      </c>
      <c r="F1047" s="137" t="str">
        <f>IF(SP_SUL!M1050="","*",SP_SUL!M1050)</f>
        <v>*</v>
      </c>
      <c r="G1047" s="121" t="str">
        <f>IF(SP_SUL!I1050="","*",SP_SUL!I1050)</f>
        <v>*</v>
      </c>
      <c r="H1047" s="121" t="str">
        <f>IF(SP_SUL!AB1050="","*",SP_SUL!AB1050)</f>
        <v>*</v>
      </c>
      <c r="I1047" s="121" t="str">
        <f>IF(SP_SUL!AC1050="","*",SP_SUL!AC1050)</f>
        <v>*</v>
      </c>
      <c r="J1047" s="122" t="str">
        <f>IF(SP_SUL!AA1050="","*",SP_SUL!AA1050)</f>
        <v>*</v>
      </c>
      <c r="K1047" s="134" t="str">
        <f>IF(SP_SUL!AD1050="","*",SP_SUL!AD1050)</f>
        <v>*</v>
      </c>
    </row>
    <row r="1048" spans="2:11" s="123" customFormat="1" hidden="1">
      <c r="B1048" s="120" t="str">
        <f>IF(SP_SUL!Y1051="","*",SP_SUL!Y1051)</f>
        <v>*</v>
      </c>
      <c r="C1048" s="121" t="str">
        <f>IF(SP_SUL!B1051="","*",SP_SUL!B1051)</f>
        <v>*</v>
      </c>
      <c r="D1048" s="121" t="str">
        <f>IF(SP_SUL!D1051="","*",SP_SUL!D1051)</f>
        <v>*</v>
      </c>
      <c r="E1048" s="121" t="str">
        <f>IF(SP_SUL!H1051="","*",SP_SUL!H1051)</f>
        <v>*</v>
      </c>
      <c r="F1048" s="137" t="str">
        <f>IF(SP_SUL!M1051="","*",SP_SUL!M1051)</f>
        <v>*</v>
      </c>
      <c r="G1048" s="121" t="str">
        <f>IF(SP_SUL!I1051="","*",SP_SUL!I1051)</f>
        <v>*</v>
      </c>
      <c r="H1048" s="121" t="str">
        <f>IF(SP_SUL!AB1051="","*",SP_SUL!AB1051)</f>
        <v>*</v>
      </c>
      <c r="I1048" s="121" t="str">
        <f>IF(SP_SUL!AC1051="","*",SP_SUL!AC1051)</f>
        <v>*</v>
      </c>
      <c r="J1048" s="122" t="str">
        <f>IF(SP_SUL!AA1051="","*",SP_SUL!AA1051)</f>
        <v>*</v>
      </c>
      <c r="K1048" s="134" t="str">
        <f>IF(SP_SUL!AD1051="","*",SP_SUL!AD1051)</f>
        <v>*</v>
      </c>
    </row>
    <row r="1049" spans="2:11" s="123" customFormat="1" hidden="1">
      <c r="B1049" s="120" t="str">
        <f>IF(SP_SUL!Y1052="","*",SP_SUL!Y1052)</f>
        <v>*</v>
      </c>
      <c r="C1049" s="121" t="str">
        <f>IF(SP_SUL!B1052="","*",SP_SUL!B1052)</f>
        <v>*</v>
      </c>
      <c r="D1049" s="121" t="str">
        <f>IF(SP_SUL!D1052="","*",SP_SUL!D1052)</f>
        <v>*</v>
      </c>
      <c r="E1049" s="121" t="str">
        <f>IF(SP_SUL!H1052="","*",SP_SUL!H1052)</f>
        <v>*</v>
      </c>
      <c r="F1049" s="137" t="str">
        <f>IF(SP_SUL!M1052="","*",SP_SUL!M1052)</f>
        <v>*</v>
      </c>
      <c r="G1049" s="121" t="str">
        <f>IF(SP_SUL!I1052="","*",SP_SUL!I1052)</f>
        <v>*</v>
      </c>
      <c r="H1049" s="121" t="str">
        <f>IF(SP_SUL!AB1052="","*",SP_SUL!AB1052)</f>
        <v>*</v>
      </c>
      <c r="I1049" s="121" t="str">
        <f>IF(SP_SUL!AC1052="","*",SP_SUL!AC1052)</f>
        <v>*</v>
      </c>
      <c r="J1049" s="122" t="str">
        <f>IF(SP_SUL!AA1052="","*",SP_SUL!AA1052)</f>
        <v>*</v>
      </c>
      <c r="K1049" s="134" t="str">
        <f>IF(SP_SUL!AD1052="","*",SP_SUL!AD1052)</f>
        <v>*</v>
      </c>
    </row>
    <row r="1050" spans="2:11" s="123" customFormat="1" hidden="1">
      <c r="B1050" s="120" t="str">
        <f>IF(SP_SUL!Y1053="","*",SP_SUL!Y1053)</f>
        <v>*</v>
      </c>
      <c r="C1050" s="121" t="str">
        <f>IF(SP_SUL!B1053="","*",SP_SUL!B1053)</f>
        <v>*</v>
      </c>
      <c r="D1050" s="121" t="str">
        <f>IF(SP_SUL!D1053="","*",SP_SUL!D1053)</f>
        <v>*</v>
      </c>
      <c r="E1050" s="121" t="str">
        <f>IF(SP_SUL!H1053="","*",SP_SUL!H1053)</f>
        <v>*</v>
      </c>
      <c r="F1050" s="137" t="str">
        <f>IF(SP_SUL!M1053="","*",SP_SUL!M1053)</f>
        <v>*</v>
      </c>
      <c r="G1050" s="121" t="str">
        <f>IF(SP_SUL!I1053="","*",SP_SUL!I1053)</f>
        <v>*</v>
      </c>
      <c r="H1050" s="121" t="str">
        <f>IF(SP_SUL!AB1053="","*",SP_SUL!AB1053)</f>
        <v>*</v>
      </c>
      <c r="I1050" s="121" t="str">
        <f>IF(SP_SUL!AC1053="","*",SP_SUL!AC1053)</f>
        <v>*</v>
      </c>
      <c r="J1050" s="122" t="str">
        <f>IF(SP_SUL!AA1053="","*",SP_SUL!AA1053)</f>
        <v>*</v>
      </c>
      <c r="K1050" s="134" t="str">
        <f>IF(SP_SUL!AD1053="","*",SP_SUL!AD1053)</f>
        <v>*</v>
      </c>
    </row>
    <row r="1051" spans="2:11" s="123" customFormat="1" hidden="1">
      <c r="B1051" s="120" t="str">
        <f>IF(SP_SUL!Y1054="","*",SP_SUL!Y1054)</f>
        <v>*</v>
      </c>
      <c r="C1051" s="121" t="str">
        <f>IF(SP_SUL!B1054="","*",SP_SUL!B1054)</f>
        <v>*</v>
      </c>
      <c r="D1051" s="121" t="str">
        <f>IF(SP_SUL!D1054="","*",SP_SUL!D1054)</f>
        <v>*</v>
      </c>
      <c r="E1051" s="121" t="str">
        <f>IF(SP_SUL!H1054="","*",SP_SUL!H1054)</f>
        <v>*</v>
      </c>
      <c r="F1051" s="137" t="str">
        <f>IF(SP_SUL!M1054="","*",SP_SUL!M1054)</f>
        <v>*</v>
      </c>
      <c r="G1051" s="121" t="str">
        <f>IF(SP_SUL!I1054="","*",SP_SUL!I1054)</f>
        <v>*</v>
      </c>
      <c r="H1051" s="121" t="str">
        <f>IF(SP_SUL!AB1054="","*",SP_SUL!AB1054)</f>
        <v>*</v>
      </c>
      <c r="I1051" s="121" t="str">
        <f>IF(SP_SUL!AC1054="","*",SP_SUL!AC1054)</f>
        <v>*</v>
      </c>
      <c r="J1051" s="122" t="str">
        <f>IF(SP_SUL!AA1054="","*",SP_SUL!AA1054)</f>
        <v>*</v>
      </c>
      <c r="K1051" s="134" t="str">
        <f>IF(SP_SUL!AD1054="","*",SP_SUL!AD1054)</f>
        <v>*</v>
      </c>
    </row>
    <row r="1052" spans="2:11" s="123" customFormat="1" hidden="1">
      <c r="B1052" s="120" t="str">
        <f>IF(SP_SUL!Y1055="","*",SP_SUL!Y1055)</f>
        <v>*</v>
      </c>
      <c r="C1052" s="121" t="str">
        <f>IF(SP_SUL!B1055="","*",SP_SUL!B1055)</f>
        <v>*</v>
      </c>
      <c r="D1052" s="121" t="str">
        <f>IF(SP_SUL!D1055="","*",SP_SUL!D1055)</f>
        <v>*</v>
      </c>
      <c r="E1052" s="121" t="str">
        <f>IF(SP_SUL!H1055="","*",SP_SUL!H1055)</f>
        <v>*</v>
      </c>
      <c r="F1052" s="137" t="str">
        <f>IF(SP_SUL!M1055="","*",SP_SUL!M1055)</f>
        <v>*</v>
      </c>
      <c r="G1052" s="121" t="str">
        <f>IF(SP_SUL!I1055="","*",SP_SUL!I1055)</f>
        <v>*</v>
      </c>
      <c r="H1052" s="121" t="str">
        <f>IF(SP_SUL!AB1055="","*",SP_SUL!AB1055)</f>
        <v>*</v>
      </c>
      <c r="I1052" s="121" t="str">
        <f>IF(SP_SUL!AC1055="","*",SP_SUL!AC1055)</f>
        <v>*</v>
      </c>
      <c r="J1052" s="122" t="str">
        <f>IF(SP_SUL!AA1055="","*",SP_SUL!AA1055)</f>
        <v>*</v>
      </c>
      <c r="K1052" s="134" t="str">
        <f>IF(SP_SUL!AD1055="","*",SP_SUL!AD1055)</f>
        <v>*</v>
      </c>
    </row>
    <row r="1053" spans="2:11" s="123" customFormat="1" hidden="1">
      <c r="B1053" s="120" t="str">
        <f>IF(SP_SUL!Y1056="","*",SP_SUL!Y1056)</f>
        <v>*</v>
      </c>
      <c r="C1053" s="121" t="str">
        <f>IF(SP_SUL!B1056="","*",SP_SUL!B1056)</f>
        <v>*</v>
      </c>
      <c r="D1053" s="121" t="str">
        <f>IF(SP_SUL!D1056="","*",SP_SUL!D1056)</f>
        <v>*</v>
      </c>
      <c r="E1053" s="121" t="str">
        <f>IF(SP_SUL!H1056="","*",SP_SUL!H1056)</f>
        <v>*</v>
      </c>
      <c r="F1053" s="137" t="str">
        <f>IF(SP_SUL!M1056="","*",SP_SUL!M1056)</f>
        <v>*</v>
      </c>
      <c r="G1053" s="121" t="str">
        <f>IF(SP_SUL!I1056="","*",SP_SUL!I1056)</f>
        <v>*</v>
      </c>
      <c r="H1053" s="121" t="str">
        <f>IF(SP_SUL!AB1056="","*",SP_SUL!AB1056)</f>
        <v>*</v>
      </c>
      <c r="I1053" s="121" t="str">
        <f>IF(SP_SUL!AC1056="","*",SP_SUL!AC1056)</f>
        <v>*</v>
      </c>
      <c r="J1053" s="122" t="str">
        <f>IF(SP_SUL!AA1056="","*",SP_SUL!AA1056)</f>
        <v>*</v>
      </c>
      <c r="K1053" s="134" t="str">
        <f>IF(SP_SUL!AD1056="","*",SP_SUL!AD1056)</f>
        <v>*</v>
      </c>
    </row>
    <row r="1054" spans="2:11" s="123" customFormat="1" hidden="1">
      <c r="B1054" s="120" t="str">
        <f>IF(SP_SUL!Y1057="","*",SP_SUL!Y1057)</f>
        <v>*</v>
      </c>
      <c r="C1054" s="121" t="str">
        <f>IF(SP_SUL!B1057="","*",SP_SUL!B1057)</f>
        <v>*</v>
      </c>
      <c r="D1054" s="121" t="str">
        <f>IF(SP_SUL!D1057="","*",SP_SUL!D1057)</f>
        <v>*</v>
      </c>
      <c r="E1054" s="121" t="str">
        <f>IF(SP_SUL!H1057="","*",SP_SUL!H1057)</f>
        <v>*</v>
      </c>
      <c r="F1054" s="137" t="str">
        <f>IF(SP_SUL!M1057="","*",SP_SUL!M1057)</f>
        <v>*</v>
      </c>
      <c r="G1054" s="121" t="str">
        <f>IF(SP_SUL!I1057="","*",SP_SUL!I1057)</f>
        <v>*</v>
      </c>
      <c r="H1054" s="121" t="str">
        <f>IF(SP_SUL!AB1057="","*",SP_SUL!AB1057)</f>
        <v>*</v>
      </c>
      <c r="I1054" s="121" t="str">
        <f>IF(SP_SUL!AC1057="","*",SP_SUL!AC1057)</f>
        <v>*</v>
      </c>
      <c r="J1054" s="122" t="str">
        <f>IF(SP_SUL!AA1057="","*",SP_SUL!AA1057)</f>
        <v>*</v>
      </c>
      <c r="K1054" s="134" t="str">
        <f>IF(SP_SUL!AD1057="","*",SP_SUL!AD1057)</f>
        <v>*</v>
      </c>
    </row>
    <row r="1055" spans="2:11" s="123" customFormat="1" hidden="1">
      <c r="B1055" s="120" t="str">
        <f>IF(SP_SUL!Y1058="","*",SP_SUL!Y1058)</f>
        <v>*</v>
      </c>
      <c r="C1055" s="121" t="str">
        <f>IF(SP_SUL!B1058="","*",SP_SUL!B1058)</f>
        <v>*</v>
      </c>
      <c r="D1055" s="121" t="str">
        <f>IF(SP_SUL!D1058="","*",SP_SUL!D1058)</f>
        <v>*</v>
      </c>
      <c r="E1055" s="121" t="str">
        <f>IF(SP_SUL!H1058="","*",SP_SUL!H1058)</f>
        <v>*</v>
      </c>
      <c r="F1055" s="137" t="str">
        <f>IF(SP_SUL!M1058="","*",SP_SUL!M1058)</f>
        <v>*</v>
      </c>
      <c r="G1055" s="121" t="str">
        <f>IF(SP_SUL!I1058="","*",SP_SUL!I1058)</f>
        <v>*</v>
      </c>
      <c r="H1055" s="121" t="str">
        <f>IF(SP_SUL!AB1058="","*",SP_SUL!AB1058)</f>
        <v>*</v>
      </c>
      <c r="I1055" s="121" t="str">
        <f>IF(SP_SUL!AC1058="","*",SP_SUL!AC1058)</f>
        <v>*</v>
      </c>
      <c r="J1055" s="122" t="str">
        <f>IF(SP_SUL!AA1058="","*",SP_SUL!AA1058)</f>
        <v>*</v>
      </c>
      <c r="K1055" s="134" t="str">
        <f>IF(SP_SUL!AD1058="","*",SP_SUL!AD1058)</f>
        <v>*</v>
      </c>
    </row>
    <row r="1056" spans="2:11" s="123" customFormat="1" hidden="1">
      <c r="B1056" s="120" t="str">
        <f>IF(SP_SUL!Y1059="","*",SP_SUL!Y1059)</f>
        <v>*</v>
      </c>
      <c r="C1056" s="121" t="str">
        <f>IF(SP_SUL!B1059="","*",SP_SUL!B1059)</f>
        <v>*</v>
      </c>
      <c r="D1056" s="121" t="str">
        <f>IF(SP_SUL!D1059="","*",SP_SUL!D1059)</f>
        <v>*</v>
      </c>
      <c r="E1056" s="121" t="str">
        <f>IF(SP_SUL!H1059="","*",SP_SUL!H1059)</f>
        <v>*</v>
      </c>
      <c r="F1056" s="137" t="str">
        <f>IF(SP_SUL!M1059="","*",SP_SUL!M1059)</f>
        <v>*</v>
      </c>
      <c r="G1056" s="121" t="str">
        <f>IF(SP_SUL!I1059="","*",SP_SUL!I1059)</f>
        <v>*</v>
      </c>
      <c r="H1056" s="121" t="str">
        <f>IF(SP_SUL!AB1059="","*",SP_SUL!AB1059)</f>
        <v>*</v>
      </c>
      <c r="I1056" s="121" t="str">
        <f>IF(SP_SUL!AC1059="","*",SP_SUL!AC1059)</f>
        <v>*</v>
      </c>
      <c r="J1056" s="122" t="str">
        <f>IF(SP_SUL!AA1059="","*",SP_SUL!AA1059)</f>
        <v>*</v>
      </c>
      <c r="K1056" s="134" t="str">
        <f>IF(SP_SUL!AD1059="","*",SP_SUL!AD1059)</f>
        <v>*</v>
      </c>
    </row>
    <row r="1057" spans="2:11" s="123" customFormat="1" hidden="1">
      <c r="B1057" s="120" t="str">
        <f>IF(SP_SUL!Y1060="","*",SP_SUL!Y1060)</f>
        <v>*</v>
      </c>
      <c r="C1057" s="121" t="str">
        <f>IF(SP_SUL!B1060="","*",SP_SUL!B1060)</f>
        <v>*</v>
      </c>
      <c r="D1057" s="121" t="str">
        <f>IF(SP_SUL!D1060="","*",SP_SUL!D1060)</f>
        <v>*</v>
      </c>
      <c r="E1057" s="121" t="str">
        <f>IF(SP_SUL!H1060="","*",SP_SUL!H1060)</f>
        <v>*</v>
      </c>
      <c r="F1057" s="137" t="str">
        <f>IF(SP_SUL!M1060="","*",SP_SUL!M1060)</f>
        <v>*</v>
      </c>
      <c r="G1057" s="121" t="str">
        <f>IF(SP_SUL!I1060="","*",SP_SUL!I1060)</f>
        <v>*</v>
      </c>
      <c r="H1057" s="121" t="str">
        <f>IF(SP_SUL!AB1060="","*",SP_SUL!AB1060)</f>
        <v>*</v>
      </c>
      <c r="I1057" s="121" t="str">
        <f>IF(SP_SUL!AC1060="","*",SP_SUL!AC1060)</f>
        <v>*</v>
      </c>
      <c r="J1057" s="122" t="str">
        <f>IF(SP_SUL!AA1060="","*",SP_SUL!AA1060)</f>
        <v>*</v>
      </c>
      <c r="K1057" s="134" t="str">
        <f>IF(SP_SUL!AD1060="","*",SP_SUL!AD1060)</f>
        <v>*</v>
      </c>
    </row>
    <row r="1058" spans="2:11" s="123" customFormat="1" hidden="1">
      <c r="B1058" s="120" t="str">
        <f>IF(SP_SUL!Y1061="","*",SP_SUL!Y1061)</f>
        <v>*</v>
      </c>
      <c r="C1058" s="121" t="str">
        <f>IF(SP_SUL!B1061="","*",SP_SUL!B1061)</f>
        <v>*</v>
      </c>
      <c r="D1058" s="121" t="str">
        <f>IF(SP_SUL!D1061="","*",SP_SUL!D1061)</f>
        <v>*</v>
      </c>
      <c r="E1058" s="121" t="str">
        <f>IF(SP_SUL!H1061="","*",SP_SUL!H1061)</f>
        <v>*</v>
      </c>
      <c r="F1058" s="137" t="str">
        <f>IF(SP_SUL!M1061="","*",SP_SUL!M1061)</f>
        <v>*</v>
      </c>
      <c r="G1058" s="121" t="str">
        <f>IF(SP_SUL!I1061="","*",SP_SUL!I1061)</f>
        <v>*</v>
      </c>
      <c r="H1058" s="121" t="str">
        <f>IF(SP_SUL!AB1061="","*",SP_SUL!AB1061)</f>
        <v>*</v>
      </c>
      <c r="I1058" s="121" t="str">
        <f>IF(SP_SUL!AC1061="","*",SP_SUL!AC1061)</f>
        <v>*</v>
      </c>
      <c r="J1058" s="122" t="str">
        <f>IF(SP_SUL!AA1061="","*",SP_SUL!AA1061)</f>
        <v>*</v>
      </c>
      <c r="K1058" s="134" t="str">
        <f>IF(SP_SUL!AD1061="","*",SP_SUL!AD1061)</f>
        <v>*</v>
      </c>
    </row>
    <row r="1059" spans="2:11" s="123" customFormat="1" hidden="1">
      <c r="B1059" s="120" t="str">
        <f>IF(SP_SUL!Y1062="","*",SP_SUL!Y1062)</f>
        <v>*</v>
      </c>
      <c r="C1059" s="121" t="str">
        <f>IF(SP_SUL!B1062="","*",SP_SUL!B1062)</f>
        <v>*</v>
      </c>
      <c r="D1059" s="121" t="str">
        <f>IF(SP_SUL!D1062="","*",SP_SUL!D1062)</f>
        <v>*</v>
      </c>
      <c r="E1059" s="121" t="str">
        <f>IF(SP_SUL!H1062="","*",SP_SUL!H1062)</f>
        <v>*</v>
      </c>
      <c r="F1059" s="137" t="str">
        <f>IF(SP_SUL!M1062="","*",SP_SUL!M1062)</f>
        <v>*</v>
      </c>
      <c r="G1059" s="121" t="str">
        <f>IF(SP_SUL!I1062="","*",SP_SUL!I1062)</f>
        <v>*</v>
      </c>
      <c r="H1059" s="121" t="str">
        <f>IF(SP_SUL!AB1062="","*",SP_SUL!AB1062)</f>
        <v>*</v>
      </c>
      <c r="I1059" s="121" t="str">
        <f>IF(SP_SUL!AC1062="","*",SP_SUL!AC1062)</f>
        <v>*</v>
      </c>
      <c r="J1059" s="122" t="str">
        <f>IF(SP_SUL!AA1062="","*",SP_SUL!AA1062)</f>
        <v>*</v>
      </c>
      <c r="K1059" s="134" t="str">
        <f>IF(SP_SUL!AD1062="","*",SP_SUL!AD1062)</f>
        <v>*</v>
      </c>
    </row>
    <row r="1060" spans="2:11" s="123" customFormat="1" hidden="1">
      <c r="B1060" s="120" t="str">
        <f>IF(SP_SUL!Y1063="","*",SP_SUL!Y1063)</f>
        <v>*</v>
      </c>
      <c r="C1060" s="121" t="str">
        <f>IF(SP_SUL!B1063="","*",SP_SUL!B1063)</f>
        <v>*</v>
      </c>
      <c r="D1060" s="121" t="str">
        <f>IF(SP_SUL!D1063="","*",SP_SUL!D1063)</f>
        <v>*</v>
      </c>
      <c r="E1060" s="121" t="str">
        <f>IF(SP_SUL!H1063="","*",SP_SUL!H1063)</f>
        <v>*</v>
      </c>
      <c r="F1060" s="137" t="str">
        <f>IF(SP_SUL!M1063="","*",SP_SUL!M1063)</f>
        <v>*</v>
      </c>
      <c r="G1060" s="121" t="str">
        <f>IF(SP_SUL!I1063="","*",SP_SUL!I1063)</f>
        <v>*</v>
      </c>
      <c r="H1060" s="121" t="str">
        <f>IF(SP_SUL!AB1063="","*",SP_SUL!AB1063)</f>
        <v>*</v>
      </c>
      <c r="I1060" s="121" t="str">
        <f>IF(SP_SUL!AC1063="","*",SP_SUL!AC1063)</f>
        <v>*</v>
      </c>
      <c r="J1060" s="122" t="str">
        <f>IF(SP_SUL!AA1063="","*",SP_SUL!AA1063)</f>
        <v>*</v>
      </c>
      <c r="K1060" s="134" t="str">
        <f>IF(SP_SUL!AD1063="","*",SP_SUL!AD1063)</f>
        <v>*</v>
      </c>
    </row>
    <row r="1061" spans="2:11" s="123" customFormat="1" hidden="1">
      <c r="B1061" s="120" t="str">
        <f>IF(SP_SUL!Y1064="","*",SP_SUL!Y1064)</f>
        <v>*</v>
      </c>
      <c r="C1061" s="121" t="str">
        <f>IF(SP_SUL!B1064="","*",SP_SUL!B1064)</f>
        <v>*</v>
      </c>
      <c r="D1061" s="121" t="str">
        <f>IF(SP_SUL!D1064="","*",SP_SUL!D1064)</f>
        <v>*</v>
      </c>
      <c r="E1061" s="121" t="str">
        <f>IF(SP_SUL!H1064="","*",SP_SUL!H1064)</f>
        <v>*</v>
      </c>
      <c r="F1061" s="137" t="str">
        <f>IF(SP_SUL!M1064="","*",SP_SUL!M1064)</f>
        <v>*</v>
      </c>
      <c r="G1061" s="121" t="str">
        <f>IF(SP_SUL!I1064="","*",SP_SUL!I1064)</f>
        <v>*</v>
      </c>
      <c r="H1061" s="121" t="str">
        <f>IF(SP_SUL!AB1064="","*",SP_SUL!AB1064)</f>
        <v>*</v>
      </c>
      <c r="I1061" s="121" t="str">
        <f>IF(SP_SUL!AC1064="","*",SP_SUL!AC1064)</f>
        <v>*</v>
      </c>
      <c r="J1061" s="122" t="str">
        <f>IF(SP_SUL!AA1064="","*",SP_SUL!AA1064)</f>
        <v>*</v>
      </c>
      <c r="K1061" s="134" t="str">
        <f>IF(SP_SUL!AD1064="","*",SP_SUL!AD1064)</f>
        <v>*</v>
      </c>
    </row>
    <row r="1062" spans="2:11" s="123" customFormat="1" hidden="1">
      <c r="B1062" s="120" t="str">
        <f>IF(SP_SUL!Y1065="","*",SP_SUL!Y1065)</f>
        <v>*</v>
      </c>
      <c r="C1062" s="121" t="str">
        <f>IF(SP_SUL!B1065="","*",SP_SUL!B1065)</f>
        <v>*</v>
      </c>
      <c r="D1062" s="121" t="str">
        <f>IF(SP_SUL!D1065="","*",SP_SUL!D1065)</f>
        <v>*</v>
      </c>
      <c r="E1062" s="121" t="str">
        <f>IF(SP_SUL!H1065="","*",SP_SUL!H1065)</f>
        <v>*</v>
      </c>
      <c r="F1062" s="137" t="str">
        <f>IF(SP_SUL!M1065="","*",SP_SUL!M1065)</f>
        <v>*</v>
      </c>
      <c r="G1062" s="121" t="str">
        <f>IF(SP_SUL!I1065="","*",SP_SUL!I1065)</f>
        <v>*</v>
      </c>
      <c r="H1062" s="121" t="str">
        <f>IF(SP_SUL!AB1065="","*",SP_SUL!AB1065)</f>
        <v>*</v>
      </c>
      <c r="I1062" s="121" t="str">
        <f>IF(SP_SUL!AC1065="","*",SP_SUL!AC1065)</f>
        <v>*</v>
      </c>
      <c r="J1062" s="122" t="str">
        <f>IF(SP_SUL!AA1065="","*",SP_SUL!AA1065)</f>
        <v>*</v>
      </c>
      <c r="K1062" s="134" t="str">
        <f>IF(SP_SUL!AD1065="","*",SP_SUL!AD1065)</f>
        <v>*</v>
      </c>
    </row>
    <row r="1063" spans="2:11" s="123" customFormat="1" hidden="1">
      <c r="B1063" s="120" t="str">
        <f>IF(SP_SUL!Y1066="","*",SP_SUL!Y1066)</f>
        <v>*</v>
      </c>
      <c r="C1063" s="121" t="str">
        <f>IF(SP_SUL!B1066="","*",SP_SUL!B1066)</f>
        <v>*</v>
      </c>
      <c r="D1063" s="121" t="str">
        <f>IF(SP_SUL!D1066="","*",SP_SUL!D1066)</f>
        <v>*</v>
      </c>
      <c r="E1063" s="121" t="str">
        <f>IF(SP_SUL!H1066="","*",SP_SUL!H1066)</f>
        <v>*</v>
      </c>
      <c r="F1063" s="137" t="str">
        <f>IF(SP_SUL!M1066="","*",SP_SUL!M1066)</f>
        <v>*</v>
      </c>
      <c r="G1063" s="121" t="str">
        <f>IF(SP_SUL!I1066="","*",SP_SUL!I1066)</f>
        <v>*</v>
      </c>
      <c r="H1063" s="121" t="str">
        <f>IF(SP_SUL!AB1066="","*",SP_SUL!AB1066)</f>
        <v>*</v>
      </c>
      <c r="I1063" s="121" t="str">
        <f>IF(SP_SUL!AC1066="","*",SP_SUL!AC1066)</f>
        <v>*</v>
      </c>
      <c r="J1063" s="122" t="str">
        <f>IF(SP_SUL!AA1066="","*",SP_SUL!AA1066)</f>
        <v>*</v>
      </c>
      <c r="K1063" s="134" t="str">
        <f>IF(SP_SUL!AD1066="","*",SP_SUL!AD1066)</f>
        <v>*</v>
      </c>
    </row>
    <row r="1064" spans="2:11" s="123" customFormat="1" hidden="1">
      <c r="B1064" s="120" t="str">
        <f>IF(SP_SUL!Y1067="","*",SP_SUL!Y1067)</f>
        <v>*</v>
      </c>
      <c r="C1064" s="121" t="str">
        <f>IF(SP_SUL!B1067="","*",SP_SUL!B1067)</f>
        <v>*</v>
      </c>
      <c r="D1064" s="121" t="str">
        <f>IF(SP_SUL!D1067="","*",SP_SUL!D1067)</f>
        <v>*</v>
      </c>
      <c r="E1064" s="121" t="str">
        <f>IF(SP_SUL!H1067="","*",SP_SUL!H1067)</f>
        <v>*</v>
      </c>
      <c r="F1064" s="137" t="str">
        <f>IF(SP_SUL!M1067="","*",SP_SUL!M1067)</f>
        <v>*</v>
      </c>
      <c r="G1064" s="121" t="str">
        <f>IF(SP_SUL!I1067="","*",SP_SUL!I1067)</f>
        <v>*</v>
      </c>
      <c r="H1064" s="121" t="str">
        <f>IF(SP_SUL!AB1067="","*",SP_SUL!AB1067)</f>
        <v>*</v>
      </c>
      <c r="I1064" s="121" t="str">
        <f>IF(SP_SUL!AC1067="","*",SP_SUL!AC1067)</f>
        <v>*</v>
      </c>
      <c r="J1064" s="122" t="str">
        <f>IF(SP_SUL!AA1067="","*",SP_SUL!AA1067)</f>
        <v>*</v>
      </c>
      <c r="K1064" s="134" t="str">
        <f>IF(SP_SUL!AD1067="","*",SP_SUL!AD1067)</f>
        <v>*</v>
      </c>
    </row>
    <row r="1065" spans="2:11" s="123" customFormat="1" hidden="1">
      <c r="B1065" s="120" t="str">
        <f>IF(SP_SUL!Y1068="","*",SP_SUL!Y1068)</f>
        <v>*</v>
      </c>
      <c r="C1065" s="121" t="str">
        <f>IF(SP_SUL!B1068="","*",SP_SUL!B1068)</f>
        <v>*</v>
      </c>
      <c r="D1065" s="121" t="str">
        <f>IF(SP_SUL!D1068="","*",SP_SUL!D1068)</f>
        <v>*</v>
      </c>
      <c r="E1065" s="121" t="str">
        <f>IF(SP_SUL!H1068="","*",SP_SUL!H1068)</f>
        <v>*</v>
      </c>
      <c r="F1065" s="137" t="str">
        <f>IF(SP_SUL!M1068="","*",SP_SUL!M1068)</f>
        <v>*</v>
      </c>
      <c r="G1065" s="121" t="str">
        <f>IF(SP_SUL!I1068="","*",SP_SUL!I1068)</f>
        <v>*</v>
      </c>
      <c r="H1065" s="121" t="str">
        <f>IF(SP_SUL!AB1068="","*",SP_SUL!AB1068)</f>
        <v>*</v>
      </c>
      <c r="I1065" s="121" t="str">
        <f>IF(SP_SUL!AC1068="","*",SP_SUL!AC1068)</f>
        <v>*</v>
      </c>
      <c r="J1065" s="122" t="str">
        <f>IF(SP_SUL!AA1068="","*",SP_SUL!AA1068)</f>
        <v>*</v>
      </c>
      <c r="K1065" s="134" t="str">
        <f>IF(SP_SUL!AD1068="","*",SP_SUL!AD1068)</f>
        <v>*</v>
      </c>
    </row>
    <row r="1066" spans="2:11" s="123" customFormat="1" hidden="1">
      <c r="B1066" s="120" t="str">
        <f>IF(SP_SUL!Y1069="","*",SP_SUL!Y1069)</f>
        <v>*</v>
      </c>
      <c r="C1066" s="121" t="str">
        <f>IF(SP_SUL!B1069="","*",SP_SUL!B1069)</f>
        <v>*</v>
      </c>
      <c r="D1066" s="121" t="str">
        <f>IF(SP_SUL!D1069="","*",SP_SUL!D1069)</f>
        <v>*</v>
      </c>
      <c r="E1066" s="121" t="str">
        <f>IF(SP_SUL!H1069="","*",SP_SUL!H1069)</f>
        <v>*</v>
      </c>
      <c r="F1066" s="137" t="str">
        <f>IF(SP_SUL!M1069="","*",SP_SUL!M1069)</f>
        <v>*</v>
      </c>
      <c r="G1066" s="121" t="str">
        <f>IF(SP_SUL!I1069="","*",SP_SUL!I1069)</f>
        <v>*</v>
      </c>
      <c r="H1066" s="121" t="str">
        <f>IF(SP_SUL!AB1069="","*",SP_SUL!AB1069)</f>
        <v>*</v>
      </c>
      <c r="I1066" s="121" t="str">
        <f>IF(SP_SUL!AC1069="","*",SP_SUL!AC1069)</f>
        <v>*</v>
      </c>
      <c r="J1066" s="122" t="str">
        <f>IF(SP_SUL!AA1069="","*",SP_SUL!AA1069)</f>
        <v>*</v>
      </c>
      <c r="K1066" s="134" t="str">
        <f>IF(SP_SUL!AD1069="","*",SP_SUL!AD1069)</f>
        <v>*</v>
      </c>
    </row>
    <row r="1067" spans="2:11" s="123" customFormat="1" hidden="1">
      <c r="B1067" s="120" t="str">
        <f>IF(SP_SUL!Y1070="","*",SP_SUL!Y1070)</f>
        <v>*</v>
      </c>
      <c r="C1067" s="121" t="str">
        <f>IF(SP_SUL!B1070="","*",SP_SUL!B1070)</f>
        <v>*</v>
      </c>
      <c r="D1067" s="121" t="str">
        <f>IF(SP_SUL!D1070="","*",SP_SUL!D1070)</f>
        <v>*</v>
      </c>
      <c r="E1067" s="121" t="str">
        <f>IF(SP_SUL!H1070="","*",SP_SUL!H1070)</f>
        <v>*</v>
      </c>
      <c r="F1067" s="137" t="str">
        <f>IF(SP_SUL!M1070="","*",SP_SUL!M1070)</f>
        <v>*</v>
      </c>
      <c r="G1067" s="121" t="str">
        <f>IF(SP_SUL!I1070="","*",SP_SUL!I1070)</f>
        <v>*</v>
      </c>
      <c r="H1067" s="121" t="str">
        <f>IF(SP_SUL!AB1070="","*",SP_SUL!AB1070)</f>
        <v>*</v>
      </c>
      <c r="I1067" s="121" t="str">
        <f>IF(SP_SUL!AC1070="","*",SP_SUL!AC1070)</f>
        <v>*</v>
      </c>
      <c r="J1067" s="122" t="str">
        <f>IF(SP_SUL!AA1070="","*",SP_SUL!AA1070)</f>
        <v>*</v>
      </c>
      <c r="K1067" s="134" t="str">
        <f>IF(SP_SUL!AD1070="","*",SP_SUL!AD1070)</f>
        <v>*</v>
      </c>
    </row>
    <row r="1068" spans="2:11" s="123" customFormat="1" hidden="1">
      <c r="B1068" s="120" t="str">
        <f>IF(SP_SUL!Y1071="","*",SP_SUL!Y1071)</f>
        <v>*</v>
      </c>
      <c r="C1068" s="121" t="str">
        <f>IF(SP_SUL!B1071="","*",SP_SUL!B1071)</f>
        <v>*</v>
      </c>
      <c r="D1068" s="121" t="str">
        <f>IF(SP_SUL!D1071="","*",SP_SUL!D1071)</f>
        <v>*</v>
      </c>
      <c r="E1068" s="121" t="str">
        <f>IF(SP_SUL!H1071="","*",SP_SUL!H1071)</f>
        <v>*</v>
      </c>
      <c r="F1068" s="137" t="str">
        <f>IF(SP_SUL!M1071="","*",SP_SUL!M1071)</f>
        <v>*</v>
      </c>
      <c r="G1068" s="121" t="str">
        <f>IF(SP_SUL!I1071="","*",SP_SUL!I1071)</f>
        <v>*</v>
      </c>
      <c r="H1068" s="121" t="str">
        <f>IF(SP_SUL!AB1071="","*",SP_SUL!AB1071)</f>
        <v>*</v>
      </c>
      <c r="I1068" s="121" t="str">
        <f>IF(SP_SUL!AC1071="","*",SP_SUL!AC1071)</f>
        <v>*</v>
      </c>
      <c r="J1068" s="122" t="str">
        <f>IF(SP_SUL!AA1071="","*",SP_SUL!AA1071)</f>
        <v>*</v>
      </c>
      <c r="K1068" s="134" t="str">
        <f>IF(SP_SUL!AD1071="","*",SP_SUL!AD1071)</f>
        <v>*</v>
      </c>
    </row>
    <row r="1069" spans="2:11" s="123" customFormat="1" hidden="1">
      <c r="B1069" s="120" t="str">
        <f>IF(SP_SUL!Y1072="","*",SP_SUL!Y1072)</f>
        <v>*</v>
      </c>
      <c r="C1069" s="121" t="str">
        <f>IF(SP_SUL!B1072="","*",SP_SUL!B1072)</f>
        <v>*</v>
      </c>
      <c r="D1069" s="121" t="str">
        <f>IF(SP_SUL!D1072="","*",SP_SUL!D1072)</f>
        <v>*</v>
      </c>
      <c r="E1069" s="121" t="str">
        <f>IF(SP_SUL!H1072="","*",SP_SUL!H1072)</f>
        <v>*</v>
      </c>
      <c r="F1069" s="137" t="str">
        <f>IF(SP_SUL!M1072="","*",SP_SUL!M1072)</f>
        <v>*</v>
      </c>
      <c r="G1069" s="121" t="str">
        <f>IF(SP_SUL!I1072="","*",SP_SUL!I1072)</f>
        <v>*</v>
      </c>
      <c r="H1069" s="121" t="str">
        <f>IF(SP_SUL!AB1072="","*",SP_SUL!AB1072)</f>
        <v>*</v>
      </c>
      <c r="I1069" s="121" t="str">
        <f>IF(SP_SUL!AC1072="","*",SP_SUL!AC1072)</f>
        <v>*</v>
      </c>
      <c r="J1069" s="122" t="str">
        <f>IF(SP_SUL!AA1072="","*",SP_SUL!AA1072)</f>
        <v>*</v>
      </c>
      <c r="K1069" s="134" t="str">
        <f>IF(SP_SUL!AD1072="","*",SP_SUL!AD1072)</f>
        <v>*</v>
      </c>
    </row>
    <row r="1070" spans="2:11" s="123" customFormat="1" hidden="1">
      <c r="B1070" s="120" t="str">
        <f>IF(SP_SUL!Y1073="","*",SP_SUL!Y1073)</f>
        <v>*</v>
      </c>
      <c r="C1070" s="121" t="str">
        <f>IF(SP_SUL!B1073="","*",SP_SUL!B1073)</f>
        <v>*</v>
      </c>
      <c r="D1070" s="121" t="str">
        <f>IF(SP_SUL!D1073="","*",SP_SUL!D1073)</f>
        <v>*</v>
      </c>
      <c r="E1070" s="121" t="str">
        <f>IF(SP_SUL!H1073="","*",SP_SUL!H1073)</f>
        <v>*</v>
      </c>
      <c r="F1070" s="137" t="str">
        <f>IF(SP_SUL!M1073="","*",SP_SUL!M1073)</f>
        <v>*</v>
      </c>
      <c r="G1070" s="121" t="str">
        <f>IF(SP_SUL!I1073="","*",SP_SUL!I1073)</f>
        <v>*</v>
      </c>
      <c r="H1070" s="121" t="str">
        <f>IF(SP_SUL!AB1073="","*",SP_SUL!AB1073)</f>
        <v>*</v>
      </c>
      <c r="I1070" s="121" t="str">
        <f>IF(SP_SUL!AC1073="","*",SP_SUL!AC1073)</f>
        <v>*</v>
      </c>
      <c r="J1070" s="122" t="str">
        <f>IF(SP_SUL!AA1073="","*",SP_SUL!AA1073)</f>
        <v>*</v>
      </c>
      <c r="K1070" s="134" t="str">
        <f>IF(SP_SUL!AD1073="","*",SP_SUL!AD1073)</f>
        <v>*</v>
      </c>
    </row>
    <row r="1071" spans="2:11" s="123" customFormat="1" hidden="1">
      <c r="B1071" s="120" t="str">
        <f>IF(SP_SUL!Y1074="","*",SP_SUL!Y1074)</f>
        <v>*</v>
      </c>
      <c r="C1071" s="121" t="str">
        <f>IF(SP_SUL!B1074="","*",SP_SUL!B1074)</f>
        <v>*</v>
      </c>
      <c r="D1071" s="121" t="str">
        <f>IF(SP_SUL!D1074="","*",SP_SUL!D1074)</f>
        <v>*</v>
      </c>
      <c r="E1071" s="121" t="str">
        <f>IF(SP_SUL!H1074="","*",SP_SUL!H1074)</f>
        <v>*</v>
      </c>
      <c r="F1071" s="137" t="str">
        <f>IF(SP_SUL!M1074="","*",SP_SUL!M1074)</f>
        <v>*</v>
      </c>
      <c r="G1071" s="121" t="str">
        <f>IF(SP_SUL!I1074="","*",SP_SUL!I1074)</f>
        <v>*</v>
      </c>
      <c r="H1071" s="121" t="str">
        <f>IF(SP_SUL!AB1074="","*",SP_SUL!AB1074)</f>
        <v>*</v>
      </c>
      <c r="I1071" s="121" t="str">
        <f>IF(SP_SUL!AC1074="","*",SP_SUL!AC1074)</f>
        <v>*</v>
      </c>
      <c r="J1071" s="122" t="str">
        <f>IF(SP_SUL!AA1074="","*",SP_SUL!AA1074)</f>
        <v>*</v>
      </c>
      <c r="K1071" s="134" t="str">
        <f>IF(SP_SUL!AD1074="","*",SP_SUL!AD1074)</f>
        <v>*</v>
      </c>
    </row>
    <row r="1072" spans="2:11" s="123" customFormat="1" hidden="1">
      <c r="B1072" s="120" t="str">
        <f>IF(SP_SUL!Y1075="","*",SP_SUL!Y1075)</f>
        <v>*</v>
      </c>
      <c r="C1072" s="121" t="str">
        <f>IF(SP_SUL!B1075="","*",SP_SUL!B1075)</f>
        <v>*</v>
      </c>
      <c r="D1072" s="121" t="str">
        <f>IF(SP_SUL!D1075="","*",SP_SUL!D1075)</f>
        <v>*</v>
      </c>
      <c r="E1072" s="121" t="str">
        <f>IF(SP_SUL!H1075="","*",SP_SUL!H1075)</f>
        <v>*</v>
      </c>
      <c r="F1072" s="137" t="str">
        <f>IF(SP_SUL!M1075="","*",SP_SUL!M1075)</f>
        <v>*</v>
      </c>
      <c r="G1072" s="121" t="str">
        <f>IF(SP_SUL!I1075="","*",SP_SUL!I1075)</f>
        <v>*</v>
      </c>
      <c r="H1072" s="121" t="str">
        <f>IF(SP_SUL!AB1075="","*",SP_SUL!AB1075)</f>
        <v>*</v>
      </c>
      <c r="I1072" s="121" t="str">
        <f>IF(SP_SUL!AC1075="","*",SP_SUL!AC1075)</f>
        <v>*</v>
      </c>
      <c r="J1072" s="122" t="str">
        <f>IF(SP_SUL!AA1075="","*",SP_SUL!AA1075)</f>
        <v>*</v>
      </c>
      <c r="K1072" s="134" t="str">
        <f>IF(SP_SUL!AD1075="","*",SP_SUL!AD1075)</f>
        <v>*</v>
      </c>
    </row>
    <row r="1073" spans="2:11" s="123" customFormat="1" hidden="1">
      <c r="B1073" s="120" t="str">
        <f>IF(SP_SUL!Y1076="","*",SP_SUL!Y1076)</f>
        <v>*</v>
      </c>
      <c r="C1073" s="121" t="str">
        <f>IF(SP_SUL!B1076="","*",SP_SUL!B1076)</f>
        <v>*</v>
      </c>
      <c r="D1073" s="121" t="str">
        <f>IF(SP_SUL!D1076="","*",SP_SUL!D1076)</f>
        <v>*</v>
      </c>
      <c r="E1073" s="121" t="str">
        <f>IF(SP_SUL!H1076="","*",SP_SUL!H1076)</f>
        <v>*</v>
      </c>
      <c r="F1073" s="137" t="str">
        <f>IF(SP_SUL!M1076="","*",SP_SUL!M1076)</f>
        <v>*</v>
      </c>
      <c r="G1073" s="121" t="str">
        <f>IF(SP_SUL!I1076="","*",SP_SUL!I1076)</f>
        <v>*</v>
      </c>
      <c r="H1073" s="121" t="str">
        <f>IF(SP_SUL!AB1076="","*",SP_SUL!AB1076)</f>
        <v>*</v>
      </c>
      <c r="I1073" s="121" t="str">
        <f>IF(SP_SUL!AC1076="","*",SP_SUL!AC1076)</f>
        <v>*</v>
      </c>
      <c r="J1073" s="122" t="str">
        <f>IF(SP_SUL!AA1076="","*",SP_SUL!AA1076)</f>
        <v>*</v>
      </c>
      <c r="K1073" s="134" t="str">
        <f>IF(SP_SUL!AD1076="","*",SP_SUL!AD1076)</f>
        <v>*</v>
      </c>
    </row>
    <row r="1074" spans="2:11" s="123" customFormat="1" hidden="1">
      <c r="B1074" s="120" t="str">
        <f>IF(SP_SUL!Y1077="","*",SP_SUL!Y1077)</f>
        <v>*</v>
      </c>
      <c r="C1074" s="121" t="str">
        <f>IF(SP_SUL!B1077="","*",SP_SUL!B1077)</f>
        <v>*</v>
      </c>
      <c r="D1074" s="121" t="str">
        <f>IF(SP_SUL!D1077="","*",SP_SUL!D1077)</f>
        <v>*</v>
      </c>
      <c r="E1074" s="121" t="str">
        <f>IF(SP_SUL!H1077="","*",SP_SUL!H1077)</f>
        <v>*</v>
      </c>
      <c r="F1074" s="137" t="str">
        <f>IF(SP_SUL!M1077="","*",SP_SUL!M1077)</f>
        <v>*</v>
      </c>
      <c r="G1074" s="121" t="str">
        <f>IF(SP_SUL!I1077="","*",SP_SUL!I1077)</f>
        <v>*</v>
      </c>
      <c r="H1074" s="121" t="str">
        <f>IF(SP_SUL!AB1077="","*",SP_SUL!AB1077)</f>
        <v>*</v>
      </c>
      <c r="I1074" s="121" t="str">
        <f>IF(SP_SUL!AC1077="","*",SP_SUL!AC1077)</f>
        <v>*</v>
      </c>
      <c r="J1074" s="122" t="str">
        <f>IF(SP_SUL!AA1077="","*",SP_SUL!AA1077)</f>
        <v>*</v>
      </c>
      <c r="K1074" s="134" t="str">
        <f>IF(SP_SUL!AD1077="","*",SP_SUL!AD1077)</f>
        <v>*</v>
      </c>
    </row>
    <row r="1075" spans="2:11" s="123" customFormat="1" hidden="1">
      <c r="B1075" s="120" t="str">
        <f>IF(SP_SUL!Y1078="","*",SP_SUL!Y1078)</f>
        <v>*</v>
      </c>
      <c r="C1075" s="121" t="str">
        <f>IF(SP_SUL!B1078="","*",SP_SUL!B1078)</f>
        <v>*</v>
      </c>
      <c r="D1075" s="121" t="str">
        <f>IF(SP_SUL!D1078="","*",SP_SUL!D1078)</f>
        <v>*</v>
      </c>
      <c r="E1075" s="121" t="str">
        <f>IF(SP_SUL!H1078="","*",SP_SUL!H1078)</f>
        <v>*</v>
      </c>
      <c r="F1075" s="137" t="str">
        <f>IF(SP_SUL!M1078="","*",SP_SUL!M1078)</f>
        <v>*</v>
      </c>
      <c r="G1075" s="121" t="str">
        <f>IF(SP_SUL!I1078="","*",SP_SUL!I1078)</f>
        <v>*</v>
      </c>
      <c r="H1075" s="121" t="str">
        <f>IF(SP_SUL!AB1078="","*",SP_SUL!AB1078)</f>
        <v>*</v>
      </c>
      <c r="I1075" s="121" t="str">
        <f>IF(SP_SUL!AC1078="","*",SP_SUL!AC1078)</f>
        <v>*</v>
      </c>
      <c r="J1075" s="122" t="str">
        <f>IF(SP_SUL!AA1078="","*",SP_SUL!AA1078)</f>
        <v>*</v>
      </c>
      <c r="K1075" s="134" t="str">
        <f>IF(SP_SUL!AD1078="","*",SP_SUL!AD1078)</f>
        <v>*</v>
      </c>
    </row>
    <row r="1076" spans="2:11" s="123" customFormat="1" hidden="1">
      <c r="B1076" s="120" t="str">
        <f>IF(SP_SUL!Y1079="","*",SP_SUL!Y1079)</f>
        <v>*</v>
      </c>
      <c r="C1076" s="121" t="str">
        <f>IF(SP_SUL!B1079="","*",SP_SUL!B1079)</f>
        <v>*</v>
      </c>
      <c r="D1076" s="121" t="str">
        <f>IF(SP_SUL!D1079="","*",SP_SUL!D1079)</f>
        <v>*</v>
      </c>
      <c r="E1076" s="121" t="str">
        <f>IF(SP_SUL!H1079="","*",SP_SUL!H1079)</f>
        <v>*</v>
      </c>
      <c r="F1076" s="137" t="str">
        <f>IF(SP_SUL!M1079="","*",SP_SUL!M1079)</f>
        <v>*</v>
      </c>
      <c r="G1076" s="121" t="str">
        <f>IF(SP_SUL!I1079="","*",SP_SUL!I1079)</f>
        <v>*</v>
      </c>
      <c r="H1076" s="121" t="str">
        <f>IF(SP_SUL!AB1079="","*",SP_SUL!AB1079)</f>
        <v>*</v>
      </c>
      <c r="I1076" s="121" t="str">
        <f>IF(SP_SUL!AC1079="","*",SP_SUL!AC1079)</f>
        <v>*</v>
      </c>
      <c r="J1076" s="122" t="str">
        <f>IF(SP_SUL!AA1079="","*",SP_SUL!AA1079)</f>
        <v>*</v>
      </c>
      <c r="K1076" s="134" t="str">
        <f>IF(SP_SUL!AD1079="","*",SP_SUL!AD1079)</f>
        <v>*</v>
      </c>
    </row>
    <row r="1077" spans="2:11" s="123" customFormat="1" hidden="1">
      <c r="B1077" s="120" t="str">
        <f>IF(SP_SUL!Y1080="","*",SP_SUL!Y1080)</f>
        <v>*</v>
      </c>
      <c r="C1077" s="121" t="str">
        <f>IF(SP_SUL!B1080="","*",SP_SUL!B1080)</f>
        <v>*</v>
      </c>
      <c r="D1077" s="121" t="str">
        <f>IF(SP_SUL!D1080="","*",SP_SUL!D1080)</f>
        <v>*</v>
      </c>
      <c r="E1077" s="121" t="str">
        <f>IF(SP_SUL!H1080="","*",SP_SUL!H1080)</f>
        <v>*</v>
      </c>
      <c r="F1077" s="137" t="str">
        <f>IF(SP_SUL!M1080="","*",SP_SUL!M1080)</f>
        <v>*</v>
      </c>
      <c r="G1077" s="121" t="str">
        <f>IF(SP_SUL!I1080="","*",SP_SUL!I1080)</f>
        <v>*</v>
      </c>
      <c r="H1077" s="121" t="str">
        <f>IF(SP_SUL!AB1080="","*",SP_SUL!AB1080)</f>
        <v>*</v>
      </c>
      <c r="I1077" s="121" t="str">
        <f>IF(SP_SUL!AC1080="","*",SP_SUL!AC1080)</f>
        <v>*</v>
      </c>
      <c r="J1077" s="122" t="str">
        <f>IF(SP_SUL!AA1080="","*",SP_SUL!AA1080)</f>
        <v>*</v>
      </c>
      <c r="K1077" s="134" t="str">
        <f>IF(SP_SUL!AD1080="","*",SP_SUL!AD1080)</f>
        <v>*</v>
      </c>
    </row>
    <row r="1078" spans="2:11" s="123" customFormat="1" hidden="1">
      <c r="B1078" s="120" t="str">
        <f>IF(SP_SUL!Y1081="","*",SP_SUL!Y1081)</f>
        <v>*</v>
      </c>
      <c r="C1078" s="121" t="str">
        <f>IF(SP_SUL!B1081="","*",SP_SUL!B1081)</f>
        <v>*</v>
      </c>
      <c r="D1078" s="121" t="str">
        <f>IF(SP_SUL!D1081="","*",SP_SUL!D1081)</f>
        <v>*</v>
      </c>
      <c r="E1078" s="121" t="str">
        <f>IF(SP_SUL!H1081="","*",SP_SUL!H1081)</f>
        <v>*</v>
      </c>
      <c r="F1078" s="137" t="str">
        <f>IF(SP_SUL!M1081="","*",SP_SUL!M1081)</f>
        <v>*</v>
      </c>
      <c r="G1078" s="121" t="str">
        <f>IF(SP_SUL!I1081="","*",SP_SUL!I1081)</f>
        <v>*</v>
      </c>
      <c r="H1078" s="121" t="str">
        <f>IF(SP_SUL!AB1081="","*",SP_SUL!AB1081)</f>
        <v>*</v>
      </c>
      <c r="I1078" s="121" t="str">
        <f>IF(SP_SUL!AC1081="","*",SP_SUL!AC1081)</f>
        <v>*</v>
      </c>
      <c r="J1078" s="122" t="str">
        <f>IF(SP_SUL!AA1081="","*",SP_SUL!AA1081)</f>
        <v>*</v>
      </c>
      <c r="K1078" s="134" t="str">
        <f>IF(SP_SUL!AD1081="","*",SP_SUL!AD1081)</f>
        <v>*</v>
      </c>
    </row>
    <row r="1079" spans="2:11" s="123" customFormat="1" hidden="1">
      <c r="B1079" s="120" t="str">
        <f>IF(SP_SUL!Y1082="","*",SP_SUL!Y1082)</f>
        <v>*</v>
      </c>
      <c r="C1079" s="121" t="str">
        <f>IF(SP_SUL!B1082="","*",SP_SUL!B1082)</f>
        <v>*</v>
      </c>
      <c r="D1079" s="121" t="str">
        <f>IF(SP_SUL!D1082="","*",SP_SUL!D1082)</f>
        <v>*</v>
      </c>
      <c r="E1079" s="121" t="str">
        <f>IF(SP_SUL!H1082="","*",SP_SUL!H1082)</f>
        <v>*</v>
      </c>
      <c r="F1079" s="137" t="str">
        <f>IF(SP_SUL!M1082="","*",SP_SUL!M1082)</f>
        <v>*</v>
      </c>
      <c r="G1079" s="121" t="str">
        <f>IF(SP_SUL!I1082="","*",SP_SUL!I1082)</f>
        <v>*</v>
      </c>
      <c r="H1079" s="121" t="str">
        <f>IF(SP_SUL!AB1082="","*",SP_SUL!AB1082)</f>
        <v>*</v>
      </c>
      <c r="I1079" s="121" t="str">
        <f>IF(SP_SUL!AC1082="","*",SP_SUL!AC1082)</f>
        <v>*</v>
      </c>
      <c r="J1079" s="122" t="str">
        <f>IF(SP_SUL!AA1082="","*",SP_SUL!AA1082)</f>
        <v>*</v>
      </c>
      <c r="K1079" s="134" t="str">
        <f>IF(SP_SUL!AD1082="","*",SP_SUL!AD1082)</f>
        <v>*</v>
      </c>
    </row>
    <row r="1080" spans="2:11" s="123" customFormat="1" hidden="1">
      <c r="B1080" s="120" t="str">
        <f>IF(SP_SUL!Y1083="","*",SP_SUL!Y1083)</f>
        <v>*</v>
      </c>
      <c r="C1080" s="121" t="str">
        <f>IF(SP_SUL!B1083="","*",SP_SUL!B1083)</f>
        <v>*</v>
      </c>
      <c r="D1080" s="121" t="str">
        <f>IF(SP_SUL!D1083="","*",SP_SUL!D1083)</f>
        <v>*</v>
      </c>
      <c r="E1080" s="121" t="str">
        <f>IF(SP_SUL!H1083="","*",SP_SUL!H1083)</f>
        <v>*</v>
      </c>
      <c r="F1080" s="137" t="str">
        <f>IF(SP_SUL!M1083="","*",SP_SUL!M1083)</f>
        <v>*</v>
      </c>
      <c r="G1080" s="121" t="str">
        <f>IF(SP_SUL!I1083="","*",SP_SUL!I1083)</f>
        <v>*</v>
      </c>
      <c r="H1080" s="121" t="str">
        <f>IF(SP_SUL!AB1083="","*",SP_SUL!AB1083)</f>
        <v>*</v>
      </c>
      <c r="I1080" s="121" t="str">
        <f>IF(SP_SUL!AC1083="","*",SP_SUL!AC1083)</f>
        <v>*</v>
      </c>
      <c r="J1080" s="122" t="str">
        <f>IF(SP_SUL!AA1083="","*",SP_SUL!AA1083)</f>
        <v>*</v>
      </c>
      <c r="K1080" s="134" t="str">
        <f>IF(SP_SUL!AD1083="","*",SP_SUL!AD1083)</f>
        <v>*</v>
      </c>
    </row>
    <row r="1081" spans="2:11" s="123" customFormat="1" hidden="1">
      <c r="B1081" s="120" t="str">
        <f>IF(SP_SUL!Y1084="","*",SP_SUL!Y1084)</f>
        <v>*</v>
      </c>
      <c r="C1081" s="121" t="str">
        <f>IF(SP_SUL!B1084="","*",SP_SUL!B1084)</f>
        <v>*</v>
      </c>
      <c r="D1081" s="121" t="str">
        <f>IF(SP_SUL!D1084="","*",SP_SUL!D1084)</f>
        <v>*</v>
      </c>
      <c r="E1081" s="121" t="str">
        <f>IF(SP_SUL!H1084="","*",SP_SUL!H1084)</f>
        <v>*</v>
      </c>
      <c r="F1081" s="137" t="str">
        <f>IF(SP_SUL!M1084="","*",SP_SUL!M1084)</f>
        <v>*</v>
      </c>
      <c r="G1081" s="121" t="str">
        <f>IF(SP_SUL!I1084="","*",SP_SUL!I1084)</f>
        <v>*</v>
      </c>
      <c r="H1081" s="121" t="str">
        <f>IF(SP_SUL!AB1084="","*",SP_SUL!AB1084)</f>
        <v>*</v>
      </c>
      <c r="I1081" s="121" t="str">
        <f>IF(SP_SUL!AC1084="","*",SP_SUL!AC1084)</f>
        <v>*</v>
      </c>
      <c r="J1081" s="122" t="str">
        <f>IF(SP_SUL!AA1084="","*",SP_SUL!AA1084)</f>
        <v>*</v>
      </c>
      <c r="K1081" s="134" t="str">
        <f>IF(SP_SUL!AD1084="","*",SP_SUL!AD1084)</f>
        <v>*</v>
      </c>
    </row>
    <row r="1082" spans="2:11" s="123" customFormat="1" hidden="1">
      <c r="B1082" s="120" t="str">
        <f>IF(SP_SUL!Y1085="","*",SP_SUL!Y1085)</f>
        <v>*</v>
      </c>
      <c r="C1082" s="121" t="str">
        <f>IF(SP_SUL!B1085="","*",SP_SUL!B1085)</f>
        <v>*</v>
      </c>
      <c r="D1082" s="121" t="str">
        <f>IF(SP_SUL!D1085="","*",SP_SUL!D1085)</f>
        <v>*</v>
      </c>
      <c r="E1082" s="121" t="str">
        <f>IF(SP_SUL!H1085="","*",SP_SUL!H1085)</f>
        <v>*</v>
      </c>
      <c r="F1082" s="137" t="str">
        <f>IF(SP_SUL!M1085="","*",SP_SUL!M1085)</f>
        <v>*</v>
      </c>
      <c r="G1082" s="121" t="str">
        <f>IF(SP_SUL!I1085="","*",SP_SUL!I1085)</f>
        <v>*</v>
      </c>
      <c r="H1082" s="121" t="str">
        <f>IF(SP_SUL!AB1085="","*",SP_SUL!AB1085)</f>
        <v>*</v>
      </c>
      <c r="I1082" s="121" t="str">
        <f>IF(SP_SUL!AC1085="","*",SP_SUL!AC1085)</f>
        <v>*</v>
      </c>
      <c r="J1082" s="122" t="str">
        <f>IF(SP_SUL!AA1085="","*",SP_SUL!AA1085)</f>
        <v>*</v>
      </c>
      <c r="K1082" s="134" t="str">
        <f>IF(SP_SUL!AD1085="","*",SP_SUL!AD1085)</f>
        <v>*</v>
      </c>
    </row>
    <row r="1083" spans="2:11" s="123" customFormat="1" hidden="1">
      <c r="B1083" s="120" t="str">
        <f>IF(SP_SUL!Y1086="","*",SP_SUL!Y1086)</f>
        <v>*</v>
      </c>
      <c r="C1083" s="121" t="str">
        <f>IF(SP_SUL!B1086="","*",SP_SUL!B1086)</f>
        <v>*</v>
      </c>
      <c r="D1083" s="121" t="str">
        <f>IF(SP_SUL!D1086="","*",SP_SUL!D1086)</f>
        <v>*</v>
      </c>
      <c r="E1083" s="121" t="str">
        <f>IF(SP_SUL!H1086="","*",SP_SUL!H1086)</f>
        <v>*</v>
      </c>
      <c r="F1083" s="137" t="str">
        <f>IF(SP_SUL!M1086="","*",SP_SUL!M1086)</f>
        <v>*</v>
      </c>
      <c r="G1083" s="121" t="str">
        <f>IF(SP_SUL!I1086="","*",SP_SUL!I1086)</f>
        <v>*</v>
      </c>
      <c r="H1083" s="121" t="str">
        <f>IF(SP_SUL!AB1086="","*",SP_SUL!AB1086)</f>
        <v>*</v>
      </c>
      <c r="I1083" s="121" t="str">
        <f>IF(SP_SUL!AC1086="","*",SP_SUL!AC1086)</f>
        <v>*</v>
      </c>
      <c r="J1083" s="122" t="str">
        <f>IF(SP_SUL!AA1086="","*",SP_SUL!AA1086)</f>
        <v>*</v>
      </c>
      <c r="K1083" s="134" t="str">
        <f>IF(SP_SUL!AD1086="","*",SP_SUL!AD1086)</f>
        <v>*</v>
      </c>
    </row>
    <row r="1084" spans="2:11" s="123" customFormat="1" hidden="1">
      <c r="B1084" s="120" t="str">
        <f>IF(SP_SUL!Y1087="","*",SP_SUL!Y1087)</f>
        <v>*</v>
      </c>
      <c r="C1084" s="121" t="str">
        <f>IF(SP_SUL!B1087="","*",SP_SUL!B1087)</f>
        <v>*</v>
      </c>
      <c r="D1084" s="121" t="str">
        <f>IF(SP_SUL!D1087="","*",SP_SUL!D1087)</f>
        <v>*</v>
      </c>
      <c r="E1084" s="121" t="str">
        <f>IF(SP_SUL!H1087="","*",SP_SUL!H1087)</f>
        <v>*</v>
      </c>
      <c r="F1084" s="137" t="str">
        <f>IF(SP_SUL!M1087="","*",SP_SUL!M1087)</f>
        <v>*</v>
      </c>
      <c r="G1084" s="121" t="str">
        <f>IF(SP_SUL!I1087="","*",SP_SUL!I1087)</f>
        <v>*</v>
      </c>
      <c r="H1084" s="121" t="str">
        <f>IF(SP_SUL!AB1087="","*",SP_SUL!AB1087)</f>
        <v>*</v>
      </c>
      <c r="I1084" s="121" t="str">
        <f>IF(SP_SUL!AC1087="","*",SP_SUL!AC1087)</f>
        <v>*</v>
      </c>
      <c r="J1084" s="122" t="str">
        <f>IF(SP_SUL!AA1087="","*",SP_SUL!AA1087)</f>
        <v>*</v>
      </c>
      <c r="K1084" s="134" t="str">
        <f>IF(SP_SUL!AD1087="","*",SP_SUL!AD1087)</f>
        <v>*</v>
      </c>
    </row>
    <row r="1085" spans="2:11" s="123" customFormat="1" hidden="1">
      <c r="B1085" s="120" t="str">
        <f>IF(SP_SUL!Y1088="","*",SP_SUL!Y1088)</f>
        <v>*</v>
      </c>
      <c r="C1085" s="121" t="str">
        <f>IF(SP_SUL!B1088="","*",SP_SUL!B1088)</f>
        <v>*</v>
      </c>
      <c r="D1085" s="121" t="str">
        <f>IF(SP_SUL!D1088="","*",SP_SUL!D1088)</f>
        <v>*</v>
      </c>
      <c r="E1085" s="121" t="str">
        <f>IF(SP_SUL!H1088="","*",SP_SUL!H1088)</f>
        <v>*</v>
      </c>
      <c r="F1085" s="137" t="str">
        <f>IF(SP_SUL!M1088="","*",SP_SUL!M1088)</f>
        <v>*</v>
      </c>
      <c r="G1085" s="121" t="str">
        <f>IF(SP_SUL!I1088="","*",SP_SUL!I1088)</f>
        <v>*</v>
      </c>
      <c r="H1085" s="121" t="str">
        <f>IF(SP_SUL!AB1088="","*",SP_SUL!AB1088)</f>
        <v>*</v>
      </c>
      <c r="I1085" s="121" t="str">
        <f>IF(SP_SUL!AC1088="","*",SP_SUL!AC1088)</f>
        <v>*</v>
      </c>
      <c r="J1085" s="122" t="str">
        <f>IF(SP_SUL!AA1088="","*",SP_SUL!AA1088)</f>
        <v>*</v>
      </c>
      <c r="K1085" s="134" t="str">
        <f>IF(SP_SUL!AD1088="","*",SP_SUL!AD1088)</f>
        <v>*</v>
      </c>
    </row>
    <row r="1086" spans="2:11" s="123" customFormat="1" hidden="1">
      <c r="B1086" s="120" t="str">
        <f>IF(SP_SUL!Y1089="","*",SP_SUL!Y1089)</f>
        <v>*</v>
      </c>
      <c r="C1086" s="121" t="str">
        <f>IF(SP_SUL!B1089="","*",SP_SUL!B1089)</f>
        <v>*</v>
      </c>
      <c r="D1086" s="121" t="str">
        <f>IF(SP_SUL!D1089="","*",SP_SUL!D1089)</f>
        <v>*</v>
      </c>
      <c r="E1086" s="121" t="str">
        <f>IF(SP_SUL!H1089="","*",SP_SUL!H1089)</f>
        <v>*</v>
      </c>
      <c r="F1086" s="137" t="str">
        <f>IF(SP_SUL!M1089="","*",SP_SUL!M1089)</f>
        <v>*</v>
      </c>
      <c r="G1086" s="121" t="str">
        <f>IF(SP_SUL!I1089="","*",SP_SUL!I1089)</f>
        <v>*</v>
      </c>
      <c r="H1086" s="121" t="str">
        <f>IF(SP_SUL!AB1089="","*",SP_SUL!AB1089)</f>
        <v>*</v>
      </c>
      <c r="I1086" s="121" t="str">
        <f>IF(SP_SUL!AC1089="","*",SP_SUL!AC1089)</f>
        <v>*</v>
      </c>
      <c r="J1086" s="122" t="str">
        <f>IF(SP_SUL!AA1089="","*",SP_SUL!AA1089)</f>
        <v>*</v>
      </c>
      <c r="K1086" s="134" t="str">
        <f>IF(SP_SUL!AD1089="","*",SP_SUL!AD1089)</f>
        <v>*</v>
      </c>
    </row>
    <row r="1087" spans="2:11" s="123" customFormat="1" hidden="1">
      <c r="B1087" s="120" t="str">
        <f>IF(SP_SUL!Y1090="","*",SP_SUL!Y1090)</f>
        <v>*</v>
      </c>
      <c r="C1087" s="121" t="str">
        <f>IF(SP_SUL!B1090="","*",SP_SUL!B1090)</f>
        <v>*</v>
      </c>
      <c r="D1087" s="121" t="str">
        <f>IF(SP_SUL!D1090="","*",SP_SUL!D1090)</f>
        <v>*</v>
      </c>
      <c r="E1087" s="121" t="str">
        <f>IF(SP_SUL!H1090="","*",SP_SUL!H1090)</f>
        <v>*</v>
      </c>
      <c r="F1087" s="137" t="str">
        <f>IF(SP_SUL!M1090="","*",SP_SUL!M1090)</f>
        <v>*</v>
      </c>
      <c r="G1087" s="121" t="str">
        <f>IF(SP_SUL!I1090="","*",SP_SUL!I1090)</f>
        <v>*</v>
      </c>
      <c r="H1087" s="121" t="str">
        <f>IF(SP_SUL!AB1090="","*",SP_SUL!AB1090)</f>
        <v>*</v>
      </c>
      <c r="I1087" s="121" t="str">
        <f>IF(SP_SUL!AC1090="","*",SP_SUL!AC1090)</f>
        <v>*</v>
      </c>
      <c r="J1087" s="122" t="str">
        <f>IF(SP_SUL!AA1090="","*",SP_SUL!AA1090)</f>
        <v>*</v>
      </c>
      <c r="K1087" s="134" t="str">
        <f>IF(SP_SUL!AD1090="","*",SP_SUL!AD1090)</f>
        <v>*</v>
      </c>
    </row>
    <row r="1088" spans="2:11" s="123" customFormat="1" hidden="1">
      <c r="B1088" s="120" t="str">
        <f>IF(SP_SUL!Y1091="","*",SP_SUL!Y1091)</f>
        <v>*</v>
      </c>
      <c r="C1088" s="121" t="str">
        <f>IF(SP_SUL!B1091="","*",SP_SUL!B1091)</f>
        <v>*</v>
      </c>
      <c r="D1088" s="121" t="str">
        <f>IF(SP_SUL!D1091="","*",SP_SUL!D1091)</f>
        <v>*</v>
      </c>
      <c r="E1088" s="121" t="str">
        <f>IF(SP_SUL!H1091="","*",SP_SUL!H1091)</f>
        <v>*</v>
      </c>
      <c r="F1088" s="137" t="str">
        <f>IF(SP_SUL!M1091="","*",SP_SUL!M1091)</f>
        <v>*</v>
      </c>
      <c r="G1088" s="121" t="str">
        <f>IF(SP_SUL!I1091="","*",SP_SUL!I1091)</f>
        <v>*</v>
      </c>
      <c r="H1088" s="121" t="str">
        <f>IF(SP_SUL!AB1091="","*",SP_SUL!AB1091)</f>
        <v>*</v>
      </c>
      <c r="I1088" s="121" t="str">
        <f>IF(SP_SUL!AC1091="","*",SP_SUL!AC1091)</f>
        <v>*</v>
      </c>
      <c r="J1088" s="122" t="str">
        <f>IF(SP_SUL!AA1091="","*",SP_SUL!AA1091)</f>
        <v>*</v>
      </c>
      <c r="K1088" s="134" t="str">
        <f>IF(SP_SUL!AD1091="","*",SP_SUL!AD1091)</f>
        <v>*</v>
      </c>
    </row>
    <row r="1089" spans="2:11" s="123" customFormat="1" hidden="1">
      <c r="B1089" s="120" t="str">
        <f>IF(SP_SUL!Y1092="","*",SP_SUL!Y1092)</f>
        <v>*</v>
      </c>
      <c r="C1089" s="121" t="str">
        <f>IF(SP_SUL!B1092="","*",SP_SUL!B1092)</f>
        <v>*</v>
      </c>
      <c r="D1089" s="121" t="str">
        <f>IF(SP_SUL!D1092="","*",SP_SUL!D1092)</f>
        <v>*</v>
      </c>
      <c r="E1089" s="121" t="str">
        <f>IF(SP_SUL!H1092="","*",SP_SUL!H1092)</f>
        <v>*</v>
      </c>
      <c r="F1089" s="137" t="str">
        <f>IF(SP_SUL!M1092="","*",SP_SUL!M1092)</f>
        <v>*</v>
      </c>
      <c r="G1089" s="121" t="str">
        <f>IF(SP_SUL!I1092="","*",SP_SUL!I1092)</f>
        <v>*</v>
      </c>
      <c r="H1089" s="121" t="str">
        <f>IF(SP_SUL!AB1092="","*",SP_SUL!AB1092)</f>
        <v>*</v>
      </c>
      <c r="I1089" s="121" t="str">
        <f>IF(SP_SUL!AC1092="","*",SP_SUL!AC1092)</f>
        <v>*</v>
      </c>
      <c r="J1089" s="122" t="str">
        <f>IF(SP_SUL!AA1092="","*",SP_SUL!AA1092)</f>
        <v>*</v>
      </c>
      <c r="K1089" s="134" t="str">
        <f>IF(SP_SUL!AD1092="","*",SP_SUL!AD1092)</f>
        <v>*</v>
      </c>
    </row>
    <row r="1090" spans="2:11" s="123" customFormat="1" hidden="1">
      <c r="B1090" s="120" t="str">
        <f>IF(SP_SUL!Y1093="","*",SP_SUL!Y1093)</f>
        <v>*</v>
      </c>
      <c r="C1090" s="121" t="str">
        <f>IF(SP_SUL!B1093="","*",SP_SUL!B1093)</f>
        <v>*</v>
      </c>
      <c r="D1090" s="121" t="str">
        <f>IF(SP_SUL!D1093="","*",SP_SUL!D1093)</f>
        <v>*</v>
      </c>
      <c r="E1090" s="121" t="str">
        <f>IF(SP_SUL!H1093="","*",SP_SUL!H1093)</f>
        <v>*</v>
      </c>
      <c r="F1090" s="137" t="str">
        <f>IF(SP_SUL!M1093="","*",SP_SUL!M1093)</f>
        <v>*</v>
      </c>
      <c r="G1090" s="121" t="str">
        <f>IF(SP_SUL!I1093="","*",SP_SUL!I1093)</f>
        <v>*</v>
      </c>
      <c r="H1090" s="121" t="str">
        <f>IF(SP_SUL!AB1093="","*",SP_SUL!AB1093)</f>
        <v>*</v>
      </c>
      <c r="I1090" s="121" t="str">
        <f>IF(SP_SUL!AC1093="","*",SP_SUL!AC1093)</f>
        <v>*</v>
      </c>
      <c r="J1090" s="122" t="str">
        <f>IF(SP_SUL!AA1093="","*",SP_SUL!AA1093)</f>
        <v>*</v>
      </c>
      <c r="K1090" s="134" t="str">
        <f>IF(SP_SUL!AD1093="","*",SP_SUL!AD1093)</f>
        <v>*</v>
      </c>
    </row>
    <row r="1091" spans="2:11" s="123" customFormat="1" hidden="1">
      <c r="B1091" s="120" t="str">
        <f>IF(SP_SUL!Y1094="","*",SP_SUL!Y1094)</f>
        <v>*</v>
      </c>
      <c r="C1091" s="121" t="str">
        <f>IF(SP_SUL!B1094="","*",SP_SUL!B1094)</f>
        <v>*</v>
      </c>
      <c r="D1091" s="121" t="str">
        <f>IF(SP_SUL!D1094="","*",SP_SUL!D1094)</f>
        <v>*</v>
      </c>
      <c r="E1091" s="121" t="str">
        <f>IF(SP_SUL!H1094="","*",SP_SUL!H1094)</f>
        <v>*</v>
      </c>
      <c r="F1091" s="137" t="str">
        <f>IF(SP_SUL!M1094="","*",SP_SUL!M1094)</f>
        <v>*</v>
      </c>
      <c r="G1091" s="121" t="str">
        <f>IF(SP_SUL!I1094="","*",SP_SUL!I1094)</f>
        <v>*</v>
      </c>
      <c r="H1091" s="121" t="str">
        <f>IF(SP_SUL!AB1094="","*",SP_SUL!AB1094)</f>
        <v>*</v>
      </c>
      <c r="I1091" s="121" t="str">
        <f>IF(SP_SUL!AC1094="","*",SP_SUL!AC1094)</f>
        <v>*</v>
      </c>
      <c r="J1091" s="122" t="str">
        <f>IF(SP_SUL!AA1094="","*",SP_SUL!AA1094)</f>
        <v>*</v>
      </c>
      <c r="K1091" s="134" t="str">
        <f>IF(SP_SUL!AD1094="","*",SP_SUL!AD1094)</f>
        <v>*</v>
      </c>
    </row>
    <row r="1092" spans="2:11" s="123" customFormat="1" hidden="1">
      <c r="B1092" s="120" t="str">
        <f>IF(SP_SUL!Y1095="","*",SP_SUL!Y1095)</f>
        <v>*</v>
      </c>
      <c r="C1092" s="121" t="str">
        <f>IF(SP_SUL!B1095="","*",SP_SUL!B1095)</f>
        <v>*</v>
      </c>
      <c r="D1092" s="121" t="str">
        <f>IF(SP_SUL!D1095="","*",SP_SUL!D1095)</f>
        <v>*</v>
      </c>
      <c r="E1092" s="121" t="str">
        <f>IF(SP_SUL!H1095="","*",SP_SUL!H1095)</f>
        <v>*</v>
      </c>
      <c r="F1092" s="137" t="str">
        <f>IF(SP_SUL!M1095="","*",SP_SUL!M1095)</f>
        <v>*</v>
      </c>
      <c r="G1092" s="121" t="str">
        <f>IF(SP_SUL!I1095="","*",SP_SUL!I1095)</f>
        <v>*</v>
      </c>
      <c r="H1092" s="121" t="str">
        <f>IF(SP_SUL!AB1095="","*",SP_SUL!AB1095)</f>
        <v>*</v>
      </c>
      <c r="I1092" s="121" t="str">
        <f>IF(SP_SUL!AC1095="","*",SP_SUL!AC1095)</f>
        <v>*</v>
      </c>
      <c r="J1092" s="122" t="str">
        <f>IF(SP_SUL!AA1095="","*",SP_SUL!AA1095)</f>
        <v>*</v>
      </c>
      <c r="K1092" s="134" t="str">
        <f>IF(SP_SUL!AD1095="","*",SP_SUL!AD1095)</f>
        <v>*</v>
      </c>
    </row>
    <row r="1093" spans="2:11" s="123" customFormat="1" hidden="1">
      <c r="B1093" s="120" t="str">
        <f>IF(SP_SUL!Y1096="","*",SP_SUL!Y1096)</f>
        <v>*</v>
      </c>
      <c r="C1093" s="121" t="str">
        <f>IF(SP_SUL!B1096="","*",SP_SUL!B1096)</f>
        <v>*</v>
      </c>
      <c r="D1093" s="121" t="str">
        <f>IF(SP_SUL!D1096="","*",SP_SUL!D1096)</f>
        <v>*</v>
      </c>
      <c r="E1093" s="121" t="str">
        <f>IF(SP_SUL!H1096="","*",SP_SUL!H1096)</f>
        <v>*</v>
      </c>
      <c r="F1093" s="137" t="str">
        <f>IF(SP_SUL!M1096="","*",SP_SUL!M1096)</f>
        <v>*</v>
      </c>
      <c r="G1093" s="121" t="str">
        <f>IF(SP_SUL!I1096="","*",SP_SUL!I1096)</f>
        <v>*</v>
      </c>
      <c r="H1093" s="121" t="str">
        <f>IF(SP_SUL!AB1096="","*",SP_SUL!AB1096)</f>
        <v>*</v>
      </c>
      <c r="I1093" s="121" t="str">
        <f>IF(SP_SUL!AC1096="","*",SP_SUL!AC1096)</f>
        <v>*</v>
      </c>
      <c r="J1093" s="122" t="str">
        <f>IF(SP_SUL!AA1096="","*",SP_SUL!AA1096)</f>
        <v>*</v>
      </c>
      <c r="K1093" s="134" t="str">
        <f>IF(SP_SUL!AD1096="","*",SP_SUL!AD1096)</f>
        <v>*</v>
      </c>
    </row>
    <row r="1094" spans="2:11" s="123" customFormat="1" hidden="1">
      <c r="B1094" s="120" t="str">
        <f>IF(SP_SUL!Y1097="","*",SP_SUL!Y1097)</f>
        <v>*</v>
      </c>
      <c r="C1094" s="121" t="str">
        <f>IF(SP_SUL!B1097="","*",SP_SUL!B1097)</f>
        <v>*</v>
      </c>
      <c r="D1094" s="121" t="str">
        <f>IF(SP_SUL!D1097="","*",SP_SUL!D1097)</f>
        <v>*</v>
      </c>
      <c r="E1094" s="121" t="str">
        <f>IF(SP_SUL!H1097="","*",SP_SUL!H1097)</f>
        <v>*</v>
      </c>
      <c r="F1094" s="137" t="str">
        <f>IF(SP_SUL!M1097="","*",SP_SUL!M1097)</f>
        <v>*</v>
      </c>
      <c r="G1094" s="121" t="str">
        <f>IF(SP_SUL!I1097="","*",SP_SUL!I1097)</f>
        <v>*</v>
      </c>
      <c r="H1094" s="121" t="str">
        <f>IF(SP_SUL!AB1097="","*",SP_SUL!AB1097)</f>
        <v>*</v>
      </c>
      <c r="I1094" s="121" t="str">
        <f>IF(SP_SUL!AC1097="","*",SP_SUL!AC1097)</f>
        <v>*</v>
      </c>
      <c r="J1094" s="122" t="str">
        <f>IF(SP_SUL!AA1097="","*",SP_SUL!AA1097)</f>
        <v>*</v>
      </c>
      <c r="K1094" s="134" t="str">
        <f>IF(SP_SUL!AD1097="","*",SP_SUL!AD1097)</f>
        <v>*</v>
      </c>
    </row>
    <row r="1095" spans="2:11" s="123" customFormat="1" hidden="1">
      <c r="B1095" s="120" t="str">
        <f>IF(SP_SUL!Y1098="","*",SP_SUL!Y1098)</f>
        <v>*</v>
      </c>
      <c r="C1095" s="121" t="str">
        <f>IF(SP_SUL!B1098="","*",SP_SUL!B1098)</f>
        <v>*</v>
      </c>
      <c r="D1095" s="121" t="str">
        <f>IF(SP_SUL!D1098="","*",SP_SUL!D1098)</f>
        <v>*</v>
      </c>
      <c r="E1095" s="121" t="str">
        <f>IF(SP_SUL!H1098="","*",SP_SUL!H1098)</f>
        <v>*</v>
      </c>
      <c r="F1095" s="137" t="str">
        <f>IF(SP_SUL!M1098="","*",SP_SUL!M1098)</f>
        <v>*</v>
      </c>
      <c r="G1095" s="121" t="str">
        <f>IF(SP_SUL!I1098="","*",SP_SUL!I1098)</f>
        <v>*</v>
      </c>
      <c r="H1095" s="121" t="str">
        <f>IF(SP_SUL!AB1098="","*",SP_SUL!AB1098)</f>
        <v>*</v>
      </c>
      <c r="I1095" s="121" t="str">
        <f>IF(SP_SUL!AC1098="","*",SP_SUL!AC1098)</f>
        <v>*</v>
      </c>
      <c r="J1095" s="122" t="str">
        <f>IF(SP_SUL!AA1098="","*",SP_SUL!AA1098)</f>
        <v>*</v>
      </c>
      <c r="K1095" s="134" t="str">
        <f>IF(SP_SUL!AD1098="","*",SP_SUL!AD1098)</f>
        <v>*</v>
      </c>
    </row>
    <row r="1096" spans="2:11" s="123" customFormat="1" hidden="1">
      <c r="B1096" s="120" t="str">
        <f>IF(SP_SUL!Y1099="","*",SP_SUL!Y1099)</f>
        <v>*</v>
      </c>
      <c r="C1096" s="121" t="str">
        <f>IF(SP_SUL!B1099="","*",SP_SUL!B1099)</f>
        <v>*</v>
      </c>
      <c r="D1096" s="121" t="str">
        <f>IF(SP_SUL!D1099="","*",SP_SUL!D1099)</f>
        <v>*</v>
      </c>
      <c r="E1096" s="121" t="str">
        <f>IF(SP_SUL!H1099="","*",SP_SUL!H1099)</f>
        <v>*</v>
      </c>
      <c r="F1096" s="137" t="str">
        <f>IF(SP_SUL!M1099="","*",SP_SUL!M1099)</f>
        <v>*</v>
      </c>
      <c r="G1096" s="121" t="str">
        <f>IF(SP_SUL!I1099="","*",SP_SUL!I1099)</f>
        <v>*</v>
      </c>
      <c r="H1096" s="121" t="str">
        <f>IF(SP_SUL!AB1099="","*",SP_SUL!AB1099)</f>
        <v>*</v>
      </c>
      <c r="I1096" s="121" t="str">
        <f>IF(SP_SUL!AC1099="","*",SP_SUL!AC1099)</f>
        <v>*</v>
      </c>
      <c r="J1096" s="122" t="str">
        <f>IF(SP_SUL!AA1099="","*",SP_SUL!AA1099)</f>
        <v>*</v>
      </c>
      <c r="K1096" s="134" t="str">
        <f>IF(SP_SUL!AD1099="","*",SP_SUL!AD1099)</f>
        <v>*</v>
      </c>
    </row>
    <row r="1097" spans="2:11" s="123" customFormat="1" hidden="1">
      <c r="B1097" s="120" t="str">
        <f>IF(SP_SUL!Y1100="","*",SP_SUL!Y1100)</f>
        <v>*</v>
      </c>
      <c r="C1097" s="121" t="str">
        <f>IF(SP_SUL!B1100="","*",SP_SUL!B1100)</f>
        <v>*</v>
      </c>
      <c r="D1097" s="121" t="str">
        <f>IF(SP_SUL!D1100="","*",SP_SUL!D1100)</f>
        <v>*</v>
      </c>
      <c r="E1097" s="121" t="str">
        <f>IF(SP_SUL!H1100="","*",SP_SUL!H1100)</f>
        <v>*</v>
      </c>
      <c r="F1097" s="137" t="str">
        <f>IF(SP_SUL!M1100="","*",SP_SUL!M1100)</f>
        <v>*</v>
      </c>
      <c r="G1097" s="121" t="str">
        <f>IF(SP_SUL!I1100="","*",SP_SUL!I1100)</f>
        <v>*</v>
      </c>
      <c r="H1097" s="121" t="str">
        <f>IF(SP_SUL!AB1100="","*",SP_SUL!AB1100)</f>
        <v>*</v>
      </c>
      <c r="I1097" s="121" t="str">
        <f>IF(SP_SUL!AC1100="","*",SP_SUL!AC1100)</f>
        <v>*</v>
      </c>
      <c r="J1097" s="122" t="str">
        <f>IF(SP_SUL!AA1100="","*",SP_SUL!AA1100)</f>
        <v>*</v>
      </c>
      <c r="K1097" s="134" t="str">
        <f>IF(SP_SUL!AD1100="","*",SP_SUL!AD1100)</f>
        <v>*</v>
      </c>
    </row>
    <row r="1098" spans="2:11" s="123" customFormat="1" hidden="1">
      <c r="B1098" s="120" t="str">
        <f>IF(SP_SUL!Y1101="","*",SP_SUL!Y1101)</f>
        <v>*</v>
      </c>
      <c r="C1098" s="121" t="str">
        <f>IF(SP_SUL!B1101="","*",SP_SUL!B1101)</f>
        <v>*</v>
      </c>
      <c r="D1098" s="121" t="str">
        <f>IF(SP_SUL!D1101="","*",SP_SUL!D1101)</f>
        <v>*</v>
      </c>
      <c r="E1098" s="121" t="str">
        <f>IF(SP_SUL!H1101="","*",SP_SUL!H1101)</f>
        <v>*</v>
      </c>
      <c r="F1098" s="137" t="str">
        <f>IF(SP_SUL!M1101="","*",SP_SUL!M1101)</f>
        <v>*</v>
      </c>
      <c r="G1098" s="121" t="str">
        <f>IF(SP_SUL!I1101="","*",SP_SUL!I1101)</f>
        <v>*</v>
      </c>
      <c r="H1098" s="121" t="str">
        <f>IF(SP_SUL!AB1101="","*",SP_SUL!AB1101)</f>
        <v>*</v>
      </c>
      <c r="I1098" s="121" t="str">
        <f>IF(SP_SUL!AC1101="","*",SP_SUL!AC1101)</f>
        <v>*</v>
      </c>
      <c r="J1098" s="122" t="str">
        <f>IF(SP_SUL!AA1101="","*",SP_SUL!AA1101)</f>
        <v>*</v>
      </c>
      <c r="K1098" s="134" t="str">
        <f>IF(SP_SUL!AD1101="","*",SP_SUL!AD1101)</f>
        <v>*</v>
      </c>
    </row>
    <row r="1099" spans="2:11" s="123" customFormat="1" hidden="1">
      <c r="B1099" s="120" t="str">
        <f>IF(SP_SUL!Y1102="","*",SP_SUL!Y1102)</f>
        <v>*</v>
      </c>
      <c r="C1099" s="121" t="str">
        <f>IF(SP_SUL!B1102="","*",SP_SUL!B1102)</f>
        <v>*</v>
      </c>
      <c r="D1099" s="121" t="str">
        <f>IF(SP_SUL!D1102="","*",SP_SUL!D1102)</f>
        <v>*</v>
      </c>
      <c r="E1099" s="121" t="str">
        <f>IF(SP_SUL!H1102="","*",SP_SUL!H1102)</f>
        <v>*</v>
      </c>
      <c r="F1099" s="137" t="str">
        <f>IF(SP_SUL!M1102="","*",SP_SUL!M1102)</f>
        <v>*</v>
      </c>
      <c r="G1099" s="121" t="str">
        <f>IF(SP_SUL!I1102="","*",SP_SUL!I1102)</f>
        <v>*</v>
      </c>
      <c r="H1099" s="121" t="str">
        <f>IF(SP_SUL!AB1102="","*",SP_SUL!AB1102)</f>
        <v>*</v>
      </c>
      <c r="I1099" s="121" t="str">
        <f>IF(SP_SUL!AC1102="","*",SP_SUL!AC1102)</f>
        <v>*</v>
      </c>
      <c r="J1099" s="122" t="str">
        <f>IF(SP_SUL!AA1102="","*",SP_SUL!AA1102)</f>
        <v>*</v>
      </c>
      <c r="K1099" s="134" t="str">
        <f>IF(SP_SUL!AD1102="","*",SP_SUL!AD1102)</f>
        <v>*</v>
      </c>
    </row>
    <row r="1100" spans="2:11" s="123" customFormat="1" hidden="1">
      <c r="B1100" s="120" t="str">
        <f>IF(SP_SUL!Y1103="","*",SP_SUL!Y1103)</f>
        <v>*</v>
      </c>
      <c r="C1100" s="121" t="str">
        <f>IF(SP_SUL!B1103="","*",SP_SUL!B1103)</f>
        <v>*</v>
      </c>
      <c r="D1100" s="121" t="str">
        <f>IF(SP_SUL!D1103="","*",SP_SUL!D1103)</f>
        <v>*</v>
      </c>
      <c r="E1100" s="121" t="str">
        <f>IF(SP_SUL!H1103="","*",SP_SUL!H1103)</f>
        <v>*</v>
      </c>
      <c r="F1100" s="137" t="str">
        <f>IF(SP_SUL!M1103="","*",SP_SUL!M1103)</f>
        <v>*</v>
      </c>
      <c r="G1100" s="121" t="str">
        <f>IF(SP_SUL!I1103="","*",SP_SUL!I1103)</f>
        <v>*</v>
      </c>
      <c r="H1100" s="121" t="str">
        <f>IF(SP_SUL!AB1103="","*",SP_SUL!AB1103)</f>
        <v>*</v>
      </c>
      <c r="I1100" s="121" t="str">
        <f>IF(SP_SUL!AC1103="","*",SP_SUL!AC1103)</f>
        <v>*</v>
      </c>
      <c r="J1100" s="122" t="str">
        <f>IF(SP_SUL!AA1103="","*",SP_SUL!AA1103)</f>
        <v>*</v>
      </c>
      <c r="K1100" s="134" t="str">
        <f>IF(SP_SUL!AD1103="","*",SP_SUL!AD1103)</f>
        <v>*</v>
      </c>
    </row>
    <row r="1101" spans="2:11" s="123" customFormat="1" hidden="1">
      <c r="B1101" s="120" t="str">
        <f>IF(SP_SUL!Y1104="","*",SP_SUL!Y1104)</f>
        <v>*</v>
      </c>
      <c r="C1101" s="121" t="str">
        <f>IF(SP_SUL!B1104="","*",SP_SUL!B1104)</f>
        <v>*</v>
      </c>
      <c r="D1101" s="121" t="str">
        <f>IF(SP_SUL!D1104="","*",SP_SUL!D1104)</f>
        <v>*</v>
      </c>
      <c r="E1101" s="121" t="str">
        <f>IF(SP_SUL!H1104="","*",SP_SUL!H1104)</f>
        <v>*</v>
      </c>
      <c r="F1101" s="137" t="str">
        <f>IF(SP_SUL!M1104="","*",SP_SUL!M1104)</f>
        <v>*</v>
      </c>
      <c r="G1101" s="121" t="str">
        <f>IF(SP_SUL!I1104="","*",SP_SUL!I1104)</f>
        <v>*</v>
      </c>
      <c r="H1101" s="121" t="str">
        <f>IF(SP_SUL!AB1104="","*",SP_SUL!AB1104)</f>
        <v>*</v>
      </c>
      <c r="I1101" s="121" t="str">
        <f>IF(SP_SUL!AC1104="","*",SP_SUL!AC1104)</f>
        <v>*</v>
      </c>
      <c r="J1101" s="122" t="str">
        <f>IF(SP_SUL!AA1104="","*",SP_SUL!AA1104)</f>
        <v>*</v>
      </c>
      <c r="K1101" s="134" t="str">
        <f>IF(SP_SUL!AD1104="","*",SP_SUL!AD1104)</f>
        <v>*</v>
      </c>
    </row>
    <row r="1102" spans="2:11" s="123" customFormat="1" hidden="1">
      <c r="B1102" s="120" t="str">
        <f>IF(SP_SUL!Y1105="","*",SP_SUL!Y1105)</f>
        <v>*</v>
      </c>
      <c r="C1102" s="121" t="str">
        <f>IF(SP_SUL!B1105="","*",SP_SUL!B1105)</f>
        <v>*</v>
      </c>
      <c r="D1102" s="121" t="str">
        <f>IF(SP_SUL!D1105="","*",SP_SUL!D1105)</f>
        <v>*</v>
      </c>
      <c r="E1102" s="121" t="str">
        <f>IF(SP_SUL!H1105="","*",SP_SUL!H1105)</f>
        <v>*</v>
      </c>
      <c r="F1102" s="137" t="str">
        <f>IF(SP_SUL!M1105="","*",SP_SUL!M1105)</f>
        <v>*</v>
      </c>
      <c r="G1102" s="121" t="str">
        <f>IF(SP_SUL!I1105="","*",SP_SUL!I1105)</f>
        <v>*</v>
      </c>
      <c r="H1102" s="121" t="str">
        <f>IF(SP_SUL!AB1105="","*",SP_SUL!AB1105)</f>
        <v>*</v>
      </c>
      <c r="I1102" s="121" t="str">
        <f>IF(SP_SUL!AC1105="","*",SP_SUL!AC1105)</f>
        <v>*</v>
      </c>
      <c r="J1102" s="122" t="str">
        <f>IF(SP_SUL!AA1105="","*",SP_SUL!AA1105)</f>
        <v>*</v>
      </c>
      <c r="K1102" s="134" t="str">
        <f>IF(SP_SUL!AD1105="","*",SP_SUL!AD1105)</f>
        <v>*</v>
      </c>
    </row>
    <row r="1103" spans="2:11" s="123" customFormat="1" hidden="1">
      <c r="B1103" s="120" t="str">
        <f>IF(SP_SUL!Y1106="","*",SP_SUL!Y1106)</f>
        <v>*</v>
      </c>
      <c r="C1103" s="121" t="str">
        <f>IF(SP_SUL!B1106="","*",SP_SUL!B1106)</f>
        <v>*</v>
      </c>
      <c r="D1103" s="121" t="str">
        <f>IF(SP_SUL!D1106="","*",SP_SUL!D1106)</f>
        <v>*</v>
      </c>
      <c r="E1103" s="121" t="str">
        <f>IF(SP_SUL!H1106="","*",SP_SUL!H1106)</f>
        <v>*</v>
      </c>
      <c r="F1103" s="137" t="str">
        <f>IF(SP_SUL!M1106="","*",SP_SUL!M1106)</f>
        <v>*</v>
      </c>
      <c r="G1103" s="121" t="str">
        <f>IF(SP_SUL!I1106="","*",SP_SUL!I1106)</f>
        <v>*</v>
      </c>
      <c r="H1103" s="121" t="str">
        <f>IF(SP_SUL!AB1106="","*",SP_SUL!AB1106)</f>
        <v>*</v>
      </c>
      <c r="I1103" s="121" t="str">
        <f>IF(SP_SUL!AC1106="","*",SP_SUL!AC1106)</f>
        <v>*</v>
      </c>
      <c r="J1103" s="122" t="str">
        <f>IF(SP_SUL!AA1106="","*",SP_SUL!AA1106)</f>
        <v>*</v>
      </c>
      <c r="K1103" s="134" t="str">
        <f>IF(SP_SUL!AD1106="","*",SP_SUL!AD1106)</f>
        <v>*</v>
      </c>
    </row>
    <row r="1104" spans="2:11" s="123" customFormat="1" hidden="1">
      <c r="B1104" s="120" t="str">
        <f>IF(SP_SUL!Y1107="","*",SP_SUL!Y1107)</f>
        <v>*</v>
      </c>
      <c r="C1104" s="121" t="str">
        <f>IF(SP_SUL!B1107="","*",SP_SUL!B1107)</f>
        <v>*</v>
      </c>
      <c r="D1104" s="121" t="str">
        <f>IF(SP_SUL!D1107="","*",SP_SUL!D1107)</f>
        <v>*</v>
      </c>
      <c r="E1104" s="121" t="str">
        <f>IF(SP_SUL!H1107="","*",SP_SUL!H1107)</f>
        <v>*</v>
      </c>
      <c r="F1104" s="137" t="str">
        <f>IF(SP_SUL!M1107="","*",SP_SUL!M1107)</f>
        <v>*</v>
      </c>
      <c r="G1104" s="121" t="str">
        <f>IF(SP_SUL!I1107="","*",SP_SUL!I1107)</f>
        <v>*</v>
      </c>
      <c r="H1104" s="121" t="str">
        <f>IF(SP_SUL!AB1107="","*",SP_SUL!AB1107)</f>
        <v>*</v>
      </c>
      <c r="I1104" s="121" t="str">
        <f>IF(SP_SUL!AC1107="","*",SP_SUL!AC1107)</f>
        <v>*</v>
      </c>
      <c r="J1104" s="122" t="str">
        <f>IF(SP_SUL!AA1107="","*",SP_SUL!AA1107)</f>
        <v>*</v>
      </c>
      <c r="K1104" s="134" t="str">
        <f>IF(SP_SUL!AD1107="","*",SP_SUL!AD1107)</f>
        <v>*</v>
      </c>
    </row>
    <row r="1105" spans="2:11" s="123" customFormat="1" hidden="1">
      <c r="B1105" s="120" t="str">
        <f>IF(SP_SUL!Y1108="","*",SP_SUL!Y1108)</f>
        <v>*</v>
      </c>
      <c r="C1105" s="121" t="str">
        <f>IF(SP_SUL!B1108="","*",SP_SUL!B1108)</f>
        <v>*</v>
      </c>
      <c r="D1105" s="121" t="str">
        <f>IF(SP_SUL!D1108="","*",SP_SUL!D1108)</f>
        <v>*</v>
      </c>
      <c r="E1105" s="121" t="str">
        <f>IF(SP_SUL!H1108="","*",SP_SUL!H1108)</f>
        <v>*</v>
      </c>
      <c r="F1105" s="137" t="str">
        <f>IF(SP_SUL!M1108="","*",SP_SUL!M1108)</f>
        <v>*</v>
      </c>
      <c r="G1105" s="121" t="str">
        <f>IF(SP_SUL!I1108="","*",SP_SUL!I1108)</f>
        <v>*</v>
      </c>
      <c r="H1105" s="121" t="str">
        <f>IF(SP_SUL!AB1108="","*",SP_SUL!AB1108)</f>
        <v>*</v>
      </c>
      <c r="I1105" s="121" t="str">
        <f>IF(SP_SUL!AC1108="","*",SP_SUL!AC1108)</f>
        <v>*</v>
      </c>
      <c r="J1105" s="122" t="str">
        <f>IF(SP_SUL!AA1108="","*",SP_SUL!AA1108)</f>
        <v>*</v>
      </c>
      <c r="K1105" s="134" t="str">
        <f>IF(SP_SUL!AD1108="","*",SP_SUL!AD1108)</f>
        <v>*</v>
      </c>
    </row>
    <row r="1106" spans="2:11" s="123" customFormat="1" hidden="1">
      <c r="B1106" s="120" t="str">
        <f>IF(SP_SUL!Y1109="","*",SP_SUL!Y1109)</f>
        <v>*</v>
      </c>
      <c r="C1106" s="121" t="str">
        <f>IF(SP_SUL!B1109="","*",SP_SUL!B1109)</f>
        <v>*</v>
      </c>
      <c r="D1106" s="121" t="str">
        <f>IF(SP_SUL!D1109="","*",SP_SUL!D1109)</f>
        <v>*</v>
      </c>
      <c r="E1106" s="121" t="str">
        <f>IF(SP_SUL!H1109="","*",SP_SUL!H1109)</f>
        <v>*</v>
      </c>
      <c r="F1106" s="137" t="str">
        <f>IF(SP_SUL!M1109="","*",SP_SUL!M1109)</f>
        <v>*</v>
      </c>
      <c r="G1106" s="121" t="str">
        <f>IF(SP_SUL!I1109="","*",SP_SUL!I1109)</f>
        <v>*</v>
      </c>
      <c r="H1106" s="121" t="str">
        <f>IF(SP_SUL!AB1109="","*",SP_SUL!AB1109)</f>
        <v>*</v>
      </c>
      <c r="I1106" s="121" t="str">
        <f>IF(SP_SUL!AC1109="","*",SP_SUL!AC1109)</f>
        <v>*</v>
      </c>
      <c r="J1106" s="122" t="str">
        <f>IF(SP_SUL!AA1109="","*",SP_SUL!AA1109)</f>
        <v>*</v>
      </c>
      <c r="K1106" s="134" t="str">
        <f>IF(SP_SUL!AD1109="","*",SP_SUL!AD1109)</f>
        <v>*</v>
      </c>
    </row>
    <row r="1107" spans="2:11" s="123" customFormat="1" hidden="1">
      <c r="B1107" s="120" t="str">
        <f>IF(SP_SUL!Y1110="","*",SP_SUL!Y1110)</f>
        <v>*</v>
      </c>
      <c r="C1107" s="121" t="str">
        <f>IF(SP_SUL!B1110="","*",SP_SUL!B1110)</f>
        <v>*</v>
      </c>
      <c r="D1107" s="121" t="str">
        <f>IF(SP_SUL!D1110="","*",SP_SUL!D1110)</f>
        <v>*</v>
      </c>
      <c r="E1107" s="121" t="str">
        <f>IF(SP_SUL!H1110="","*",SP_SUL!H1110)</f>
        <v>*</v>
      </c>
      <c r="F1107" s="137" t="str">
        <f>IF(SP_SUL!M1110="","*",SP_SUL!M1110)</f>
        <v>*</v>
      </c>
      <c r="G1107" s="121" t="str">
        <f>IF(SP_SUL!I1110="","*",SP_SUL!I1110)</f>
        <v>*</v>
      </c>
      <c r="H1107" s="121" t="str">
        <f>IF(SP_SUL!AB1110="","*",SP_SUL!AB1110)</f>
        <v>*</v>
      </c>
      <c r="I1107" s="121" t="str">
        <f>IF(SP_SUL!AC1110="","*",SP_SUL!AC1110)</f>
        <v>*</v>
      </c>
      <c r="J1107" s="122" t="str">
        <f>IF(SP_SUL!AA1110="","*",SP_SUL!AA1110)</f>
        <v>*</v>
      </c>
      <c r="K1107" s="134" t="str">
        <f>IF(SP_SUL!AD1110="","*",SP_SUL!AD1110)</f>
        <v>*</v>
      </c>
    </row>
    <row r="1108" spans="2:11" s="123" customFormat="1" hidden="1">
      <c r="B1108" s="120" t="str">
        <f>IF(SP_SUL!Y1111="","*",SP_SUL!Y1111)</f>
        <v>*</v>
      </c>
      <c r="C1108" s="121" t="str">
        <f>IF(SP_SUL!B1111="","*",SP_SUL!B1111)</f>
        <v>*</v>
      </c>
      <c r="D1108" s="121" t="str">
        <f>IF(SP_SUL!D1111="","*",SP_SUL!D1111)</f>
        <v>*</v>
      </c>
      <c r="E1108" s="121" t="str">
        <f>IF(SP_SUL!H1111="","*",SP_SUL!H1111)</f>
        <v>*</v>
      </c>
      <c r="F1108" s="137" t="str">
        <f>IF(SP_SUL!M1111="","*",SP_SUL!M1111)</f>
        <v>*</v>
      </c>
      <c r="G1108" s="121" t="str">
        <f>IF(SP_SUL!I1111="","*",SP_SUL!I1111)</f>
        <v>*</v>
      </c>
      <c r="H1108" s="121" t="str">
        <f>IF(SP_SUL!AB1111="","*",SP_SUL!AB1111)</f>
        <v>*</v>
      </c>
      <c r="I1108" s="121" t="str">
        <f>IF(SP_SUL!AC1111="","*",SP_SUL!AC1111)</f>
        <v>*</v>
      </c>
      <c r="J1108" s="122" t="str">
        <f>IF(SP_SUL!AA1111="","*",SP_SUL!AA1111)</f>
        <v>*</v>
      </c>
      <c r="K1108" s="134" t="str">
        <f>IF(SP_SUL!AD1111="","*",SP_SUL!AD1111)</f>
        <v>*</v>
      </c>
    </row>
    <row r="1109" spans="2:11" s="123" customFormat="1" hidden="1">
      <c r="B1109" s="120" t="str">
        <f>IF(SP_SUL!Y1112="","*",SP_SUL!Y1112)</f>
        <v>*</v>
      </c>
      <c r="C1109" s="121" t="str">
        <f>IF(SP_SUL!B1112="","*",SP_SUL!B1112)</f>
        <v>*</v>
      </c>
      <c r="D1109" s="121" t="str">
        <f>IF(SP_SUL!D1112="","*",SP_SUL!D1112)</f>
        <v>*</v>
      </c>
      <c r="E1109" s="121" t="str">
        <f>IF(SP_SUL!H1112="","*",SP_SUL!H1112)</f>
        <v>*</v>
      </c>
      <c r="F1109" s="137" t="str">
        <f>IF(SP_SUL!M1112="","*",SP_SUL!M1112)</f>
        <v>*</v>
      </c>
      <c r="G1109" s="121" t="str">
        <f>IF(SP_SUL!I1112="","*",SP_SUL!I1112)</f>
        <v>*</v>
      </c>
      <c r="H1109" s="121" t="str">
        <f>IF(SP_SUL!AB1112="","*",SP_SUL!AB1112)</f>
        <v>*</v>
      </c>
      <c r="I1109" s="121" t="str">
        <f>IF(SP_SUL!AC1112="","*",SP_SUL!AC1112)</f>
        <v>*</v>
      </c>
      <c r="J1109" s="122" t="str">
        <f>IF(SP_SUL!AA1112="","*",SP_SUL!AA1112)</f>
        <v>*</v>
      </c>
      <c r="K1109" s="134" t="str">
        <f>IF(SP_SUL!AD1112="","*",SP_SUL!AD1112)</f>
        <v>*</v>
      </c>
    </row>
    <row r="1110" spans="2:11" s="123" customFormat="1" hidden="1">
      <c r="B1110" s="120" t="str">
        <f>IF(SP_SUL!Y1113="","*",SP_SUL!Y1113)</f>
        <v>*</v>
      </c>
      <c r="C1110" s="121" t="str">
        <f>IF(SP_SUL!B1113="","*",SP_SUL!B1113)</f>
        <v>*</v>
      </c>
      <c r="D1110" s="121" t="str">
        <f>IF(SP_SUL!D1113="","*",SP_SUL!D1113)</f>
        <v>*</v>
      </c>
      <c r="E1110" s="121" t="str">
        <f>IF(SP_SUL!H1113="","*",SP_SUL!H1113)</f>
        <v>*</v>
      </c>
      <c r="F1110" s="137" t="str">
        <f>IF(SP_SUL!M1113="","*",SP_SUL!M1113)</f>
        <v>*</v>
      </c>
      <c r="G1110" s="121" t="str">
        <f>IF(SP_SUL!I1113="","*",SP_SUL!I1113)</f>
        <v>*</v>
      </c>
      <c r="H1110" s="121" t="str">
        <f>IF(SP_SUL!AB1113="","*",SP_SUL!AB1113)</f>
        <v>*</v>
      </c>
      <c r="I1110" s="121" t="str">
        <f>IF(SP_SUL!AC1113="","*",SP_SUL!AC1113)</f>
        <v>*</v>
      </c>
      <c r="J1110" s="122" t="str">
        <f>IF(SP_SUL!AA1113="","*",SP_SUL!AA1113)</f>
        <v>*</v>
      </c>
      <c r="K1110" s="134" t="str">
        <f>IF(SP_SUL!AD1113="","*",SP_SUL!AD1113)</f>
        <v>*</v>
      </c>
    </row>
    <row r="1111" spans="2:11" s="123" customFormat="1" hidden="1">
      <c r="B1111" s="120" t="str">
        <f>IF(SP_SUL!Y1114="","*",SP_SUL!Y1114)</f>
        <v>*</v>
      </c>
      <c r="C1111" s="121" t="str">
        <f>IF(SP_SUL!B1114="","*",SP_SUL!B1114)</f>
        <v>*</v>
      </c>
      <c r="D1111" s="121" t="str">
        <f>IF(SP_SUL!D1114="","*",SP_SUL!D1114)</f>
        <v>*</v>
      </c>
      <c r="E1111" s="121" t="str">
        <f>IF(SP_SUL!H1114="","*",SP_SUL!H1114)</f>
        <v>*</v>
      </c>
      <c r="F1111" s="137" t="str">
        <f>IF(SP_SUL!M1114="","*",SP_SUL!M1114)</f>
        <v>*</v>
      </c>
      <c r="G1111" s="121" t="str">
        <f>IF(SP_SUL!I1114="","*",SP_SUL!I1114)</f>
        <v>*</v>
      </c>
      <c r="H1111" s="121" t="str">
        <f>IF(SP_SUL!AB1114="","*",SP_SUL!AB1114)</f>
        <v>*</v>
      </c>
      <c r="I1111" s="121" t="str">
        <f>IF(SP_SUL!AC1114="","*",SP_SUL!AC1114)</f>
        <v>*</v>
      </c>
      <c r="J1111" s="122" t="str">
        <f>IF(SP_SUL!AA1114="","*",SP_SUL!AA1114)</f>
        <v>*</v>
      </c>
      <c r="K1111" s="134" t="str">
        <f>IF(SP_SUL!AD1114="","*",SP_SUL!AD1114)</f>
        <v>*</v>
      </c>
    </row>
    <row r="1112" spans="2:11" s="123" customFormat="1" hidden="1">
      <c r="B1112" s="120" t="str">
        <f>IF(SP_SUL!Y1115="","*",SP_SUL!Y1115)</f>
        <v>*</v>
      </c>
      <c r="C1112" s="121" t="str">
        <f>IF(SP_SUL!B1115="","*",SP_SUL!B1115)</f>
        <v>*</v>
      </c>
      <c r="D1112" s="121" t="str">
        <f>IF(SP_SUL!D1115="","*",SP_SUL!D1115)</f>
        <v>*</v>
      </c>
      <c r="E1112" s="121" t="str">
        <f>IF(SP_SUL!H1115="","*",SP_SUL!H1115)</f>
        <v>*</v>
      </c>
      <c r="F1112" s="137" t="str">
        <f>IF(SP_SUL!M1115="","*",SP_SUL!M1115)</f>
        <v>*</v>
      </c>
      <c r="G1112" s="121" t="str">
        <f>IF(SP_SUL!I1115="","*",SP_SUL!I1115)</f>
        <v>*</v>
      </c>
      <c r="H1112" s="121" t="str">
        <f>IF(SP_SUL!AB1115="","*",SP_SUL!AB1115)</f>
        <v>*</v>
      </c>
      <c r="I1112" s="121" t="str">
        <f>IF(SP_SUL!AC1115="","*",SP_SUL!AC1115)</f>
        <v>*</v>
      </c>
      <c r="J1112" s="122" t="str">
        <f>IF(SP_SUL!AA1115="","*",SP_SUL!AA1115)</f>
        <v>*</v>
      </c>
      <c r="K1112" s="134" t="str">
        <f>IF(SP_SUL!AD1115="","*",SP_SUL!AD1115)</f>
        <v>*</v>
      </c>
    </row>
    <row r="1113" spans="2:11" s="123" customFormat="1" hidden="1">
      <c r="B1113" s="120" t="str">
        <f>IF(SP_SUL!Y1116="","*",SP_SUL!Y1116)</f>
        <v>*</v>
      </c>
      <c r="C1113" s="121" t="str">
        <f>IF(SP_SUL!B1116="","*",SP_SUL!B1116)</f>
        <v>*</v>
      </c>
      <c r="D1113" s="121" t="str">
        <f>IF(SP_SUL!D1116="","*",SP_SUL!D1116)</f>
        <v>*</v>
      </c>
      <c r="E1113" s="121" t="str">
        <f>IF(SP_SUL!H1116="","*",SP_SUL!H1116)</f>
        <v>*</v>
      </c>
      <c r="F1113" s="137" t="str">
        <f>IF(SP_SUL!M1116="","*",SP_SUL!M1116)</f>
        <v>*</v>
      </c>
      <c r="G1113" s="121" t="str">
        <f>IF(SP_SUL!I1116="","*",SP_SUL!I1116)</f>
        <v>*</v>
      </c>
      <c r="H1113" s="121" t="str">
        <f>IF(SP_SUL!AB1116="","*",SP_SUL!AB1116)</f>
        <v>*</v>
      </c>
      <c r="I1113" s="121" t="str">
        <f>IF(SP_SUL!AC1116="","*",SP_SUL!AC1116)</f>
        <v>*</v>
      </c>
      <c r="J1113" s="122" t="str">
        <f>IF(SP_SUL!AA1116="","*",SP_SUL!AA1116)</f>
        <v>*</v>
      </c>
      <c r="K1113" s="134" t="str">
        <f>IF(SP_SUL!AD1116="","*",SP_SUL!AD1116)</f>
        <v>*</v>
      </c>
    </row>
    <row r="1114" spans="2:11" s="123" customFormat="1" hidden="1">
      <c r="B1114" s="120" t="str">
        <f>IF(SP_SUL!Y1117="","*",SP_SUL!Y1117)</f>
        <v>*</v>
      </c>
      <c r="C1114" s="121" t="str">
        <f>IF(SP_SUL!B1117="","*",SP_SUL!B1117)</f>
        <v>*</v>
      </c>
      <c r="D1114" s="121" t="str">
        <f>IF(SP_SUL!D1117="","*",SP_SUL!D1117)</f>
        <v>*</v>
      </c>
      <c r="E1114" s="121" t="str">
        <f>IF(SP_SUL!H1117="","*",SP_SUL!H1117)</f>
        <v>*</v>
      </c>
      <c r="F1114" s="137" t="str">
        <f>IF(SP_SUL!M1117="","*",SP_SUL!M1117)</f>
        <v>*</v>
      </c>
      <c r="G1114" s="121" t="str">
        <f>IF(SP_SUL!I1117="","*",SP_SUL!I1117)</f>
        <v>*</v>
      </c>
      <c r="H1114" s="121" t="str">
        <f>IF(SP_SUL!AB1117="","*",SP_SUL!AB1117)</f>
        <v>*</v>
      </c>
      <c r="I1114" s="121" t="str">
        <f>IF(SP_SUL!AC1117="","*",SP_SUL!AC1117)</f>
        <v>*</v>
      </c>
      <c r="J1114" s="122" t="str">
        <f>IF(SP_SUL!AA1117="","*",SP_SUL!AA1117)</f>
        <v>*</v>
      </c>
      <c r="K1114" s="134" t="str">
        <f>IF(SP_SUL!AD1117="","*",SP_SUL!AD1117)</f>
        <v>*</v>
      </c>
    </row>
    <row r="1115" spans="2:11" s="123" customFormat="1" hidden="1">
      <c r="B1115" s="120" t="str">
        <f>IF(SP_SUL!Y1118="","*",SP_SUL!Y1118)</f>
        <v>*</v>
      </c>
      <c r="C1115" s="121" t="str">
        <f>IF(SP_SUL!B1118="","*",SP_SUL!B1118)</f>
        <v>*</v>
      </c>
      <c r="D1115" s="121" t="str">
        <f>IF(SP_SUL!D1118="","*",SP_SUL!D1118)</f>
        <v>*</v>
      </c>
      <c r="E1115" s="121" t="str">
        <f>IF(SP_SUL!H1118="","*",SP_SUL!H1118)</f>
        <v>*</v>
      </c>
      <c r="F1115" s="137" t="str">
        <f>IF(SP_SUL!M1118="","*",SP_SUL!M1118)</f>
        <v>*</v>
      </c>
      <c r="G1115" s="121" t="str">
        <f>IF(SP_SUL!I1118="","*",SP_SUL!I1118)</f>
        <v>*</v>
      </c>
      <c r="H1115" s="121" t="str">
        <f>IF(SP_SUL!AB1118="","*",SP_SUL!AB1118)</f>
        <v>*</v>
      </c>
      <c r="I1115" s="121" t="str">
        <f>IF(SP_SUL!AC1118="","*",SP_SUL!AC1118)</f>
        <v>*</v>
      </c>
      <c r="J1115" s="122" t="str">
        <f>IF(SP_SUL!AA1118="","*",SP_SUL!AA1118)</f>
        <v>*</v>
      </c>
      <c r="K1115" s="134" t="str">
        <f>IF(SP_SUL!AD1118="","*",SP_SUL!AD1118)</f>
        <v>*</v>
      </c>
    </row>
    <row r="1116" spans="2:11" s="123" customFormat="1" hidden="1">
      <c r="B1116" s="120" t="str">
        <f>IF(SP_SUL!Y1119="","*",SP_SUL!Y1119)</f>
        <v>*</v>
      </c>
      <c r="C1116" s="121" t="str">
        <f>IF(SP_SUL!B1119="","*",SP_SUL!B1119)</f>
        <v>*</v>
      </c>
      <c r="D1116" s="121" t="str">
        <f>IF(SP_SUL!D1119="","*",SP_SUL!D1119)</f>
        <v>*</v>
      </c>
      <c r="E1116" s="121" t="str">
        <f>IF(SP_SUL!H1119="","*",SP_SUL!H1119)</f>
        <v>*</v>
      </c>
      <c r="F1116" s="137" t="str">
        <f>IF(SP_SUL!M1119="","*",SP_SUL!M1119)</f>
        <v>*</v>
      </c>
      <c r="G1116" s="121" t="str">
        <f>IF(SP_SUL!I1119="","*",SP_SUL!I1119)</f>
        <v>*</v>
      </c>
      <c r="H1116" s="121" t="str">
        <f>IF(SP_SUL!AB1119="","*",SP_SUL!AB1119)</f>
        <v>*</v>
      </c>
      <c r="I1116" s="121" t="str">
        <f>IF(SP_SUL!AC1119="","*",SP_SUL!AC1119)</f>
        <v>*</v>
      </c>
      <c r="J1116" s="122" t="str">
        <f>IF(SP_SUL!AA1119="","*",SP_SUL!AA1119)</f>
        <v>*</v>
      </c>
      <c r="K1116" s="134" t="str">
        <f>IF(SP_SUL!AD1119="","*",SP_SUL!AD1119)</f>
        <v>*</v>
      </c>
    </row>
    <row r="1117" spans="2:11" s="123" customFormat="1" hidden="1">
      <c r="B1117" s="120" t="str">
        <f>IF(SP_SUL!Y1120="","*",SP_SUL!Y1120)</f>
        <v>*</v>
      </c>
      <c r="C1117" s="121" t="str">
        <f>IF(SP_SUL!B1120="","*",SP_SUL!B1120)</f>
        <v>*</v>
      </c>
      <c r="D1117" s="121" t="str">
        <f>IF(SP_SUL!D1120="","*",SP_SUL!D1120)</f>
        <v>*</v>
      </c>
      <c r="E1117" s="121" t="str">
        <f>IF(SP_SUL!H1120="","*",SP_SUL!H1120)</f>
        <v>*</v>
      </c>
      <c r="F1117" s="137" t="str">
        <f>IF(SP_SUL!M1120="","*",SP_SUL!M1120)</f>
        <v>*</v>
      </c>
      <c r="G1117" s="121" t="str">
        <f>IF(SP_SUL!I1120="","*",SP_SUL!I1120)</f>
        <v>*</v>
      </c>
      <c r="H1117" s="121" t="str">
        <f>IF(SP_SUL!AB1120="","*",SP_SUL!AB1120)</f>
        <v>*</v>
      </c>
      <c r="I1117" s="121" t="str">
        <f>IF(SP_SUL!AC1120="","*",SP_SUL!AC1120)</f>
        <v>*</v>
      </c>
      <c r="J1117" s="122" t="str">
        <f>IF(SP_SUL!AA1120="","*",SP_SUL!AA1120)</f>
        <v>*</v>
      </c>
      <c r="K1117" s="134" t="str">
        <f>IF(SP_SUL!AD1120="","*",SP_SUL!AD1120)</f>
        <v>*</v>
      </c>
    </row>
    <row r="1118" spans="2:11" s="123" customFormat="1" hidden="1">
      <c r="B1118" s="120" t="str">
        <f>IF(SP_SUL!Y1121="","*",SP_SUL!Y1121)</f>
        <v>*</v>
      </c>
      <c r="C1118" s="121" t="str">
        <f>IF(SP_SUL!B1121="","*",SP_SUL!B1121)</f>
        <v>*</v>
      </c>
      <c r="D1118" s="121" t="str">
        <f>IF(SP_SUL!D1121="","*",SP_SUL!D1121)</f>
        <v>*</v>
      </c>
      <c r="E1118" s="121" t="str">
        <f>IF(SP_SUL!H1121="","*",SP_SUL!H1121)</f>
        <v>*</v>
      </c>
      <c r="F1118" s="137" t="str">
        <f>IF(SP_SUL!M1121="","*",SP_SUL!M1121)</f>
        <v>*</v>
      </c>
      <c r="G1118" s="121" t="str">
        <f>IF(SP_SUL!I1121="","*",SP_SUL!I1121)</f>
        <v>*</v>
      </c>
      <c r="H1118" s="121" t="str">
        <f>IF(SP_SUL!AB1121="","*",SP_SUL!AB1121)</f>
        <v>*</v>
      </c>
      <c r="I1118" s="121" t="str">
        <f>IF(SP_SUL!AC1121="","*",SP_SUL!AC1121)</f>
        <v>*</v>
      </c>
      <c r="J1118" s="122" t="str">
        <f>IF(SP_SUL!AA1121="","*",SP_SUL!AA1121)</f>
        <v>*</v>
      </c>
      <c r="K1118" s="134" t="str">
        <f>IF(SP_SUL!AD1121="","*",SP_SUL!AD1121)</f>
        <v>*</v>
      </c>
    </row>
    <row r="1119" spans="2:11" s="123" customFormat="1" hidden="1">
      <c r="B1119" s="120" t="str">
        <f>IF(SP_SUL!Y1122="","*",SP_SUL!Y1122)</f>
        <v>*</v>
      </c>
      <c r="C1119" s="121" t="str">
        <f>IF(SP_SUL!B1122="","*",SP_SUL!B1122)</f>
        <v>*</v>
      </c>
      <c r="D1119" s="121" t="str">
        <f>IF(SP_SUL!D1122="","*",SP_SUL!D1122)</f>
        <v>*</v>
      </c>
      <c r="E1119" s="121" t="str">
        <f>IF(SP_SUL!H1122="","*",SP_SUL!H1122)</f>
        <v>*</v>
      </c>
      <c r="F1119" s="137" t="str">
        <f>IF(SP_SUL!M1122="","*",SP_SUL!M1122)</f>
        <v>*</v>
      </c>
      <c r="G1119" s="121" t="str">
        <f>IF(SP_SUL!I1122="","*",SP_SUL!I1122)</f>
        <v>*</v>
      </c>
      <c r="H1119" s="121" t="str">
        <f>IF(SP_SUL!AB1122="","*",SP_SUL!AB1122)</f>
        <v>*</v>
      </c>
      <c r="I1119" s="121" t="str">
        <f>IF(SP_SUL!AC1122="","*",SP_SUL!AC1122)</f>
        <v>*</v>
      </c>
      <c r="J1119" s="122" t="str">
        <f>IF(SP_SUL!AA1122="","*",SP_SUL!AA1122)</f>
        <v>*</v>
      </c>
      <c r="K1119" s="134" t="str">
        <f>IF(SP_SUL!AD1122="","*",SP_SUL!AD1122)</f>
        <v>*</v>
      </c>
    </row>
    <row r="1120" spans="2:11" s="123" customFormat="1" hidden="1">
      <c r="B1120" s="120" t="str">
        <f>IF(SP_SUL!Y1123="","*",SP_SUL!Y1123)</f>
        <v>*</v>
      </c>
      <c r="C1120" s="121" t="str">
        <f>IF(SP_SUL!B1123="","*",SP_SUL!B1123)</f>
        <v>*</v>
      </c>
      <c r="D1120" s="121" t="str">
        <f>IF(SP_SUL!D1123="","*",SP_SUL!D1123)</f>
        <v>*</v>
      </c>
      <c r="E1120" s="121" t="str">
        <f>IF(SP_SUL!H1123="","*",SP_SUL!H1123)</f>
        <v>*</v>
      </c>
      <c r="F1120" s="137" t="str">
        <f>IF(SP_SUL!M1123="","*",SP_SUL!M1123)</f>
        <v>*</v>
      </c>
      <c r="G1120" s="121" t="str">
        <f>IF(SP_SUL!I1123="","*",SP_SUL!I1123)</f>
        <v>*</v>
      </c>
      <c r="H1120" s="121" t="str">
        <f>IF(SP_SUL!AB1123="","*",SP_SUL!AB1123)</f>
        <v>*</v>
      </c>
      <c r="I1120" s="121" t="str">
        <f>IF(SP_SUL!AC1123="","*",SP_SUL!AC1123)</f>
        <v>*</v>
      </c>
      <c r="J1120" s="122" t="str">
        <f>IF(SP_SUL!AA1123="","*",SP_SUL!AA1123)</f>
        <v>*</v>
      </c>
      <c r="K1120" s="134" t="str">
        <f>IF(SP_SUL!AD1123="","*",SP_SUL!AD1123)</f>
        <v>*</v>
      </c>
    </row>
    <row r="1121" spans="2:11" s="123" customFormat="1" hidden="1">
      <c r="B1121" s="120" t="str">
        <f>IF(SP_SUL!Y1124="","*",SP_SUL!Y1124)</f>
        <v>*</v>
      </c>
      <c r="C1121" s="121" t="str">
        <f>IF(SP_SUL!B1124="","*",SP_SUL!B1124)</f>
        <v>*</v>
      </c>
      <c r="D1121" s="121" t="str">
        <f>IF(SP_SUL!D1124="","*",SP_SUL!D1124)</f>
        <v>*</v>
      </c>
      <c r="E1121" s="121" t="str">
        <f>IF(SP_SUL!H1124="","*",SP_SUL!H1124)</f>
        <v>*</v>
      </c>
      <c r="F1121" s="137" t="str">
        <f>IF(SP_SUL!M1124="","*",SP_SUL!M1124)</f>
        <v>*</v>
      </c>
      <c r="G1121" s="121" t="str">
        <f>IF(SP_SUL!I1124="","*",SP_SUL!I1124)</f>
        <v>*</v>
      </c>
      <c r="H1121" s="121" t="str">
        <f>IF(SP_SUL!AB1124="","*",SP_SUL!AB1124)</f>
        <v>*</v>
      </c>
      <c r="I1121" s="121" t="str">
        <f>IF(SP_SUL!AC1124="","*",SP_SUL!AC1124)</f>
        <v>*</v>
      </c>
      <c r="J1121" s="122" t="str">
        <f>IF(SP_SUL!AA1124="","*",SP_SUL!AA1124)</f>
        <v>*</v>
      </c>
      <c r="K1121" s="134" t="str">
        <f>IF(SP_SUL!AD1124="","*",SP_SUL!AD1124)</f>
        <v>*</v>
      </c>
    </row>
    <row r="1122" spans="2:11" s="123" customFormat="1" hidden="1">
      <c r="B1122" s="120" t="str">
        <f>IF(SP_SUL!Y1125="","*",SP_SUL!Y1125)</f>
        <v>*</v>
      </c>
      <c r="C1122" s="121" t="str">
        <f>IF(SP_SUL!B1125="","*",SP_SUL!B1125)</f>
        <v>*</v>
      </c>
      <c r="D1122" s="121" t="str">
        <f>IF(SP_SUL!D1125="","*",SP_SUL!D1125)</f>
        <v>*</v>
      </c>
      <c r="E1122" s="121" t="str">
        <f>IF(SP_SUL!H1125="","*",SP_SUL!H1125)</f>
        <v>*</v>
      </c>
      <c r="F1122" s="137" t="str">
        <f>IF(SP_SUL!M1125="","*",SP_SUL!M1125)</f>
        <v>*</v>
      </c>
      <c r="G1122" s="121" t="str">
        <f>IF(SP_SUL!I1125="","*",SP_SUL!I1125)</f>
        <v>*</v>
      </c>
      <c r="H1122" s="121" t="str">
        <f>IF(SP_SUL!AB1125="","*",SP_SUL!AB1125)</f>
        <v>*</v>
      </c>
      <c r="I1122" s="121" t="str">
        <f>IF(SP_SUL!AC1125="","*",SP_SUL!AC1125)</f>
        <v>*</v>
      </c>
      <c r="J1122" s="122" t="str">
        <f>IF(SP_SUL!AA1125="","*",SP_SUL!AA1125)</f>
        <v>*</v>
      </c>
      <c r="K1122" s="134" t="str">
        <f>IF(SP_SUL!AD1125="","*",SP_SUL!AD1125)</f>
        <v>*</v>
      </c>
    </row>
    <row r="1123" spans="2:11" s="123" customFormat="1" hidden="1">
      <c r="B1123" s="120" t="str">
        <f>IF(SP_SUL!Y1126="","*",SP_SUL!Y1126)</f>
        <v>*</v>
      </c>
      <c r="C1123" s="121" t="str">
        <f>IF(SP_SUL!B1126="","*",SP_SUL!B1126)</f>
        <v>*</v>
      </c>
      <c r="D1123" s="121" t="str">
        <f>IF(SP_SUL!D1126="","*",SP_SUL!D1126)</f>
        <v>*</v>
      </c>
      <c r="E1123" s="121" t="str">
        <f>IF(SP_SUL!H1126="","*",SP_SUL!H1126)</f>
        <v>*</v>
      </c>
      <c r="F1123" s="137" t="str">
        <f>IF(SP_SUL!M1126="","*",SP_SUL!M1126)</f>
        <v>*</v>
      </c>
      <c r="G1123" s="121" t="str">
        <f>IF(SP_SUL!I1126="","*",SP_SUL!I1126)</f>
        <v>*</v>
      </c>
      <c r="H1123" s="121" t="str">
        <f>IF(SP_SUL!AB1126="","*",SP_SUL!AB1126)</f>
        <v>*</v>
      </c>
      <c r="I1123" s="121" t="str">
        <f>IF(SP_SUL!AC1126="","*",SP_SUL!AC1126)</f>
        <v>*</v>
      </c>
      <c r="J1123" s="122" t="str">
        <f>IF(SP_SUL!AA1126="","*",SP_SUL!AA1126)</f>
        <v>*</v>
      </c>
      <c r="K1123" s="134" t="str">
        <f>IF(SP_SUL!AD1126="","*",SP_SUL!AD1126)</f>
        <v>*</v>
      </c>
    </row>
    <row r="1124" spans="2:11" s="123" customFormat="1" hidden="1">
      <c r="B1124" s="120" t="str">
        <f>IF(SP_SUL!Y1127="","*",SP_SUL!Y1127)</f>
        <v>*</v>
      </c>
      <c r="C1124" s="121" t="str">
        <f>IF(SP_SUL!B1127="","*",SP_SUL!B1127)</f>
        <v>*</v>
      </c>
      <c r="D1124" s="121" t="str">
        <f>IF(SP_SUL!D1127="","*",SP_SUL!D1127)</f>
        <v>*</v>
      </c>
      <c r="E1124" s="121" t="str">
        <f>IF(SP_SUL!H1127="","*",SP_SUL!H1127)</f>
        <v>*</v>
      </c>
      <c r="F1124" s="137" t="str">
        <f>IF(SP_SUL!M1127="","*",SP_SUL!M1127)</f>
        <v>*</v>
      </c>
      <c r="G1124" s="121" t="str">
        <f>IF(SP_SUL!I1127="","*",SP_SUL!I1127)</f>
        <v>*</v>
      </c>
      <c r="H1124" s="121" t="str">
        <f>IF(SP_SUL!AB1127="","*",SP_SUL!AB1127)</f>
        <v>*</v>
      </c>
      <c r="I1124" s="121" t="str">
        <f>IF(SP_SUL!AC1127="","*",SP_SUL!AC1127)</f>
        <v>*</v>
      </c>
      <c r="J1124" s="122" t="str">
        <f>IF(SP_SUL!AA1127="","*",SP_SUL!AA1127)</f>
        <v>*</v>
      </c>
      <c r="K1124" s="134" t="str">
        <f>IF(SP_SUL!AD1127="","*",SP_SUL!AD1127)</f>
        <v>*</v>
      </c>
    </row>
    <row r="1125" spans="2:11" s="123" customFormat="1" hidden="1">
      <c r="B1125" s="120" t="str">
        <f>IF(SP_SUL!Y1128="","*",SP_SUL!Y1128)</f>
        <v>*</v>
      </c>
      <c r="C1125" s="121" t="str">
        <f>IF(SP_SUL!B1128="","*",SP_SUL!B1128)</f>
        <v>*</v>
      </c>
      <c r="D1125" s="121" t="str">
        <f>IF(SP_SUL!D1128="","*",SP_SUL!D1128)</f>
        <v>*</v>
      </c>
      <c r="E1125" s="121" t="str">
        <f>IF(SP_SUL!H1128="","*",SP_SUL!H1128)</f>
        <v>*</v>
      </c>
      <c r="F1125" s="137" t="str">
        <f>IF(SP_SUL!M1128="","*",SP_SUL!M1128)</f>
        <v>*</v>
      </c>
      <c r="G1125" s="121" t="str">
        <f>IF(SP_SUL!I1128="","*",SP_SUL!I1128)</f>
        <v>*</v>
      </c>
      <c r="H1125" s="121" t="str">
        <f>IF(SP_SUL!AB1128="","*",SP_SUL!AB1128)</f>
        <v>*</v>
      </c>
      <c r="I1125" s="121" t="str">
        <f>IF(SP_SUL!AC1128="","*",SP_SUL!AC1128)</f>
        <v>*</v>
      </c>
      <c r="J1125" s="122" t="str">
        <f>IF(SP_SUL!AA1128="","*",SP_SUL!AA1128)</f>
        <v>*</v>
      </c>
      <c r="K1125" s="134" t="str">
        <f>IF(SP_SUL!AD1128="","*",SP_SUL!AD1128)</f>
        <v>*</v>
      </c>
    </row>
    <row r="1126" spans="2:11" s="123" customFormat="1" hidden="1">
      <c r="B1126" s="120" t="str">
        <f>IF(SP_SUL!Y1129="","*",SP_SUL!Y1129)</f>
        <v>*</v>
      </c>
      <c r="C1126" s="121" t="str">
        <f>IF(SP_SUL!B1129="","*",SP_SUL!B1129)</f>
        <v>*</v>
      </c>
      <c r="D1126" s="121" t="str">
        <f>IF(SP_SUL!D1129="","*",SP_SUL!D1129)</f>
        <v>*</v>
      </c>
      <c r="E1126" s="121" t="str">
        <f>IF(SP_SUL!H1129="","*",SP_SUL!H1129)</f>
        <v>*</v>
      </c>
      <c r="F1126" s="137" t="str">
        <f>IF(SP_SUL!M1129="","*",SP_SUL!M1129)</f>
        <v>*</v>
      </c>
      <c r="G1126" s="121" t="str">
        <f>IF(SP_SUL!I1129="","*",SP_SUL!I1129)</f>
        <v>*</v>
      </c>
      <c r="H1126" s="121" t="str">
        <f>IF(SP_SUL!AB1129="","*",SP_SUL!AB1129)</f>
        <v>*</v>
      </c>
      <c r="I1126" s="121" t="str">
        <f>IF(SP_SUL!AC1129="","*",SP_SUL!AC1129)</f>
        <v>*</v>
      </c>
      <c r="J1126" s="122" t="str">
        <f>IF(SP_SUL!AA1129="","*",SP_SUL!AA1129)</f>
        <v>*</v>
      </c>
      <c r="K1126" s="134" t="str">
        <f>IF(SP_SUL!AD1129="","*",SP_SUL!AD1129)</f>
        <v>*</v>
      </c>
    </row>
    <row r="1127" spans="2:11" s="123" customFormat="1" hidden="1">
      <c r="B1127" s="120" t="str">
        <f>IF(SP_SUL!Y1130="","*",SP_SUL!Y1130)</f>
        <v>*</v>
      </c>
      <c r="C1127" s="121" t="str">
        <f>IF(SP_SUL!B1130="","*",SP_SUL!B1130)</f>
        <v>*</v>
      </c>
      <c r="D1127" s="121" t="str">
        <f>IF(SP_SUL!D1130="","*",SP_SUL!D1130)</f>
        <v>*</v>
      </c>
      <c r="E1127" s="121" t="str">
        <f>IF(SP_SUL!H1130="","*",SP_SUL!H1130)</f>
        <v>*</v>
      </c>
      <c r="F1127" s="137" t="str">
        <f>IF(SP_SUL!M1130="","*",SP_SUL!M1130)</f>
        <v>*</v>
      </c>
      <c r="G1127" s="121" t="str">
        <f>IF(SP_SUL!I1130="","*",SP_SUL!I1130)</f>
        <v>*</v>
      </c>
      <c r="H1127" s="121" t="str">
        <f>IF(SP_SUL!AB1130="","*",SP_SUL!AB1130)</f>
        <v>*</v>
      </c>
      <c r="I1127" s="121" t="str">
        <f>IF(SP_SUL!AC1130="","*",SP_SUL!AC1130)</f>
        <v>*</v>
      </c>
      <c r="J1127" s="122" t="str">
        <f>IF(SP_SUL!AA1130="","*",SP_SUL!AA1130)</f>
        <v>*</v>
      </c>
      <c r="K1127" s="134" t="str">
        <f>IF(SP_SUL!AD1130="","*",SP_SUL!AD1130)</f>
        <v>*</v>
      </c>
    </row>
    <row r="1128" spans="2:11" s="123" customFormat="1" hidden="1">
      <c r="B1128" s="120" t="str">
        <f>IF(SP_SUL!Y1131="","*",SP_SUL!Y1131)</f>
        <v>*</v>
      </c>
      <c r="C1128" s="121" t="str">
        <f>IF(SP_SUL!B1131="","*",SP_SUL!B1131)</f>
        <v>*</v>
      </c>
      <c r="D1128" s="121" t="str">
        <f>IF(SP_SUL!D1131="","*",SP_SUL!D1131)</f>
        <v>*</v>
      </c>
      <c r="E1128" s="121" t="str">
        <f>IF(SP_SUL!H1131="","*",SP_SUL!H1131)</f>
        <v>*</v>
      </c>
      <c r="F1128" s="137" t="str">
        <f>IF(SP_SUL!M1131="","*",SP_SUL!M1131)</f>
        <v>*</v>
      </c>
      <c r="G1128" s="121" t="str">
        <f>IF(SP_SUL!I1131="","*",SP_SUL!I1131)</f>
        <v>*</v>
      </c>
      <c r="H1128" s="121" t="str">
        <f>IF(SP_SUL!AB1131="","*",SP_SUL!AB1131)</f>
        <v>*</v>
      </c>
      <c r="I1128" s="121" t="str">
        <f>IF(SP_SUL!AC1131="","*",SP_SUL!AC1131)</f>
        <v>*</v>
      </c>
      <c r="J1128" s="122" t="str">
        <f>IF(SP_SUL!AA1131="","*",SP_SUL!AA1131)</f>
        <v>*</v>
      </c>
      <c r="K1128" s="134" t="str">
        <f>IF(SP_SUL!AD1131="","*",SP_SUL!AD1131)</f>
        <v>*</v>
      </c>
    </row>
    <row r="1129" spans="2:11" s="123" customFormat="1" hidden="1">
      <c r="B1129" s="120" t="str">
        <f>IF(SP_SUL!Y1132="","*",SP_SUL!Y1132)</f>
        <v>*</v>
      </c>
      <c r="C1129" s="121" t="str">
        <f>IF(SP_SUL!B1132="","*",SP_SUL!B1132)</f>
        <v>*</v>
      </c>
      <c r="D1129" s="121" t="str">
        <f>IF(SP_SUL!D1132="","*",SP_SUL!D1132)</f>
        <v>*</v>
      </c>
      <c r="E1129" s="121" t="str">
        <f>IF(SP_SUL!H1132="","*",SP_SUL!H1132)</f>
        <v>*</v>
      </c>
      <c r="F1129" s="137" t="str">
        <f>IF(SP_SUL!M1132="","*",SP_SUL!M1132)</f>
        <v>*</v>
      </c>
      <c r="G1129" s="121" t="str">
        <f>IF(SP_SUL!I1132="","*",SP_SUL!I1132)</f>
        <v>*</v>
      </c>
      <c r="H1129" s="121" t="str">
        <f>IF(SP_SUL!AB1132="","*",SP_SUL!AB1132)</f>
        <v>*</v>
      </c>
      <c r="I1129" s="121" t="str">
        <f>IF(SP_SUL!AC1132="","*",SP_SUL!AC1132)</f>
        <v>*</v>
      </c>
      <c r="J1129" s="122" t="str">
        <f>IF(SP_SUL!AA1132="","*",SP_SUL!AA1132)</f>
        <v>*</v>
      </c>
      <c r="K1129" s="134" t="str">
        <f>IF(SP_SUL!AD1132="","*",SP_SUL!AD1132)</f>
        <v>*</v>
      </c>
    </row>
    <row r="1130" spans="2:11" s="123" customFormat="1" hidden="1">
      <c r="B1130" s="120" t="str">
        <f>IF(SP_SUL!Y1133="","*",SP_SUL!Y1133)</f>
        <v>*</v>
      </c>
      <c r="C1130" s="121" t="str">
        <f>IF(SP_SUL!B1133="","*",SP_SUL!B1133)</f>
        <v>*</v>
      </c>
      <c r="D1130" s="121" t="str">
        <f>IF(SP_SUL!D1133="","*",SP_SUL!D1133)</f>
        <v>*</v>
      </c>
      <c r="E1130" s="121" t="str">
        <f>IF(SP_SUL!H1133="","*",SP_SUL!H1133)</f>
        <v>*</v>
      </c>
      <c r="F1130" s="137" t="str">
        <f>IF(SP_SUL!M1133="","*",SP_SUL!M1133)</f>
        <v>*</v>
      </c>
      <c r="G1130" s="121" t="str">
        <f>IF(SP_SUL!I1133="","*",SP_SUL!I1133)</f>
        <v>*</v>
      </c>
      <c r="H1130" s="121" t="str">
        <f>IF(SP_SUL!AB1133="","*",SP_SUL!AB1133)</f>
        <v>*</v>
      </c>
      <c r="I1130" s="121" t="str">
        <f>IF(SP_SUL!AC1133="","*",SP_SUL!AC1133)</f>
        <v>*</v>
      </c>
      <c r="J1130" s="122" t="str">
        <f>IF(SP_SUL!AA1133="","*",SP_SUL!AA1133)</f>
        <v>*</v>
      </c>
      <c r="K1130" s="134" t="str">
        <f>IF(SP_SUL!AD1133="","*",SP_SUL!AD1133)</f>
        <v>*</v>
      </c>
    </row>
    <row r="1131" spans="2:11" s="123" customFormat="1" hidden="1">
      <c r="B1131" s="120" t="str">
        <f>IF(SP_SUL!Y1134="","*",SP_SUL!Y1134)</f>
        <v>*</v>
      </c>
      <c r="C1131" s="121" t="str">
        <f>IF(SP_SUL!B1134="","*",SP_SUL!B1134)</f>
        <v>*</v>
      </c>
      <c r="D1131" s="121" t="str">
        <f>IF(SP_SUL!D1134="","*",SP_SUL!D1134)</f>
        <v>*</v>
      </c>
      <c r="E1131" s="121" t="str">
        <f>IF(SP_SUL!H1134="","*",SP_SUL!H1134)</f>
        <v>*</v>
      </c>
      <c r="F1131" s="137" t="str">
        <f>IF(SP_SUL!M1134="","*",SP_SUL!M1134)</f>
        <v>*</v>
      </c>
      <c r="G1131" s="121" t="str">
        <f>IF(SP_SUL!I1134="","*",SP_SUL!I1134)</f>
        <v>*</v>
      </c>
      <c r="H1131" s="121" t="str">
        <f>IF(SP_SUL!AB1134="","*",SP_SUL!AB1134)</f>
        <v>*</v>
      </c>
      <c r="I1131" s="121" t="str">
        <f>IF(SP_SUL!AC1134="","*",SP_SUL!AC1134)</f>
        <v>*</v>
      </c>
      <c r="J1131" s="122" t="str">
        <f>IF(SP_SUL!AA1134="","*",SP_SUL!AA1134)</f>
        <v>*</v>
      </c>
      <c r="K1131" s="134" t="str">
        <f>IF(SP_SUL!AD1134="","*",SP_SUL!AD1134)</f>
        <v>*</v>
      </c>
    </row>
    <row r="1132" spans="2:11" s="123" customFormat="1" hidden="1">
      <c r="B1132" s="120" t="str">
        <f>IF(SP_SUL!Y1135="","*",SP_SUL!Y1135)</f>
        <v>*</v>
      </c>
      <c r="C1132" s="121" t="str">
        <f>IF(SP_SUL!B1135="","*",SP_SUL!B1135)</f>
        <v>*</v>
      </c>
      <c r="D1132" s="121" t="str">
        <f>IF(SP_SUL!D1135="","*",SP_SUL!D1135)</f>
        <v>*</v>
      </c>
      <c r="E1132" s="121" t="str">
        <f>IF(SP_SUL!H1135="","*",SP_SUL!H1135)</f>
        <v>*</v>
      </c>
      <c r="F1132" s="137" t="str">
        <f>IF(SP_SUL!M1135="","*",SP_SUL!M1135)</f>
        <v>*</v>
      </c>
      <c r="G1132" s="121" t="str">
        <f>IF(SP_SUL!I1135="","*",SP_SUL!I1135)</f>
        <v>*</v>
      </c>
      <c r="H1132" s="121" t="str">
        <f>IF(SP_SUL!AB1135="","*",SP_SUL!AB1135)</f>
        <v>*</v>
      </c>
      <c r="I1132" s="121" t="str">
        <f>IF(SP_SUL!AC1135="","*",SP_SUL!AC1135)</f>
        <v>*</v>
      </c>
      <c r="J1132" s="122" t="str">
        <f>IF(SP_SUL!AA1135="","*",SP_SUL!AA1135)</f>
        <v>*</v>
      </c>
      <c r="K1132" s="134" t="str">
        <f>IF(SP_SUL!AD1135="","*",SP_SUL!AD1135)</f>
        <v>*</v>
      </c>
    </row>
    <row r="1133" spans="2:11" s="123" customFormat="1" hidden="1">
      <c r="B1133" s="120" t="str">
        <f>IF(SP_SUL!Y1136="","*",SP_SUL!Y1136)</f>
        <v>*</v>
      </c>
      <c r="C1133" s="121" t="str">
        <f>IF(SP_SUL!B1136="","*",SP_SUL!B1136)</f>
        <v>*</v>
      </c>
      <c r="D1133" s="121" t="str">
        <f>IF(SP_SUL!D1136="","*",SP_SUL!D1136)</f>
        <v>*</v>
      </c>
      <c r="E1133" s="121" t="str">
        <f>IF(SP_SUL!H1136="","*",SP_SUL!H1136)</f>
        <v>*</v>
      </c>
      <c r="F1133" s="137" t="str">
        <f>IF(SP_SUL!M1136="","*",SP_SUL!M1136)</f>
        <v>*</v>
      </c>
      <c r="G1133" s="121" t="str">
        <f>IF(SP_SUL!I1136="","*",SP_SUL!I1136)</f>
        <v>*</v>
      </c>
      <c r="H1133" s="121" t="str">
        <f>IF(SP_SUL!AB1136="","*",SP_SUL!AB1136)</f>
        <v>*</v>
      </c>
      <c r="I1133" s="121" t="str">
        <f>IF(SP_SUL!AC1136="","*",SP_SUL!AC1136)</f>
        <v>*</v>
      </c>
      <c r="J1133" s="122" t="str">
        <f>IF(SP_SUL!AA1136="","*",SP_SUL!AA1136)</f>
        <v>*</v>
      </c>
      <c r="K1133" s="134" t="str">
        <f>IF(SP_SUL!AD1136="","*",SP_SUL!AD1136)</f>
        <v>*</v>
      </c>
    </row>
    <row r="1134" spans="2:11" s="123" customFormat="1" hidden="1">
      <c r="B1134" s="120" t="str">
        <f>IF(SP_SUL!Y1137="","*",SP_SUL!Y1137)</f>
        <v>*</v>
      </c>
      <c r="C1134" s="121" t="str">
        <f>IF(SP_SUL!B1137="","*",SP_SUL!B1137)</f>
        <v>*</v>
      </c>
      <c r="D1134" s="121" t="str">
        <f>IF(SP_SUL!D1137="","*",SP_SUL!D1137)</f>
        <v>*</v>
      </c>
      <c r="E1134" s="121" t="str">
        <f>IF(SP_SUL!H1137="","*",SP_SUL!H1137)</f>
        <v>*</v>
      </c>
      <c r="F1134" s="137" t="str">
        <f>IF(SP_SUL!M1137="","*",SP_SUL!M1137)</f>
        <v>*</v>
      </c>
      <c r="G1134" s="121" t="str">
        <f>IF(SP_SUL!I1137="","*",SP_SUL!I1137)</f>
        <v>*</v>
      </c>
      <c r="H1134" s="121" t="str">
        <f>IF(SP_SUL!AB1137="","*",SP_SUL!AB1137)</f>
        <v>*</v>
      </c>
      <c r="I1134" s="121" t="str">
        <f>IF(SP_SUL!AC1137="","*",SP_SUL!AC1137)</f>
        <v>*</v>
      </c>
      <c r="J1134" s="122" t="str">
        <f>IF(SP_SUL!AA1137="","*",SP_SUL!AA1137)</f>
        <v>*</v>
      </c>
      <c r="K1134" s="134" t="str">
        <f>IF(SP_SUL!AD1137="","*",SP_SUL!AD1137)</f>
        <v>*</v>
      </c>
    </row>
    <row r="1135" spans="2:11" s="123" customFormat="1" hidden="1">
      <c r="B1135" s="120" t="str">
        <f>IF(SP_SUL!Y1138="","*",SP_SUL!Y1138)</f>
        <v>*</v>
      </c>
      <c r="C1135" s="121" t="str">
        <f>IF(SP_SUL!B1138="","*",SP_SUL!B1138)</f>
        <v>*</v>
      </c>
      <c r="D1135" s="121" t="str">
        <f>IF(SP_SUL!D1138="","*",SP_SUL!D1138)</f>
        <v>*</v>
      </c>
      <c r="E1135" s="121" t="str">
        <f>IF(SP_SUL!H1138="","*",SP_SUL!H1138)</f>
        <v>*</v>
      </c>
      <c r="F1135" s="137" t="str">
        <f>IF(SP_SUL!M1138="","*",SP_SUL!M1138)</f>
        <v>*</v>
      </c>
      <c r="G1135" s="121" t="str">
        <f>IF(SP_SUL!I1138="","*",SP_SUL!I1138)</f>
        <v>*</v>
      </c>
      <c r="H1135" s="121" t="str">
        <f>IF(SP_SUL!AB1138="","*",SP_SUL!AB1138)</f>
        <v>*</v>
      </c>
      <c r="I1135" s="121" t="str">
        <f>IF(SP_SUL!AC1138="","*",SP_SUL!AC1138)</f>
        <v>*</v>
      </c>
      <c r="J1135" s="122" t="str">
        <f>IF(SP_SUL!AA1138="","*",SP_SUL!AA1138)</f>
        <v>*</v>
      </c>
      <c r="K1135" s="134" t="str">
        <f>IF(SP_SUL!AD1138="","*",SP_SUL!AD1138)</f>
        <v>*</v>
      </c>
    </row>
    <row r="1136" spans="2:11" s="123" customFormat="1" hidden="1">
      <c r="B1136" s="120" t="str">
        <f>IF(SP_SUL!Y1139="","*",SP_SUL!Y1139)</f>
        <v>*</v>
      </c>
      <c r="C1136" s="121" t="str">
        <f>IF(SP_SUL!B1139="","*",SP_SUL!B1139)</f>
        <v>*</v>
      </c>
      <c r="D1136" s="121" t="str">
        <f>IF(SP_SUL!D1139="","*",SP_SUL!D1139)</f>
        <v>*</v>
      </c>
      <c r="E1136" s="121" t="str">
        <f>IF(SP_SUL!H1139="","*",SP_SUL!H1139)</f>
        <v>*</v>
      </c>
      <c r="F1136" s="137" t="str">
        <f>IF(SP_SUL!M1139="","*",SP_SUL!M1139)</f>
        <v>*</v>
      </c>
      <c r="G1136" s="121" t="str">
        <f>IF(SP_SUL!I1139="","*",SP_SUL!I1139)</f>
        <v>*</v>
      </c>
      <c r="H1136" s="121" t="str">
        <f>IF(SP_SUL!AB1139="","*",SP_SUL!AB1139)</f>
        <v>*</v>
      </c>
      <c r="I1136" s="121" t="str">
        <f>IF(SP_SUL!AC1139="","*",SP_SUL!AC1139)</f>
        <v>*</v>
      </c>
      <c r="J1136" s="122" t="str">
        <f>IF(SP_SUL!AA1139="","*",SP_SUL!AA1139)</f>
        <v>*</v>
      </c>
      <c r="K1136" s="134" t="str">
        <f>IF(SP_SUL!AD1139="","*",SP_SUL!AD1139)</f>
        <v>*</v>
      </c>
    </row>
    <row r="1137" spans="2:11" s="123" customFormat="1" hidden="1">
      <c r="B1137" s="120" t="str">
        <f>IF(SP_SUL!Y1140="","*",SP_SUL!Y1140)</f>
        <v>*</v>
      </c>
      <c r="C1137" s="121" t="str">
        <f>IF(SP_SUL!B1140="","*",SP_SUL!B1140)</f>
        <v>*</v>
      </c>
      <c r="D1137" s="121" t="str">
        <f>IF(SP_SUL!D1140="","*",SP_SUL!D1140)</f>
        <v>*</v>
      </c>
      <c r="E1137" s="121" t="str">
        <f>IF(SP_SUL!H1140="","*",SP_SUL!H1140)</f>
        <v>*</v>
      </c>
      <c r="F1137" s="137" t="str">
        <f>IF(SP_SUL!M1140="","*",SP_SUL!M1140)</f>
        <v>*</v>
      </c>
      <c r="G1137" s="121" t="str">
        <f>IF(SP_SUL!I1140="","*",SP_SUL!I1140)</f>
        <v>*</v>
      </c>
      <c r="H1137" s="121" t="str">
        <f>IF(SP_SUL!AB1140="","*",SP_SUL!AB1140)</f>
        <v>*</v>
      </c>
      <c r="I1137" s="121" t="str">
        <f>IF(SP_SUL!AC1140="","*",SP_SUL!AC1140)</f>
        <v>*</v>
      </c>
      <c r="J1137" s="122" t="str">
        <f>IF(SP_SUL!AA1140="","*",SP_SUL!AA1140)</f>
        <v>*</v>
      </c>
      <c r="K1137" s="134" t="str">
        <f>IF(SP_SUL!AD1140="","*",SP_SUL!AD1140)</f>
        <v>*</v>
      </c>
    </row>
    <row r="1138" spans="2:11" hidden="1">
      <c r="B1138" s="120" t="str">
        <f>IF(SP_SUL!Y1141="","*",SP_SUL!Y1141)</f>
        <v>*</v>
      </c>
      <c r="C1138" s="121" t="str">
        <f>IF(SP_SUL!B1141="","*",SP_SUL!B1141)</f>
        <v>*</v>
      </c>
      <c r="D1138" s="121" t="str">
        <f>IF(SP_SUL!D1141="","*",SP_SUL!D1141)</f>
        <v>*</v>
      </c>
      <c r="E1138" s="121" t="str">
        <f>IF(SP_SUL!H1141="","*",SP_SUL!H1141)</f>
        <v>*</v>
      </c>
      <c r="F1138" s="137" t="str">
        <f>IF(SP_SUL!M1141="","*",SP_SUL!M1141)</f>
        <v>*</v>
      </c>
      <c r="G1138" s="121" t="str">
        <f>IF(SP_SUL!I1141="","*",SP_SUL!I1141)</f>
        <v>*</v>
      </c>
      <c r="H1138" s="121" t="str">
        <f>IF(SP_SUL!AB1141="","*",SP_SUL!AB1141)</f>
        <v>*</v>
      </c>
      <c r="I1138" s="121" t="str">
        <f>IF(SP_SUL!AC1141="","*",SP_SUL!AC1141)</f>
        <v>*</v>
      </c>
      <c r="J1138" s="122" t="str">
        <f>IF(SP_SUL!AA1141="","*",SP_SUL!AA1141)</f>
        <v>*</v>
      </c>
      <c r="K1138" s="134" t="str">
        <f>IF(SP_SUL!AD1141="","*",SP_SUL!AD1141)</f>
        <v>*</v>
      </c>
    </row>
    <row r="1139" spans="2:11" s="123" customFormat="1" hidden="1">
      <c r="B1139" s="120" t="str">
        <f>IF(SP_SUL!Y1142="","*",SP_SUL!Y1142)</f>
        <v>*</v>
      </c>
      <c r="C1139" s="121" t="str">
        <f>IF(SP_SUL!B1142="","*",SP_SUL!B1142)</f>
        <v>*</v>
      </c>
      <c r="D1139" s="121" t="str">
        <f>IF(SP_SUL!D1142="","*",SP_SUL!D1142)</f>
        <v>*</v>
      </c>
      <c r="E1139" s="121" t="str">
        <f>IF(SP_SUL!H1142="","*",SP_SUL!H1142)</f>
        <v>*</v>
      </c>
      <c r="F1139" s="137" t="str">
        <f>IF(SP_SUL!M1142="","*",SP_SUL!M1142)</f>
        <v>*</v>
      </c>
      <c r="G1139" s="121" t="str">
        <f>IF(SP_SUL!I1142="","*",SP_SUL!I1142)</f>
        <v>*</v>
      </c>
      <c r="H1139" s="121" t="str">
        <f>IF(SP_SUL!AB1142="","*",SP_SUL!AB1142)</f>
        <v>*</v>
      </c>
      <c r="I1139" s="121" t="str">
        <f>IF(SP_SUL!AC1142="","*",SP_SUL!AC1142)</f>
        <v>*</v>
      </c>
      <c r="J1139" s="122" t="str">
        <f>IF(SP_SUL!AA1142="","*",SP_SUL!AA1142)</f>
        <v>*</v>
      </c>
      <c r="K1139" s="134" t="str">
        <f>IF(SP_SUL!AD1142="","*",SP_SUL!AD1142)</f>
        <v>*</v>
      </c>
    </row>
    <row r="1140" spans="2:11" s="123" customFormat="1" hidden="1">
      <c r="B1140" s="120" t="str">
        <f>IF(SP_SUL!Y1143="","*",SP_SUL!Y1143)</f>
        <v>*</v>
      </c>
      <c r="C1140" s="121" t="str">
        <f>IF(SP_SUL!B1143="","*",SP_SUL!B1143)</f>
        <v>*</v>
      </c>
      <c r="D1140" s="121" t="str">
        <f>IF(SP_SUL!D1143="","*",SP_SUL!D1143)</f>
        <v>*</v>
      </c>
      <c r="E1140" s="121" t="str">
        <f>IF(SP_SUL!H1143="","*",SP_SUL!H1143)</f>
        <v>*</v>
      </c>
      <c r="F1140" s="137" t="str">
        <f>IF(SP_SUL!M1143="","*",SP_SUL!M1143)</f>
        <v>*</v>
      </c>
      <c r="G1140" s="121" t="str">
        <f>IF(SP_SUL!I1143="","*",SP_SUL!I1143)</f>
        <v>*</v>
      </c>
      <c r="H1140" s="121" t="str">
        <f>IF(SP_SUL!AB1143="","*",SP_SUL!AB1143)</f>
        <v>*</v>
      </c>
      <c r="I1140" s="121" t="str">
        <f>IF(SP_SUL!AC1143="","*",SP_SUL!AC1143)</f>
        <v>*</v>
      </c>
      <c r="J1140" s="122" t="str">
        <f>IF(SP_SUL!AA1143="","*",SP_SUL!AA1143)</f>
        <v>*</v>
      </c>
      <c r="K1140" s="134" t="str">
        <f>IF(SP_SUL!AD1143="","*",SP_SUL!AD1143)</f>
        <v>*</v>
      </c>
    </row>
    <row r="1141" spans="2:11" hidden="1">
      <c r="B1141" s="120" t="str">
        <f>IF(SP_SUL!Y1144="","*",SP_SUL!Y1144)</f>
        <v>*</v>
      </c>
      <c r="C1141" s="121" t="str">
        <f>IF(SP_SUL!B1144="","*",SP_SUL!B1144)</f>
        <v>*</v>
      </c>
      <c r="D1141" s="121" t="str">
        <f>IF(SP_SUL!D1144="","*",SP_SUL!D1144)</f>
        <v>*</v>
      </c>
      <c r="E1141" s="121" t="str">
        <f>IF(SP_SUL!H1144="","*",SP_SUL!H1144)</f>
        <v>*</v>
      </c>
      <c r="F1141" s="137" t="str">
        <f>IF(SP_SUL!M1144="","*",SP_SUL!M1144)</f>
        <v>*</v>
      </c>
      <c r="G1141" s="121" t="str">
        <f>IF(SP_SUL!I1144="","*",SP_SUL!I1144)</f>
        <v>*</v>
      </c>
      <c r="H1141" s="121" t="str">
        <f>IF(SP_SUL!AB1144="","*",SP_SUL!AB1144)</f>
        <v>*</v>
      </c>
      <c r="I1141" s="121" t="str">
        <f>IF(SP_SUL!AC1144="","*",SP_SUL!AC1144)</f>
        <v>*</v>
      </c>
      <c r="J1141" s="122" t="str">
        <f>IF(SP_SUL!AA1144="","*",SP_SUL!AA1144)</f>
        <v>*</v>
      </c>
      <c r="K1141" s="134" t="str">
        <f>IF(SP_SUL!AD1144="","*",SP_SUL!AD1144)</f>
        <v>*</v>
      </c>
    </row>
    <row r="1142" spans="2:11" hidden="1">
      <c r="B1142" s="120" t="str">
        <f>IF(SP_SUL!Y1145="","*",SP_SUL!Y1145)</f>
        <v>*</v>
      </c>
      <c r="C1142" s="121" t="str">
        <f>IF(SP_SUL!B1145="","*",SP_SUL!B1145)</f>
        <v>*</v>
      </c>
      <c r="D1142" s="121" t="str">
        <f>IF(SP_SUL!D1145="","*",SP_SUL!D1145)</f>
        <v>*</v>
      </c>
      <c r="E1142" s="121" t="str">
        <f>IF(SP_SUL!H1145="","*",SP_SUL!H1145)</f>
        <v>*</v>
      </c>
      <c r="F1142" s="137" t="str">
        <f>IF(SP_SUL!M1145="","*",SP_SUL!M1145)</f>
        <v>*</v>
      </c>
      <c r="G1142" s="121" t="str">
        <f>IF(SP_SUL!I1145="","*",SP_SUL!I1145)</f>
        <v>*</v>
      </c>
      <c r="H1142" s="121" t="str">
        <f>IF(SP_SUL!AB1145="","*",SP_SUL!AB1145)</f>
        <v>*</v>
      </c>
      <c r="I1142" s="121" t="str">
        <f>IF(SP_SUL!AC1145="","*",SP_SUL!AC1145)</f>
        <v>*</v>
      </c>
      <c r="J1142" s="122" t="str">
        <f>IF(SP_SUL!AA1145="","*",SP_SUL!AA1145)</f>
        <v>*</v>
      </c>
      <c r="K1142" s="134" t="str">
        <f>IF(SP_SUL!AD1145="","*",SP_SUL!AD1145)</f>
        <v>*</v>
      </c>
    </row>
    <row r="1143" spans="2:11" s="123" customFormat="1" hidden="1">
      <c r="B1143" s="120" t="str">
        <f>IF(SP_SUL!Y1146="","*",SP_SUL!Y1146)</f>
        <v>*</v>
      </c>
      <c r="C1143" s="121" t="str">
        <f>IF(SP_SUL!B1146="","*",SP_SUL!B1146)</f>
        <v>*</v>
      </c>
      <c r="D1143" s="121" t="str">
        <f>IF(SP_SUL!D1146="","*",SP_SUL!D1146)</f>
        <v>*</v>
      </c>
      <c r="E1143" s="121" t="str">
        <f>IF(SP_SUL!H1146="","*",SP_SUL!H1146)</f>
        <v>*</v>
      </c>
      <c r="F1143" s="137" t="str">
        <f>IF(SP_SUL!M1146="","*",SP_SUL!M1146)</f>
        <v>*</v>
      </c>
      <c r="G1143" s="121" t="str">
        <f>IF(SP_SUL!I1146="","*",SP_SUL!I1146)</f>
        <v>*</v>
      </c>
      <c r="H1143" s="121" t="str">
        <f>IF(SP_SUL!AB1146="","*",SP_SUL!AB1146)</f>
        <v>*</v>
      </c>
      <c r="I1143" s="121" t="str">
        <f>IF(SP_SUL!AC1146="","*",SP_SUL!AC1146)</f>
        <v>*</v>
      </c>
      <c r="J1143" s="122" t="str">
        <f>IF(SP_SUL!AA1146="","*",SP_SUL!AA1146)</f>
        <v>*</v>
      </c>
      <c r="K1143" s="134" t="str">
        <f>IF(SP_SUL!AD1146="","*",SP_SUL!AD1146)</f>
        <v>*</v>
      </c>
    </row>
    <row r="1144" spans="2:11" s="123" customFormat="1" hidden="1">
      <c r="B1144" s="120" t="str">
        <f>IF(SP_SUL!Y1147="","*",SP_SUL!Y1147)</f>
        <v>*</v>
      </c>
      <c r="C1144" s="121" t="str">
        <f>IF(SP_SUL!B1147="","*",SP_SUL!B1147)</f>
        <v>*</v>
      </c>
      <c r="D1144" s="121" t="str">
        <f>IF(SP_SUL!D1147="","*",SP_SUL!D1147)</f>
        <v>*</v>
      </c>
      <c r="E1144" s="121" t="str">
        <f>IF(SP_SUL!H1147="","*",SP_SUL!H1147)</f>
        <v>*</v>
      </c>
      <c r="F1144" s="137" t="str">
        <f>IF(SP_SUL!M1147="","*",SP_SUL!M1147)</f>
        <v>*</v>
      </c>
      <c r="G1144" s="121" t="str">
        <f>IF(SP_SUL!I1147="","*",SP_SUL!I1147)</f>
        <v>*</v>
      </c>
      <c r="H1144" s="121" t="str">
        <f>IF(SP_SUL!AB1147="","*",SP_SUL!AB1147)</f>
        <v>*</v>
      </c>
      <c r="I1144" s="121" t="str">
        <f>IF(SP_SUL!AC1147="","*",SP_SUL!AC1147)</f>
        <v>*</v>
      </c>
      <c r="J1144" s="122" t="str">
        <f>IF(SP_SUL!AA1147="","*",SP_SUL!AA1147)</f>
        <v>*</v>
      </c>
      <c r="K1144" s="134" t="str">
        <f>IF(SP_SUL!AD1147="","*",SP_SUL!AD1147)</f>
        <v>*</v>
      </c>
    </row>
    <row r="1145" spans="2:11" hidden="1">
      <c r="B1145" s="120" t="str">
        <f>IF(SP_SUL!Y1148="","*",SP_SUL!Y1148)</f>
        <v>*</v>
      </c>
      <c r="C1145" s="121" t="str">
        <f>IF(SP_SUL!B1148="","*",SP_SUL!B1148)</f>
        <v>*</v>
      </c>
      <c r="D1145" s="121" t="str">
        <f>IF(SP_SUL!D1148="","*",SP_SUL!D1148)</f>
        <v>*</v>
      </c>
      <c r="E1145" s="121" t="str">
        <f>IF(SP_SUL!H1148="","*",SP_SUL!H1148)</f>
        <v>*</v>
      </c>
      <c r="F1145" s="137" t="str">
        <f>IF(SP_SUL!M1148="","*",SP_SUL!M1148)</f>
        <v>*</v>
      </c>
      <c r="G1145" s="121" t="str">
        <f>IF(SP_SUL!I1148="","*",SP_SUL!I1148)</f>
        <v>*</v>
      </c>
      <c r="H1145" s="121" t="str">
        <f>IF(SP_SUL!AB1148="","*",SP_SUL!AB1148)</f>
        <v>*</v>
      </c>
      <c r="I1145" s="121" t="str">
        <f>IF(SP_SUL!AC1148="","*",SP_SUL!AC1148)</f>
        <v>*</v>
      </c>
      <c r="J1145" s="122" t="str">
        <f>IF(SP_SUL!AA1148="","*",SP_SUL!AA1148)</f>
        <v>*</v>
      </c>
      <c r="K1145" s="134" t="str">
        <f>IF(SP_SUL!AD1148="","*",SP_SUL!AD1148)</f>
        <v>*</v>
      </c>
    </row>
    <row r="1146" spans="2:11" hidden="1">
      <c r="B1146" s="120" t="str">
        <f>IF(SP_SUL!Y1149="","*",SP_SUL!Y1149)</f>
        <v>*</v>
      </c>
      <c r="C1146" s="121" t="str">
        <f>IF(SP_SUL!B1149="","*",SP_SUL!B1149)</f>
        <v>*</v>
      </c>
      <c r="D1146" s="121" t="str">
        <f>IF(SP_SUL!D1149="","*",SP_SUL!D1149)</f>
        <v>*</v>
      </c>
      <c r="E1146" s="121" t="str">
        <f>IF(SP_SUL!H1149="","*",SP_SUL!H1149)</f>
        <v>*</v>
      </c>
      <c r="F1146" s="137" t="str">
        <f>IF(SP_SUL!M1149="","*",SP_SUL!M1149)</f>
        <v>*</v>
      </c>
      <c r="G1146" s="121" t="str">
        <f>IF(SP_SUL!I1149="","*",SP_SUL!I1149)</f>
        <v>*</v>
      </c>
      <c r="H1146" s="121" t="str">
        <f>IF(SP_SUL!AB1149="","*",SP_SUL!AB1149)</f>
        <v>*</v>
      </c>
      <c r="I1146" s="121" t="str">
        <f>IF(SP_SUL!AC1149="","*",SP_SUL!AC1149)</f>
        <v>*</v>
      </c>
      <c r="J1146" s="122" t="str">
        <f>IF(SP_SUL!AA1149="","*",SP_SUL!AA1149)</f>
        <v>*</v>
      </c>
      <c r="K1146" s="134" t="str">
        <f>IF(SP_SUL!AD1149="","*",SP_SUL!AD1149)</f>
        <v>*</v>
      </c>
    </row>
    <row r="1147" spans="2:11" s="123" customFormat="1" hidden="1">
      <c r="B1147" s="120" t="str">
        <f>IF(SP_SUL!Y1150="","*",SP_SUL!Y1150)</f>
        <v>*</v>
      </c>
      <c r="C1147" s="121" t="str">
        <f>IF(SP_SUL!B1150="","*",SP_SUL!B1150)</f>
        <v>*</v>
      </c>
      <c r="D1147" s="121" t="str">
        <f>IF(SP_SUL!D1150="","*",SP_SUL!D1150)</f>
        <v>*</v>
      </c>
      <c r="E1147" s="121" t="str">
        <f>IF(SP_SUL!H1150="","*",SP_SUL!H1150)</f>
        <v>*</v>
      </c>
      <c r="F1147" s="137" t="str">
        <f>IF(SP_SUL!M1150="","*",SP_SUL!M1150)</f>
        <v>*</v>
      </c>
      <c r="G1147" s="121" t="str">
        <f>IF(SP_SUL!I1150="","*",SP_SUL!I1150)</f>
        <v>*</v>
      </c>
      <c r="H1147" s="121" t="str">
        <f>IF(SP_SUL!AB1150="","*",SP_SUL!AB1150)</f>
        <v>*</v>
      </c>
      <c r="I1147" s="121" t="str">
        <f>IF(SP_SUL!AC1150="","*",SP_SUL!AC1150)</f>
        <v>*</v>
      </c>
      <c r="J1147" s="122" t="str">
        <f>IF(SP_SUL!AA1150="","*",SP_SUL!AA1150)</f>
        <v>*</v>
      </c>
      <c r="K1147" s="134" t="str">
        <f>IF(SP_SUL!AD1150="","*",SP_SUL!AD1150)</f>
        <v>*</v>
      </c>
    </row>
    <row r="1148" spans="2:11" s="123" customFormat="1" hidden="1">
      <c r="B1148" s="120" t="str">
        <f>IF(SP_SUL!Y1151="","*",SP_SUL!Y1151)</f>
        <v>*</v>
      </c>
      <c r="C1148" s="121" t="str">
        <f>IF(SP_SUL!B1151="","*",SP_SUL!B1151)</f>
        <v>*</v>
      </c>
      <c r="D1148" s="121" t="str">
        <f>IF(SP_SUL!D1151="","*",SP_SUL!D1151)</f>
        <v>*</v>
      </c>
      <c r="E1148" s="121" t="str">
        <f>IF(SP_SUL!H1151="","*",SP_SUL!H1151)</f>
        <v>*</v>
      </c>
      <c r="F1148" s="137" t="str">
        <f>IF(SP_SUL!M1151="","*",SP_SUL!M1151)</f>
        <v>*</v>
      </c>
      <c r="G1148" s="121" t="str">
        <f>IF(SP_SUL!I1151="","*",SP_SUL!I1151)</f>
        <v>*</v>
      </c>
      <c r="H1148" s="121" t="str">
        <f>IF(SP_SUL!AB1151="","*",SP_SUL!AB1151)</f>
        <v>*</v>
      </c>
      <c r="I1148" s="121" t="str">
        <f>IF(SP_SUL!AC1151="","*",SP_SUL!AC1151)</f>
        <v>*</v>
      </c>
      <c r="J1148" s="122" t="str">
        <f>IF(SP_SUL!AA1151="","*",SP_SUL!AA1151)</f>
        <v>*</v>
      </c>
      <c r="K1148" s="134" t="str">
        <f>IF(SP_SUL!AD1151="","*",SP_SUL!AD1151)</f>
        <v>*</v>
      </c>
    </row>
    <row r="1149" spans="2:11" s="123" customFormat="1" hidden="1">
      <c r="B1149" s="120" t="str">
        <f>IF(SP_SUL!Y1152="","*",SP_SUL!Y1152)</f>
        <v>*</v>
      </c>
      <c r="C1149" s="121" t="str">
        <f>IF(SP_SUL!B1152="","*",SP_SUL!B1152)</f>
        <v>*</v>
      </c>
      <c r="D1149" s="121" t="str">
        <f>IF(SP_SUL!D1152="","*",SP_SUL!D1152)</f>
        <v>*</v>
      </c>
      <c r="E1149" s="121" t="str">
        <f>IF(SP_SUL!H1152="","*",SP_SUL!H1152)</f>
        <v>*</v>
      </c>
      <c r="F1149" s="137" t="str">
        <f>IF(SP_SUL!M1152="","*",SP_SUL!M1152)</f>
        <v>*</v>
      </c>
      <c r="G1149" s="121" t="str">
        <f>IF(SP_SUL!I1152="","*",SP_SUL!I1152)</f>
        <v>*</v>
      </c>
      <c r="H1149" s="121" t="str">
        <f>IF(SP_SUL!AB1152="","*",SP_SUL!AB1152)</f>
        <v>*</v>
      </c>
      <c r="I1149" s="121" t="str">
        <f>IF(SP_SUL!AC1152="","*",SP_SUL!AC1152)</f>
        <v>*</v>
      </c>
      <c r="J1149" s="122" t="str">
        <f>IF(SP_SUL!AA1152="","*",SP_SUL!AA1152)</f>
        <v>*</v>
      </c>
      <c r="K1149" s="134" t="str">
        <f>IF(SP_SUL!AD1152="","*",SP_SUL!AD1152)</f>
        <v>*</v>
      </c>
    </row>
    <row r="1150" spans="2:11" s="123" customFormat="1" hidden="1">
      <c r="B1150" s="120" t="str">
        <f>IF(SP_SUL!Y1153="","*",SP_SUL!Y1153)</f>
        <v>*</v>
      </c>
      <c r="C1150" s="121" t="str">
        <f>IF(SP_SUL!B1153="","*",SP_SUL!B1153)</f>
        <v>*</v>
      </c>
      <c r="D1150" s="121" t="str">
        <f>IF(SP_SUL!D1153="","*",SP_SUL!D1153)</f>
        <v>*</v>
      </c>
      <c r="E1150" s="121" t="str">
        <f>IF(SP_SUL!H1153="","*",SP_SUL!H1153)</f>
        <v>*</v>
      </c>
      <c r="F1150" s="137" t="str">
        <f>IF(SP_SUL!M1153="","*",SP_SUL!M1153)</f>
        <v>*</v>
      </c>
      <c r="G1150" s="121" t="str">
        <f>IF(SP_SUL!I1153="","*",SP_SUL!I1153)</f>
        <v>*</v>
      </c>
      <c r="H1150" s="121" t="str">
        <f>IF(SP_SUL!AB1153="","*",SP_SUL!AB1153)</f>
        <v>*</v>
      </c>
      <c r="I1150" s="121" t="str">
        <f>IF(SP_SUL!AC1153="","*",SP_SUL!AC1153)</f>
        <v>*</v>
      </c>
      <c r="J1150" s="122" t="str">
        <f>IF(SP_SUL!AA1153="","*",SP_SUL!AA1153)</f>
        <v>*</v>
      </c>
      <c r="K1150" s="134" t="str">
        <f>IF(SP_SUL!AD1153="","*",SP_SUL!AD1153)</f>
        <v>*</v>
      </c>
    </row>
    <row r="1151" spans="2:11" hidden="1">
      <c r="B1151" s="120" t="str">
        <f>IF(SP_SUL!Y1154="","*",SP_SUL!Y1154)</f>
        <v>*</v>
      </c>
      <c r="C1151" s="121" t="str">
        <f>IF(SP_SUL!B1154="","*",SP_SUL!B1154)</f>
        <v>*</v>
      </c>
      <c r="D1151" s="121" t="str">
        <f>IF(SP_SUL!D1154="","*",SP_SUL!D1154)</f>
        <v>*</v>
      </c>
      <c r="E1151" s="121" t="str">
        <f>IF(SP_SUL!H1154="","*",SP_SUL!H1154)</f>
        <v>*</v>
      </c>
      <c r="F1151" s="137" t="str">
        <f>IF(SP_SUL!M1154="","*",SP_SUL!M1154)</f>
        <v>*</v>
      </c>
      <c r="G1151" s="121" t="str">
        <f>IF(SP_SUL!I1154="","*",SP_SUL!I1154)</f>
        <v>*</v>
      </c>
      <c r="H1151" s="121" t="str">
        <f>IF(SP_SUL!AB1154="","*",SP_SUL!AB1154)</f>
        <v>*</v>
      </c>
      <c r="I1151" s="121" t="str">
        <f>IF(SP_SUL!AC1154="","*",SP_SUL!AC1154)</f>
        <v>*</v>
      </c>
      <c r="J1151" s="122" t="str">
        <f>IF(SP_SUL!AA1154="","*",SP_SUL!AA1154)</f>
        <v>*</v>
      </c>
      <c r="K1151" s="134" t="str">
        <f>IF(SP_SUL!AD1154="","*",SP_SUL!AD1154)</f>
        <v>*</v>
      </c>
    </row>
    <row r="1152" spans="2:11" s="123" customFormat="1" hidden="1">
      <c r="B1152" s="120" t="str">
        <f>IF(SP_SUL!Y1155="","*",SP_SUL!Y1155)</f>
        <v>*</v>
      </c>
      <c r="C1152" s="121" t="str">
        <f>IF(SP_SUL!B1155="","*",SP_SUL!B1155)</f>
        <v>*</v>
      </c>
      <c r="D1152" s="121" t="str">
        <f>IF(SP_SUL!D1155="","*",SP_SUL!D1155)</f>
        <v>*</v>
      </c>
      <c r="E1152" s="121" t="str">
        <f>IF(SP_SUL!H1155="","*",SP_SUL!H1155)</f>
        <v>*</v>
      </c>
      <c r="F1152" s="137" t="str">
        <f>IF(SP_SUL!M1155="","*",SP_SUL!M1155)</f>
        <v>*</v>
      </c>
      <c r="G1152" s="121" t="str">
        <f>IF(SP_SUL!I1155="","*",SP_SUL!I1155)</f>
        <v>*</v>
      </c>
      <c r="H1152" s="121" t="str">
        <f>IF(SP_SUL!AB1155="","*",SP_SUL!AB1155)</f>
        <v>*</v>
      </c>
      <c r="I1152" s="121" t="str">
        <f>IF(SP_SUL!AC1155="","*",SP_SUL!AC1155)</f>
        <v>*</v>
      </c>
      <c r="J1152" s="122" t="str">
        <f>IF(SP_SUL!AA1155="","*",SP_SUL!AA1155)</f>
        <v>*</v>
      </c>
      <c r="K1152" s="134" t="str">
        <f>IF(SP_SUL!AD1155="","*",SP_SUL!AD1155)</f>
        <v>*</v>
      </c>
    </row>
    <row r="1153" spans="2:11" s="123" customFormat="1" hidden="1">
      <c r="B1153" s="120" t="str">
        <f>IF(SP_SUL!Y1156="","*",SP_SUL!Y1156)</f>
        <v>*</v>
      </c>
      <c r="C1153" s="121" t="str">
        <f>IF(SP_SUL!B1156="","*",SP_SUL!B1156)</f>
        <v>*</v>
      </c>
      <c r="D1153" s="121" t="str">
        <f>IF(SP_SUL!D1156="","*",SP_SUL!D1156)</f>
        <v>*</v>
      </c>
      <c r="E1153" s="121" t="str">
        <f>IF(SP_SUL!H1156="","*",SP_SUL!H1156)</f>
        <v>*</v>
      </c>
      <c r="F1153" s="137" t="str">
        <f>IF(SP_SUL!M1156="","*",SP_SUL!M1156)</f>
        <v>*</v>
      </c>
      <c r="G1153" s="121" t="str">
        <f>IF(SP_SUL!I1156="","*",SP_SUL!I1156)</f>
        <v>*</v>
      </c>
      <c r="H1153" s="121" t="str">
        <f>IF(SP_SUL!AB1156="","*",SP_SUL!AB1156)</f>
        <v>*</v>
      </c>
      <c r="I1153" s="121" t="str">
        <f>IF(SP_SUL!AC1156="","*",SP_SUL!AC1156)</f>
        <v>*</v>
      </c>
      <c r="J1153" s="122" t="str">
        <f>IF(SP_SUL!AA1156="","*",SP_SUL!AA1156)</f>
        <v>*</v>
      </c>
      <c r="K1153" s="134" t="str">
        <f>IF(SP_SUL!AD1156="","*",SP_SUL!AD1156)</f>
        <v>*</v>
      </c>
    </row>
    <row r="1154" spans="2:11" s="123" customFormat="1" hidden="1">
      <c r="B1154" s="120" t="str">
        <f>IF(SP_SUL!Y1157="","*",SP_SUL!Y1157)</f>
        <v>*</v>
      </c>
      <c r="C1154" s="121" t="str">
        <f>IF(SP_SUL!B1157="","*",SP_SUL!B1157)</f>
        <v>*</v>
      </c>
      <c r="D1154" s="121" t="str">
        <f>IF(SP_SUL!D1157="","*",SP_SUL!D1157)</f>
        <v>*</v>
      </c>
      <c r="E1154" s="121" t="str">
        <f>IF(SP_SUL!H1157="","*",SP_SUL!H1157)</f>
        <v>*</v>
      </c>
      <c r="F1154" s="137" t="str">
        <f>IF(SP_SUL!M1157="","*",SP_SUL!M1157)</f>
        <v>*</v>
      </c>
      <c r="G1154" s="121" t="str">
        <f>IF(SP_SUL!I1157="","*",SP_SUL!I1157)</f>
        <v>*</v>
      </c>
      <c r="H1154" s="121" t="str">
        <f>IF(SP_SUL!AB1157="","*",SP_SUL!AB1157)</f>
        <v>*</v>
      </c>
      <c r="I1154" s="121" t="str">
        <f>IF(SP_SUL!AC1157="","*",SP_SUL!AC1157)</f>
        <v>*</v>
      </c>
      <c r="J1154" s="122" t="str">
        <f>IF(SP_SUL!AA1157="","*",SP_SUL!AA1157)</f>
        <v>*</v>
      </c>
      <c r="K1154" s="134" t="str">
        <f>IF(SP_SUL!AD1157="","*",SP_SUL!AD1157)</f>
        <v>*</v>
      </c>
    </row>
    <row r="1155" spans="2:11" s="123" customFormat="1" hidden="1">
      <c r="B1155" s="120" t="str">
        <f>IF(SP_SUL!Y1158="","*",SP_SUL!Y1158)</f>
        <v>*</v>
      </c>
      <c r="C1155" s="121" t="str">
        <f>IF(SP_SUL!B1158="","*",SP_SUL!B1158)</f>
        <v>*</v>
      </c>
      <c r="D1155" s="121" t="str">
        <f>IF(SP_SUL!D1158="","*",SP_SUL!D1158)</f>
        <v>*</v>
      </c>
      <c r="E1155" s="121" t="str">
        <f>IF(SP_SUL!H1158="","*",SP_SUL!H1158)</f>
        <v>*</v>
      </c>
      <c r="F1155" s="137" t="str">
        <f>IF(SP_SUL!M1158="","*",SP_SUL!M1158)</f>
        <v>*</v>
      </c>
      <c r="G1155" s="121" t="str">
        <f>IF(SP_SUL!I1158="","*",SP_SUL!I1158)</f>
        <v>*</v>
      </c>
      <c r="H1155" s="121" t="str">
        <f>IF(SP_SUL!AB1158="","*",SP_SUL!AB1158)</f>
        <v>*</v>
      </c>
      <c r="I1155" s="121" t="str">
        <f>IF(SP_SUL!AC1158="","*",SP_SUL!AC1158)</f>
        <v>*</v>
      </c>
      <c r="J1155" s="122" t="str">
        <f>IF(SP_SUL!AA1158="","*",SP_SUL!AA1158)</f>
        <v>*</v>
      </c>
      <c r="K1155" s="134" t="str">
        <f>IF(SP_SUL!AD1158="","*",SP_SUL!AD1158)</f>
        <v>*</v>
      </c>
    </row>
    <row r="1156" spans="2:11" s="123" customFormat="1" hidden="1">
      <c r="B1156" s="120" t="str">
        <f>IF(SP_SUL!Y1159="","*",SP_SUL!Y1159)</f>
        <v>*</v>
      </c>
      <c r="C1156" s="121" t="str">
        <f>IF(SP_SUL!B1159="","*",SP_SUL!B1159)</f>
        <v>*</v>
      </c>
      <c r="D1156" s="121" t="str">
        <f>IF(SP_SUL!D1159="","*",SP_SUL!D1159)</f>
        <v>*</v>
      </c>
      <c r="E1156" s="121" t="str">
        <f>IF(SP_SUL!H1159="","*",SP_SUL!H1159)</f>
        <v>*</v>
      </c>
      <c r="F1156" s="137" t="str">
        <f>IF(SP_SUL!M1159="","*",SP_SUL!M1159)</f>
        <v>*</v>
      </c>
      <c r="G1156" s="121" t="str">
        <f>IF(SP_SUL!I1159="","*",SP_SUL!I1159)</f>
        <v>*</v>
      </c>
      <c r="H1156" s="121" t="str">
        <f>IF(SP_SUL!AB1159="","*",SP_SUL!AB1159)</f>
        <v>*</v>
      </c>
      <c r="I1156" s="121" t="str">
        <f>IF(SP_SUL!AC1159="","*",SP_SUL!AC1159)</f>
        <v>*</v>
      </c>
      <c r="J1156" s="122" t="str">
        <f>IF(SP_SUL!AA1159="","*",SP_SUL!AA1159)</f>
        <v>*</v>
      </c>
      <c r="K1156" s="134" t="str">
        <f>IF(SP_SUL!AD1159="","*",SP_SUL!AD1159)</f>
        <v>*</v>
      </c>
    </row>
    <row r="1157" spans="2:11" hidden="1">
      <c r="B1157" s="120" t="str">
        <f>IF(SP_SUL!Y1160="","*",SP_SUL!Y1160)</f>
        <v>*</v>
      </c>
      <c r="C1157" s="121" t="str">
        <f>IF(SP_SUL!B1160="","*",SP_SUL!B1160)</f>
        <v>*</v>
      </c>
      <c r="D1157" s="121" t="str">
        <f>IF(SP_SUL!D1160="","*",SP_SUL!D1160)</f>
        <v>*</v>
      </c>
      <c r="E1157" s="121" t="str">
        <f>IF(SP_SUL!H1160="","*",SP_SUL!H1160)</f>
        <v>*</v>
      </c>
      <c r="F1157" s="137" t="str">
        <f>IF(SP_SUL!M1160="","*",SP_SUL!M1160)</f>
        <v>*</v>
      </c>
      <c r="G1157" s="121" t="str">
        <f>IF(SP_SUL!I1160="","*",SP_SUL!I1160)</f>
        <v>*</v>
      </c>
      <c r="H1157" s="121" t="str">
        <f>IF(SP_SUL!AB1160="","*",SP_SUL!AB1160)</f>
        <v>*</v>
      </c>
      <c r="I1157" s="121" t="str">
        <f>IF(SP_SUL!AC1160="","*",SP_SUL!AC1160)</f>
        <v>*</v>
      </c>
      <c r="J1157" s="122" t="str">
        <f>IF(SP_SUL!AA1160="","*",SP_SUL!AA1160)</f>
        <v>*</v>
      </c>
      <c r="K1157" s="134" t="str">
        <f>IF(SP_SUL!AD1160="","*",SP_SUL!AD1160)</f>
        <v>*</v>
      </c>
    </row>
    <row r="1158" spans="2:11" s="123" customFormat="1" hidden="1">
      <c r="B1158" s="120" t="str">
        <f>IF(SP_SUL!Y1161="","*",SP_SUL!Y1161)</f>
        <v>*</v>
      </c>
      <c r="C1158" s="121" t="str">
        <f>IF(SP_SUL!B1161="","*",SP_SUL!B1161)</f>
        <v>*</v>
      </c>
      <c r="D1158" s="121" t="str">
        <f>IF(SP_SUL!D1161="","*",SP_SUL!D1161)</f>
        <v>*</v>
      </c>
      <c r="E1158" s="121" t="str">
        <f>IF(SP_SUL!H1161="","*",SP_SUL!H1161)</f>
        <v>*</v>
      </c>
      <c r="F1158" s="137" t="str">
        <f>IF(SP_SUL!M1161="","*",SP_SUL!M1161)</f>
        <v>*</v>
      </c>
      <c r="G1158" s="121" t="str">
        <f>IF(SP_SUL!I1161="","*",SP_SUL!I1161)</f>
        <v>*</v>
      </c>
      <c r="H1158" s="121" t="str">
        <f>IF(SP_SUL!AB1161="","*",SP_SUL!AB1161)</f>
        <v>*</v>
      </c>
      <c r="I1158" s="121" t="str">
        <f>IF(SP_SUL!AC1161="","*",SP_SUL!AC1161)</f>
        <v>*</v>
      </c>
      <c r="J1158" s="122" t="str">
        <f>IF(SP_SUL!AA1161="","*",SP_SUL!AA1161)</f>
        <v>*</v>
      </c>
      <c r="K1158" s="134" t="str">
        <f>IF(SP_SUL!AD1161="","*",SP_SUL!AD1161)</f>
        <v>*</v>
      </c>
    </row>
    <row r="1159" spans="2:11" s="123" customFormat="1" hidden="1">
      <c r="B1159" s="120" t="str">
        <f>IF(SP_SUL!Y1162="","*",SP_SUL!Y1162)</f>
        <v>*</v>
      </c>
      <c r="C1159" s="121" t="str">
        <f>IF(SP_SUL!B1162="","*",SP_SUL!B1162)</f>
        <v>*</v>
      </c>
      <c r="D1159" s="121" t="str">
        <f>IF(SP_SUL!D1162="","*",SP_SUL!D1162)</f>
        <v>*</v>
      </c>
      <c r="E1159" s="121" t="str">
        <f>IF(SP_SUL!H1162="","*",SP_SUL!H1162)</f>
        <v>*</v>
      </c>
      <c r="F1159" s="137" t="str">
        <f>IF(SP_SUL!M1162="","*",SP_SUL!M1162)</f>
        <v>*</v>
      </c>
      <c r="G1159" s="121" t="str">
        <f>IF(SP_SUL!I1162="","*",SP_SUL!I1162)</f>
        <v>*</v>
      </c>
      <c r="H1159" s="121" t="str">
        <f>IF(SP_SUL!AB1162="","*",SP_SUL!AB1162)</f>
        <v>*</v>
      </c>
      <c r="I1159" s="121" t="str">
        <f>IF(SP_SUL!AC1162="","*",SP_SUL!AC1162)</f>
        <v>*</v>
      </c>
      <c r="J1159" s="122" t="str">
        <f>IF(SP_SUL!AA1162="","*",SP_SUL!AA1162)</f>
        <v>*</v>
      </c>
      <c r="K1159" s="134" t="str">
        <f>IF(SP_SUL!AD1162="","*",SP_SUL!AD1162)</f>
        <v>*</v>
      </c>
    </row>
    <row r="1160" spans="2:11" s="123" customFormat="1" hidden="1">
      <c r="B1160" s="120" t="str">
        <f>IF(SP_SUL!Y1163="","*",SP_SUL!Y1163)</f>
        <v>*</v>
      </c>
      <c r="C1160" s="121" t="str">
        <f>IF(SP_SUL!B1163="","*",SP_SUL!B1163)</f>
        <v>*</v>
      </c>
      <c r="D1160" s="121" t="str">
        <f>IF(SP_SUL!D1163="","*",SP_SUL!D1163)</f>
        <v>*</v>
      </c>
      <c r="E1160" s="121" t="str">
        <f>IF(SP_SUL!H1163="","*",SP_SUL!H1163)</f>
        <v>*</v>
      </c>
      <c r="F1160" s="137" t="str">
        <f>IF(SP_SUL!M1163="","*",SP_SUL!M1163)</f>
        <v>*</v>
      </c>
      <c r="G1160" s="121" t="str">
        <f>IF(SP_SUL!I1163="","*",SP_SUL!I1163)</f>
        <v>*</v>
      </c>
      <c r="H1160" s="121" t="str">
        <f>IF(SP_SUL!AB1163="","*",SP_SUL!AB1163)</f>
        <v>*</v>
      </c>
      <c r="I1160" s="121" t="str">
        <f>IF(SP_SUL!AC1163="","*",SP_SUL!AC1163)</f>
        <v>*</v>
      </c>
      <c r="J1160" s="122" t="str">
        <f>IF(SP_SUL!AA1163="","*",SP_SUL!AA1163)</f>
        <v>*</v>
      </c>
      <c r="K1160" s="134" t="str">
        <f>IF(SP_SUL!AD1163="","*",SP_SUL!AD1163)</f>
        <v>*</v>
      </c>
    </row>
    <row r="1161" spans="2:11" s="123" customFormat="1" hidden="1">
      <c r="B1161" s="120" t="str">
        <f>IF(SP_SUL!Y1164="","*",SP_SUL!Y1164)</f>
        <v>*</v>
      </c>
      <c r="C1161" s="121" t="str">
        <f>IF(SP_SUL!B1164="","*",SP_SUL!B1164)</f>
        <v>*</v>
      </c>
      <c r="D1161" s="121" t="str">
        <f>IF(SP_SUL!D1164="","*",SP_SUL!D1164)</f>
        <v>*</v>
      </c>
      <c r="E1161" s="121" t="str">
        <f>IF(SP_SUL!H1164="","*",SP_SUL!H1164)</f>
        <v>*</v>
      </c>
      <c r="F1161" s="137" t="str">
        <f>IF(SP_SUL!M1164="","*",SP_SUL!M1164)</f>
        <v>*</v>
      </c>
      <c r="G1161" s="121" t="str">
        <f>IF(SP_SUL!I1164="","*",SP_SUL!I1164)</f>
        <v>*</v>
      </c>
      <c r="H1161" s="121" t="str">
        <f>IF(SP_SUL!AB1164="","*",SP_SUL!AB1164)</f>
        <v>*</v>
      </c>
      <c r="I1161" s="121" t="str">
        <f>IF(SP_SUL!AC1164="","*",SP_SUL!AC1164)</f>
        <v>*</v>
      </c>
      <c r="J1161" s="122" t="str">
        <f>IF(SP_SUL!AA1164="","*",SP_SUL!AA1164)</f>
        <v>*</v>
      </c>
      <c r="K1161" s="134" t="str">
        <f>IF(SP_SUL!AD1164="","*",SP_SUL!AD1164)</f>
        <v>*</v>
      </c>
    </row>
    <row r="1162" spans="2:11" hidden="1">
      <c r="B1162" s="120" t="str">
        <f>IF(SP_SUL!Y1165="","*",SP_SUL!Y1165)</f>
        <v>*</v>
      </c>
      <c r="C1162" s="121" t="str">
        <f>IF(SP_SUL!B1165="","*",SP_SUL!B1165)</f>
        <v>*</v>
      </c>
      <c r="D1162" s="121" t="str">
        <f>IF(SP_SUL!D1165="","*",SP_SUL!D1165)</f>
        <v>*</v>
      </c>
      <c r="E1162" s="121" t="str">
        <f>IF(SP_SUL!H1165="","*",SP_SUL!H1165)</f>
        <v>*</v>
      </c>
      <c r="F1162" s="137" t="str">
        <f>IF(SP_SUL!M1165="","*",SP_SUL!M1165)</f>
        <v>*</v>
      </c>
      <c r="G1162" s="121" t="str">
        <f>IF(SP_SUL!I1165="","*",SP_SUL!I1165)</f>
        <v>*</v>
      </c>
      <c r="H1162" s="121" t="str">
        <f>IF(SP_SUL!AB1165="","*",SP_SUL!AB1165)</f>
        <v>*</v>
      </c>
      <c r="I1162" s="121" t="str">
        <f>IF(SP_SUL!AC1165="","*",SP_SUL!AC1165)</f>
        <v>*</v>
      </c>
      <c r="J1162" s="122" t="str">
        <f>IF(SP_SUL!AA1165="","*",SP_SUL!AA1165)</f>
        <v>*</v>
      </c>
      <c r="K1162" s="134" t="str">
        <f>IF(SP_SUL!AD1165="","*",SP_SUL!AD1165)</f>
        <v>*</v>
      </c>
    </row>
    <row r="1163" spans="2:11" s="123" customFormat="1" hidden="1">
      <c r="B1163" s="120" t="str">
        <f>IF(SP_SUL!Y1166="","*",SP_SUL!Y1166)</f>
        <v>*</v>
      </c>
      <c r="C1163" s="121" t="str">
        <f>IF(SP_SUL!B1166="","*",SP_SUL!B1166)</f>
        <v>*</v>
      </c>
      <c r="D1163" s="121" t="str">
        <f>IF(SP_SUL!D1166="","*",SP_SUL!D1166)</f>
        <v>*</v>
      </c>
      <c r="E1163" s="121" t="str">
        <f>IF(SP_SUL!H1166="","*",SP_SUL!H1166)</f>
        <v>*</v>
      </c>
      <c r="F1163" s="137" t="str">
        <f>IF(SP_SUL!M1166="","*",SP_SUL!M1166)</f>
        <v>*</v>
      </c>
      <c r="G1163" s="121" t="str">
        <f>IF(SP_SUL!I1166="","*",SP_SUL!I1166)</f>
        <v>*</v>
      </c>
      <c r="H1163" s="121" t="str">
        <f>IF(SP_SUL!AB1166="","*",SP_SUL!AB1166)</f>
        <v>*</v>
      </c>
      <c r="I1163" s="121" t="str">
        <f>IF(SP_SUL!AC1166="","*",SP_SUL!AC1166)</f>
        <v>*</v>
      </c>
      <c r="J1163" s="122" t="str">
        <f>IF(SP_SUL!AA1166="","*",SP_SUL!AA1166)</f>
        <v>*</v>
      </c>
      <c r="K1163" s="134" t="str">
        <f>IF(SP_SUL!AD1166="","*",SP_SUL!AD1166)</f>
        <v>*</v>
      </c>
    </row>
    <row r="1164" spans="2:11" s="123" customFormat="1" hidden="1">
      <c r="B1164" s="120" t="str">
        <f>IF(SP_SUL!Y1167="","*",SP_SUL!Y1167)</f>
        <v>*</v>
      </c>
      <c r="C1164" s="121" t="str">
        <f>IF(SP_SUL!B1167="","*",SP_SUL!B1167)</f>
        <v>*</v>
      </c>
      <c r="D1164" s="121" t="str">
        <f>IF(SP_SUL!D1167="","*",SP_SUL!D1167)</f>
        <v>*</v>
      </c>
      <c r="E1164" s="121" t="str">
        <f>IF(SP_SUL!H1167="","*",SP_SUL!H1167)</f>
        <v>*</v>
      </c>
      <c r="F1164" s="137" t="str">
        <f>IF(SP_SUL!M1167="","*",SP_SUL!M1167)</f>
        <v>*</v>
      </c>
      <c r="G1164" s="121" t="str">
        <f>IF(SP_SUL!I1167="","*",SP_SUL!I1167)</f>
        <v>*</v>
      </c>
      <c r="H1164" s="121" t="str">
        <f>IF(SP_SUL!AB1167="","*",SP_SUL!AB1167)</f>
        <v>*</v>
      </c>
      <c r="I1164" s="121" t="str">
        <f>IF(SP_SUL!AC1167="","*",SP_SUL!AC1167)</f>
        <v>*</v>
      </c>
      <c r="J1164" s="122" t="str">
        <f>IF(SP_SUL!AA1167="","*",SP_SUL!AA1167)</f>
        <v>*</v>
      </c>
      <c r="K1164" s="134" t="str">
        <f>IF(SP_SUL!AD1167="","*",SP_SUL!AD1167)</f>
        <v>*</v>
      </c>
    </row>
    <row r="1165" spans="2:11" s="123" customFormat="1" hidden="1">
      <c r="B1165" s="120" t="str">
        <f>IF(SP_SUL!Y1168="","*",SP_SUL!Y1168)</f>
        <v>*</v>
      </c>
      <c r="C1165" s="121" t="str">
        <f>IF(SP_SUL!B1168="","*",SP_SUL!B1168)</f>
        <v>*</v>
      </c>
      <c r="D1165" s="121" t="str">
        <f>IF(SP_SUL!D1168="","*",SP_SUL!D1168)</f>
        <v>*</v>
      </c>
      <c r="E1165" s="121" t="str">
        <f>IF(SP_SUL!H1168="","*",SP_SUL!H1168)</f>
        <v>*</v>
      </c>
      <c r="F1165" s="137" t="str">
        <f>IF(SP_SUL!M1168="","*",SP_SUL!M1168)</f>
        <v>*</v>
      </c>
      <c r="G1165" s="121" t="str">
        <f>IF(SP_SUL!I1168="","*",SP_SUL!I1168)</f>
        <v>*</v>
      </c>
      <c r="H1165" s="121" t="str">
        <f>IF(SP_SUL!AB1168="","*",SP_SUL!AB1168)</f>
        <v>*</v>
      </c>
      <c r="I1165" s="121" t="str">
        <f>IF(SP_SUL!AC1168="","*",SP_SUL!AC1168)</f>
        <v>*</v>
      </c>
      <c r="J1165" s="122" t="str">
        <f>IF(SP_SUL!AA1168="","*",SP_SUL!AA1168)</f>
        <v>*</v>
      </c>
      <c r="K1165" s="134" t="str">
        <f>IF(SP_SUL!AD1168="","*",SP_SUL!AD1168)</f>
        <v>*</v>
      </c>
    </row>
    <row r="1166" spans="2:11" hidden="1">
      <c r="B1166" s="120" t="str">
        <f>IF(SP_SUL!Y1169="","*",SP_SUL!Y1169)</f>
        <v>*</v>
      </c>
      <c r="C1166" s="121" t="str">
        <f>IF(SP_SUL!B1169="","*",SP_SUL!B1169)</f>
        <v>*</v>
      </c>
      <c r="D1166" s="121" t="str">
        <f>IF(SP_SUL!D1169="","*",SP_SUL!D1169)</f>
        <v>*</v>
      </c>
      <c r="E1166" s="121" t="str">
        <f>IF(SP_SUL!H1169="","*",SP_SUL!H1169)</f>
        <v>*</v>
      </c>
      <c r="F1166" s="137" t="str">
        <f>IF(SP_SUL!M1169="","*",SP_SUL!M1169)</f>
        <v>*</v>
      </c>
      <c r="G1166" s="121" t="str">
        <f>IF(SP_SUL!I1169="","*",SP_SUL!I1169)</f>
        <v>*</v>
      </c>
      <c r="H1166" s="121" t="str">
        <f>IF(SP_SUL!AB1169="","*",SP_SUL!AB1169)</f>
        <v>*</v>
      </c>
      <c r="I1166" s="121" t="str">
        <f>IF(SP_SUL!AC1169="","*",SP_SUL!AC1169)</f>
        <v>*</v>
      </c>
      <c r="J1166" s="122" t="str">
        <f>IF(SP_SUL!AA1169="","*",SP_SUL!AA1169)</f>
        <v>*</v>
      </c>
      <c r="K1166" s="134" t="str">
        <f>IF(SP_SUL!AD1169="","*",SP_SUL!AD1169)</f>
        <v>*</v>
      </c>
    </row>
    <row r="1167" spans="2:11" hidden="1">
      <c r="B1167" s="120" t="str">
        <f>IF(SP_SUL!Y1170="","*",SP_SUL!Y1170)</f>
        <v>*</v>
      </c>
      <c r="C1167" s="121" t="str">
        <f>IF(SP_SUL!B1170="","*",SP_SUL!B1170)</f>
        <v>*</v>
      </c>
      <c r="D1167" s="121" t="str">
        <f>IF(SP_SUL!D1170="","*",SP_SUL!D1170)</f>
        <v>*</v>
      </c>
      <c r="E1167" s="121" t="str">
        <f>IF(SP_SUL!H1170="","*",SP_SUL!H1170)</f>
        <v>*</v>
      </c>
      <c r="F1167" s="137" t="str">
        <f>IF(SP_SUL!M1170="","*",SP_SUL!M1170)</f>
        <v>*</v>
      </c>
      <c r="G1167" s="121" t="str">
        <f>IF(SP_SUL!I1170="","*",SP_SUL!I1170)</f>
        <v>*</v>
      </c>
      <c r="H1167" s="121" t="str">
        <f>IF(SP_SUL!AB1170="","*",SP_SUL!AB1170)</f>
        <v>*</v>
      </c>
      <c r="I1167" s="121" t="str">
        <f>IF(SP_SUL!AC1170="","*",SP_SUL!AC1170)</f>
        <v>*</v>
      </c>
      <c r="J1167" s="122" t="str">
        <f>IF(SP_SUL!AA1170="","*",SP_SUL!AA1170)</f>
        <v>*</v>
      </c>
      <c r="K1167" s="134" t="str">
        <f>IF(SP_SUL!AD1170="","*",SP_SUL!AD1170)</f>
        <v>*</v>
      </c>
    </row>
    <row r="1168" spans="2:11" hidden="1">
      <c r="B1168" s="120" t="str">
        <f>IF(SP_SUL!Y1171="","*",SP_SUL!Y1171)</f>
        <v>*</v>
      </c>
      <c r="C1168" s="121" t="str">
        <f>IF(SP_SUL!B1171="","*",SP_SUL!B1171)</f>
        <v>*</v>
      </c>
      <c r="D1168" s="121" t="str">
        <f>IF(SP_SUL!D1171="","*",SP_SUL!D1171)</f>
        <v>*</v>
      </c>
      <c r="E1168" s="121" t="str">
        <f>IF(SP_SUL!H1171="","*",SP_SUL!H1171)</f>
        <v>*</v>
      </c>
      <c r="F1168" s="137" t="str">
        <f>IF(SP_SUL!M1171="","*",SP_SUL!M1171)</f>
        <v>*</v>
      </c>
      <c r="G1168" s="121" t="str">
        <f>IF(SP_SUL!I1171="","*",SP_SUL!I1171)</f>
        <v>*</v>
      </c>
      <c r="H1168" s="121" t="str">
        <f>IF(SP_SUL!AB1171="","*",SP_SUL!AB1171)</f>
        <v>*</v>
      </c>
      <c r="I1168" s="121" t="str">
        <f>IF(SP_SUL!AC1171="","*",SP_SUL!AC1171)</f>
        <v>*</v>
      </c>
      <c r="J1168" s="122" t="str">
        <f>IF(SP_SUL!AA1171="","*",SP_SUL!AA1171)</f>
        <v>*</v>
      </c>
      <c r="K1168" s="134" t="str">
        <f>IF(SP_SUL!AD1171="","*",SP_SUL!AD1171)</f>
        <v>*</v>
      </c>
    </row>
    <row r="1169" spans="2:11" hidden="1">
      <c r="B1169" s="120" t="str">
        <f>IF(SP_SUL!Y1172="","*",SP_SUL!Y1172)</f>
        <v>*</v>
      </c>
      <c r="C1169" s="121" t="str">
        <f>IF(SP_SUL!B1172="","*",SP_SUL!B1172)</f>
        <v>*</v>
      </c>
      <c r="D1169" s="121" t="str">
        <f>IF(SP_SUL!D1172="","*",SP_SUL!D1172)</f>
        <v>*</v>
      </c>
      <c r="E1169" s="121" t="str">
        <f>IF(SP_SUL!H1172="","*",SP_SUL!H1172)</f>
        <v>*</v>
      </c>
      <c r="F1169" s="137" t="str">
        <f>IF(SP_SUL!M1172="","*",SP_SUL!M1172)</f>
        <v>*</v>
      </c>
      <c r="G1169" s="121" t="str">
        <f>IF(SP_SUL!I1172="","*",SP_SUL!I1172)</f>
        <v>*</v>
      </c>
      <c r="H1169" s="121" t="str">
        <f>IF(SP_SUL!AB1172="","*",SP_SUL!AB1172)</f>
        <v>*</v>
      </c>
      <c r="I1169" s="121" t="str">
        <f>IF(SP_SUL!AC1172="","*",SP_SUL!AC1172)</f>
        <v>*</v>
      </c>
      <c r="J1169" s="122" t="str">
        <f>IF(SP_SUL!AA1172="","*",SP_SUL!AA1172)</f>
        <v>*</v>
      </c>
      <c r="K1169" s="134" t="str">
        <f>IF(SP_SUL!AD1172="","*",SP_SUL!AD1172)</f>
        <v>*</v>
      </c>
    </row>
    <row r="1170" spans="2:11" s="123" customFormat="1" hidden="1">
      <c r="B1170" s="120" t="str">
        <f>IF(SP_SUL!Y1173="","*",SP_SUL!Y1173)</f>
        <v>*</v>
      </c>
      <c r="C1170" s="121" t="str">
        <f>IF(SP_SUL!B1173="","*",SP_SUL!B1173)</f>
        <v>*</v>
      </c>
      <c r="D1170" s="121" t="str">
        <f>IF(SP_SUL!D1173="","*",SP_SUL!D1173)</f>
        <v>*</v>
      </c>
      <c r="E1170" s="121" t="str">
        <f>IF(SP_SUL!H1173="","*",SP_SUL!H1173)</f>
        <v>*</v>
      </c>
      <c r="F1170" s="137" t="str">
        <f>IF(SP_SUL!M1173="","*",SP_SUL!M1173)</f>
        <v>*</v>
      </c>
      <c r="G1170" s="121" t="str">
        <f>IF(SP_SUL!I1173="","*",SP_SUL!I1173)</f>
        <v>*</v>
      </c>
      <c r="H1170" s="121" t="str">
        <f>IF(SP_SUL!AB1173="","*",SP_SUL!AB1173)</f>
        <v>*</v>
      </c>
      <c r="I1170" s="121" t="str">
        <f>IF(SP_SUL!AC1173="","*",SP_SUL!AC1173)</f>
        <v>*</v>
      </c>
      <c r="J1170" s="122" t="str">
        <f>IF(SP_SUL!AA1173="","*",SP_SUL!AA1173)</f>
        <v>*</v>
      </c>
      <c r="K1170" s="134" t="str">
        <f>IF(SP_SUL!AD1173="","*",SP_SUL!AD1173)</f>
        <v>*</v>
      </c>
    </row>
    <row r="1171" spans="2:11" s="123" customFormat="1" hidden="1">
      <c r="B1171" s="120" t="str">
        <f>IF(SP_SUL!Y1174="","*",SP_SUL!Y1174)</f>
        <v>*</v>
      </c>
      <c r="C1171" s="121" t="str">
        <f>IF(SP_SUL!B1174="","*",SP_SUL!B1174)</f>
        <v>*</v>
      </c>
      <c r="D1171" s="121" t="str">
        <f>IF(SP_SUL!D1174="","*",SP_SUL!D1174)</f>
        <v>*</v>
      </c>
      <c r="E1171" s="121" t="str">
        <f>IF(SP_SUL!H1174="","*",SP_SUL!H1174)</f>
        <v>*</v>
      </c>
      <c r="F1171" s="137" t="str">
        <f>IF(SP_SUL!M1174="","*",SP_SUL!M1174)</f>
        <v>*</v>
      </c>
      <c r="G1171" s="121" t="str">
        <f>IF(SP_SUL!I1174="","*",SP_SUL!I1174)</f>
        <v>*</v>
      </c>
      <c r="H1171" s="121" t="str">
        <f>IF(SP_SUL!AB1174="","*",SP_SUL!AB1174)</f>
        <v>*</v>
      </c>
      <c r="I1171" s="121" t="str">
        <f>IF(SP_SUL!AC1174="","*",SP_SUL!AC1174)</f>
        <v>*</v>
      </c>
      <c r="J1171" s="122" t="str">
        <f>IF(SP_SUL!AA1174="","*",SP_SUL!AA1174)</f>
        <v>*</v>
      </c>
      <c r="K1171" s="134" t="str">
        <f>IF(SP_SUL!AD1174="","*",SP_SUL!AD1174)</f>
        <v>*</v>
      </c>
    </row>
    <row r="1172" spans="2:11" hidden="1">
      <c r="B1172" s="120" t="str">
        <f>IF(SP_SUL!Y1175="","*",SP_SUL!Y1175)</f>
        <v>*</v>
      </c>
      <c r="C1172" s="121" t="str">
        <f>IF(SP_SUL!B1175="","*",SP_SUL!B1175)</f>
        <v>*</v>
      </c>
      <c r="D1172" s="121" t="str">
        <f>IF(SP_SUL!D1175="","*",SP_SUL!D1175)</f>
        <v>*</v>
      </c>
      <c r="E1172" s="121" t="str">
        <f>IF(SP_SUL!H1175="","*",SP_SUL!H1175)</f>
        <v>*</v>
      </c>
      <c r="F1172" s="137" t="str">
        <f>IF(SP_SUL!M1175="","*",SP_SUL!M1175)</f>
        <v>*</v>
      </c>
      <c r="G1172" s="121" t="str">
        <f>IF(SP_SUL!I1175="","*",SP_SUL!I1175)</f>
        <v>*</v>
      </c>
      <c r="H1172" s="121" t="str">
        <f>IF(SP_SUL!AB1175="","*",SP_SUL!AB1175)</f>
        <v>*</v>
      </c>
      <c r="I1172" s="121" t="str">
        <f>IF(SP_SUL!AC1175="","*",SP_SUL!AC1175)</f>
        <v>*</v>
      </c>
      <c r="J1172" s="122" t="str">
        <f>IF(SP_SUL!AA1175="","*",SP_SUL!AA1175)</f>
        <v>*</v>
      </c>
      <c r="K1172" s="134" t="str">
        <f>IF(SP_SUL!AD1175="","*",SP_SUL!AD1175)</f>
        <v>*</v>
      </c>
    </row>
    <row r="1173" spans="2:11" s="123" customFormat="1" hidden="1">
      <c r="B1173" s="120" t="str">
        <f>IF(SP_SUL!Y1176="","*",SP_SUL!Y1176)</f>
        <v>*</v>
      </c>
      <c r="C1173" s="121" t="str">
        <f>IF(SP_SUL!B1176="","*",SP_SUL!B1176)</f>
        <v>*</v>
      </c>
      <c r="D1173" s="121" t="str">
        <f>IF(SP_SUL!D1176="","*",SP_SUL!D1176)</f>
        <v>*</v>
      </c>
      <c r="E1173" s="121" t="str">
        <f>IF(SP_SUL!H1176="","*",SP_SUL!H1176)</f>
        <v>*</v>
      </c>
      <c r="F1173" s="137" t="str">
        <f>IF(SP_SUL!M1176="","*",SP_SUL!M1176)</f>
        <v>*</v>
      </c>
      <c r="G1173" s="121" t="str">
        <f>IF(SP_SUL!I1176="","*",SP_SUL!I1176)</f>
        <v>*</v>
      </c>
      <c r="H1173" s="121" t="str">
        <f>IF(SP_SUL!AB1176="","*",SP_SUL!AB1176)</f>
        <v>*</v>
      </c>
      <c r="I1173" s="121" t="str">
        <f>IF(SP_SUL!AC1176="","*",SP_SUL!AC1176)</f>
        <v>*</v>
      </c>
      <c r="J1173" s="122" t="str">
        <f>IF(SP_SUL!AA1176="","*",SP_SUL!AA1176)</f>
        <v>*</v>
      </c>
      <c r="K1173" s="134" t="str">
        <f>IF(SP_SUL!AD1176="","*",SP_SUL!AD1176)</f>
        <v>*</v>
      </c>
    </row>
    <row r="1174" spans="2:11" s="123" customFormat="1" hidden="1">
      <c r="B1174" s="120" t="str">
        <f>IF(SP_SUL!Y1177="","*",SP_SUL!Y1177)</f>
        <v>*</v>
      </c>
      <c r="C1174" s="121" t="str">
        <f>IF(SP_SUL!B1177="","*",SP_SUL!B1177)</f>
        <v>*</v>
      </c>
      <c r="D1174" s="121" t="str">
        <f>IF(SP_SUL!D1177="","*",SP_SUL!D1177)</f>
        <v>*</v>
      </c>
      <c r="E1174" s="121" t="str">
        <f>IF(SP_SUL!H1177="","*",SP_SUL!H1177)</f>
        <v>*</v>
      </c>
      <c r="F1174" s="137" t="str">
        <f>IF(SP_SUL!M1177="","*",SP_SUL!M1177)</f>
        <v>*</v>
      </c>
      <c r="G1174" s="121" t="str">
        <f>IF(SP_SUL!I1177="","*",SP_SUL!I1177)</f>
        <v>*</v>
      </c>
      <c r="H1174" s="121" t="str">
        <f>IF(SP_SUL!AB1177="","*",SP_SUL!AB1177)</f>
        <v>*</v>
      </c>
      <c r="I1174" s="121" t="str">
        <f>IF(SP_SUL!AC1177="","*",SP_SUL!AC1177)</f>
        <v>*</v>
      </c>
      <c r="J1174" s="122" t="str">
        <f>IF(SP_SUL!AA1177="","*",SP_SUL!AA1177)</f>
        <v>*</v>
      </c>
      <c r="K1174" s="134" t="str">
        <f>IF(SP_SUL!AD1177="","*",SP_SUL!AD1177)</f>
        <v>*</v>
      </c>
    </row>
    <row r="1175" spans="2:11" s="123" customFormat="1" hidden="1">
      <c r="B1175" s="120" t="str">
        <f>IF(SP_SUL!Y1178="","*",SP_SUL!Y1178)</f>
        <v>*</v>
      </c>
      <c r="C1175" s="121" t="str">
        <f>IF(SP_SUL!B1178="","*",SP_SUL!B1178)</f>
        <v>*</v>
      </c>
      <c r="D1175" s="121" t="str">
        <f>IF(SP_SUL!D1178="","*",SP_SUL!D1178)</f>
        <v>*</v>
      </c>
      <c r="E1175" s="121" t="str">
        <f>IF(SP_SUL!H1178="","*",SP_SUL!H1178)</f>
        <v>*</v>
      </c>
      <c r="F1175" s="137" t="str">
        <f>IF(SP_SUL!M1178="","*",SP_SUL!M1178)</f>
        <v>*</v>
      </c>
      <c r="G1175" s="121" t="str">
        <f>IF(SP_SUL!I1178="","*",SP_SUL!I1178)</f>
        <v>*</v>
      </c>
      <c r="H1175" s="121" t="str">
        <f>IF(SP_SUL!AB1178="","*",SP_SUL!AB1178)</f>
        <v>*</v>
      </c>
      <c r="I1175" s="121" t="str">
        <f>IF(SP_SUL!AC1178="","*",SP_SUL!AC1178)</f>
        <v>*</v>
      </c>
      <c r="J1175" s="122" t="str">
        <f>IF(SP_SUL!AA1178="","*",SP_SUL!AA1178)</f>
        <v>*</v>
      </c>
      <c r="K1175" s="134" t="str">
        <f>IF(SP_SUL!AD1178="","*",SP_SUL!AD1178)</f>
        <v>*</v>
      </c>
    </row>
    <row r="1176" spans="2:11" hidden="1">
      <c r="B1176" s="120" t="str">
        <f>IF(SP_SUL!Y1179="","*",SP_SUL!Y1179)</f>
        <v>*</v>
      </c>
      <c r="C1176" s="121" t="str">
        <f>IF(SP_SUL!B1179="","*",SP_SUL!B1179)</f>
        <v>*</v>
      </c>
      <c r="D1176" s="121" t="str">
        <f>IF(SP_SUL!D1179="","*",SP_SUL!D1179)</f>
        <v>*</v>
      </c>
      <c r="E1176" s="121" t="str">
        <f>IF(SP_SUL!H1179="","*",SP_SUL!H1179)</f>
        <v>*</v>
      </c>
      <c r="F1176" s="137" t="str">
        <f>IF(SP_SUL!M1179="","*",SP_SUL!M1179)</f>
        <v>*</v>
      </c>
      <c r="G1176" s="121" t="str">
        <f>IF(SP_SUL!I1179="","*",SP_SUL!I1179)</f>
        <v>*</v>
      </c>
      <c r="H1176" s="121" t="str">
        <f>IF(SP_SUL!AB1179="","*",SP_SUL!AB1179)</f>
        <v>*</v>
      </c>
      <c r="I1176" s="121" t="str">
        <f>IF(SP_SUL!AC1179="","*",SP_SUL!AC1179)</f>
        <v>*</v>
      </c>
      <c r="J1176" s="122" t="str">
        <f>IF(SP_SUL!AA1179="","*",SP_SUL!AA1179)</f>
        <v>*</v>
      </c>
      <c r="K1176" s="134" t="str">
        <f>IF(SP_SUL!AD1179="","*",SP_SUL!AD1179)</f>
        <v>*</v>
      </c>
    </row>
    <row r="1177" spans="2:11" hidden="1">
      <c r="B1177" s="120" t="str">
        <f>IF(SP_SUL!Y1180="","*",SP_SUL!Y1180)</f>
        <v>*</v>
      </c>
      <c r="C1177" s="121" t="str">
        <f>IF(SP_SUL!B1180="","*",SP_SUL!B1180)</f>
        <v>*</v>
      </c>
      <c r="D1177" s="121" t="str">
        <f>IF(SP_SUL!D1180="","*",SP_SUL!D1180)</f>
        <v>*</v>
      </c>
      <c r="E1177" s="121" t="str">
        <f>IF(SP_SUL!H1180="","*",SP_SUL!H1180)</f>
        <v>*</v>
      </c>
      <c r="F1177" s="137" t="str">
        <f>IF(SP_SUL!M1180="","*",SP_SUL!M1180)</f>
        <v>*</v>
      </c>
      <c r="G1177" s="121" t="str">
        <f>IF(SP_SUL!I1180="","*",SP_SUL!I1180)</f>
        <v>*</v>
      </c>
      <c r="H1177" s="121" t="str">
        <f>IF(SP_SUL!AB1180="","*",SP_SUL!AB1180)</f>
        <v>*</v>
      </c>
      <c r="I1177" s="121" t="str">
        <f>IF(SP_SUL!AC1180="","*",SP_SUL!AC1180)</f>
        <v>*</v>
      </c>
      <c r="J1177" s="122" t="str">
        <f>IF(SP_SUL!AA1180="","*",SP_SUL!AA1180)</f>
        <v>*</v>
      </c>
      <c r="K1177" s="134" t="str">
        <f>IF(SP_SUL!AD1180="","*",SP_SUL!AD1180)</f>
        <v>*</v>
      </c>
    </row>
    <row r="1178" spans="2:11" s="123" customFormat="1" hidden="1">
      <c r="B1178" s="120" t="str">
        <f>IF(SP_SUL!Y1181="","*",SP_SUL!Y1181)</f>
        <v>*</v>
      </c>
      <c r="C1178" s="121" t="str">
        <f>IF(SP_SUL!B1181="","*",SP_SUL!B1181)</f>
        <v>*</v>
      </c>
      <c r="D1178" s="121" t="str">
        <f>IF(SP_SUL!D1181="","*",SP_SUL!D1181)</f>
        <v>*</v>
      </c>
      <c r="E1178" s="121" t="str">
        <f>IF(SP_SUL!H1181="","*",SP_SUL!H1181)</f>
        <v>*</v>
      </c>
      <c r="F1178" s="137" t="str">
        <f>IF(SP_SUL!M1181="","*",SP_SUL!M1181)</f>
        <v>*</v>
      </c>
      <c r="G1178" s="121" t="str">
        <f>IF(SP_SUL!I1181="","*",SP_SUL!I1181)</f>
        <v>*</v>
      </c>
      <c r="H1178" s="121" t="str">
        <f>IF(SP_SUL!AB1181="","*",SP_SUL!AB1181)</f>
        <v>*</v>
      </c>
      <c r="I1178" s="121" t="str">
        <f>IF(SP_SUL!AC1181="","*",SP_SUL!AC1181)</f>
        <v>*</v>
      </c>
      <c r="J1178" s="122" t="str">
        <f>IF(SP_SUL!AA1181="","*",SP_SUL!AA1181)</f>
        <v>*</v>
      </c>
      <c r="K1178" s="134" t="str">
        <f>IF(SP_SUL!AD1181="","*",SP_SUL!AD1181)</f>
        <v>*</v>
      </c>
    </row>
    <row r="1179" spans="2:11" s="123" customFormat="1" hidden="1">
      <c r="B1179" s="120" t="str">
        <f>IF(SP_SUL!Y1182="","*",SP_SUL!Y1182)</f>
        <v>*</v>
      </c>
      <c r="C1179" s="121" t="str">
        <f>IF(SP_SUL!B1182="","*",SP_SUL!B1182)</f>
        <v>*</v>
      </c>
      <c r="D1179" s="121" t="str">
        <f>IF(SP_SUL!D1182="","*",SP_SUL!D1182)</f>
        <v>*</v>
      </c>
      <c r="E1179" s="121" t="str">
        <f>IF(SP_SUL!H1182="","*",SP_SUL!H1182)</f>
        <v>*</v>
      </c>
      <c r="F1179" s="137" t="str">
        <f>IF(SP_SUL!M1182="","*",SP_SUL!M1182)</f>
        <v>*</v>
      </c>
      <c r="G1179" s="121" t="str">
        <f>IF(SP_SUL!I1182="","*",SP_SUL!I1182)</f>
        <v>*</v>
      </c>
      <c r="H1179" s="121" t="str">
        <f>IF(SP_SUL!AB1182="","*",SP_SUL!AB1182)</f>
        <v>*</v>
      </c>
      <c r="I1179" s="121" t="str">
        <f>IF(SP_SUL!AC1182="","*",SP_SUL!AC1182)</f>
        <v>*</v>
      </c>
      <c r="J1179" s="122" t="str">
        <f>IF(SP_SUL!AA1182="","*",SP_SUL!AA1182)</f>
        <v>*</v>
      </c>
      <c r="K1179" s="134" t="str">
        <f>IF(SP_SUL!AD1182="","*",SP_SUL!AD1182)</f>
        <v>*</v>
      </c>
    </row>
    <row r="1180" spans="2:11" s="123" customFormat="1" hidden="1">
      <c r="B1180" s="120" t="str">
        <f>IF(SP_SUL!Y1183="","*",SP_SUL!Y1183)</f>
        <v>*</v>
      </c>
      <c r="C1180" s="121" t="str">
        <f>IF(SP_SUL!B1183="","*",SP_SUL!B1183)</f>
        <v>*</v>
      </c>
      <c r="D1180" s="121" t="str">
        <f>IF(SP_SUL!D1183="","*",SP_SUL!D1183)</f>
        <v>*</v>
      </c>
      <c r="E1180" s="121" t="str">
        <f>IF(SP_SUL!H1183="","*",SP_SUL!H1183)</f>
        <v>*</v>
      </c>
      <c r="F1180" s="137" t="str">
        <f>IF(SP_SUL!M1183="","*",SP_SUL!M1183)</f>
        <v>*</v>
      </c>
      <c r="G1180" s="121" t="str">
        <f>IF(SP_SUL!I1183="","*",SP_SUL!I1183)</f>
        <v>*</v>
      </c>
      <c r="H1180" s="121" t="str">
        <f>IF(SP_SUL!AB1183="","*",SP_SUL!AB1183)</f>
        <v>*</v>
      </c>
      <c r="I1180" s="121" t="str">
        <f>IF(SP_SUL!AC1183="","*",SP_SUL!AC1183)</f>
        <v>*</v>
      </c>
      <c r="J1180" s="122" t="str">
        <f>IF(SP_SUL!AA1183="","*",SP_SUL!AA1183)</f>
        <v>*</v>
      </c>
      <c r="K1180" s="134" t="str">
        <f>IF(SP_SUL!AD1183="","*",SP_SUL!AD1183)</f>
        <v>*</v>
      </c>
    </row>
    <row r="1181" spans="2:11" s="123" customFormat="1" hidden="1">
      <c r="B1181" s="120" t="str">
        <f>IF(SP_SUL!Y1184="","*",SP_SUL!Y1184)</f>
        <v>*</v>
      </c>
      <c r="C1181" s="121" t="str">
        <f>IF(SP_SUL!B1184="","*",SP_SUL!B1184)</f>
        <v>*</v>
      </c>
      <c r="D1181" s="121" t="str">
        <f>IF(SP_SUL!D1184="","*",SP_SUL!D1184)</f>
        <v>*</v>
      </c>
      <c r="E1181" s="121" t="str">
        <f>IF(SP_SUL!H1184="","*",SP_SUL!H1184)</f>
        <v>*</v>
      </c>
      <c r="F1181" s="137" t="str">
        <f>IF(SP_SUL!M1184="","*",SP_SUL!M1184)</f>
        <v>*</v>
      </c>
      <c r="G1181" s="121" t="str">
        <f>IF(SP_SUL!I1184="","*",SP_SUL!I1184)</f>
        <v>*</v>
      </c>
      <c r="H1181" s="121" t="str">
        <f>IF(SP_SUL!AB1184="","*",SP_SUL!AB1184)</f>
        <v>*</v>
      </c>
      <c r="I1181" s="121" t="str">
        <f>IF(SP_SUL!AC1184="","*",SP_SUL!AC1184)</f>
        <v>*</v>
      </c>
      <c r="J1181" s="122" t="str">
        <f>IF(SP_SUL!AA1184="","*",SP_SUL!AA1184)</f>
        <v>*</v>
      </c>
      <c r="K1181" s="134" t="str">
        <f>IF(SP_SUL!AD1184="","*",SP_SUL!AD1184)</f>
        <v>*</v>
      </c>
    </row>
    <row r="1182" spans="2:11" s="123" customFormat="1" hidden="1">
      <c r="B1182" s="120" t="str">
        <f>IF(SP_SUL!Y1185="","*",SP_SUL!Y1185)</f>
        <v>*</v>
      </c>
      <c r="C1182" s="121" t="str">
        <f>IF(SP_SUL!B1185="","*",SP_SUL!B1185)</f>
        <v>*</v>
      </c>
      <c r="D1182" s="121" t="str">
        <f>IF(SP_SUL!D1185="","*",SP_SUL!D1185)</f>
        <v>*</v>
      </c>
      <c r="E1182" s="121" t="str">
        <f>IF(SP_SUL!H1185="","*",SP_SUL!H1185)</f>
        <v>*</v>
      </c>
      <c r="F1182" s="137" t="str">
        <f>IF(SP_SUL!M1185="","*",SP_SUL!M1185)</f>
        <v>*</v>
      </c>
      <c r="G1182" s="121" t="str">
        <f>IF(SP_SUL!I1185="","*",SP_SUL!I1185)</f>
        <v>*</v>
      </c>
      <c r="H1182" s="121" t="str">
        <f>IF(SP_SUL!AB1185="","*",SP_SUL!AB1185)</f>
        <v>*</v>
      </c>
      <c r="I1182" s="121" t="str">
        <f>IF(SP_SUL!AC1185="","*",SP_SUL!AC1185)</f>
        <v>*</v>
      </c>
      <c r="J1182" s="122" t="str">
        <f>IF(SP_SUL!AA1185="","*",SP_SUL!AA1185)</f>
        <v>*</v>
      </c>
      <c r="K1182" s="134" t="str">
        <f>IF(SP_SUL!AD1185="","*",SP_SUL!AD1185)</f>
        <v>*</v>
      </c>
    </row>
    <row r="1183" spans="2:11" s="123" customFormat="1" hidden="1">
      <c r="B1183" s="120" t="str">
        <f>IF(SP_SUL!Y1186="","*",SP_SUL!Y1186)</f>
        <v>*</v>
      </c>
      <c r="C1183" s="121" t="str">
        <f>IF(SP_SUL!B1186="","*",SP_SUL!B1186)</f>
        <v>*</v>
      </c>
      <c r="D1183" s="121" t="str">
        <f>IF(SP_SUL!D1186="","*",SP_SUL!D1186)</f>
        <v>*</v>
      </c>
      <c r="E1183" s="121" t="str">
        <f>IF(SP_SUL!H1186="","*",SP_SUL!H1186)</f>
        <v>*</v>
      </c>
      <c r="F1183" s="137" t="str">
        <f>IF(SP_SUL!M1186="","*",SP_SUL!M1186)</f>
        <v>*</v>
      </c>
      <c r="G1183" s="121" t="str">
        <f>IF(SP_SUL!I1186="","*",SP_SUL!I1186)</f>
        <v>*</v>
      </c>
      <c r="H1183" s="121" t="str">
        <f>IF(SP_SUL!AB1186="","*",SP_SUL!AB1186)</f>
        <v>*</v>
      </c>
      <c r="I1183" s="121" t="str">
        <f>IF(SP_SUL!AC1186="","*",SP_SUL!AC1186)</f>
        <v>*</v>
      </c>
      <c r="J1183" s="122" t="str">
        <f>IF(SP_SUL!AA1186="","*",SP_SUL!AA1186)</f>
        <v>*</v>
      </c>
      <c r="K1183" s="134" t="str">
        <f>IF(SP_SUL!AD1186="","*",SP_SUL!AD1186)</f>
        <v>*</v>
      </c>
    </row>
    <row r="1184" spans="2:11" s="123" customFormat="1" hidden="1">
      <c r="B1184" s="120" t="str">
        <f>IF(SP_SUL!Y1187="","*",SP_SUL!Y1187)</f>
        <v>*</v>
      </c>
      <c r="C1184" s="121" t="str">
        <f>IF(SP_SUL!B1187="","*",SP_SUL!B1187)</f>
        <v>*</v>
      </c>
      <c r="D1184" s="121" t="str">
        <f>IF(SP_SUL!D1187="","*",SP_SUL!D1187)</f>
        <v>*</v>
      </c>
      <c r="E1184" s="121" t="str">
        <f>IF(SP_SUL!H1187="","*",SP_SUL!H1187)</f>
        <v>*</v>
      </c>
      <c r="F1184" s="137" t="str">
        <f>IF(SP_SUL!M1187="","*",SP_SUL!M1187)</f>
        <v>*</v>
      </c>
      <c r="G1184" s="121" t="str">
        <f>IF(SP_SUL!I1187="","*",SP_SUL!I1187)</f>
        <v>*</v>
      </c>
      <c r="H1184" s="121" t="str">
        <f>IF(SP_SUL!AB1187="","*",SP_SUL!AB1187)</f>
        <v>*</v>
      </c>
      <c r="I1184" s="121" t="str">
        <f>IF(SP_SUL!AC1187="","*",SP_SUL!AC1187)</f>
        <v>*</v>
      </c>
      <c r="J1184" s="122" t="str">
        <f>IF(SP_SUL!AA1187="","*",SP_SUL!AA1187)</f>
        <v>*</v>
      </c>
      <c r="K1184" s="134" t="str">
        <f>IF(SP_SUL!AD1187="","*",SP_SUL!AD1187)</f>
        <v>*</v>
      </c>
    </row>
    <row r="1185" spans="2:11" s="123" customFormat="1" hidden="1">
      <c r="B1185" s="120" t="str">
        <f>IF(SP_SUL!Y1188="","*",SP_SUL!Y1188)</f>
        <v>*</v>
      </c>
      <c r="C1185" s="121" t="str">
        <f>IF(SP_SUL!B1188="","*",SP_SUL!B1188)</f>
        <v>*</v>
      </c>
      <c r="D1185" s="121" t="str">
        <f>IF(SP_SUL!D1188="","*",SP_SUL!D1188)</f>
        <v>*</v>
      </c>
      <c r="E1185" s="121" t="str">
        <f>IF(SP_SUL!H1188="","*",SP_SUL!H1188)</f>
        <v>*</v>
      </c>
      <c r="F1185" s="137" t="str">
        <f>IF(SP_SUL!M1188="","*",SP_SUL!M1188)</f>
        <v>*</v>
      </c>
      <c r="G1185" s="121" t="str">
        <f>IF(SP_SUL!I1188="","*",SP_SUL!I1188)</f>
        <v>*</v>
      </c>
      <c r="H1185" s="121" t="str">
        <f>IF(SP_SUL!AB1188="","*",SP_SUL!AB1188)</f>
        <v>*</v>
      </c>
      <c r="I1185" s="121" t="str">
        <f>IF(SP_SUL!AC1188="","*",SP_SUL!AC1188)</f>
        <v>*</v>
      </c>
      <c r="J1185" s="122" t="str">
        <f>IF(SP_SUL!AA1188="","*",SP_SUL!AA1188)</f>
        <v>*</v>
      </c>
      <c r="K1185" s="134" t="str">
        <f>IF(SP_SUL!AD1188="","*",SP_SUL!AD1188)</f>
        <v>*</v>
      </c>
    </row>
    <row r="1186" spans="2:11" s="123" customFormat="1" hidden="1">
      <c r="B1186" s="120" t="str">
        <f>IF(SP_SUL!Y1189="","*",SP_SUL!Y1189)</f>
        <v>*</v>
      </c>
      <c r="C1186" s="121" t="str">
        <f>IF(SP_SUL!B1189="","*",SP_SUL!B1189)</f>
        <v>*</v>
      </c>
      <c r="D1186" s="121" t="str">
        <f>IF(SP_SUL!D1189="","*",SP_SUL!D1189)</f>
        <v>*</v>
      </c>
      <c r="E1186" s="121" t="str">
        <f>IF(SP_SUL!H1189="","*",SP_SUL!H1189)</f>
        <v>*</v>
      </c>
      <c r="F1186" s="137" t="str">
        <f>IF(SP_SUL!M1189="","*",SP_SUL!M1189)</f>
        <v>*</v>
      </c>
      <c r="G1186" s="121" t="str">
        <f>IF(SP_SUL!I1189="","*",SP_SUL!I1189)</f>
        <v>*</v>
      </c>
      <c r="H1186" s="121" t="str">
        <f>IF(SP_SUL!AB1189="","*",SP_SUL!AB1189)</f>
        <v>*</v>
      </c>
      <c r="I1186" s="121" t="str">
        <f>IF(SP_SUL!AC1189="","*",SP_SUL!AC1189)</f>
        <v>*</v>
      </c>
      <c r="J1186" s="122" t="str">
        <f>IF(SP_SUL!AA1189="","*",SP_SUL!AA1189)</f>
        <v>*</v>
      </c>
      <c r="K1186" s="134" t="str">
        <f>IF(SP_SUL!AD1189="","*",SP_SUL!AD1189)</f>
        <v>*</v>
      </c>
    </row>
    <row r="1187" spans="2:11" s="123" customFormat="1" hidden="1">
      <c r="B1187" s="120" t="str">
        <f>IF(SP_SUL!Y1190="","*",SP_SUL!Y1190)</f>
        <v>*</v>
      </c>
      <c r="C1187" s="121" t="str">
        <f>IF(SP_SUL!B1190="","*",SP_SUL!B1190)</f>
        <v>*</v>
      </c>
      <c r="D1187" s="121" t="str">
        <f>IF(SP_SUL!D1190="","*",SP_SUL!D1190)</f>
        <v>*</v>
      </c>
      <c r="E1187" s="121" t="str">
        <f>IF(SP_SUL!H1190="","*",SP_SUL!H1190)</f>
        <v>*</v>
      </c>
      <c r="F1187" s="137" t="str">
        <f>IF(SP_SUL!M1190="","*",SP_SUL!M1190)</f>
        <v>*</v>
      </c>
      <c r="G1187" s="121" t="str">
        <f>IF(SP_SUL!I1190="","*",SP_SUL!I1190)</f>
        <v>*</v>
      </c>
      <c r="H1187" s="121" t="str">
        <f>IF(SP_SUL!AB1190="","*",SP_SUL!AB1190)</f>
        <v>*</v>
      </c>
      <c r="I1187" s="121" t="str">
        <f>IF(SP_SUL!AC1190="","*",SP_SUL!AC1190)</f>
        <v>*</v>
      </c>
      <c r="J1187" s="122" t="str">
        <f>IF(SP_SUL!AA1190="","*",SP_SUL!AA1190)</f>
        <v>*</v>
      </c>
      <c r="K1187" s="134" t="str">
        <f>IF(SP_SUL!AD1190="","*",SP_SUL!AD1190)</f>
        <v>*</v>
      </c>
    </row>
    <row r="1188" spans="2:11" s="123" customFormat="1" hidden="1">
      <c r="B1188" s="120" t="str">
        <f>IF(SP_SUL!Y1191="","*",SP_SUL!Y1191)</f>
        <v>*</v>
      </c>
      <c r="C1188" s="121" t="str">
        <f>IF(SP_SUL!B1191="","*",SP_SUL!B1191)</f>
        <v>*</v>
      </c>
      <c r="D1188" s="121" t="str">
        <f>IF(SP_SUL!D1191="","*",SP_SUL!D1191)</f>
        <v>*</v>
      </c>
      <c r="E1188" s="121" t="str">
        <f>IF(SP_SUL!H1191="","*",SP_SUL!H1191)</f>
        <v>*</v>
      </c>
      <c r="F1188" s="137" t="str">
        <f>IF(SP_SUL!M1191="","*",SP_SUL!M1191)</f>
        <v>*</v>
      </c>
      <c r="G1188" s="121" t="str">
        <f>IF(SP_SUL!I1191="","*",SP_SUL!I1191)</f>
        <v>*</v>
      </c>
      <c r="H1188" s="121" t="str">
        <f>IF(SP_SUL!AB1191="","*",SP_SUL!AB1191)</f>
        <v>*</v>
      </c>
      <c r="I1188" s="121" t="str">
        <f>IF(SP_SUL!AC1191="","*",SP_SUL!AC1191)</f>
        <v>*</v>
      </c>
      <c r="J1188" s="122" t="str">
        <f>IF(SP_SUL!AA1191="","*",SP_SUL!AA1191)</f>
        <v>*</v>
      </c>
      <c r="K1188" s="134" t="str">
        <f>IF(SP_SUL!AD1191="","*",SP_SUL!AD1191)</f>
        <v>*</v>
      </c>
    </row>
    <row r="1189" spans="2:11" s="123" customFormat="1" hidden="1">
      <c r="B1189" s="120" t="str">
        <f>IF(SP_SUL!Y1192="","*",SP_SUL!Y1192)</f>
        <v>*</v>
      </c>
      <c r="C1189" s="121" t="str">
        <f>IF(SP_SUL!B1192="","*",SP_SUL!B1192)</f>
        <v>*</v>
      </c>
      <c r="D1189" s="121" t="str">
        <f>IF(SP_SUL!D1192="","*",SP_SUL!D1192)</f>
        <v>*</v>
      </c>
      <c r="E1189" s="121" t="str">
        <f>IF(SP_SUL!H1192="","*",SP_SUL!H1192)</f>
        <v>*</v>
      </c>
      <c r="F1189" s="137" t="str">
        <f>IF(SP_SUL!M1192="","*",SP_SUL!M1192)</f>
        <v>*</v>
      </c>
      <c r="G1189" s="121" t="str">
        <f>IF(SP_SUL!I1192="","*",SP_SUL!I1192)</f>
        <v>*</v>
      </c>
      <c r="H1189" s="121" t="str">
        <f>IF(SP_SUL!AB1192="","*",SP_SUL!AB1192)</f>
        <v>*</v>
      </c>
      <c r="I1189" s="121" t="str">
        <f>IF(SP_SUL!AC1192="","*",SP_SUL!AC1192)</f>
        <v>*</v>
      </c>
      <c r="J1189" s="122" t="str">
        <f>IF(SP_SUL!AA1192="","*",SP_SUL!AA1192)</f>
        <v>*</v>
      </c>
      <c r="K1189" s="134" t="str">
        <f>IF(SP_SUL!AD1192="","*",SP_SUL!AD1192)</f>
        <v>*</v>
      </c>
    </row>
    <row r="1190" spans="2:11" s="123" customFormat="1" hidden="1">
      <c r="B1190" s="120" t="str">
        <f>IF(SP_SUL!Y1193="","*",SP_SUL!Y1193)</f>
        <v>*</v>
      </c>
      <c r="C1190" s="121" t="str">
        <f>IF(SP_SUL!B1193="","*",SP_SUL!B1193)</f>
        <v>*</v>
      </c>
      <c r="D1190" s="121" t="str">
        <f>IF(SP_SUL!D1193="","*",SP_SUL!D1193)</f>
        <v>*</v>
      </c>
      <c r="E1190" s="121" t="str">
        <f>IF(SP_SUL!H1193="","*",SP_SUL!H1193)</f>
        <v>*</v>
      </c>
      <c r="F1190" s="137" t="str">
        <f>IF(SP_SUL!M1193="","*",SP_SUL!M1193)</f>
        <v>*</v>
      </c>
      <c r="G1190" s="121" t="str">
        <f>IF(SP_SUL!I1193="","*",SP_SUL!I1193)</f>
        <v>*</v>
      </c>
      <c r="H1190" s="121" t="str">
        <f>IF(SP_SUL!AB1193="","*",SP_SUL!AB1193)</f>
        <v>*</v>
      </c>
      <c r="I1190" s="121" t="str">
        <f>IF(SP_SUL!AC1193="","*",SP_SUL!AC1193)</f>
        <v>*</v>
      </c>
      <c r="J1190" s="122" t="str">
        <f>IF(SP_SUL!AA1193="","*",SP_SUL!AA1193)</f>
        <v>*</v>
      </c>
      <c r="K1190" s="134" t="str">
        <f>IF(SP_SUL!AD1193="","*",SP_SUL!AD1193)</f>
        <v>*</v>
      </c>
    </row>
    <row r="1191" spans="2:11" s="123" customFormat="1" hidden="1">
      <c r="B1191" s="120" t="str">
        <f>IF(SP_SUL!Y1194="","*",SP_SUL!Y1194)</f>
        <v>*</v>
      </c>
      <c r="C1191" s="121" t="str">
        <f>IF(SP_SUL!B1194="","*",SP_SUL!B1194)</f>
        <v>*</v>
      </c>
      <c r="D1191" s="121" t="str">
        <f>IF(SP_SUL!D1194="","*",SP_SUL!D1194)</f>
        <v>*</v>
      </c>
      <c r="E1191" s="121" t="str">
        <f>IF(SP_SUL!H1194="","*",SP_SUL!H1194)</f>
        <v>*</v>
      </c>
      <c r="F1191" s="137" t="str">
        <f>IF(SP_SUL!M1194="","*",SP_SUL!M1194)</f>
        <v>*</v>
      </c>
      <c r="G1191" s="121" t="str">
        <f>IF(SP_SUL!I1194="","*",SP_SUL!I1194)</f>
        <v>*</v>
      </c>
      <c r="H1191" s="121" t="str">
        <f>IF(SP_SUL!AB1194="","*",SP_SUL!AB1194)</f>
        <v>*</v>
      </c>
      <c r="I1191" s="121" t="str">
        <f>IF(SP_SUL!AC1194="","*",SP_SUL!AC1194)</f>
        <v>*</v>
      </c>
      <c r="J1191" s="122" t="str">
        <f>IF(SP_SUL!AA1194="","*",SP_SUL!AA1194)</f>
        <v>*</v>
      </c>
      <c r="K1191" s="134" t="str">
        <f>IF(SP_SUL!AD1194="","*",SP_SUL!AD1194)</f>
        <v>*</v>
      </c>
    </row>
    <row r="1192" spans="2:11" s="123" customFormat="1" hidden="1">
      <c r="B1192" s="120" t="str">
        <f>IF(SP_SUL!Y1195="","*",SP_SUL!Y1195)</f>
        <v>*</v>
      </c>
      <c r="C1192" s="121" t="str">
        <f>IF(SP_SUL!B1195="","*",SP_SUL!B1195)</f>
        <v>*</v>
      </c>
      <c r="D1192" s="121" t="str">
        <f>IF(SP_SUL!D1195="","*",SP_SUL!D1195)</f>
        <v>*</v>
      </c>
      <c r="E1192" s="121" t="str">
        <f>IF(SP_SUL!H1195="","*",SP_SUL!H1195)</f>
        <v>*</v>
      </c>
      <c r="F1192" s="137" t="str">
        <f>IF(SP_SUL!M1195="","*",SP_SUL!M1195)</f>
        <v>*</v>
      </c>
      <c r="G1192" s="121" t="str">
        <f>IF(SP_SUL!I1195="","*",SP_SUL!I1195)</f>
        <v>*</v>
      </c>
      <c r="H1192" s="121" t="str">
        <f>IF(SP_SUL!AB1195="","*",SP_SUL!AB1195)</f>
        <v>*</v>
      </c>
      <c r="I1192" s="121" t="str">
        <f>IF(SP_SUL!AC1195="","*",SP_SUL!AC1195)</f>
        <v>*</v>
      </c>
      <c r="J1192" s="122" t="str">
        <f>IF(SP_SUL!AA1195="","*",SP_SUL!AA1195)</f>
        <v>*</v>
      </c>
      <c r="K1192" s="134" t="str">
        <f>IF(SP_SUL!AD1195="","*",SP_SUL!AD1195)</f>
        <v>*</v>
      </c>
    </row>
    <row r="1193" spans="2:11" s="123" customFormat="1" hidden="1">
      <c r="B1193" s="120" t="str">
        <f>IF(SP_SUL!Y1196="","*",SP_SUL!Y1196)</f>
        <v>*</v>
      </c>
      <c r="C1193" s="121" t="str">
        <f>IF(SP_SUL!B1196="","*",SP_SUL!B1196)</f>
        <v>*</v>
      </c>
      <c r="D1193" s="121" t="str">
        <f>IF(SP_SUL!D1196="","*",SP_SUL!D1196)</f>
        <v>*</v>
      </c>
      <c r="E1193" s="121" t="str">
        <f>IF(SP_SUL!H1196="","*",SP_SUL!H1196)</f>
        <v>*</v>
      </c>
      <c r="F1193" s="137" t="str">
        <f>IF(SP_SUL!M1196="","*",SP_SUL!M1196)</f>
        <v>*</v>
      </c>
      <c r="G1193" s="121" t="str">
        <f>IF(SP_SUL!I1196="","*",SP_SUL!I1196)</f>
        <v>*</v>
      </c>
      <c r="H1193" s="121" t="str">
        <f>IF(SP_SUL!AB1196="","*",SP_SUL!AB1196)</f>
        <v>*</v>
      </c>
      <c r="I1193" s="121" t="str">
        <f>IF(SP_SUL!AC1196="","*",SP_SUL!AC1196)</f>
        <v>*</v>
      </c>
      <c r="J1193" s="122" t="str">
        <f>IF(SP_SUL!AA1196="","*",SP_SUL!AA1196)</f>
        <v>*</v>
      </c>
      <c r="K1193" s="134" t="str">
        <f>IF(SP_SUL!AD1196="","*",SP_SUL!AD1196)</f>
        <v>*</v>
      </c>
    </row>
    <row r="1194" spans="2:11" s="123" customFormat="1" hidden="1">
      <c r="B1194" s="120" t="str">
        <f>IF(SP_SUL!Y1197="","*",SP_SUL!Y1197)</f>
        <v>*</v>
      </c>
      <c r="C1194" s="121" t="str">
        <f>IF(SP_SUL!B1197="","*",SP_SUL!B1197)</f>
        <v>*</v>
      </c>
      <c r="D1194" s="121" t="str">
        <f>IF(SP_SUL!D1197="","*",SP_SUL!D1197)</f>
        <v>*</v>
      </c>
      <c r="E1194" s="121" t="str">
        <f>IF(SP_SUL!H1197="","*",SP_SUL!H1197)</f>
        <v>*</v>
      </c>
      <c r="F1194" s="137" t="str">
        <f>IF(SP_SUL!M1197="","*",SP_SUL!M1197)</f>
        <v>*</v>
      </c>
      <c r="G1194" s="121" t="str">
        <f>IF(SP_SUL!I1197="","*",SP_SUL!I1197)</f>
        <v>*</v>
      </c>
      <c r="H1194" s="121" t="str">
        <f>IF(SP_SUL!AB1197="","*",SP_SUL!AB1197)</f>
        <v>*</v>
      </c>
      <c r="I1194" s="121" t="str">
        <f>IF(SP_SUL!AC1197="","*",SP_SUL!AC1197)</f>
        <v>*</v>
      </c>
      <c r="J1194" s="122" t="str">
        <f>IF(SP_SUL!AA1197="","*",SP_SUL!AA1197)</f>
        <v>*</v>
      </c>
      <c r="K1194" s="134" t="str">
        <f>IF(SP_SUL!AD1197="","*",SP_SUL!AD1197)</f>
        <v>*</v>
      </c>
    </row>
    <row r="1195" spans="2:11" s="123" customFormat="1" hidden="1">
      <c r="B1195" s="120" t="str">
        <f>IF(SP_SUL!Y1198="","*",SP_SUL!Y1198)</f>
        <v>*</v>
      </c>
      <c r="C1195" s="121" t="str">
        <f>IF(SP_SUL!B1198="","*",SP_SUL!B1198)</f>
        <v>*</v>
      </c>
      <c r="D1195" s="121" t="str">
        <f>IF(SP_SUL!D1198="","*",SP_SUL!D1198)</f>
        <v>*</v>
      </c>
      <c r="E1195" s="121" t="str">
        <f>IF(SP_SUL!H1198="","*",SP_SUL!H1198)</f>
        <v>*</v>
      </c>
      <c r="F1195" s="137" t="str">
        <f>IF(SP_SUL!M1198="","*",SP_SUL!M1198)</f>
        <v>*</v>
      </c>
      <c r="G1195" s="121" t="str">
        <f>IF(SP_SUL!I1198="","*",SP_SUL!I1198)</f>
        <v>*</v>
      </c>
      <c r="H1195" s="121" t="str">
        <f>IF(SP_SUL!AB1198="","*",SP_SUL!AB1198)</f>
        <v>*</v>
      </c>
      <c r="I1195" s="121" t="str">
        <f>IF(SP_SUL!AC1198="","*",SP_SUL!AC1198)</f>
        <v>*</v>
      </c>
      <c r="J1195" s="122" t="str">
        <f>IF(SP_SUL!AA1198="","*",SP_SUL!AA1198)</f>
        <v>*</v>
      </c>
      <c r="K1195" s="134" t="str">
        <f>IF(SP_SUL!AD1198="","*",SP_SUL!AD1198)</f>
        <v>*</v>
      </c>
    </row>
    <row r="1196" spans="2:11" s="123" customFormat="1" hidden="1">
      <c r="B1196" s="120" t="str">
        <f>IF(SP_SUL!Y1199="","*",SP_SUL!Y1199)</f>
        <v>*</v>
      </c>
      <c r="C1196" s="121" t="str">
        <f>IF(SP_SUL!B1199="","*",SP_SUL!B1199)</f>
        <v>*</v>
      </c>
      <c r="D1196" s="121" t="str">
        <f>IF(SP_SUL!D1199="","*",SP_SUL!D1199)</f>
        <v>*</v>
      </c>
      <c r="E1196" s="121" t="str">
        <f>IF(SP_SUL!H1199="","*",SP_SUL!H1199)</f>
        <v>*</v>
      </c>
      <c r="F1196" s="137" t="str">
        <f>IF(SP_SUL!M1199="","*",SP_SUL!M1199)</f>
        <v>*</v>
      </c>
      <c r="G1196" s="121" t="str">
        <f>IF(SP_SUL!I1199="","*",SP_SUL!I1199)</f>
        <v>*</v>
      </c>
      <c r="H1196" s="121" t="str">
        <f>IF(SP_SUL!AB1199="","*",SP_SUL!AB1199)</f>
        <v>*</v>
      </c>
      <c r="I1196" s="121" t="str">
        <f>IF(SP_SUL!AC1199="","*",SP_SUL!AC1199)</f>
        <v>*</v>
      </c>
      <c r="J1196" s="122" t="str">
        <f>IF(SP_SUL!AA1199="","*",SP_SUL!AA1199)</f>
        <v>*</v>
      </c>
      <c r="K1196" s="134" t="str">
        <f>IF(SP_SUL!AD1199="","*",SP_SUL!AD1199)</f>
        <v>*</v>
      </c>
    </row>
    <row r="1197" spans="2:11" s="123" customFormat="1" hidden="1">
      <c r="B1197" s="120" t="str">
        <f>IF(SP_SUL!Y1200="","*",SP_SUL!Y1200)</f>
        <v>*</v>
      </c>
      <c r="C1197" s="121" t="str">
        <f>IF(SP_SUL!B1200="","*",SP_SUL!B1200)</f>
        <v>*</v>
      </c>
      <c r="D1197" s="121" t="str">
        <f>IF(SP_SUL!D1200="","*",SP_SUL!D1200)</f>
        <v>*</v>
      </c>
      <c r="E1197" s="121" t="str">
        <f>IF(SP_SUL!H1200="","*",SP_SUL!H1200)</f>
        <v>*</v>
      </c>
      <c r="F1197" s="137" t="str">
        <f>IF(SP_SUL!M1200="","*",SP_SUL!M1200)</f>
        <v>*</v>
      </c>
      <c r="G1197" s="121" t="str">
        <f>IF(SP_SUL!I1200="","*",SP_SUL!I1200)</f>
        <v>*</v>
      </c>
      <c r="H1197" s="121" t="str">
        <f>IF(SP_SUL!AB1200="","*",SP_SUL!AB1200)</f>
        <v>*</v>
      </c>
      <c r="I1197" s="121" t="str">
        <f>IF(SP_SUL!AC1200="","*",SP_SUL!AC1200)</f>
        <v>*</v>
      </c>
      <c r="J1197" s="122" t="str">
        <f>IF(SP_SUL!AA1200="","*",SP_SUL!AA1200)</f>
        <v>*</v>
      </c>
      <c r="K1197" s="134" t="str">
        <f>IF(SP_SUL!AD1200="","*",SP_SUL!AD1200)</f>
        <v>*</v>
      </c>
    </row>
    <row r="1198" spans="2:11" s="123" customFormat="1" hidden="1">
      <c r="B1198" s="120" t="str">
        <f>IF(SP_SUL!Y1201="","*",SP_SUL!Y1201)</f>
        <v>*</v>
      </c>
      <c r="C1198" s="121" t="str">
        <f>IF(SP_SUL!B1201="","*",SP_SUL!B1201)</f>
        <v>*</v>
      </c>
      <c r="D1198" s="121" t="str">
        <f>IF(SP_SUL!D1201="","*",SP_SUL!D1201)</f>
        <v>*</v>
      </c>
      <c r="E1198" s="121" t="str">
        <f>IF(SP_SUL!H1201="","*",SP_SUL!H1201)</f>
        <v>*</v>
      </c>
      <c r="F1198" s="137" t="str">
        <f>IF(SP_SUL!M1201="","*",SP_SUL!M1201)</f>
        <v>*</v>
      </c>
      <c r="G1198" s="121" t="str">
        <f>IF(SP_SUL!I1201="","*",SP_SUL!I1201)</f>
        <v>*</v>
      </c>
      <c r="H1198" s="121" t="str">
        <f>IF(SP_SUL!AB1201="","*",SP_SUL!AB1201)</f>
        <v>*</v>
      </c>
      <c r="I1198" s="121" t="str">
        <f>IF(SP_SUL!AC1201="","*",SP_SUL!AC1201)</f>
        <v>*</v>
      </c>
      <c r="J1198" s="122" t="str">
        <f>IF(SP_SUL!AA1201="","*",SP_SUL!AA1201)</f>
        <v>*</v>
      </c>
      <c r="K1198" s="134" t="str">
        <f>IF(SP_SUL!AD1201="","*",SP_SUL!AD1201)</f>
        <v>*</v>
      </c>
    </row>
    <row r="1199" spans="2:11" s="123" customFormat="1" hidden="1">
      <c r="B1199" s="120" t="str">
        <f>IF(SP_SUL!Y1202="","*",SP_SUL!Y1202)</f>
        <v>*</v>
      </c>
      <c r="C1199" s="121" t="str">
        <f>IF(SP_SUL!B1202="","*",SP_SUL!B1202)</f>
        <v>*</v>
      </c>
      <c r="D1199" s="121" t="str">
        <f>IF(SP_SUL!D1202="","*",SP_SUL!D1202)</f>
        <v>*</v>
      </c>
      <c r="E1199" s="121" t="str">
        <f>IF(SP_SUL!H1202="","*",SP_SUL!H1202)</f>
        <v>*</v>
      </c>
      <c r="F1199" s="137" t="str">
        <f>IF(SP_SUL!M1202="","*",SP_SUL!M1202)</f>
        <v>*</v>
      </c>
      <c r="G1199" s="121" t="str">
        <f>IF(SP_SUL!I1202="","*",SP_SUL!I1202)</f>
        <v>*</v>
      </c>
      <c r="H1199" s="121" t="str">
        <f>IF(SP_SUL!AB1202="","*",SP_SUL!AB1202)</f>
        <v>*</v>
      </c>
      <c r="I1199" s="121" t="str">
        <f>IF(SP_SUL!AC1202="","*",SP_SUL!AC1202)</f>
        <v>*</v>
      </c>
      <c r="J1199" s="122" t="str">
        <f>IF(SP_SUL!AA1202="","*",SP_SUL!AA1202)</f>
        <v>*</v>
      </c>
      <c r="K1199" s="134" t="str">
        <f>IF(SP_SUL!AD1202="","*",SP_SUL!AD1202)</f>
        <v>*</v>
      </c>
    </row>
    <row r="1200" spans="2:11" s="123" customFormat="1" hidden="1">
      <c r="B1200" s="120" t="str">
        <f>IF(SP_SUL!Y1203="","*",SP_SUL!Y1203)</f>
        <v>*</v>
      </c>
      <c r="C1200" s="121" t="str">
        <f>IF(SP_SUL!B1203="","*",SP_SUL!B1203)</f>
        <v>*</v>
      </c>
      <c r="D1200" s="121" t="str">
        <f>IF(SP_SUL!D1203="","*",SP_SUL!D1203)</f>
        <v>*</v>
      </c>
      <c r="E1200" s="121" t="str">
        <f>IF(SP_SUL!H1203="","*",SP_SUL!H1203)</f>
        <v>*</v>
      </c>
      <c r="F1200" s="137" t="str">
        <f>IF(SP_SUL!M1203="","*",SP_SUL!M1203)</f>
        <v>*</v>
      </c>
      <c r="G1200" s="121" t="str">
        <f>IF(SP_SUL!I1203="","*",SP_SUL!I1203)</f>
        <v>*</v>
      </c>
      <c r="H1200" s="121" t="str">
        <f>IF(SP_SUL!AB1203="","*",SP_SUL!AB1203)</f>
        <v>*</v>
      </c>
      <c r="I1200" s="121" t="str">
        <f>IF(SP_SUL!AC1203="","*",SP_SUL!AC1203)</f>
        <v>*</v>
      </c>
      <c r="J1200" s="122" t="str">
        <f>IF(SP_SUL!AA1203="","*",SP_SUL!AA1203)</f>
        <v>*</v>
      </c>
      <c r="K1200" s="134" t="str">
        <f>IF(SP_SUL!AD1203="","*",SP_SUL!AD1203)</f>
        <v>*</v>
      </c>
    </row>
    <row r="1201" spans="2:11" hidden="1">
      <c r="B1201" s="120" t="str">
        <f>IF(SP_SUL!Y1204="","*",SP_SUL!Y1204)</f>
        <v>*</v>
      </c>
      <c r="C1201" s="121" t="str">
        <f>IF(SP_SUL!B1204="","*",SP_SUL!B1204)</f>
        <v>*</v>
      </c>
      <c r="D1201" s="121" t="str">
        <f>IF(SP_SUL!D1204="","*",SP_SUL!D1204)</f>
        <v>*</v>
      </c>
      <c r="E1201" s="121" t="str">
        <f>IF(SP_SUL!H1204="","*",SP_SUL!H1204)</f>
        <v>*</v>
      </c>
      <c r="F1201" s="137" t="str">
        <f>IF(SP_SUL!M1204="","*",SP_SUL!M1204)</f>
        <v>*</v>
      </c>
      <c r="G1201" s="121" t="str">
        <f>IF(SP_SUL!I1204="","*",SP_SUL!I1204)</f>
        <v>*</v>
      </c>
      <c r="H1201" s="121" t="str">
        <f>IF(SP_SUL!AB1204="","*",SP_SUL!AB1204)</f>
        <v>*</v>
      </c>
      <c r="I1201" s="121" t="str">
        <f>IF(SP_SUL!AC1204="","*",SP_SUL!AC1204)</f>
        <v>*</v>
      </c>
      <c r="J1201" s="122" t="str">
        <f>IF(SP_SUL!AA1204="","*",SP_SUL!AA1204)</f>
        <v>*</v>
      </c>
      <c r="K1201" s="134" t="str">
        <f>IF(SP_SUL!AD1204="","*",SP_SUL!AD1204)</f>
        <v>*</v>
      </c>
    </row>
    <row r="1202" spans="2:11" hidden="1">
      <c r="B1202" s="120" t="str">
        <f>IF(SP_SUL!Y1205="","*",SP_SUL!Y1205)</f>
        <v>*</v>
      </c>
      <c r="C1202" s="121" t="str">
        <f>IF(SP_SUL!B1205="","*",SP_SUL!B1205)</f>
        <v>*</v>
      </c>
      <c r="D1202" s="121" t="str">
        <f>IF(SP_SUL!D1205="","*",SP_SUL!D1205)</f>
        <v>*</v>
      </c>
      <c r="E1202" s="121" t="str">
        <f>IF(SP_SUL!H1205="","*",SP_SUL!H1205)</f>
        <v>*</v>
      </c>
      <c r="F1202" s="137" t="str">
        <f>IF(SP_SUL!M1205="","*",SP_SUL!M1205)</f>
        <v>*</v>
      </c>
      <c r="G1202" s="121" t="str">
        <f>IF(SP_SUL!I1205="","*",SP_SUL!I1205)</f>
        <v>*</v>
      </c>
      <c r="H1202" s="121" t="str">
        <f>IF(SP_SUL!AB1205="","*",SP_SUL!AB1205)</f>
        <v>*</v>
      </c>
      <c r="I1202" s="121" t="str">
        <f>IF(SP_SUL!AC1205="","*",SP_SUL!AC1205)</f>
        <v>*</v>
      </c>
      <c r="J1202" s="122" t="str">
        <f>IF(SP_SUL!AA1205="","*",SP_SUL!AA1205)</f>
        <v>*</v>
      </c>
      <c r="K1202" s="134" t="str">
        <f>IF(SP_SUL!AD1205="","*",SP_SUL!AD1205)</f>
        <v>*</v>
      </c>
    </row>
    <row r="1203" spans="2:11" hidden="1">
      <c r="B1203" s="120" t="str">
        <f>IF(SP_SUL!Y1206="","*",SP_SUL!Y1206)</f>
        <v>*</v>
      </c>
      <c r="C1203" s="121" t="str">
        <f>IF(SP_SUL!B1206="","*",SP_SUL!B1206)</f>
        <v>*</v>
      </c>
      <c r="D1203" s="121" t="str">
        <f>IF(SP_SUL!D1206="","*",SP_SUL!D1206)</f>
        <v>*</v>
      </c>
      <c r="E1203" s="121" t="str">
        <f>IF(SP_SUL!H1206="","*",SP_SUL!H1206)</f>
        <v>*</v>
      </c>
      <c r="F1203" s="137" t="str">
        <f>IF(SP_SUL!M1206="","*",SP_SUL!M1206)</f>
        <v>*</v>
      </c>
      <c r="G1203" s="121" t="str">
        <f>IF(SP_SUL!I1206="","*",SP_SUL!I1206)</f>
        <v>*</v>
      </c>
      <c r="H1203" s="121" t="str">
        <f>IF(SP_SUL!AB1206="","*",SP_SUL!AB1206)</f>
        <v>*</v>
      </c>
      <c r="I1203" s="121" t="str">
        <f>IF(SP_SUL!AC1206="","*",SP_SUL!AC1206)</f>
        <v>*</v>
      </c>
      <c r="J1203" s="122" t="str">
        <f>IF(SP_SUL!AA1206="","*",SP_SUL!AA1206)</f>
        <v>*</v>
      </c>
      <c r="K1203" s="134" t="str">
        <f>IF(SP_SUL!AD1206="","*",SP_SUL!AD1206)</f>
        <v>*</v>
      </c>
    </row>
    <row r="1204" spans="2:11" hidden="1">
      <c r="B1204" s="120" t="str">
        <f>IF(SP_SUL!Y1207="","*",SP_SUL!Y1207)</f>
        <v>*</v>
      </c>
      <c r="C1204" s="121" t="str">
        <f>IF(SP_SUL!B1207="","*",SP_SUL!B1207)</f>
        <v>*</v>
      </c>
      <c r="D1204" s="121" t="str">
        <f>IF(SP_SUL!D1207="","*",SP_SUL!D1207)</f>
        <v>*</v>
      </c>
      <c r="E1204" s="121" t="str">
        <f>IF(SP_SUL!H1207="","*",SP_SUL!H1207)</f>
        <v>*</v>
      </c>
      <c r="F1204" s="137" t="str">
        <f>IF(SP_SUL!M1207="","*",SP_SUL!M1207)</f>
        <v>*</v>
      </c>
      <c r="G1204" s="121" t="str">
        <f>IF(SP_SUL!I1207="","*",SP_SUL!I1207)</f>
        <v>*</v>
      </c>
      <c r="H1204" s="121" t="str">
        <f>IF(SP_SUL!AB1207="","*",SP_SUL!AB1207)</f>
        <v>*</v>
      </c>
      <c r="I1204" s="121" t="str">
        <f>IF(SP_SUL!AC1207="","*",SP_SUL!AC1207)</f>
        <v>*</v>
      </c>
      <c r="J1204" s="122" t="str">
        <f>IF(SP_SUL!AA1207="","*",SP_SUL!AA1207)</f>
        <v>*</v>
      </c>
      <c r="K1204" s="134" t="str">
        <f>IF(SP_SUL!AD1207="","*",SP_SUL!AD1207)</f>
        <v>*</v>
      </c>
    </row>
    <row r="1205" spans="2:11" hidden="1">
      <c r="B1205" s="120" t="str">
        <f>IF(SP_SUL!Y1208="","*",SP_SUL!Y1208)</f>
        <v>*</v>
      </c>
      <c r="C1205" s="121" t="str">
        <f>IF(SP_SUL!B1208="","*",SP_SUL!B1208)</f>
        <v>*</v>
      </c>
      <c r="D1205" s="121" t="str">
        <f>IF(SP_SUL!D1208="","*",SP_SUL!D1208)</f>
        <v>*</v>
      </c>
      <c r="E1205" s="121" t="str">
        <f>IF(SP_SUL!H1208="","*",SP_SUL!H1208)</f>
        <v>*</v>
      </c>
      <c r="F1205" s="137" t="str">
        <f>IF(SP_SUL!M1208="","*",SP_SUL!M1208)</f>
        <v>*</v>
      </c>
      <c r="G1205" s="121" t="str">
        <f>IF(SP_SUL!I1208="","*",SP_SUL!I1208)</f>
        <v>*</v>
      </c>
      <c r="H1205" s="121" t="str">
        <f>IF(SP_SUL!AB1208="","*",SP_SUL!AB1208)</f>
        <v>*</v>
      </c>
      <c r="I1205" s="121" t="str">
        <f>IF(SP_SUL!AC1208="","*",SP_SUL!AC1208)</f>
        <v>*</v>
      </c>
      <c r="J1205" s="122" t="str">
        <f>IF(SP_SUL!AA1208="","*",SP_SUL!AA1208)</f>
        <v>*</v>
      </c>
      <c r="K1205" s="134" t="str">
        <f>IF(SP_SUL!AD1208="","*",SP_SUL!AD1208)</f>
        <v>*</v>
      </c>
    </row>
    <row r="1206" spans="2:11" hidden="1">
      <c r="B1206" s="120" t="str">
        <f>IF(SP_SUL!Y1209="","*",SP_SUL!Y1209)</f>
        <v>*</v>
      </c>
      <c r="C1206" s="121" t="str">
        <f>IF(SP_SUL!B1209="","*",SP_SUL!B1209)</f>
        <v>*</v>
      </c>
      <c r="D1206" s="121" t="str">
        <f>IF(SP_SUL!D1209="","*",SP_SUL!D1209)</f>
        <v>*</v>
      </c>
      <c r="E1206" s="121" t="str">
        <f>IF(SP_SUL!H1209="","*",SP_SUL!H1209)</f>
        <v>*</v>
      </c>
      <c r="F1206" s="137" t="str">
        <f>IF(SP_SUL!M1209="","*",SP_SUL!M1209)</f>
        <v>*</v>
      </c>
      <c r="G1206" s="121" t="str">
        <f>IF(SP_SUL!I1209="","*",SP_SUL!I1209)</f>
        <v>*</v>
      </c>
      <c r="H1206" s="121" t="str">
        <f>IF(SP_SUL!AB1209="","*",SP_SUL!AB1209)</f>
        <v>*</v>
      </c>
      <c r="I1206" s="121" t="str">
        <f>IF(SP_SUL!AC1209="","*",SP_SUL!AC1209)</f>
        <v>*</v>
      </c>
      <c r="J1206" s="122" t="str">
        <f>IF(SP_SUL!AA1209="","*",SP_SUL!AA1209)</f>
        <v>*</v>
      </c>
      <c r="K1206" s="134" t="str">
        <f>IF(SP_SUL!AD1209="","*",SP_SUL!AD1209)</f>
        <v>*</v>
      </c>
    </row>
    <row r="1207" spans="2:11" hidden="1">
      <c r="B1207" s="120" t="str">
        <f>IF(SP_SUL!Y1210="","*",SP_SUL!Y1210)</f>
        <v>*</v>
      </c>
      <c r="C1207" s="121" t="str">
        <f>IF(SP_SUL!B1210="","*",SP_SUL!B1210)</f>
        <v>*</v>
      </c>
      <c r="D1207" s="121" t="str">
        <f>IF(SP_SUL!D1210="","*",SP_SUL!D1210)</f>
        <v>*</v>
      </c>
      <c r="E1207" s="121" t="str">
        <f>IF(SP_SUL!H1210="","*",SP_SUL!H1210)</f>
        <v>*</v>
      </c>
      <c r="F1207" s="137" t="str">
        <f>IF(SP_SUL!M1210="","*",SP_SUL!M1210)</f>
        <v>*</v>
      </c>
      <c r="G1207" s="121" t="str">
        <f>IF(SP_SUL!I1210="","*",SP_SUL!I1210)</f>
        <v>*</v>
      </c>
      <c r="H1207" s="121" t="str">
        <f>IF(SP_SUL!AB1210="","*",SP_SUL!AB1210)</f>
        <v>*</v>
      </c>
      <c r="I1207" s="121" t="str">
        <f>IF(SP_SUL!AC1210="","*",SP_SUL!AC1210)</f>
        <v>*</v>
      </c>
      <c r="J1207" s="122" t="str">
        <f>IF(SP_SUL!AA1210="","*",SP_SUL!AA1210)</f>
        <v>*</v>
      </c>
      <c r="K1207" s="134" t="str">
        <f>IF(SP_SUL!AD1210="","*",SP_SUL!AD1210)</f>
        <v>*</v>
      </c>
    </row>
    <row r="1208" spans="2:11" hidden="1">
      <c r="B1208" s="120" t="str">
        <f>IF(SP_SUL!Y1211="","*",SP_SUL!Y1211)</f>
        <v>*</v>
      </c>
      <c r="C1208" s="121" t="str">
        <f>IF(SP_SUL!B1211="","*",SP_SUL!B1211)</f>
        <v>*</v>
      </c>
      <c r="D1208" s="121" t="str">
        <f>IF(SP_SUL!D1211="","*",SP_SUL!D1211)</f>
        <v>*</v>
      </c>
      <c r="E1208" s="121" t="str">
        <f>IF(SP_SUL!H1211="","*",SP_SUL!H1211)</f>
        <v>*</v>
      </c>
      <c r="F1208" s="137" t="str">
        <f>IF(SP_SUL!M1211="","*",SP_SUL!M1211)</f>
        <v>*</v>
      </c>
      <c r="G1208" s="121" t="str">
        <f>IF(SP_SUL!I1211="","*",SP_SUL!I1211)</f>
        <v>*</v>
      </c>
      <c r="H1208" s="121" t="str">
        <f>IF(SP_SUL!AB1211="","*",SP_SUL!AB1211)</f>
        <v>*</v>
      </c>
      <c r="I1208" s="121" t="str">
        <f>IF(SP_SUL!AC1211="","*",SP_SUL!AC1211)</f>
        <v>*</v>
      </c>
      <c r="J1208" s="122" t="str">
        <f>IF(SP_SUL!AA1211="","*",SP_SUL!AA1211)</f>
        <v>*</v>
      </c>
      <c r="K1208" s="134" t="str">
        <f>IF(SP_SUL!AD1211="","*",SP_SUL!AD1211)</f>
        <v>*</v>
      </c>
    </row>
    <row r="1209" spans="2:11" hidden="1">
      <c r="B1209" s="120" t="str">
        <f>IF(SP_SUL!Y1212="","*",SP_SUL!Y1212)</f>
        <v>*</v>
      </c>
      <c r="C1209" s="121" t="str">
        <f>IF(SP_SUL!B1212="","*",SP_SUL!B1212)</f>
        <v>*</v>
      </c>
      <c r="D1209" s="121" t="str">
        <f>IF(SP_SUL!D1212="","*",SP_SUL!D1212)</f>
        <v>*</v>
      </c>
      <c r="E1209" s="121" t="str">
        <f>IF(SP_SUL!H1212="","*",SP_SUL!H1212)</f>
        <v>*</v>
      </c>
      <c r="F1209" s="137" t="str">
        <f>IF(SP_SUL!M1212="","*",SP_SUL!M1212)</f>
        <v>*</v>
      </c>
      <c r="G1209" s="121" t="str">
        <f>IF(SP_SUL!I1212="","*",SP_SUL!I1212)</f>
        <v>*</v>
      </c>
      <c r="H1209" s="121" t="str">
        <f>IF(SP_SUL!AB1212="","*",SP_SUL!AB1212)</f>
        <v>*</v>
      </c>
      <c r="I1209" s="121" t="str">
        <f>IF(SP_SUL!AC1212="","*",SP_SUL!AC1212)</f>
        <v>*</v>
      </c>
      <c r="J1209" s="122" t="str">
        <f>IF(SP_SUL!AA1212="","*",SP_SUL!AA1212)</f>
        <v>*</v>
      </c>
      <c r="K1209" s="134" t="str">
        <f>IF(SP_SUL!AD1212="","*",SP_SUL!AD1212)</f>
        <v>*</v>
      </c>
    </row>
    <row r="1210" spans="2:11" hidden="1">
      <c r="B1210" s="120" t="str">
        <f>IF(SP_SUL!Y1213="","*",SP_SUL!Y1213)</f>
        <v>*</v>
      </c>
      <c r="C1210" s="121" t="str">
        <f>IF(SP_SUL!B1213="","*",SP_SUL!B1213)</f>
        <v>*</v>
      </c>
      <c r="D1210" s="121" t="str">
        <f>IF(SP_SUL!D1213="","*",SP_SUL!D1213)</f>
        <v>*</v>
      </c>
      <c r="E1210" s="121" t="str">
        <f>IF(SP_SUL!H1213="","*",SP_SUL!H1213)</f>
        <v>*</v>
      </c>
      <c r="F1210" s="137" t="str">
        <f>IF(SP_SUL!M1213="","*",SP_SUL!M1213)</f>
        <v>*</v>
      </c>
      <c r="G1210" s="121" t="str">
        <f>IF(SP_SUL!I1213="","*",SP_SUL!I1213)</f>
        <v>*</v>
      </c>
      <c r="H1210" s="121" t="str">
        <f>IF(SP_SUL!AB1213="","*",SP_SUL!AB1213)</f>
        <v>*</v>
      </c>
      <c r="I1210" s="121" t="str">
        <f>IF(SP_SUL!AC1213="","*",SP_SUL!AC1213)</f>
        <v>*</v>
      </c>
      <c r="J1210" s="122" t="str">
        <f>IF(SP_SUL!AA1213="","*",SP_SUL!AA1213)</f>
        <v>*</v>
      </c>
      <c r="K1210" s="134" t="str">
        <f>IF(SP_SUL!AD1213="","*",SP_SUL!AD1213)</f>
        <v>*</v>
      </c>
    </row>
    <row r="1211" spans="2:11" hidden="1">
      <c r="B1211" s="120" t="str">
        <f>IF(SP_SUL!Y1214="","*",SP_SUL!Y1214)</f>
        <v>*</v>
      </c>
      <c r="C1211" s="121" t="str">
        <f>IF(SP_SUL!B1214="","*",SP_SUL!B1214)</f>
        <v>*</v>
      </c>
      <c r="D1211" s="121" t="str">
        <f>IF(SP_SUL!D1214="","*",SP_SUL!D1214)</f>
        <v>*</v>
      </c>
      <c r="E1211" s="121" t="str">
        <f>IF(SP_SUL!H1214="","*",SP_SUL!H1214)</f>
        <v>*</v>
      </c>
      <c r="F1211" s="137" t="str">
        <f>IF(SP_SUL!M1214="","*",SP_SUL!M1214)</f>
        <v>*</v>
      </c>
      <c r="G1211" s="121" t="str">
        <f>IF(SP_SUL!I1214="","*",SP_SUL!I1214)</f>
        <v>*</v>
      </c>
      <c r="H1211" s="121" t="str">
        <f>IF(SP_SUL!AB1214="","*",SP_SUL!AB1214)</f>
        <v>*</v>
      </c>
      <c r="I1211" s="121" t="str">
        <f>IF(SP_SUL!AC1214="","*",SP_SUL!AC1214)</f>
        <v>*</v>
      </c>
      <c r="J1211" s="122" t="str">
        <f>IF(SP_SUL!AA1214="","*",SP_SUL!AA1214)</f>
        <v>*</v>
      </c>
      <c r="K1211" s="134" t="str">
        <f>IF(SP_SUL!AD1214="","*",SP_SUL!AD1214)</f>
        <v>*</v>
      </c>
    </row>
    <row r="1212" spans="2:11" hidden="1">
      <c r="B1212" s="120" t="str">
        <f>IF(SP_SUL!Y1215="","*",SP_SUL!Y1215)</f>
        <v>*</v>
      </c>
      <c r="C1212" s="121" t="str">
        <f>IF(SP_SUL!B1215="","*",SP_SUL!B1215)</f>
        <v>*</v>
      </c>
      <c r="D1212" s="121" t="str">
        <f>IF(SP_SUL!D1215="","*",SP_SUL!D1215)</f>
        <v>*</v>
      </c>
      <c r="E1212" s="121" t="str">
        <f>IF(SP_SUL!H1215="","*",SP_SUL!H1215)</f>
        <v>*</v>
      </c>
      <c r="F1212" s="137" t="str">
        <f>IF(SP_SUL!M1215="","*",SP_SUL!M1215)</f>
        <v>*</v>
      </c>
      <c r="G1212" s="121" t="str">
        <f>IF(SP_SUL!I1215="","*",SP_SUL!I1215)</f>
        <v>*</v>
      </c>
      <c r="H1212" s="121" t="str">
        <f>IF(SP_SUL!AB1215="","*",SP_SUL!AB1215)</f>
        <v>*</v>
      </c>
      <c r="I1212" s="121" t="str">
        <f>IF(SP_SUL!AC1215="","*",SP_SUL!AC1215)</f>
        <v>*</v>
      </c>
      <c r="J1212" s="122" t="str">
        <f>IF(SP_SUL!AA1215="","*",SP_SUL!AA1215)</f>
        <v>*</v>
      </c>
      <c r="K1212" s="134" t="str">
        <f>IF(SP_SUL!AD1215="","*",SP_SUL!AD1215)</f>
        <v>*</v>
      </c>
    </row>
    <row r="1213" spans="2:11" hidden="1">
      <c r="B1213" s="120" t="str">
        <f>IF(SP_SUL!Y1216="","*",SP_SUL!Y1216)</f>
        <v>*</v>
      </c>
      <c r="C1213" s="121" t="str">
        <f>IF(SP_SUL!B1216="","*",SP_SUL!B1216)</f>
        <v>*</v>
      </c>
      <c r="D1213" s="121" t="str">
        <f>IF(SP_SUL!D1216="","*",SP_SUL!D1216)</f>
        <v>*</v>
      </c>
      <c r="E1213" s="121" t="str">
        <f>IF(SP_SUL!H1216="","*",SP_SUL!H1216)</f>
        <v>*</v>
      </c>
      <c r="F1213" s="137" t="str">
        <f>IF(SP_SUL!M1216="","*",SP_SUL!M1216)</f>
        <v>*</v>
      </c>
      <c r="G1213" s="121" t="str">
        <f>IF(SP_SUL!I1216="","*",SP_SUL!I1216)</f>
        <v>*</v>
      </c>
      <c r="H1213" s="121" t="str">
        <f>IF(SP_SUL!AB1216="","*",SP_SUL!AB1216)</f>
        <v>*</v>
      </c>
      <c r="I1213" s="121" t="str">
        <f>IF(SP_SUL!AC1216="","*",SP_SUL!AC1216)</f>
        <v>*</v>
      </c>
      <c r="J1213" s="122" t="str">
        <f>IF(SP_SUL!AA1216="","*",SP_SUL!AA1216)</f>
        <v>*</v>
      </c>
      <c r="K1213" s="134" t="str">
        <f>IF(SP_SUL!AD1216="","*",SP_SUL!AD1216)</f>
        <v>*</v>
      </c>
    </row>
    <row r="1214" spans="2:11" hidden="1">
      <c r="B1214" s="120" t="str">
        <f>IF(SP_SUL!Y1217="","*",SP_SUL!Y1217)</f>
        <v>*</v>
      </c>
      <c r="C1214" s="121" t="str">
        <f>IF(SP_SUL!B1217="","*",SP_SUL!B1217)</f>
        <v>*</v>
      </c>
      <c r="D1214" s="121" t="str">
        <f>IF(SP_SUL!D1217="","*",SP_SUL!D1217)</f>
        <v>*</v>
      </c>
      <c r="E1214" s="121" t="str">
        <f>IF(SP_SUL!H1217="","*",SP_SUL!H1217)</f>
        <v>*</v>
      </c>
      <c r="F1214" s="137" t="str">
        <f>IF(SP_SUL!M1217="","*",SP_SUL!M1217)</f>
        <v>*</v>
      </c>
      <c r="G1214" s="121" t="str">
        <f>IF(SP_SUL!I1217="","*",SP_SUL!I1217)</f>
        <v>*</v>
      </c>
      <c r="H1214" s="121" t="str">
        <f>IF(SP_SUL!AB1217="","*",SP_SUL!AB1217)</f>
        <v>*</v>
      </c>
      <c r="I1214" s="121" t="str">
        <f>IF(SP_SUL!AC1217="","*",SP_SUL!AC1217)</f>
        <v>*</v>
      </c>
      <c r="J1214" s="122" t="str">
        <f>IF(SP_SUL!AA1217="","*",SP_SUL!AA1217)</f>
        <v>*</v>
      </c>
      <c r="K1214" s="134" t="str">
        <f>IF(SP_SUL!AD1217="","*",SP_SUL!AD1217)</f>
        <v>*</v>
      </c>
    </row>
    <row r="1215" spans="2:11" hidden="1">
      <c r="B1215" s="120" t="str">
        <f>IF(SP_SUL!Y1218="","*",SP_SUL!Y1218)</f>
        <v>*</v>
      </c>
      <c r="C1215" s="121" t="str">
        <f>IF(SP_SUL!B1218="","*",SP_SUL!B1218)</f>
        <v>*</v>
      </c>
      <c r="D1215" s="121" t="str">
        <f>IF(SP_SUL!D1218="","*",SP_SUL!D1218)</f>
        <v>*</v>
      </c>
      <c r="E1215" s="121" t="str">
        <f>IF(SP_SUL!H1218="","*",SP_SUL!H1218)</f>
        <v>*</v>
      </c>
      <c r="F1215" s="137" t="str">
        <f>IF(SP_SUL!M1218="","*",SP_SUL!M1218)</f>
        <v>*</v>
      </c>
      <c r="G1215" s="121" t="str">
        <f>IF(SP_SUL!I1218="","*",SP_SUL!I1218)</f>
        <v>*</v>
      </c>
      <c r="H1215" s="121" t="str">
        <f>IF(SP_SUL!AB1218="","*",SP_SUL!AB1218)</f>
        <v>*</v>
      </c>
      <c r="I1215" s="121" t="str">
        <f>IF(SP_SUL!AC1218="","*",SP_SUL!AC1218)</f>
        <v>*</v>
      </c>
      <c r="J1215" s="122" t="str">
        <f>IF(SP_SUL!AA1218="","*",SP_SUL!AA1218)</f>
        <v>*</v>
      </c>
      <c r="K1215" s="134" t="str">
        <f>IF(SP_SUL!AD1218="","*",SP_SUL!AD1218)</f>
        <v>*</v>
      </c>
    </row>
    <row r="1216" spans="2:11" hidden="1">
      <c r="B1216" s="120" t="str">
        <f>IF(SP_SUL!Y1219="","*",SP_SUL!Y1219)</f>
        <v>*</v>
      </c>
      <c r="C1216" s="121" t="str">
        <f>IF(SP_SUL!B1219="","*",SP_SUL!B1219)</f>
        <v>*</v>
      </c>
      <c r="D1216" s="121" t="str">
        <f>IF(SP_SUL!D1219="","*",SP_SUL!D1219)</f>
        <v>*</v>
      </c>
      <c r="E1216" s="121" t="str">
        <f>IF(SP_SUL!H1219="","*",SP_SUL!H1219)</f>
        <v>*</v>
      </c>
      <c r="F1216" s="137" t="str">
        <f>IF(SP_SUL!M1219="","*",SP_SUL!M1219)</f>
        <v>*</v>
      </c>
      <c r="G1216" s="121" t="str">
        <f>IF(SP_SUL!I1219="","*",SP_SUL!I1219)</f>
        <v>*</v>
      </c>
      <c r="H1216" s="121" t="str">
        <f>IF(SP_SUL!AB1219="","*",SP_SUL!AB1219)</f>
        <v>*</v>
      </c>
      <c r="I1216" s="121" t="str">
        <f>IF(SP_SUL!AC1219="","*",SP_SUL!AC1219)</f>
        <v>*</v>
      </c>
      <c r="J1216" s="122" t="str">
        <f>IF(SP_SUL!AA1219="","*",SP_SUL!AA1219)</f>
        <v>*</v>
      </c>
      <c r="K1216" s="134" t="str">
        <f>IF(SP_SUL!AD1219="","*",SP_SUL!AD1219)</f>
        <v>*</v>
      </c>
    </row>
    <row r="1217" spans="2:11" hidden="1">
      <c r="B1217" s="120" t="str">
        <f>IF(SP_SUL!Y1220="","*",SP_SUL!Y1220)</f>
        <v>*</v>
      </c>
      <c r="C1217" s="121" t="str">
        <f>IF(SP_SUL!B1220="","*",SP_SUL!B1220)</f>
        <v>*</v>
      </c>
      <c r="D1217" s="121" t="str">
        <f>IF(SP_SUL!D1220="","*",SP_SUL!D1220)</f>
        <v>*</v>
      </c>
      <c r="E1217" s="121" t="str">
        <f>IF(SP_SUL!H1220="","*",SP_SUL!H1220)</f>
        <v>*</v>
      </c>
      <c r="F1217" s="137" t="str">
        <f>IF(SP_SUL!M1220="","*",SP_SUL!M1220)</f>
        <v>*</v>
      </c>
      <c r="G1217" s="121" t="str">
        <f>IF(SP_SUL!I1220="","*",SP_SUL!I1220)</f>
        <v>*</v>
      </c>
      <c r="H1217" s="121" t="str">
        <f>IF(SP_SUL!AB1220="","*",SP_SUL!AB1220)</f>
        <v>*</v>
      </c>
      <c r="I1217" s="121" t="str">
        <f>IF(SP_SUL!AC1220="","*",SP_SUL!AC1220)</f>
        <v>*</v>
      </c>
      <c r="J1217" s="122" t="str">
        <f>IF(SP_SUL!AA1220="","*",SP_SUL!AA1220)</f>
        <v>*</v>
      </c>
      <c r="K1217" s="134" t="str">
        <f>IF(SP_SUL!AD1220="","*",SP_SUL!AD1220)</f>
        <v>*</v>
      </c>
    </row>
    <row r="1218" spans="2:11" hidden="1">
      <c r="B1218" s="120" t="str">
        <f>IF(SP_SUL!Y1221="","*",SP_SUL!Y1221)</f>
        <v>*</v>
      </c>
      <c r="C1218" s="121" t="str">
        <f>IF(SP_SUL!B1221="","*",SP_SUL!B1221)</f>
        <v>*</v>
      </c>
      <c r="D1218" s="121" t="str">
        <f>IF(SP_SUL!D1221="","*",SP_SUL!D1221)</f>
        <v>*</v>
      </c>
      <c r="E1218" s="121" t="str">
        <f>IF(SP_SUL!H1221="","*",SP_SUL!H1221)</f>
        <v>*</v>
      </c>
      <c r="F1218" s="137" t="str">
        <f>IF(SP_SUL!M1221="","*",SP_SUL!M1221)</f>
        <v>*</v>
      </c>
      <c r="G1218" s="121" t="str">
        <f>IF(SP_SUL!I1221="","*",SP_SUL!I1221)</f>
        <v>*</v>
      </c>
      <c r="H1218" s="121" t="str">
        <f>IF(SP_SUL!AB1221="","*",SP_SUL!AB1221)</f>
        <v>*</v>
      </c>
      <c r="I1218" s="121" t="str">
        <f>IF(SP_SUL!AC1221="","*",SP_SUL!AC1221)</f>
        <v>*</v>
      </c>
      <c r="J1218" s="122" t="str">
        <f>IF(SP_SUL!AA1221="","*",SP_SUL!AA1221)</f>
        <v>*</v>
      </c>
      <c r="K1218" s="134" t="str">
        <f>IF(SP_SUL!AD1221="","*",SP_SUL!AD1221)</f>
        <v>*</v>
      </c>
    </row>
    <row r="1219" spans="2:11" hidden="1">
      <c r="B1219" s="120" t="str">
        <f>IF(SP_SUL!Y1222="","*",SP_SUL!Y1222)</f>
        <v>*</v>
      </c>
      <c r="C1219" s="121" t="str">
        <f>IF(SP_SUL!B1222="","*",SP_SUL!B1222)</f>
        <v>*</v>
      </c>
      <c r="D1219" s="121" t="str">
        <f>IF(SP_SUL!D1222="","*",SP_SUL!D1222)</f>
        <v>*</v>
      </c>
      <c r="E1219" s="121" t="str">
        <f>IF(SP_SUL!H1222="","*",SP_SUL!H1222)</f>
        <v>*</v>
      </c>
      <c r="F1219" s="137" t="str">
        <f>IF(SP_SUL!M1222="","*",SP_SUL!M1222)</f>
        <v>*</v>
      </c>
      <c r="G1219" s="121" t="str">
        <f>IF(SP_SUL!I1222="","*",SP_SUL!I1222)</f>
        <v>*</v>
      </c>
      <c r="H1219" s="121" t="str">
        <f>IF(SP_SUL!AB1222="","*",SP_SUL!AB1222)</f>
        <v>*</v>
      </c>
      <c r="I1219" s="121" t="str">
        <f>IF(SP_SUL!AC1222="","*",SP_SUL!AC1222)</f>
        <v>*</v>
      </c>
      <c r="J1219" s="122" t="str">
        <f>IF(SP_SUL!AA1222="","*",SP_SUL!AA1222)</f>
        <v>*</v>
      </c>
      <c r="K1219" s="134" t="str">
        <f>IF(SP_SUL!AD1222="","*",SP_SUL!AD1222)</f>
        <v>*</v>
      </c>
    </row>
    <row r="1220" spans="2:11" hidden="1">
      <c r="B1220" s="120" t="str">
        <f>IF(SP_SUL!Y1223="","*",SP_SUL!Y1223)</f>
        <v>*</v>
      </c>
      <c r="C1220" s="121" t="str">
        <f>IF(SP_SUL!B1223="","*",SP_SUL!B1223)</f>
        <v>*</v>
      </c>
      <c r="D1220" s="121" t="str">
        <f>IF(SP_SUL!D1223="","*",SP_SUL!D1223)</f>
        <v>*</v>
      </c>
      <c r="E1220" s="121" t="str">
        <f>IF(SP_SUL!H1223="","*",SP_SUL!H1223)</f>
        <v>*</v>
      </c>
      <c r="F1220" s="137" t="str">
        <f>IF(SP_SUL!M1223="","*",SP_SUL!M1223)</f>
        <v>*</v>
      </c>
      <c r="G1220" s="121" t="str">
        <f>IF(SP_SUL!I1223="","*",SP_SUL!I1223)</f>
        <v>*</v>
      </c>
      <c r="H1220" s="121" t="str">
        <f>IF(SP_SUL!AB1223="","*",SP_SUL!AB1223)</f>
        <v>*</v>
      </c>
      <c r="I1220" s="121" t="str">
        <f>IF(SP_SUL!AC1223="","*",SP_SUL!AC1223)</f>
        <v>*</v>
      </c>
      <c r="J1220" s="122" t="str">
        <f>IF(SP_SUL!AA1223="","*",SP_SUL!AA1223)</f>
        <v>*</v>
      </c>
      <c r="K1220" s="134" t="str">
        <f>IF(SP_SUL!AD1223="","*",SP_SUL!AD1223)</f>
        <v>*</v>
      </c>
    </row>
    <row r="1221" spans="2:11" hidden="1">
      <c r="B1221" s="120" t="str">
        <f>IF(SP_SUL!Y1224="","*",SP_SUL!Y1224)</f>
        <v>*</v>
      </c>
      <c r="C1221" s="121" t="str">
        <f>IF(SP_SUL!B1224="","*",SP_SUL!B1224)</f>
        <v>*</v>
      </c>
      <c r="D1221" s="121" t="str">
        <f>IF(SP_SUL!D1224="","*",SP_SUL!D1224)</f>
        <v>*</v>
      </c>
      <c r="E1221" s="121" t="str">
        <f>IF(SP_SUL!H1224="","*",SP_SUL!H1224)</f>
        <v>*</v>
      </c>
      <c r="F1221" s="137" t="str">
        <f>IF(SP_SUL!M1224="","*",SP_SUL!M1224)</f>
        <v>*</v>
      </c>
      <c r="G1221" s="121" t="str">
        <f>IF(SP_SUL!I1224="","*",SP_SUL!I1224)</f>
        <v>*</v>
      </c>
      <c r="H1221" s="121" t="str">
        <f>IF(SP_SUL!AB1224="","*",SP_SUL!AB1224)</f>
        <v>*</v>
      </c>
      <c r="I1221" s="121" t="str">
        <f>IF(SP_SUL!AC1224="","*",SP_SUL!AC1224)</f>
        <v>*</v>
      </c>
      <c r="J1221" s="122" t="str">
        <f>IF(SP_SUL!AA1224="","*",SP_SUL!AA1224)</f>
        <v>*</v>
      </c>
      <c r="K1221" s="134" t="str">
        <f>IF(SP_SUL!AD1224="","*",SP_SUL!AD1224)</f>
        <v>*</v>
      </c>
    </row>
    <row r="1222" spans="2:11" hidden="1">
      <c r="B1222" s="120" t="str">
        <f>IF(SP_SUL!Y1225="","*",SP_SUL!Y1225)</f>
        <v>*</v>
      </c>
      <c r="C1222" s="121" t="str">
        <f>IF(SP_SUL!B1225="","*",SP_SUL!B1225)</f>
        <v>*</v>
      </c>
      <c r="D1222" s="121" t="str">
        <f>IF(SP_SUL!D1225="","*",SP_SUL!D1225)</f>
        <v>*</v>
      </c>
      <c r="E1222" s="121" t="str">
        <f>IF(SP_SUL!H1225="","*",SP_SUL!H1225)</f>
        <v>*</v>
      </c>
      <c r="F1222" s="137" t="str">
        <f>IF(SP_SUL!M1225="","*",SP_SUL!M1225)</f>
        <v>*</v>
      </c>
      <c r="G1222" s="121" t="str">
        <f>IF(SP_SUL!I1225="","*",SP_SUL!I1225)</f>
        <v>*</v>
      </c>
      <c r="H1222" s="121" t="str">
        <f>IF(SP_SUL!AB1225="","*",SP_SUL!AB1225)</f>
        <v>*</v>
      </c>
      <c r="I1222" s="121" t="str">
        <f>IF(SP_SUL!AC1225="","*",SP_SUL!AC1225)</f>
        <v>*</v>
      </c>
      <c r="J1222" s="122" t="str">
        <f>IF(SP_SUL!AA1225="","*",SP_SUL!AA1225)</f>
        <v>*</v>
      </c>
      <c r="K1222" s="134" t="str">
        <f>IF(SP_SUL!AD1225="","*",SP_SUL!AD1225)</f>
        <v>*</v>
      </c>
    </row>
    <row r="1223" spans="2:11" hidden="1">
      <c r="B1223" s="120" t="str">
        <f>IF(SP_SUL!Y1226="","*",SP_SUL!Y1226)</f>
        <v>*</v>
      </c>
      <c r="C1223" s="121" t="str">
        <f>IF(SP_SUL!B1226="","*",SP_SUL!B1226)</f>
        <v>*</v>
      </c>
      <c r="D1223" s="121" t="str">
        <f>IF(SP_SUL!D1226="","*",SP_SUL!D1226)</f>
        <v>*</v>
      </c>
      <c r="E1223" s="121" t="str">
        <f>IF(SP_SUL!H1226="","*",SP_SUL!H1226)</f>
        <v>*</v>
      </c>
      <c r="F1223" s="137" t="str">
        <f>IF(SP_SUL!M1226="","*",SP_SUL!M1226)</f>
        <v>*</v>
      </c>
      <c r="G1223" s="121" t="str">
        <f>IF(SP_SUL!I1226="","*",SP_SUL!I1226)</f>
        <v>*</v>
      </c>
      <c r="H1223" s="121" t="str">
        <f>IF(SP_SUL!AB1226="","*",SP_SUL!AB1226)</f>
        <v>*</v>
      </c>
      <c r="I1223" s="121" t="str">
        <f>IF(SP_SUL!AC1226="","*",SP_SUL!AC1226)</f>
        <v>*</v>
      </c>
      <c r="J1223" s="122" t="str">
        <f>IF(SP_SUL!AA1226="","*",SP_SUL!AA1226)</f>
        <v>*</v>
      </c>
      <c r="K1223" s="134" t="str">
        <f>IF(SP_SUL!AD1226="","*",SP_SUL!AD1226)</f>
        <v>*</v>
      </c>
    </row>
    <row r="1224" spans="2:11" hidden="1">
      <c r="B1224" s="120" t="str">
        <f>IF(SP_SUL!Y1227="","*",SP_SUL!Y1227)</f>
        <v>*</v>
      </c>
      <c r="C1224" s="121" t="str">
        <f>IF(SP_SUL!B1227="","*",SP_SUL!B1227)</f>
        <v>*</v>
      </c>
      <c r="D1224" s="121" t="str">
        <f>IF(SP_SUL!D1227="","*",SP_SUL!D1227)</f>
        <v>*</v>
      </c>
      <c r="E1224" s="121" t="str">
        <f>IF(SP_SUL!H1227="","*",SP_SUL!H1227)</f>
        <v>*</v>
      </c>
      <c r="F1224" s="137" t="str">
        <f>IF(SP_SUL!M1227="","*",SP_SUL!M1227)</f>
        <v>*</v>
      </c>
      <c r="G1224" s="121" t="str">
        <f>IF(SP_SUL!I1227="","*",SP_SUL!I1227)</f>
        <v>*</v>
      </c>
      <c r="H1224" s="121" t="str">
        <f>IF(SP_SUL!AB1227="","*",SP_SUL!AB1227)</f>
        <v>*</v>
      </c>
      <c r="I1224" s="121" t="str">
        <f>IF(SP_SUL!AC1227="","*",SP_SUL!AC1227)</f>
        <v>*</v>
      </c>
      <c r="J1224" s="122" t="str">
        <f>IF(SP_SUL!AA1227="","*",SP_SUL!AA1227)</f>
        <v>*</v>
      </c>
      <c r="K1224" s="134" t="str">
        <f>IF(SP_SUL!AD1227="","*",SP_SUL!AD1227)</f>
        <v>*</v>
      </c>
    </row>
    <row r="1225" spans="2:11" hidden="1">
      <c r="B1225" s="120" t="str">
        <f>IF(SP_SUL!Y1228="","*",SP_SUL!Y1228)</f>
        <v>*</v>
      </c>
      <c r="C1225" s="121" t="str">
        <f>IF(SP_SUL!B1228="","*",SP_SUL!B1228)</f>
        <v>*</v>
      </c>
      <c r="D1225" s="121" t="str">
        <f>IF(SP_SUL!D1228="","*",SP_SUL!D1228)</f>
        <v>*</v>
      </c>
      <c r="E1225" s="121" t="str">
        <f>IF(SP_SUL!H1228="","*",SP_SUL!H1228)</f>
        <v>*</v>
      </c>
      <c r="F1225" s="137" t="str">
        <f>IF(SP_SUL!M1228="","*",SP_SUL!M1228)</f>
        <v>*</v>
      </c>
      <c r="G1225" s="121" t="str">
        <f>IF(SP_SUL!I1228="","*",SP_SUL!I1228)</f>
        <v>*</v>
      </c>
      <c r="H1225" s="121" t="str">
        <f>IF(SP_SUL!AB1228="","*",SP_SUL!AB1228)</f>
        <v>*</v>
      </c>
      <c r="I1225" s="121" t="str">
        <f>IF(SP_SUL!AC1228="","*",SP_SUL!AC1228)</f>
        <v>*</v>
      </c>
      <c r="J1225" s="122" t="str">
        <f>IF(SP_SUL!AA1228="","*",SP_SUL!AA1228)</f>
        <v>*</v>
      </c>
      <c r="K1225" s="134" t="str">
        <f>IF(SP_SUL!AD1228="","*",SP_SUL!AD1228)</f>
        <v>*</v>
      </c>
    </row>
    <row r="1226" spans="2:11" hidden="1">
      <c r="B1226" s="120" t="str">
        <f>IF(SP_SUL!Y1229="","*",SP_SUL!Y1229)</f>
        <v>*</v>
      </c>
      <c r="C1226" s="121" t="str">
        <f>IF(SP_SUL!B1229="","*",SP_SUL!B1229)</f>
        <v>*</v>
      </c>
      <c r="D1226" s="121" t="str">
        <f>IF(SP_SUL!D1229="","*",SP_SUL!D1229)</f>
        <v>*</v>
      </c>
      <c r="E1226" s="121" t="str">
        <f>IF(SP_SUL!H1229="","*",SP_SUL!H1229)</f>
        <v>*</v>
      </c>
      <c r="F1226" s="137" t="str">
        <f>IF(SP_SUL!M1229="","*",SP_SUL!M1229)</f>
        <v>*</v>
      </c>
      <c r="G1226" s="121" t="str">
        <f>IF(SP_SUL!I1229="","*",SP_SUL!I1229)</f>
        <v>*</v>
      </c>
      <c r="H1226" s="121" t="str">
        <f>IF(SP_SUL!AB1229="","*",SP_SUL!AB1229)</f>
        <v>*</v>
      </c>
      <c r="I1226" s="121" t="str">
        <f>IF(SP_SUL!AC1229="","*",SP_SUL!AC1229)</f>
        <v>*</v>
      </c>
      <c r="J1226" s="122" t="str">
        <f>IF(SP_SUL!AA1229="","*",SP_SUL!AA1229)</f>
        <v>*</v>
      </c>
      <c r="K1226" s="134" t="str">
        <f>IF(SP_SUL!AD1229="","*",SP_SUL!AD1229)</f>
        <v>*</v>
      </c>
    </row>
    <row r="1227" spans="2:11" hidden="1">
      <c r="B1227" s="120" t="str">
        <f>IF(SP_SUL!Y1230="","*",SP_SUL!Y1230)</f>
        <v>*</v>
      </c>
      <c r="C1227" s="121" t="str">
        <f>IF(SP_SUL!B1230="","*",SP_SUL!B1230)</f>
        <v>*</v>
      </c>
      <c r="D1227" s="121" t="str">
        <f>IF(SP_SUL!D1230="","*",SP_SUL!D1230)</f>
        <v>*</v>
      </c>
      <c r="E1227" s="121" t="str">
        <f>IF(SP_SUL!H1230="","*",SP_SUL!H1230)</f>
        <v>*</v>
      </c>
      <c r="F1227" s="137" t="str">
        <f>IF(SP_SUL!M1230="","*",SP_SUL!M1230)</f>
        <v>*</v>
      </c>
      <c r="G1227" s="121" t="str">
        <f>IF(SP_SUL!I1230="","*",SP_SUL!I1230)</f>
        <v>*</v>
      </c>
      <c r="H1227" s="121" t="str">
        <f>IF(SP_SUL!AB1230="","*",SP_SUL!AB1230)</f>
        <v>*</v>
      </c>
      <c r="I1227" s="121" t="str">
        <f>IF(SP_SUL!AC1230="","*",SP_SUL!AC1230)</f>
        <v>*</v>
      </c>
      <c r="J1227" s="122" t="str">
        <f>IF(SP_SUL!AA1230="","*",SP_SUL!AA1230)</f>
        <v>*</v>
      </c>
      <c r="K1227" s="134" t="str">
        <f>IF(SP_SUL!AD1230="","*",SP_SUL!AD1230)</f>
        <v>*</v>
      </c>
    </row>
    <row r="1228" spans="2:11" hidden="1">
      <c r="B1228" s="120" t="str">
        <f>IF(SP_SUL!Y1231="","*",SP_SUL!Y1231)</f>
        <v>*</v>
      </c>
      <c r="C1228" s="121" t="str">
        <f>IF(SP_SUL!B1231="","*",SP_SUL!B1231)</f>
        <v>*</v>
      </c>
      <c r="D1228" s="121" t="str">
        <f>IF(SP_SUL!D1231="","*",SP_SUL!D1231)</f>
        <v>*</v>
      </c>
      <c r="E1228" s="121" t="str">
        <f>IF(SP_SUL!H1231="","*",SP_SUL!H1231)</f>
        <v>*</v>
      </c>
      <c r="F1228" s="137" t="str">
        <f>IF(SP_SUL!M1231="","*",SP_SUL!M1231)</f>
        <v>*</v>
      </c>
      <c r="G1228" s="121" t="str">
        <f>IF(SP_SUL!I1231="","*",SP_SUL!I1231)</f>
        <v>*</v>
      </c>
      <c r="H1228" s="121" t="str">
        <f>IF(SP_SUL!AB1231="","*",SP_SUL!AB1231)</f>
        <v>*</v>
      </c>
      <c r="I1228" s="121" t="str">
        <f>IF(SP_SUL!AC1231="","*",SP_SUL!AC1231)</f>
        <v>*</v>
      </c>
      <c r="J1228" s="122" t="str">
        <f>IF(SP_SUL!AA1231="","*",SP_SUL!AA1231)</f>
        <v>*</v>
      </c>
      <c r="K1228" s="134" t="str">
        <f>IF(SP_SUL!AD1231="","*",SP_SUL!AD1231)</f>
        <v>*</v>
      </c>
    </row>
    <row r="1229" spans="2:11" hidden="1">
      <c r="B1229" s="120" t="str">
        <f>IF(SP_SUL!Y1232="","*",SP_SUL!Y1232)</f>
        <v>*</v>
      </c>
      <c r="C1229" s="121" t="str">
        <f>IF(SP_SUL!B1232="","*",SP_SUL!B1232)</f>
        <v>*</v>
      </c>
      <c r="D1229" s="121" t="str">
        <f>IF(SP_SUL!D1232="","*",SP_SUL!D1232)</f>
        <v>*</v>
      </c>
      <c r="E1229" s="121" t="str">
        <f>IF(SP_SUL!H1232="","*",SP_SUL!H1232)</f>
        <v>*</v>
      </c>
      <c r="F1229" s="137" t="str">
        <f>IF(SP_SUL!M1232="","*",SP_SUL!M1232)</f>
        <v>*</v>
      </c>
      <c r="G1229" s="121" t="str">
        <f>IF(SP_SUL!I1232="","*",SP_SUL!I1232)</f>
        <v>*</v>
      </c>
      <c r="H1229" s="121" t="str">
        <f>IF(SP_SUL!AB1232="","*",SP_SUL!AB1232)</f>
        <v>*</v>
      </c>
      <c r="I1229" s="121" t="str">
        <f>IF(SP_SUL!AC1232="","*",SP_SUL!AC1232)</f>
        <v>*</v>
      </c>
      <c r="J1229" s="122" t="str">
        <f>IF(SP_SUL!AA1232="","*",SP_SUL!AA1232)</f>
        <v>*</v>
      </c>
      <c r="K1229" s="134" t="str">
        <f>IF(SP_SUL!AD1232="","*",SP_SUL!AD1232)</f>
        <v>*</v>
      </c>
    </row>
    <row r="1230" spans="2:11" hidden="1">
      <c r="B1230" s="120" t="str">
        <f>IF(SP_SUL!Y1233="","*",SP_SUL!Y1233)</f>
        <v>*</v>
      </c>
      <c r="C1230" s="121" t="str">
        <f>IF(SP_SUL!B1233="","*",SP_SUL!B1233)</f>
        <v>*</v>
      </c>
      <c r="D1230" s="121" t="str">
        <f>IF(SP_SUL!D1233="","*",SP_SUL!D1233)</f>
        <v>*</v>
      </c>
      <c r="E1230" s="121" t="str">
        <f>IF(SP_SUL!H1233="","*",SP_SUL!H1233)</f>
        <v>*</v>
      </c>
      <c r="F1230" s="137" t="str">
        <f>IF(SP_SUL!M1233="","*",SP_SUL!M1233)</f>
        <v>*</v>
      </c>
      <c r="G1230" s="121" t="str">
        <f>IF(SP_SUL!I1233="","*",SP_SUL!I1233)</f>
        <v>*</v>
      </c>
      <c r="H1230" s="121" t="str">
        <f>IF(SP_SUL!AB1233="","*",SP_SUL!AB1233)</f>
        <v>*</v>
      </c>
      <c r="I1230" s="121" t="str">
        <f>IF(SP_SUL!AC1233="","*",SP_SUL!AC1233)</f>
        <v>*</v>
      </c>
      <c r="J1230" s="122" t="str">
        <f>IF(SP_SUL!AA1233="","*",SP_SUL!AA1233)</f>
        <v>*</v>
      </c>
      <c r="K1230" s="134" t="str">
        <f>IF(SP_SUL!AD1233="","*",SP_SUL!AD1233)</f>
        <v>*</v>
      </c>
    </row>
    <row r="1231" spans="2:11" hidden="1">
      <c r="B1231" s="120" t="str">
        <f>IF(SP_SUL!Y1234="","*",SP_SUL!Y1234)</f>
        <v>*</v>
      </c>
      <c r="C1231" s="121" t="str">
        <f>IF(SP_SUL!B1234="","*",SP_SUL!B1234)</f>
        <v>*</v>
      </c>
      <c r="D1231" s="121" t="str">
        <f>IF(SP_SUL!D1234="","*",SP_SUL!D1234)</f>
        <v>*</v>
      </c>
      <c r="E1231" s="121" t="str">
        <f>IF(SP_SUL!H1234="","*",SP_SUL!H1234)</f>
        <v>*</v>
      </c>
      <c r="F1231" s="137" t="str">
        <f>IF(SP_SUL!M1234="","*",SP_SUL!M1234)</f>
        <v>*</v>
      </c>
      <c r="G1231" s="121" t="str">
        <f>IF(SP_SUL!I1234="","*",SP_SUL!I1234)</f>
        <v>*</v>
      </c>
      <c r="H1231" s="121" t="str">
        <f>IF(SP_SUL!AB1234="","*",SP_SUL!AB1234)</f>
        <v>*</v>
      </c>
      <c r="I1231" s="121" t="str">
        <f>IF(SP_SUL!AC1234="","*",SP_SUL!AC1234)</f>
        <v>*</v>
      </c>
      <c r="J1231" s="122" t="str">
        <f>IF(SP_SUL!AA1234="","*",SP_SUL!AA1234)</f>
        <v>*</v>
      </c>
      <c r="K1231" s="134" t="str">
        <f>IF(SP_SUL!AD1234="","*",SP_SUL!AD1234)</f>
        <v>*</v>
      </c>
    </row>
    <row r="1232" spans="2:11" hidden="1">
      <c r="B1232" s="120" t="str">
        <f>IF(SP_SUL!Y1235="","*",SP_SUL!Y1235)</f>
        <v>*</v>
      </c>
      <c r="C1232" s="121" t="str">
        <f>IF(SP_SUL!B1235="","*",SP_SUL!B1235)</f>
        <v>*</v>
      </c>
      <c r="D1232" s="121" t="str">
        <f>IF(SP_SUL!D1235="","*",SP_SUL!D1235)</f>
        <v>*</v>
      </c>
      <c r="E1232" s="121" t="str">
        <f>IF(SP_SUL!H1235="","*",SP_SUL!H1235)</f>
        <v>*</v>
      </c>
      <c r="F1232" s="137" t="str">
        <f>IF(SP_SUL!M1235="","*",SP_SUL!M1235)</f>
        <v>*</v>
      </c>
      <c r="G1232" s="121" t="str">
        <f>IF(SP_SUL!I1235="","*",SP_SUL!I1235)</f>
        <v>*</v>
      </c>
      <c r="H1232" s="121" t="str">
        <f>IF(SP_SUL!AB1235="","*",SP_SUL!AB1235)</f>
        <v>*</v>
      </c>
      <c r="I1232" s="121" t="str">
        <f>IF(SP_SUL!AC1235="","*",SP_SUL!AC1235)</f>
        <v>*</v>
      </c>
      <c r="J1232" s="122" t="str">
        <f>IF(SP_SUL!AA1235="","*",SP_SUL!AA1235)</f>
        <v>*</v>
      </c>
      <c r="K1232" s="134" t="str">
        <f>IF(SP_SUL!AD1235="","*",SP_SUL!AD1235)</f>
        <v>*</v>
      </c>
    </row>
    <row r="1233" spans="2:11" hidden="1">
      <c r="B1233" s="120" t="str">
        <f>IF(SP_SUL!Y1236="","*",SP_SUL!Y1236)</f>
        <v>*</v>
      </c>
      <c r="C1233" s="121" t="str">
        <f>IF(SP_SUL!B1236="","*",SP_SUL!B1236)</f>
        <v>*</v>
      </c>
      <c r="D1233" s="121" t="str">
        <f>IF(SP_SUL!D1236="","*",SP_SUL!D1236)</f>
        <v>*</v>
      </c>
      <c r="E1233" s="121" t="str">
        <f>IF(SP_SUL!H1236="","*",SP_SUL!H1236)</f>
        <v>*</v>
      </c>
      <c r="F1233" s="137" t="str">
        <f>IF(SP_SUL!M1236="","*",SP_SUL!M1236)</f>
        <v>*</v>
      </c>
      <c r="G1233" s="121" t="str">
        <f>IF(SP_SUL!I1236="","*",SP_SUL!I1236)</f>
        <v>*</v>
      </c>
      <c r="H1233" s="121" t="str">
        <f>IF(SP_SUL!AB1236="","*",SP_SUL!AB1236)</f>
        <v>*</v>
      </c>
      <c r="I1233" s="121" t="str">
        <f>IF(SP_SUL!AC1236="","*",SP_SUL!AC1236)</f>
        <v>*</v>
      </c>
      <c r="J1233" s="122" t="str">
        <f>IF(SP_SUL!AA1236="","*",SP_SUL!AA1236)</f>
        <v>*</v>
      </c>
      <c r="K1233" s="134" t="str">
        <f>IF(SP_SUL!AD1236="","*",SP_SUL!AD1236)</f>
        <v>*</v>
      </c>
    </row>
    <row r="1234" spans="2:11" hidden="1">
      <c r="B1234" s="120" t="str">
        <f>IF(SP_SUL!Y1237="","*",SP_SUL!Y1237)</f>
        <v>*</v>
      </c>
      <c r="C1234" s="121" t="str">
        <f>IF(SP_SUL!B1237="","*",SP_SUL!B1237)</f>
        <v>*</v>
      </c>
      <c r="D1234" s="121" t="str">
        <f>IF(SP_SUL!D1237="","*",SP_SUL!D1237)</f>
        <v>*</v>
      </c>
      <c r="E1234" s="121" t="str">
        <f>IF(SP_SUL!H1237="","*",SP_SUL!H1237)</f>
        <v>*</v>
      </c>
      <c r="F1234" s="137" t="str">
        <f>IF(SP_SUL!M1237="","*",SP_SUL!M1237)</f>
        <v>*</v>
      </c>
      <c r="G1234" s="121" t="str">
        <f>IF(SP_SUL!I1237="","*",SP_SUL!I1237)</f>
        <v>*</v>
      </c>
      <c r="H1234" s="121" t="str">
        <f>IF(SP_SUL!AB1237="","*",SP_SUL!AB1237)</f>
        <v>*</v>
      </c>
      <c r="I1234" s="121" t="str">
        <f>IF(SP_SUL!AC1237="","*",SP_SUL!AC1237)</f>
        <v>*</v>
      </c>
      <c r="J1234" s="122" t="str">
        <f>IF(SP_SUL!AA1237="","*",SP_SUL!AA1237)</f>
        <v>*</v>
      </c>
      <c r="K1234" s="134" t="str">
        <f>IF(SP_SUL!AD1237="","*",SP_SUL!AD1237)</f>
        <v>*</v>
      </c>
    </row>
    <row r="1235" spans="2:11" hidden="1">
      <c r="B1235" s="120" t="str">
        <f>IF(SP_SUL!Y1238="","*",SP_SUL!Y1238)</f>
        <v>*</v>
      </c>
      <c r="C1235" s="121" t="str">
        <f>IF(SP_SUL!B1238="","*",SP_SUL!B1238)</f>
        <v>*</v>
      </c>
      <c r="D1235" s="121" t="str">
        <f>IF(SP_SUL!D1238="","*",SP_SUL!D1238)</f>
        <v>*</v>
      </c>
      <c r="E1235" s="121" t="str">
        <f>IF(SP_SUL!H1238="","*",SP_SUL!H1238)</f>
        <v>*</v>
      </c>
      <c r="F1235" s="137" t="str">
        <f>IF(SP_SUL!M1238="","*",SP_SUL!M1238)</f>
        <v>*</v>
      </c>
      <c r="G1235" s="121" t="str">
        <f>IF(SP_SUL!I1238="","*",SP_SUL!I1238)</f>
        <v>*</v>
      </c>
      <c r="H1235" s="121" t="str">
        <f>IF(SP_SUL!AB1238="","*",SP_SUL!AB1238)</f>
        <v>*</v>
      </c>
      <c r="I1235" s="121" t="str">
        <f>IF(SP_SUL!AC1238="","*",SP_SUL!AC1238)</f>
        <v>*</v>
      </c>
      <c r="J1235" s="122" t="str">
        <f>IF(SP_SUL!AA1238="","*",SP_SUL!AA1238)</f>
        <v>*</v>
      </c>
      <c r="K1235" s="134" t="str">
        <f>IF(SP_SUL!AD1238="","*",SP_SUL!AD1238)</f>
        <v>*</v>
      </c>
    </row>
    <row r="1236" spans="2:11" hidden="1">
      <c r="B1236" s="120" t="str">
        <f>IF(SP_SUL!Y1239="","*",SP_SUL!Y1239)</f>
        <v>*</v>
      </c>
      <c r="C1236" s="121" t="str">
        <f>IF(SP_SUL!B1239="","*",SP_SUL!B1239)</f>
        <v>*</v>
      </c>
      <c r="D1236" s="121" t="str">
        <f>IF(SP_SUL!D1239="","*",SP_SUL!D1239)</f>
        <v>*</v>
      </c>
      <c r="E1236" s="121" t="str">
        <f>IF(SP_SUL!H1239="","*",SP_SUL!H1239)</f>
        <v>*</v>
      </c>
      <c r="F1236" s="137" t="str">
        <f>IF(SP_SUL!M1239="","*",SP_SUL!M1239)</f>
        <v>*</v>
      </c>
      <c r="G1236" s="121" t="str">
        <f>IF(SP_SUL!I1239="","*",SP_SUL!I1239)</f>
        <v>*</v>
      </c>
      <c r="H1236" s="121" t="str">
        <f>IF(SP_SUL!AB1239="","*",SP_SUL!AB1239)</f>
        <v>*</v>
      </c>
      <c r="I1236" s="121" t="str">
        <f>IF(SP_SUL!AC1239="","*",SP_SUL!AC1239)</f>
        <v>*</v>
      </c>
      <c r="J1236" s="122" t="str">
        <f>IF(SP_SUL!AA1239="","*",SP_SUL!AA1239)</f>
        <v>*</v>
      </c>
      <c r="K1236" s="134" t="str">
        <f>IF(SP_SUL!AD1239="","*",SP_SUL!AD1239)</f>
        <v>*</v>
      </c>
    </row>
    <row r="1237" spans="2:11" hidden="1">
      <c r="B1237" s="120" t="str">
        <f>IF(SP_SUL!Y1240="","*",SP_SUL!Y1240)</f>
        <v>*</v>
      </c>
      <c r="C1237" s="121" t="str">
        <f>IF(SP_SUL!B1240="","*",SP_SUL!B1240)</f>
        <v>*</v>
      </c>
      <c r="D1237" s="121" t="str">
        <f>IF(SP_SUL!D1240="","*",SP_SUL!D1240)</f>
        <v>*</v>
      </c>
      <c r="E1237" s="121" t="str">
        <f>IF(SP_SUL!H1240="","*",SP_SUL!H1240)</f>
        <v>*</v>
      </c>
      <c r="F1237" s="137" t="str">
        <f>IF(SP_SUL!M1240="","*",SP_SUL!M1240)</f>
        <v>*</v>
      </c>
      <c r="G1237" s="121" t="str">
        <f>IF(SP_SUL!I1240="","*",SP_SUL!I1240)</f>
        <v>*</v>
      </c>
      <c r="H1237" s="121" t="str">
        <f>IF(SP_SUL!AB1240="","*",SP_SUL!AB1240)</f>
        <v>*</v>
      </c>
      <c r="I1237" s="121" t="str">
        <f>IF(SP_SUL!AC1240="","*",SP_SUL!AC1240)</f>
        <v>*</v>
      </c>
      <c r="J1237" s="122" t="str">
        <f>IF(SP_SUL!AA1240="","*",SP_SUL!AA1240)</f>
        <v>*</v>
      </c>
      <c r="K1237" s="134" t="str">
        <f>IF(SP_SUL!AD1240="","*",SP_SUL!AD1240)</f>
        <v>*</v>
      </c>
    </row>
    <row r="1238" spans="2:11" hidden="1">
      <c r="B1238" s="120" t="str">
        <f>IF(SP_SUL!Y1241="","*",SP_SUL!Y1241)</f>
        <v>*</v>
      </c>
      <c r="C1238" s="121" t="str">
        <f>IF(SP_SUL!B1241="","*",SP_SUL!B1241)</f>
        <v>*</v>
      </c>
      <c r="D1238" s="121" t="str">
        <f>IF(SP_SUL!D1241="","*",SP_SUL!D1241)</f>
        <v>*</v>
      </c>
      <c r="E1238" s="121" t="str">
        <f>IF(SP_SUL!H1241="","*",SP_SUL!H1241)</f>
        <v>*</v>
      </c>
      <c r="F1238" s="137" t="str">
        <f>IF(SP_SUL!M1241="","*",SP_SUL!M1241)</f>
        <v>*</v>
      </c>
      <c r="G1238" s="121" t="str">
        <f>IF(SP_SUL!I1241="","*",SP_SUL!I1241)</f>
        <v>*</v>
      </c>
      <c r="H1238" s="121" t="str">
        <f>IF(SP_SUL!AB1241="","*",SP_SUL!AB1241)</f>
        <v>*</v>
      </c>
      <c r="I1238" s="121" t="str">
        <f>IF(SP_SUL!AC1241="","*",SP_SUL!AC1241)</f>
        <v>*</v>
      </c>
      <c r="J1238" s="122" t="str">
        <f>IF(SP_SUL!AA1241="","*",SP_SUL!AA1241)</f>
        <v>*</v>
      </c>
      <c r="K1238" s="134" t="str">
        <f>IF(SP_SUL!AD1241="","*",SP_SUL!AD1241)</f>
        <v>*</v>
      </c>
    </row>
    <row r="1239" spans="2:11" hidden="1">
      <c r="B1239" s="120" t="str">
        <f>IF(SP_SUL!Y1242="","*",SP_SUL!Y1242)</f>
        <v>*</v>
      </c>
      <c r="C1239" s="121" t="str">
        <f>IF(SP_SUL!B1242="","*",SP_SUL!B1242)</f>
        <v>*</v>
      </c>
      <c r="D1239" s="121" t="str">
        <f>IF(SP_SUL!D1242="","*",SP_SUL!D1242)</f>
        <v>*</v>
      </c>
      <c r="E1239" s="121" t="str">
        <f>IF(SP_SUL!H1242="","*",SP_SUL!H1242)</f>
        <v>*</v>
      </c>
      <c r="F1239" s="137" t="str">
        <f>IF(SP_SUL!M1242="","*",SP_SUL!M1242)</f>
        <v>*</v>
      </c>
      <c r="G1239" s="121" t="str">
        <f>IF(SP_SUL!I1242="","*",SP_SUL!I1242)</f>
        <v>*</v>
      </c>
      <c r="H1239" s="121" t="str">
        <f>IF(SP_SUL!AB1242="","*",SP_SUL!AB1242)</f>
        <v>*</v>
      </c>
      <c r="I1239" s="121" t="str">
        <f>IF(SP_SUL!AC1242="","*",SP_SUL!AC1242)</f>
        <v>*</v>
      </c>
      <c r="J1239" s="122" t="str">
        <f>IF(SP_SUL!AA1242="","*",SP_SUL!AA1242)</f>
        <v>*</v>
      </c>
      <c r="K1239" s="134" t="str">
        <f>IF(SP_SUL!AD1242="","*",SP_SUL!AD1242)</f>
        <v>*</v>
      </c>
    </row>
    <row r="1240" spans="2:11" hidden="1">
      <c r="B1240" s="120" t="str">
        <f>IF(SP_SUL!Y1243="","*",SP_SUL!Y1243)</f>
        <v>*</v>
      </c>
      <c r="C1240" s="121" t="str">
        <f>IF(SP_SUL!B1243="","*",SP_SUL!B1243)</f>
        <v>*</v>
      </c>
      <c r="D1240" s="121" t="str">
        <f>IF(SP_SUL!D1243="","*",SP_SUL!D1243)</f>
        <v>*</v>
      </c>
      <c r="E1240" s="121" t="str">
        <f>IF(SP_SUL!H1243="","*",SP_SUL!H1243)</f>
        <v>*</v>
      </c>
      <c r="F1240" s="137" t="str">
        <f>IF(SP_SUL!M1243="","*",SP_SUL!M1243)</f>
        <v>*</v>
      </c>
      <c r="G1240" s="121" t="str">
        <f>IF(SP_SUL!I1243="","*",SP_SUL!I1243)</f>
        <v>*</v>
      </c>
      <c r="H1240" s="121" t="str">
        <f>IF(SP_SUL!AB1243="","*",SP_SUL!AB1243)</f>
        <v>*</v>
      </c>
      <c r="I1240" s="121" t="str">
        <f>IF(SP_SUL!AC1243="","*",SP_SUL!AC1243)</f>
        <v>*</v>
      </c>
      <c r="J1240" s="122" t="str">
        <f>IF(SP_SUL!AA1243="","*",SP_SUL!AA1243)</f>
        <v>*</v>
      </c>
      <c r="K1240" s="134" t="str">
        <f>IF(SP_SUL!AD1243="","*",SP_SUL!AD1243)</f>
        <v>*</v>
      </c>
    </row>
    <row r="1241" spans="2:11" hidden="1">
      <c r="B1241" s="120" t="str">
        <f>IF(SP_SUL!Y1244="","*",SP_SUL!Y1244)</f>
        <v>*</v>
      </c>
      <c r="C1241" s="121" t="str">
        <f>IF(SP_SUL!B1244="","*",SP_SUL!B1244)</f>
        <v>*</v>
      </c>
      <c r="D1241" s="121" t="str">
        <f>IF(SP_SUL!D1244="","*",SP_SUL!D1244)</f>
        <v>*</v>
      </c>
      <c r="E1241" s="121" t="str">
        <f>IF(SP_SUL!H1244="","*",SP_SUL!H1244)</f>
        <v>*</v>
      </c>
      <c r="F1241" s="137" t="str">
        <f>IF(SP_SUL!M1244="","*",SP_SUL!M1244)</f>
        <v>*</v>
      </c>
      <c r="G1241" s="121" t="str">
        <f>IF(SP_SUL!I1244="","*",SP_SUL!I1244)</f>
        <v>*</v>
      </c>
      <c r="H1241" s="121" t="str">
        <f>IF(SP_SUL!AB1244="","*",SP_SUL!AB1244)</f>
        <v>*</v>
      </c>
      <c r="I1241" s="121" t="str">
        <f>IF(SP_SUL!AC1244="","*",SP_SUL!AC1244)</f>
        <v>*</v>
      </c>
      <c r="J1241" s="122" t="str">
        <f>IF(SP_SUL!AA1244="","*",SP_SUL!AA1244)</f>
        <v>*</v>
      </c>
      <c r="K1241" s="134" t="str">
        <f>IF(SP_SUL!AD1244="","*",SP_SUL!AD1244)</f>
        <v>*</v>
      </c>
    </row>
    <row r="1242" spans="2:11" hidden="1">
      <c r="B1242" s="120" t="str">
        <f>IF(SP_SUL!Y1245="","*",SP_SUL!Y1245)</f>
        <v>*</v>
      </c>
      <c r="C1242" s="121" t="str">
        <f>IF(SP_SUL!B1245="","*",SP_SUL!B1245)</f>
        <v>*</v>
      </c>
      <c r="D1242" s="121" t="str">
        <f>IF(SP_SUL!D1245="","*",SP_SUL!D1245)</f>
        <v>*</v>
      </c>
      <c r="E1242" s="121" t="str">
        <f>IF(SP_SUL!H1245="","*",SP_SUL!H1245)</f>
        <v>*</v>
      </c>
      <c r="F1242" s="137" t="str">
        <f>IF(SP_SUL!M1245="","*",SP_SUL!M1245)</f>
        <v>*</v>
      </c>
      <c r="G1242" s="121" t="str">
        <f>IF(SP_SUL!I1245="","*",SP_SUL!I1245)</f>
        <v>*</v>
      </c>
      <c r="H1242" s="121" t="str">
        <f>IF(SP_SUL!AB1245="","*",SP_SUL!AB1245)</f>
        <v>*</v>
      </c>
      <c r="I1242" s="121" t="str">
        <f>IF(SP_SUL!AC1245="","*",SP_SUL!AC1245)</f>
        <v>*</v>
      </c>
      <c r="J1242" s="122" t="str">
        <f>IF(SP_SUL!AA1245="","*",SP_SUL!AA1245)</f>
        <v>*</v>
      </c>
      <c r="K1242" s="134" t="str">
        <f>IF(SP_SUL!AD1245="","*",SP_SUL!AD1245)</f>
        <v>*</v>
      </c>
    </row>
    <row r="1243" spans="2:11" hidden="1">
      <c r="B1243" s="120" t="str">
        <f>IF(SP_SUL!Y1246="","*",SP_SUL!Y1246)</f>
        <v>*</v>
      </c>
      <c r="C1243" s="121" t="str">
        <f>IF(SP_SUL!B1246="","*",SP_SUL!B1246)</f>
        <v>*</v>
      </c>
      <c r="D1243" s="121" t="str">
        <f>IF(SP_SUL!D1246="","*",SP_SUL!D1246)</f>
        <v>*</v>
      </c>
      <c r="E1243" s="121" t="str">
        <f>IF(SP_SUL!H1246="","*",SP_SUL!H1246)</f>
        <v>*</v>
      </c>
      <c r="F1243" s="137" t="str">
        <f>IF(SP_SUL!M1246="","*",SP_SUL!M1246)</f>
        <v>*</v>
      </c>
      <c r="G1243" s="121" t="str">
        <f>IF(SP_SUL!I1246="","*",SP_SUL!I1246)</f>
        <v>*</v>
      </c>
      <c r="H1243" s="121" t="str">
        <f>IF(SP_SUL!AB1246="","*",SP_SUL!AB1246)</f>
        <v>*</v>
      </c>
      <c r="I1243" s="121" t="str">
        <f>IF(SP_SUL!AC1246="","*",SP_SUL!AC1246)</f>
        <v>*</v>
      </c>
      <c r="J1243" s="122" t="str">
        <f>IF(SP_SUL!AA1246="","*",SP_SUL!AA1246)</f>
        <v>*</v>
      </c>
      <c r="K1243" s="134" t="str">
        <f>IF(SP_SUL!AD1246="","*",SP_SUL!AD1246)</f>
        <v>*</v>
      </c>
    </row>
    <row r="1244" spans="2:11" hidden="1">
      <c r="B1244" s="120" t="str">
        <f>IF(SP_SUL!Y1247="","*",SP_SUL!Y1247)</f>
        <v>*</v>
      </c>
      <c r="C1244" s="121" t="str">
        <f>IF(SP_SUL!B1247="","*",SP_SUL!B1247)</f>
        <v>*</v>
      </c>
      <c r="D1244" s="121" t="str">
        <f>IF(SP_SUL!D1247="","*",SP_SUL!D1247)</f>
        <v>*</v>
      </c>
      <c r="E1244" s="121" t="str">
        <f>IF(SP_SUL!H1247="","*",SP_SUL!H1247)</f>
        <v>*</v>
      </c>
      <c r="F1244" s="137" t="str">
        <f>IF(SP_SUL!M1247="","*",SP_SUL!M1247)</f>
        <v>*</v>
      </c>
      <c r="G1244" s="121" t="str">
        <f>IF(SP_SUL!I1247="","*",SP_SUL!I1247)</f>
        <v>*</v>
      </c>
      <c r="H1244" s="121" t="str">
        <f>IF(SP_SUL!AB1247="","*",SP_SUL!AB1247)</f>
        <v>*</v>
      </c>
      <c r="I1244" s="121" t="str">
        <f>IF(SP_SUL!AC1247="","*",SP_SUL!AC1247)</f>
        <v>*</v>
      </c>
      <c r="J1244" s="122" t="str">
        <f>IF(SP_SUL!AA1247="","*",SP_SUL!AA1247)</f>
        <v>*</v>
      </c>
      <c r="K1244" s="134" t="str">
        <f>IF(SP_SUL!AD1247="","*",SP_SUL!AD1247)</f>
        <v>*</v>
      </c>
    </row>
    <row r="1245" spans="2:11" hidden="1">
      <c r="B1245" s="120" t="str">
        <f>IF(SP_SUL!Y1248="","*",SP_SUL!Y1248)</f>
        <v>*</v>
      </c>
      <c r="C1245" s="121" t="str">
        <f>IF(SP_SUL!B1248="","*",SP_SUL!B1248)</f>
        <v>*</v>
      </c>
      <c r="D1245" s="121" t="str">
        <f>IF(SP_SUL!D1248="","*",SP_SUL!D1248)</f>
        <v>*</v>
      </c>
      <c r="E1245" s="121" t="str">
        <f>IF(SP_SUL!H1248="","*",SP_SUL!H1248)</f>
        <v>*</v>
      </c>
      <c r="F1245" s="137" t="str">
        <f>IF(SP_SUL!M1248="","*",SP_SUL!M1248)</f>
        <v>*</v>
      </c>
      <c r="G1245" s="121" t="str">
        <f>IF(SP_SUL!I1248="","*",SP_SUL!I1248)</f>
        <v>*</v>
      </c>
      <c r="H1245" s="121" t="str">
        <f>IF(SP_SUL!AB1248="","*",SP_SUL!AB1248)</f>
        <v>*</v>
      </c>
      <c r="I1245" s="121" t="str">
        <f>IF(SP_SUL!AC1248="","*",SP_SUL!AC1248)</f>
        <v>*</v>
      </c>
      <c r="J1245" s="122" t="str">
        <f>IF(SP_SUL!AA1248="","*",SP_SUL!AA1248)</f>
        <v>*</v>
      </c>
      <c r="K1245" s="134" t="str">
        <f>IF(SP_SUL!AD1248="","*",SP_SUL!AD1248)</f>
        <v>*</v>
      </c>
    </row>
    <row r="1246" spans="2:11" hidden="1">
      <c r="B1246" s="120" t="str">
        <f>IF(SP_SUL!Y1249="","*",SP_SUL!Y1249)</f>
        <v>*</v>
      </c>
      <c r="C1246" s="121" t="str">
        <f>IF(SP_SUL!B1249="","*",SP_SUL!B1249)</f>
        <v>*</v>
      </c>
      <c r="D1246" s="121" t="str">
        <f>IF(SP_SUL!D1249="","*",SP_SUL!D1249)</f>
        <v>*</v>
      </c>
      <c r="E1246" s="121" t="str">
        <f>IF(SP_SUL!H1249="","*",SP_SUL!H1249)</f>
        <v>*</v>
      </c>
      <c r="F1246" s="137" t="str">
        <f>IF(SP_SUL!M1249="","*",SP_SUL!M1249)</f>
        <v>*</v>
      </c>
      <c r="G1246" s="121" t="str">
        <f>IF(SP_SUL!I1249="","*",SP_SUL!I1249)</f>
        <v>*</v>
      </c>
      <c r="H1246" s="121" t="str">
        <f>IF(SP_SUL!AB1249="","*",SP_SUL!AB1249)</f>
        <v>*</v>
      </c>
      <c r="I1246" s="121" t="str">
        <f>IF(SP_SUL!AC1249="","*",SP_SUL!AC1249)</f>
        <v>*</v>
      </c>
      <c r="J1246" s="122" t="str">
        <f>IF(SP_SUL!AA1249="","*",SP_SUL!AA1249)</f>
        <v>*</v>
      </c>
      <c r="K1246" s="134" t="str">
        <f>IF(SP_SUL!AD1249="","*",SP_SUL!AD1249)</f>
        <v>*</v>
      </c>
    </row>
    <row r="1247" spans="2:11" hidden="1">
      <c r="B1247" s="120" t="str">
        <f>IF(SP_SUL!Y1250="","*",SP_SUL!Y1250)</f>
        <v>*</v>
      </c>
      <c r="C1247" s="121" t="str">
        <f>IF(SP_SUL!B1250="","*",SP_SUL!B1250)</f>
        <v>*</v>
      </c>
      <c r="D1247" s="121" t="str">
        <f>IF(SP_SUL!D1250="","*",SP_SUL!D1250)</f>
        <v>*</v>
      </c>
      <c r="E1247" s="121" t="str">
        <f>IF(SP_SUL!H1250="","*",SP_SUL!H1250)</f>
        <v>*</v>
      </c>
      <c r="F1247" s="137" t="str">
        <f>IF(SP_SUL!M1250="","*",SP_SUL!M1250)</f>
        <v>*</v>
      </c>
      <c r="G1247" s="121" t="str">
        <f>IF(SP_SUL!I1250="","*",SP_SUL!I1250)</f>
        <v>*</v>
      </c>
      <c r="H1247" s="121" t="str">
        <f>IF(SP_SUL!AB1250="","*",SP_SUL!AB1250)</f>
        <v>*</v>
      </c>
      <c r="I1247" s="121" t="str">
        <f>IF(SP_SUL!AC1250="","*",SP_SUL!AC1250)</f>
        <v>*</v>
      </c>
      <c r="J1247" s="122" t="str">
        <f>IF(SP_SUL!AA1250="","*",SP_SUL!AA1250)</f>
        <v>*</v>
      </c>
      <c r="K1247" s="134" t="str">
        <f>IF(SP_SUL!AD1250="","*",SP_SUL!AD1250)</f>
        <v>*</v>
      </c>
    </row>
    <row r="1248" spans="2:11" hidden="1">
      <c r="B1248" s="120" t="str">
        <f>IF(SP_SUL!Y1251="","*",SP_SUL!Y1251)</f>
        <v>*</v>
      </c>
      <c r="C1248" s="121" t="str">
        <f>IF(SP_SUL!B1251="","*",SP_SUL!B1251)</f>
        <v>*</v>
      </c>
      <c r="D1248" s="121" t="str">
        <f>IF(SP_SUL!D1251="","*",SP_SUL!D1251)</f>
        <v>*</v>
      </c>
      <c r="E1248" s="121" t="str">
        <f>IF(SP_SUL!H1251="","*",SP_SUL!H1251)</f>
        <v>*</v>
      </c>
      <c r="F1248" s="137" t="str">
        <f>IF(SP_SUL!M1251="","*",SP_SUL!M1251)</f>
        <v>*</v>
      </c>
      <c r="G1248" s="121" t="str">
        <f>IF(SP_SUL!I1251="","*",SP_SUL!I1251)</f>
        <v>*</v>
      </c>
      <c r="H1248" s="121" t="str">
        <f>IF(SP_SUL!AB1251="","*",SP_SUL!AB1251)</f>
        <v>*</v>
      </c>
      <c r="I1248" s="121" t="str">
        <f>IF(SP_SUL!AC1251="","*",SP_SUL!AC1251)</f>
        <v>*</v>
      </c>
      <c r="J1248" s="122" t="str">
        <f>IF(SP_SUL!AA1251="","*",SP_SUL!AA1251)</f>
        <v>*</v>
      </c>
      <c r="K1248" s="134" t="str">
        <f>IF(SP_SUL!AD1251="","*",SP_SUL!AD1251)</f>
        <v>*</v>
      </c>
    </row>
    <row r="1249" spans="2:11" hidden="1">
      <c r="B1249" s="120" t="str">
        <f>IF(SP_SUL!Y1252="","*",SP_SUL!Y1252)</f>
        <v>*</v>
      </c>
      <c r="C1249" s="121" t="str">
        <f>IF(SP_SUL!B1252="","*",SP_SUL!B1252)</f>
        <v>*</v>
      </c>
      <c r="D1249" s="121" t="str">
        <f>IF(SP_SUL!D1252="","*",SP_SUL!D1252)</f>
        <v>*</v>
      </c>
      <c r="E1249" s="121" t="str">
        <f>IF(SP_SUL!H1252="","*",SP_SUL!H1252)</f>
        <v>*</v>
      </c>
      <c r="F1249" s="137" t="str">
        <f>IF(SP_SUL!M1252="","*",SP_SUL!M1252)</f>
        <v>*</v>
      </c>
      <c r="G1249" s="121" t="str">
        <f>IF(SP_SUL!I1252="","*",SP_SUL!I1252)</f>
        <v>*</v>
      </c>
      <c r="H1249" s="121" t="str">
        <f>IF(SP_SUL!AB1252="","*",SP_SUL!AB1252)</f>
        <v>*</v>
      </c>
      <c r="I1249" s="121" t="str">
        <f>IF(SP_SUL!AC1252="","*",SP_SUL!AC1252)</f>
        <v>*</v>
      </c>
      <c r="J1249" s="122" t="str">
        <f>IF(SP_SUL!AA1252="","*",SP_SUL!AA1252)</f>
        <v>*</v>
      </c>
      <c r="K1249" s="134" t="str">
        <f>IF(SP_SUL!AD1252="","*",SP_SUL!AD1252)</f>
        <v>*</v>
      </c>
    </row>
    <row r="1250" spans="2:11" hidden="1">
      <c r="B1250" s="120" t="str">
        <f>IF(SP_SUL!Y1253="","*",SP_SUL!Y1253)</f>
        <v>*</v>
      </c>
      <c r="C1250" s="121" t="str">
        <f>IF(SP_SUL!B1253="","*",SP_SUL!B1253)</f>
        <v>*</v>
      </c>
      <c r="D1250" s="121" t="str">
        <f>IF(SP_SUL!D1253="","*",SP_SUL!D1253)</f>
        <v>*</v>
      </c>
      <c r="E1250" s="121" t="str">
        <f>IF(SP_SUL!H1253="","*",SP_SUL!H1253)</f>
        <v>*</v>
      </c>
      <c r="F1250" s="137" t="str">
        <f>IF(SP_SUL!M1253="","*",SP_SUL!M1253)</f>
        <v>*</v>
      </c>
      <c r="G1250" s="121" t="str">
        <f>IF(SP_SUL!I1253="","*",SP_SUL!I1253)</f>
        <v>*</v>
      </c>
      <c r="H1250" s="121" t="str">
        <f>IF(SP_SUL!AB1253="","*",SP_SUL!AB1253)</f>
        <v>*</v>
      </c>
      <c r="I1250" s="121" t="str">
        <f>IF(SP_SUL!AC1253="","*",SP_SUL!AC1253)</f>
        <v>*</v>
      </c>
      <c r="J1250" s="122" t="str">
        <f>IF(SP_SUL!AA1253="","*",SP_SUL!AA1253)</f>
        <v>*</v>
      </c>
      <c r="K1250" s="134" t="str">
        <f>IF(SP_SUL!AD1253="","*",SP_SUL!AD1253)</f>
        <v>*</v>
      </c>
    </row>
    <row r="1251" spans="2:11" hidden="1">
      <c r="B1251" s="120" t="str">
        <f>IF(SP_SUL!Y1254="","*",SP_SUL!Y1254)</f>
        <v>*</v>
      </c>
      <c r="C1251" s="121" t="str">
        <f>IF(SP_SUL!B1254="","*",SP_SUL!B1254)</f>
        <v>*</v>
      </c>
      <c r="D1251" s="121" t="str">
        <f>IF(SP_SUL!D1254="","*",SP_SUL!D1254)</f>
        <v>*</v>
      </c>
      <c r="E1251" s="121" t="str">
        <f>IF(SP_SUL!H1254="","*",SP_SUL!H1254)</f>
        <v>*</v>
      </c>
      <c r="F1251" s="137" t="str">
        <f>IF(SP_SUL!M1254="","*",SP_SUL!M1254)</f>
        <v>*</v>
      </c>
      <c r="G1251" s="121" t="str">
        <f>IF(SP_SUL!I1254="","*",SP_SUL!I1254)</f>
        <v>*</v>
      </c>
      <c r="H1251" s="121" t="str">
        <f>IF(SP_SUL!AB1254="","*",SP_SUL!AB1254)</f>
        <v>*</v>
      </c>
      <c r="I1251" s="121" t="str">
        <f>IF(SP_SUL!AC1254="","*",SP_SUL!AC1254)</f>
        <v>*</v>
      </c>
      <c r="J1251" s="122" t="str">
        <f>IF(SP_SUL!AA1254="","*",SP_SUL!AA1254)</f>
        <v>*</v>
      </c>
      <c r="K1251" s="134" t="str">
        <f>IF(SP_SUL!AD1254="","*",SP_SUL!AD1254)</f>
        <v>*</v>
      </c>
    </row>
    <row r="1252" spans="2:11" hidden="1">
      <c r="B1252" s="120" t="str">
        <f>IF(SP_SUL!Y1255="","*",SP_SUL!Y1255)</f>
        <v>*</v>
      </c>
      <c r="C1252" s="121" t="str">
        <f>IF(SP_SUL!B1255="","*",SP_SUL!B1255)</f>
        <v>*</v>
      </c>
      <c r="D1252" s="121" t="str">
        <f>IF(SP_SUL!D1255="","*",SP_SUL!D1255)</f>
        <v>*</v>
      </c>
      <c r="E1252" s="121" t="str">
        <f>IF(SP_SUL!H1255="","*",SP_SUL!H1255)</f>
        <v>*</v>
      </c>
      <c r="F1252" s="137" t="str">
        <f>IF(SP_SUL!M1255="","*",SP_SUL!M1255)</f>
        <v>*</v>
      </c>
      <c r="G1252" s="121" t="str">
        <f>IF(SP_SUL!I1255="","*",SP_SUL!I1255)</f>
        <v>*</v>
      </c>
      <c r="H1252" s="121" t="str">
        <f>IF(SP_SUL!AB1255="","*",SP_SUL!AB1255)</f>
        <v>*</v>
      </c>
      <c r="I1252" s="121" t="str">
        <f>IF(SP_SUL!AC1255="","*",SP_SUL!AC1255)</f>
        <v>*</v>
      </c>
      <c r="J1252" s="122" t="str">
        <f>IF(SP_SUL!AA1255="","*",SP_SUL!AA1255)</f>
        <v>*</v>
      </c>
      <c r="K1252" s="134" t="str">
        <f>IF(SP_SUL!AD1255="","*",SP_SUL!AD1255)</f>
        <v>*</v>
      </c>
    </row>
    <row r="1253" spans="2:11" hidden="1">
      <c r="B1253" s="120" t="str">
        <f>IF(SP_SUL!Y1256="","*",SP_SUL!Y1256)</f>
        <v>*</v>
      </c>
      <c r="C1253" s="121" t="str">
        <f>IF(SP_SUL!B1256="","*",SP_SUL!B1256)</f>
        <v>*</v>
      </c>
      <c r="D1253" s="121" t="str">
        <f>IF(SP_SUL!D1256="","*",SP_SUL!D1256)</f>
        <v>*</v>
      </c>
      <c r="E1253" s="121" t="str">
        <f>IF(SP_SUL!H1256="","*",SP_SUL!H1256)</f>
        <v>*</v>
      </c>
      <c r="F1253" s="137" t="str">
        <f>IF(SP_SUL!M1256="","*",SP_SUL!M1256)</f>
        <v>*</v>
      </c>
      <c r="G1253" s="121" t="str">
        <f>IF(SP_SUL!I1256="","*",SP_SUL!I1256)</f>
        <v>*</v>
      </c>
      <c r="H1253" s="121" t="str">
        <f>IF(SP_SUL!AB1256="","*",SP_SUL!AB1256)</f>
        <v>*</v>
      </c>
      <c r="I1253" s="121" t="str">
        <f>IF(SP_SUL!AC1256="","*",SP_SUL!AC1256)</f>
        <v>*</v>
      </c>
      <c r="J1253" s="122" t="str">
        <f>IF(SP_SUL!AA1256="","*",SP_SUL!AA1256)</f>
        <v>*</v>
      </c>
      <c r="K1253" s="134" t="str">
        <f>IF(SP_SUL!AD1256="","*",SP_SUL!AD1256)</f>
        <v>*</v>
      </c>
    </row>
    <row r="1254" spans="2:11" hidden="1">
      <c r="B1254" s="120" t="str">
        <f>IF(SP_SUL!Y1257="","*",SP_SUL!Y1257)</f>
        <v>*</v>
      </c>
      <c r="C1254" s="121" t="str">
        <f>IF(SP_SUL!B1257="","*",SP_SUL!B1257)</f>
        <v>*</v>
      </c>
      <c r="D1254" s="121" t="str">
        <f>IF(SP_SUL!D1257="","*",SP_SUL!D1257)</f>
        <v>*</v>
      </c>
      <c r="E1254" s="121" t="str">
        <f>IF(SP_SUL!H1257="","*",SP_SUL!H1257)</f>
        <v>*</v>
      </c>
      <c r="F1254" s="137" t="str">
        <f>IF(SP_SUL!M1257="","*",SP_SUL!M1257)</f>
        <v>*</v>
      </c>
      <c r="G1254" s="121" t="str">
        <f>IF(SP_SUL!I1257="","*",SP_SUL!I1257)</f>
        <v>*</v>
      </c>
      <c r="H1254" s="121" t="str">
        <f>IF(SP_SUL!AB1257="","*",SP_SUL!AB1257)</f>
        <v>*</v>
      </c>
      <c r="I1254" s="121" t="str">
        <f>IF(SP_SUL!AC1257="","*",SP_SUL!AC1257)</f>
        <v>*</v>
      </c>
      <c r="J1254" s="122" t="str">
        <f>IF(SP_SUL!AA1257="","*",SP_SUL!AA1257)</f>
        <v>*</v>
      </c>
      <c r="K1254" s="134" t="str">
        <f>IF(SP_SUL!AD1257="","*",SP_SUL!AD1257)</f>
        <v>*</v>
      </c>
    </row>
    <row r="1255" spans="2:11" hidden="1">
      <c r="B1255" s="120" t="str">
        <f>IF(SP_SUL!Y1258="","*",SP_SUL!Y1258)</f>
        <v>*</v>
      </c>
      <c r="C1255" s="121" t="str">
        <f>IF(SP_SUL!B1258="","*",SP_SUL!B1258)</f>
        <v>*</v>
      </c>
      <c r="D1255" s="121" t="str">
        <f>IF(SP_SUL!D1258="","*",SP_SUL!D1258)</f>
        <v>*</v>
      </c>
      <c r="E1255" s="121" t="str">
        <f>IF(SP_SUL!H1258="","*",SP_SUL!H1258)</f>
        <v>*</v>
      </c>
      <c r="F1255" s="137" t="str">
        <f>IF(SP_SUL!M1258="","*",SP_SUL!M1258)</f>
        <v>*</v>
      </c>
      <c r="G1255" s="121" t="str">
        <f>IF(SP_SUL!I1258="","*",SP_SUL!I1258)</f>
        <v>*</v>
      </c>
      <c r="H1255" s="121" t="str">
        <f>IF(SP_SUL!AB1258="","*",SP_SUL!AB1258)</f>
        <v>*</v>
      </c>
      <c r="I1255" s="121" t="str">
        <f>IF(SP_SUL!AC1258="","*",SP_SUL!AC1258)</f>
        <v>*</v>
      </c>
      <c r="J1255" s="122" t="str">
        <f>IF(SP_SUL!AA1258="","*",SP_SUL!AA1258)</f>
        <v>*</v>
      </c>
      <c r="K1255" s="134" t="str">
        <f>IF(SP_SUL!AD1258="","*",SP_SUL!AD1258)</f>
        <v>*</v>
      </c>
    </row>
    <row r="1256" spans="2:11" hidden="1">
      <c r="B1256" s="120" t="str">
        <f>IF(SP_SUL!Y1259="","*",SP_SUL!Y1259)</f>
        <v>*</v>
      </c>
      <c r="C1256" s="121" t="str">
        <f>IF(SP_SUL!B1259="","*",SP_SUL!B1259)</f>
        <v>*</v>
      </c>
      <c r="D1256" s="121" t="str">
        <f>IF(SP_SUL!D1259="","*",SP_SUL!D1259)</f>
        <v>*</v>
      </c>
      <c r="E1256" s="121" t="str">
        <f>IF(SP_SUL!H1259="","*",SP_SUL!H1259)</f>
        <v>*</v>
      </c>
      <c r="F1256" s="137" t="str">
        <f>IF(SP_SUL!M1259="","*",SP_SUL!M1259)</f>
        <v>*</v>
      </c>
      <c r="G1256" s="121" t="str">
        <f>IF(SP_SUL!I1259="","*",SP_SUL!I1259)</f>
        <v>*</v>
      </c>
      <c r="H1256" s="121" t="str">
        <f>IF(SP_SUL!AB1259="","*",SP_SUL!AB1259)</f>
        <v>*</v>
      </c>
      <c r="I1256" s="121" t="str">
        <f>IF(SP_SUL!AC1259="","*",SP_SUL!AC1259)</f>
        <v>*</v>
      </c>
      <c r="J1256" s="122" t="str">
        <f>IF(SP_SUL!AA1259="","*",SP_SUL!AA1259)</f>
        <v>*</v>
      </c>
      <c r="K1256" s="134" t="str">
        <f>IF(SP_SUL!AD1259="","*",SP_SUL!AD1259)</f>
        <v>*</v>
      </c>
    </row>
    <row r="1257" spans="2:11" hidden="1">
      <c r="B1257" s="120" t="str">
        <f>IF(SP_SUL!Y1260="","*",SP_SUL!Y1260)</f>
        <v>*</v>
      </c>
      <c r="C1257" s="121" t="str">
        <f>IF(SP_SUL!B1260="","*",SP_SUL!B1260)</f>
        <v>*</v>
      </c>
      <c r="D1257" s="121" t="str">
        <f>IF(SP_SUL!D1260="","*",SP_SUL!D1260)</f>
        <v>*</v>
      </c>
      <c r="E1257" s="121" t="str">
        <f>IF(SP_SUL!H1260="","*",SP_SUL!H1260)</f>
        <v>*</v>
      </c>
      <c r="F1257" s="137" t="str">
        <f>IF(SP_SUL!M1260="","*",SP_SUL!M1260)</f>
        <v>*</v>
      </c>
      <c r="G1257" s="121" t="str">
        <f>IF(SP_SUL!I1260="","*",SP_SUL!I1260)</f>
        <v>*</v>
      </c>
      <c r="H1257" s="121" t="str">
        <f>IF(SP_SUL!AB1260="","*",SP_SUL!AB1260)</f>
        <v>*</v>
      </c>
      <c r="I1257" s="121" t="str">
        <f>IF(SP_SUL!AC1260="","*",SP_SUL!AC1260)</f>
        <v>*</v>
      </c>
      <c r="J1257" s="122" t="str">
        <f>IF(SP_SUL!AA1260="","*",SP_SUL!AA1260)</f>
        <v>*</v>
      </c>
      <c r="K1257" s="134" t="str">
        <f>IF(SP_SUL!AD1260="","*",SP_SUL!AD1260)</f>
        <v>*</v>
      </c>
    </row>
    <row r="1258" spans="2:11" hidden="1">
      <c r="B1258" s="120" t="str">
        <f>IF(SP_SUL!Y1261="","*",SP_SUL!Y1261)</f>
        <v>*</v>
      </c>
      <c r="C1258" s="121" t="str">
        <f>IF(SP_SUL!B1261="","*",SP_SUL!B1261)</f>
        <v>*</v>
      </c>
      <c r="D1258" s="121" t="str">
        <f>IF(SP_SUL!D1261="","*",SP_SUL!D1261)</f>
        <v>*</v>
      </c>
      <c r="E1258" s="121" t="str">
        <f>IF(SP_SUL!H1261="","*",SP_SUL!H1261)</f>
        <v>*</v>
      </c>
      <c r="F1258" s="137" t="str">
        <f>IF(SP_SUL!M1261="","*",SP_SUL!M1261)</f>
        <v>*</v>
      </c>
      <c r="G1258" s="121" t="str">
        <f>IF(SP_SUL!I1261="","*",SP_SUL!I1261)</f>
        <v>*</v>
      </c>
      <c r="H1258" s="121" t="str">
        <f>IF(SP_SUL!AB1261="","*",SP_SUL!AB1261)</f>
        <v>*</v>
      </c>
      <c r="I1258" s="121" t="str">
        <f>IF(SP_SUL!AC1261="","*",SP_SUL!AC1261)</f>
        <v>*</v>
      </c>
      <c r="J1258" s="122" t="str">
        <f>IF(SP_SUL!AA1261="","*",SP_SUL!AA1261)</f>
        <v>*</v>
      </c>
      <c r="K1258" s="134" t="str">
        <f>IF(SP_SUL!AD1261="","*",SP_SUL!AD1261)</f>
        <v>*</v>
      </c>
    </row>
    <row r="1259" spans="2:11" hidden="1">
      <c r="B1259" s="120" t="str">
        <f>IF(SP_SUL!Y1262="","*",SP_SUL!Y1262)</f>
        <v>*</v>
      </c>
      <c r="C1259" s="121" t="str">
        <f>IF(SP_SUL!B1262="","*",SP_SUL!B1262)</f>
        <v>*</v>
      </c>
      <c r="D1259" s="121" t="str">
        <f>IF(SP_SUL!D1262="","*",SP_SUL!D1262)</f>
        <v>*</v>
      </c>
      <c r="E1259" s="121" t="str">
        <f>IF(SP_SUL!H1262="","*",SP_SUL!H1262)</f>
        <v>*</v>
      </c>
      <c r="F1259" s="137" t="str">
        <f>IF(SP_SUL!M1262="","*",SP_SUL!M1262)</f>
        <v>*</v>
      </c>
      <c r="G1259" s="121" t="str">
        <f>IF(SP_SUL!I1262="","*",SP_SUL!I1262)</f>
        <v>*</v>
      </c>
      <c r="H1259" s="121" t="str">
        <f>IF(SP_SUL!AB1262="","*",SP_SUL!AB1262)</f>
        <v>*</v>
      </c>
      <c r="I1259" s="121" t="str">
        <f>IF(SP_SUL!AC1262="","*",SP_SUL!AC1262)</f>
        <v>*</v>
      </c>
      <c r="J1259" s="122" t="str">
        <f>IF(SP_SUL!AA1262="","*",SP_SUL!AA1262)</f>
        <v>*</v>
      </c>
      <c r="K1259" s="134" t="str">
        <f>IF(SP_SUL!AD1262="","*",SP_SUL!AD1262)</f>
        <v>*</v>
      </c>
    </row>
    <row r="1260" spans="2:11" hidden="1">
      <c r="B1260" s="120" t="str">
        <f>IF(SP_SUL!Y1263="","*",SP_SUL!Y1263)</f>
        <v>*</v>
      </c>
      <c r="C1260" s="121" t="str">
        <f>IF(SP_SUL!B1263="","*",SP_SUL!B1263)</f>
        <v>*</v>
      </c>
      <c r="D1260" s="121" t="str">
        <f>IF(SP_SUL!D1263="","*",SP_SUL!D1263)</f>
        <v>*</v>
      </c>
      <c r="E1260" s="121" t="str">
        <f>IF(SP_SUL!H1263="","*",SP_SUL!H1263)</f>
        <v>*</v>
      </c>
      <c r="F1260" s="137" t="str">
        <f>IF(SP_SUL!M1263="","*",SP_SUL!M1263)</f>
        <v>*</v>
      </c>
      <c r="G1260" s="121" t="str">
        <f>IF(SP_SUL!I1263="","*",SP_SUL!I1263)</f>
        <v>*</v>
      </c>
      <c r="H1260" s="121" t="str">
        <f>IF(SP_SUL!AB1263="","*",SP_SUL!AB1263)</f>
        <v>*</v>
      </c>
      <c r="I1260" s="121" t="str">
        <f>IF(SP_SUL!AC1263="","*",SP_SUL!AC1263)</f>
        <v>*</v>
      </c>
      <c r="J1260" s="122" t="str">
        <f>IF(SP_SUL!AA1263="","*",SP_SUL!AA1263)</f>
        <v>*</v>
      </c>
      <c r="K1260" s="134" t="str">
        <f>IF(SP_SUL!AD1263="","*",SP_SUL!AD1263)</f>
        <v>*</v>
      </c>
    </row>
    <row r="1261" spans="2:11" hidden="1">
      <c r="B1261" s="120" t="str">
        <f>IF(SP_SUL!Y1264="","*",SP_SUL!Y1264)</f>
        <v>*</v>
      </c>
      <c r="C1261" s="121" t="str">
        <f>IF(SP_SUL!B1264="","*",SP_SUL!B1264)</f>
        <v>*</v>
      </c>
      <c r="D1261" s="121" t="str">
        <f>IF(SP_SUL!D1264="","*",SP_SUL!D1264)</f>
        <v>*</v>
      </c>
      <c r="E1261" s="121" t="str">
        <f>IF(SP_SUL!H1264="","*",SP_SUL!H1264)</f>
        <v>*</v>
      </c>
      <c r="F1261" s="137" t="str">
        <f>IF(SP_SUL!M1264="","*",SP_SUL!M1264)</f>
        <v>*</v>
      </c>
      <c r="G1261" s="121" t="str">
        <f>IF(SP_SUL!I1264="","*",SP_SUL!I1264)</f>
        <v>*</v>
      </c>
      <c r="H1261" s="121" t="str">
        <f>IF(SP_SUL!AB1264="","*",SP_SUL!AB1264)</f>
        <v>*</v>
      </c>
      <c r="I1261" s="121" t="str">
        <f>IF(SP_SUL!AC1264="","*",SP_SUL!AC1264)</f>
        <v>*</v>
      </c>
      <c r="J1261" s="122" t="str">
        <f>IF(SP_SUL!AA1264="","*",SP_SUL!AA1264)</f>
        <v>*</v>
      </c>
      <c r="K1261" s="134" t="str">
        <f>IF(SP_SUL!AD1264="","*",SP_SUL!AD1264)</f>
        <v>*</v>
      </c>
    </row>
    <row r="1262" spans="2:11" hidden="1">
      <c r="B1262" s="120" t="str">
        <f>IF(SP_SUL!Y1265="","*",SP_SUL!Y1265)</f>
        <v>*</v>
      </c>
      <c r="C1262" s="121" t="str">
        <f>IF(SP_SUL!B1265="","*",SP_SUL!B1265)</f>
        <v>*</v>
      </c>
      <c r="D1262" s="121" t="str">
        <f>IF(SP_SUL!D1265="","*",SP_SUL!D1265)</f>
        <v>*</v>
      </c>
      <c r="E1262" s="121" t="str">
        <f>IF(SP_SUL!H1265="","*",SP_SUL!H1265)</f>
        <v>*</v>
      </c>
      <c r="F1262" s="137" t="str">
        <f>IF(SP_SUL!M1265="","*",SP_SUL!M1265)</f>
        <v>*</v>
      </c>
      <c r="G1262" s="121" t="str">
        <f>IF(SP_SUL!I1265="","*",SP_SUL!I1265)</f>
        <v>*</v>
      </c>
      <c r="H1262" s="121" t="str">
        <f>IF(SP_SUL!AB1265="","*",SP_SUL!AB1265)</f>
        <v>*</v>
      </c>
      <c r="I1262" s="121" t="str">
        <f>IF(SP_SUL!AC1265="","*",SP_SUL!AC1265)</f>
        <v>*</v>
      </c>
      <c r="J1262" s="122" t="str">
        <f>IF(SP_SUL!AA1265="","*",SP_SUL!AA1265)</f>
        <v>*</v>
      </c>
      <c r="K1262" s="134" t="str">
        <f>IF(SP_SUL!AD1265="","*",SP_SUL!AD1265)</f>
        <v>*</v>
      </c>
    </row>
    <row r="1263" spans="2:11" hidden="1">
      <c r="B1263" s="120" t="str">
        <f>IF(SP_SUL!Y1266="","*",SP_SUL!Y1266)</f>
        <v>*</v>
      </c>
      <c r="C1263" s="121" t="str">
        <f>IF(SP_SUL!B1266="","*",SP_SUL!B1266)</f>
        <v>*</v>
      </c>
      <c r="D1263" s="121" t="str">
        <f>IF(SP_SUL!D1266="","*",SP_SUL!D1266)</f>
        <v>*</v>
      </c>
      <c r="E1263" s="121" t="str">
        <f>IF(SP_SUL!H1266="","*",SP_SUL!H1266)</f>
        <v>*</v>
      </c>
      <c r="F1263" s="137" t="str">
        <f>IF(SP_SUL!M1266="","*",SP_SUL!M1266)</f>
        <v>*</v>
      </c>
      <c r="G1263" s="121" t="str">
        <f>IF(SP_SUL!I1266="","*",SP_SUL!I1266)</f>
        <v>*</v>
      </c>
      <c r="H1263" s="121" t="str">
        <f>IF(SP_SUL!AB1266="","*",SP_SUL!AB1266)</f>
        <v>*</v>
      </c>
      <c r="I1263" s="121" t="str">
        <f>IF(SP_SUL!AC1266="","*",SP_SUL!AC1266)</f>
        <v>*</v>
      </c>
      <c r="J1263" s="122" t="str">
        <f>IF(SP_SUL!AA1266="","*",SP_SUL!AA1266)</f>
        <v>*</v>
      </c>
      <c r="K1263" s="134" t="str">
        <f>IF(SP_SUL!AD1266="","*",SP_SUL!AD1266)</f>
        <v>*</v>
      </c>
    </row>
    <row r="1264" spans="2:11" hidden="1">
      <c r="B1264" s="120" t="str">
        <f>IF(SP_SUL!Y1267="","*",SP_SUL!Y1267)</f>
        <v>*</v>
      </c>
      <c r="C1264" s="121" t="str">
        <f>IF(SP_SUL!B1267="","*",SP_SUL!B1267)</f>
        <v>*</v>
      </c>
      <c r="D1264" s="121" t="str">
        <f>IF(SP_SUL!D1267="","*",SP_SUL!D1267)</f>
        <v>*</v>
      </c>
      <c r="E1264" s="121" t="str">
        <f>IF(SP_SUL!H1267="","*",SP_SUL!H1267)</f>
        <v>*</v>
      </c>
      <c r="F1264" s="137" t="str">
        <f>IF(SP_SUL!M1267="","*",SP_SUL!M1267)</f>
        <v>*</v>
      </c>
      <c r="G1264" s="121" t="str">
        <f>IF(SP_SUL!I1267="","*",SP_SUL!I1267)</f>
        <v>*</v>
      </c>
      <c r="H1264" s="121" t="str">
        <f>IF(SP_SUL!AB1267="","*",SP_SUL!AB1267)</f>
        <v>*</v>
      </c>
      <c r="I1264" s="121" t="str">
        <f>IF(SP_SUL!AC1267="","*",SP_SUL!AC1267)</f>
        <v>*</v>
      </c>
      <c r="J1264" s="122" t="str">
        <f>IF(SP_SUL!AA1267="","*",SP_SUL!AA1267)</f>
        <v>*</v>
      </c>
      <c r="K1264" s="134" t="str">
        <f>IF(SP_SUL!AD1267="","*",SP_SUL!AD1267)</f>
        <v>*</v>
      </c>
    </row>
    <row r="1265" spans="2:11" hidden="1">
      <c r="B1265" s="120" t="str">
        <f>IF(SP_SUL!Y1268="","*",SP_SUL!Y1268)</f>
        <v>*</v>
      </c>
      <c r="C1265" s="121" t="str">
        <f>IF(SP_SUL!B1268="","*",SP_SUL!B1268)</f>
        <v>*</v>
      </c>
      <c r="D1265" s="121" t="str">
        <f>IF(SP_SUL!D1268="","*",SP_SUL!D1268)</f>
        <v>*</v>
      </c>
      <c r="E1265" s="121" t="str">
        <f>IF(SP_SUL!H1268="","*",SP_SUL!H1268)</f>
        <v>*</v>
      </c>
      <c r="F1265" s="137" t="str">
        <f>IF(SP_SUL!M1268="","*",SP_SUL!M1268)</f>
        <v>*</v>
      </c>
      <c r="G1265" s="121" t="str">
        <f>IF(SP_SUL!I1268="","*",SP_SUL!I1268)</f>
        <v>*</v>
      </c>
      <c r="H1265" s="121" t="str">
        <f>IF(SP_SUL!AB1268="","*",SP_SUL!AB1268)</f>
        <v>*</v>
      </c>
      <c r="I1265" s="121" t="str">
        <f>IF(SP_SUL!AC1268="","*",SP_SUL!AC1268)</f>
        <v>*</v>
      </c>
      <c r="J1265" s="122" t="str">
        <f>IF(SP_SUL!AA1268="","*",SP_SUL!AA1268)</f>
        <v>*</v>
      </c>
      <c r="K1265" s="134" t="str">
        <f>IF(SP_SUL!AD1268="","*",SP_SUL!AD1268)</f>
        <v>*</v>
      </c>
    </row>
    <row r="1266" spans="2:11" hidden="1">
      <c r="B1266" s="120" t="str">
        <f>IF(SP_SUL!Y1269="","*",SP_SUL!Y1269)</f>
        <v>*</v>
      </c>
      <c r="C1266" s="121" t="str">
        <f>IF(SP_SUL!B1269="","*",SP_SUL!B1269)</f>
        <v>*</v>
      </c>
      <c r="D1266" s="121" t="str">
        <f>IF(SP_SUL!D1269="","*",SP_SUL!D1269)</f>
        <v>*</v>
      </c>
      <c r="E1266" s="121" t="str">
        <f>IF(SP_SUL!H1269="","*",SP_SUL!H1269)</f>
        <v>*</v>
      </c>
      <c r="F1266" s="137" t="str">
        <f>IF(SP_SUL!M1269="","*",SP_SUL!M1269)</f>
        <v>*</v>
      </c>
      <c r="G1266" s="121" t="str">
        <f>IF(SP_SUL!I1269="","*",SP_SUL!I1269)</f>
        <v>*</v>
      </c>
      <c r="H1266" s="121" t="str">
        <f>IF(SP_SUL!AB1269="","*",SP_SUL!AB1269)</f>
        <v>*</v>
      </c>
      <c r="I1266" s="121" t="str">
        <f>IF(SP_SUL!AC1269="","*",SP_SUL!AC1269)</f>
        <v>*</v>
      </c>
      <c r="J1266" s="122" t="str">
        <f>IF(SP_SUL!AA1269="","*",SP_SUL!AA1269)</f>
        <v>*</v>
      </c>
      <c r="K1266" s="134" t="str">
        <f>IF(SP_SUL!AD1269="","*",SP_SUL!AD1269)</f>
        <v>*</v>
      </c>
    </row>
    <row r="1267" spans="2:11" hidden="1">
      <c r="B1267" s="120" t="str">
        <f>IF(SP_SUL!Y1270="","*",SP_SUL!Y1270)</f>
        <v>*</v>
      </c>
      <c r="C1267" s="121" t="str">
        <f>IF(SP_SUL!B1270="","*",SP_SUL!B1270)</f>
        <v>*</v>
      </c>
      <c r="D1267" s="121" t="str">
        <f>IF(SP_SUL!D1270="","*",SP_SUL!D1270)</f>
        <v>*</v>
      </c>
      <c r="E1267" s="121" t="str">
        <f>IF(SP_SUL!H1270="","*",SP_SUL!H1270)</f>
        <v>*</v>
      </c>
      <c r="F1267" s="137" t="str">
        <f>IF(SP_SUL!M1270="","*",SP_SUL!M1270)</f>
        <v>*</v>
      </c>
      <c r="G1267" s="121" t="str">
        <f>IF(SP_SUL!I1270="","*",SP_SUL!I1270)</f>
        <v>*</v>
      </c>
      <c r="H1267" s="121" t="str">
        <f>IF(SP_SUL!AB1270="","*",SP_SUL!AB1270)</f>
        <v>*</v>
      </c>
      <c r="I1267" s="121" t="str">
        <f>IF(SP_SUL!AC1270="","*",SP_SUL!AC1270)</f>
        <v>*</v>
      </c>
      <c r="J1267" s="122" t="str">
        <f>IF(SP_SUL!AA1270="","*",SP_SUL!AA1270)</f>
        <v>*</v>
      </c>
      <c r="K1267" s="134" t="str">
        <f>IF(SP_SUL!AD1270="","*",SP_SUL!AD1270)</f>
        <v>*</v>
      </c>
    </row>
    <row r="1268" spans="2:11" hidden="1">
      <c r="B1268" s="120" t="str">
        <f>IF(SP_SUL!Y1271="","*",SP_SUL!Y1271)</f>
        <v>*</v>
      </c>
      <c r="C1268" s="121" t="str">
        <f>IF(SP_SUL!B1271="","*",SP_SUL!B1271)</f>
        <v>*</v>
      </c>
      <c r="D1268" s="121" t="str">
        <f>IF(SP_SUL!D1271="","*",SP_SUL!D1271)</f>
        <v>*</v>
      </c>
      <c r="E1268" s="121" t="str">
        <f>IF(SP_SUL!H1271="","*",SP_SUL!H1271)</f>
        <v>*</v>
      </c>
      <c r="F1268" s="137" t="str">
        <f>IF(SP_SUL!M1271="","*",SP_SUL!M1271)</f>
        <v>*</v>
      </c>
      <c r="G1268" s="121" t="str">
        <f>IF(SP_SUL!I1271="","*",SP_SUL!I1271)</f>
        <v>*</v>
      </c>
      <c r="H1268" s="121" t="str">
        <f>IF(SP_SUL!AB1271="","*",SP_SUL!AB1271)</f>
        <v>*</v>
      </c>
      <c r="I1268" s="121" t="str">
        <f>IF(SP_SUL!AC1271="","*",SP_SUL!AC1271)</f>
        <v>*</v>
      </c>
      <c r="J1268" s="122" t="str">
        <f>IF(SP_SUL!AA1271="","*",SP_SUL!AA1271)</f>
        <v>*</v>
      </c>
      <c r="K1268" s="134" t="str">
        <f>IF(SP_SUL!AD1271="","*",SP_SUL!AD1271)</f>
        <v>*</v>
      </c>
    </row>
    <row r="1269" spans="2:11" hidden="1">
      <c r="B1269" s="120" t="str">
        <f>IF(SP_SUL!Y1272="","*",SP_SUL!Y1272)</f>
        <v>*</v>
      </c>
      <c r="C1269" s="121" t="str">
        <f>IF(SP_SUL!B1272="","*",SP_SUL!B1272)</f>
        <v>*</v>
      </c>
      <c r="D1269" s="121" t="str">
        <f>IF(SP_SUL!D1272="","*",SP_SUL!D1272)</f>
        <v>*</v>
      </c>
      <c r="E1269" s="121" t="str">
        <f>IF(SP_SUL!H1272="","*",SP_SUL!H1272)</f>
        <v>*</v>
      </c>
      <c r="F1269" s="137" t="str">
        <f>IF(SP_SUL!M1272="","*",SP_SUL!M1272)</f>
        <v>*</v>
      </c>
      <c r="G1269" s="121" t="str">
        <f>IF(SP_SUL!I1272="","*",SP_SUL!I1272)</f>
        <v>*</v>
      </c>
      <c r="H1269" s="121" t="str">
        <f>IF(SP_SUL!AB1272="","*",SP_SUL!AB1272)</f>
        <v>*</v>
      </c>
      <c r="I1269" s="121" t="str">
        <f>IF(SP_SUL!AC1272="","*",SP_SUL!AC1272)</f>
        <v>*</v>
      </c>
      <c r="J1269" s="122" t="str">
        <f>IF(SP_SUL!AA1272="","*",SP_SUL!AA1272)</f>
        <v>*</v>
      </c>
      <c r="K1269" s="134" t="str">
        <f>IF(SP_SUL!AD1272="","*",SP_SUL!AD1272)</f>
        <v>*</v>
      </c>
    </row>
    <row r="1270" spans="2:11" hidden="1">
      <c r="B1270" s="120" t="str">
        <f>IF(SP_SUL!Y1273="","*",SP_SUL!Y1273)</f>
        <v>*</v>
      </c>
      <c r="C1270" s="121" t="str">
        <f>IF(SP_SUL!B1273="","*",SP_SUL!B1273)</f>
        <v>*</v>
      </c>
      <c r="D1270" s="121" t="str">
        <f>IF(SP_SUL!D1273="","*",SP_SUL!D1273)</f>
        <v>*</v>
      </c>
      <c r="E1270" s="121" t="str">
        <f>IF(SP_SUL!H1273="","*",SP_SUL!H1273)</f>
        <v>*</v>
      </c>
      <c r="F1270" s="137" t="str">
        <f>IF(SP_SUL!M1273="","*",SP_SUL!M1273)</f>
        <v>*</v>
      </c>
      <c r="G1270" s="121" t="str">
        <f>IF(SP_SUL!I1273="","*",SP_SUL!I1273)</f>
        <v>*</v>
      </c>
      <c r="H1270" s="121" t="str">
        <f>IF(SP_SUL!AB1273="","*",SP_SUL!AB1273)</f>
        <v>*</v>
      </c>
      <c r="I1270" s="121" t="str">
        <f>IF(SP_SUL!AC1273="","*",SP_SUL!AC1273)</f>
        <v>*</v>
      </c>
      <c r="J1270" s="122" t="str">
        <f>IF(SP_SUL!AA1273="","*",SP_SUL!AA1273)</f>
        <v>*</v>
      </c>
      <c r="K1270" s="134" t="str">
        <f>IF(SP_SUL!AD1273="","*",SP_SUL!AD1273)</f>
        <v>*</v>
      </c>
    </row>
    <row r="1271" spans="2:11" hidden="1">
      <c r="B1271" s="120" t="str">
        <f>IF(SP_SUL!Y1274="","*",SP_SUL!Y1274)</f>
        <v>*</v>
      </c>
      <c r="C1271" s="121" t="str">
        <f>IF(SP_SUL!B1274="","*",SP_SUL!B1274)</f>
        <v>*</v>
      </c>
      <c r="D1271" s="121" t="str">
        <f>IF(SP_SUL!D1274="","*",SP_SUL!D1274)</f>
        <v>*</v>
      </c>
      <c r="E1271" s="121" t="str">
        <f>IF(SP_SUL!H1274="","*",SP_SUL!H1274)</f>
        <v>*</v>
      </c>
      <c r="F1271" s="137" t="str">
        <f>IF(SP_SUL!M1274="","*",SP_SUL!M1274)</f>
        <v>*</v>
      </c>
      <c r="G1271" s="121" t="str">
        <f>IF(SP_SUL!I1274="","*",SP_SUL!I1274)</f>
        <v>*</v>
      </c>
      <c r="H1271" s="121" t="str">
        <f>IF(SP_SUL!AB1274="","*",SP_SUL!AB1274)</f>
        <v>*</v>
      </c>
      <c r="I1271" s="121" t="str">
        <f>IF(SP_SUL!AC1274="","*",SP_SUL!AC1274)</f>
        <v>*</v>
      </c>
      <c r="J1271" s="122" t="str">
        <f>IF(SP_SUL!AA1274="","*",SP_SUL!AA1274)</f>
        <v>*</v>
      </c>
      <c r="K1271" s="134" t="str">
        <f>IF(SP_SUL!AD1274="","*",SP_SUL!AD1274)</f>
        <v>*</v>
      </c>
    </row>
    <row r="1272" spans="2:11" hidden="1">
      <c r="B1272" s="120" t="str">
        <f>IF(SP_SUL!Y1275="","*",SP_SUL!Y1275)</f>
        <v>*</v>
      </c>
      <c r="C1272" s="121" t="str">
        <f>IF(SP_SUL!B1275="","*",SP_SUL!B1275)</f>
        <v>*</v>
      </c>
      <c r="D1272" s="121" t="str">
        <f>IF(SP_SUL!D1275="","*",SP_SUL!D1275)</f>
        <v>*</v>
      </c>
      <c r="E1272" s="121" t="str">
        <f>IF(SP_SUL!H1275="","*",SP_SUL!H1275)</f>
        <v>*</v>
      </c>
      <c r="F1272" s="137" t="str">
        <f>IF(SP_SUL!M1275="","*",SP_SUL!M1275)</f>
        <v>*</v>
      </c>
      <c r="G1272" s="121" t="str">
        <f>IF(SP_SUL!I1275="","*",SP_SUL!I1275)</f>
        <v>*</v>
      </c>
      <c r="H1272" s="121" t="str">
        <f>IF(SP_SUL!AB1275="","*",SP_SUL!AB1275)</f>
        <v>*</v>
      </c>
      <c r="I1272" s="121" t="str">
        <f>IF(SP_SUL!AC1275="","*",SP_SUL!AC1275)</f>
        <v>*</v>
      </c>
      <c r="J1272" s="122" t="str">
        <f>IF(SP_SUL!AA1275="","*",SP_SUL!AA1275)</f>
        <v>*</v>
      </c>
      <c r="K1272" s="134" t="str">
        <f>IF(SP_SUL!AD1275="","*",SP_SUL!AD1275)</f>
        <v>*</v>
      </c>
    </row>
    <row r="1273" spans="2:11" hidden="1">
      <c r="B1273" s="120" t="str">
        <f>IF(SP_SUL!Y1276="","*",SP_SUL!Y1276)</f>
        <v>*</v>
      </c>
      <c r="C1273" s="121" t="str">
        <f>IF(SP_SUL!B1276="","*",SP_SUL!B1276)</f>
        <v>*</v>
      </c>
      <c r="D1273" s="121" t="str">
        <f>IF(SP_SUL!D1276="","*",SP_SUL!D1276)</f>
        <v>*</v>
      </c>
      <c r="E1273" s="121" t="str">
        <f>IF(SP_SUL!H1276="","*",SP_SUL!H1276)</f>
        <v>*</v>
      </c>
      <c r="F1273" s="137" t="str">
        <f>IF(SP_SUL!M1276="","*",SP_SUL!M1276)</f>
        <v>*</v>
      </c>
      <c r="G1273" s="121" t="str">
        <f>IF(SP_SUL!I1276="","*",SP_SUL!I1276)</f>
        <v>*</v>
      </c>
      <c r="H1273" s="121" t="str">
        <f>IF(SP_SUL!AB1276="","*",SP_SUL!AB1276)</f>
        <v>*</v>
      </c>
      <c r="I1273" s="121" t="str">
        <f>IF(SP_SUL!AC1276="","*",SP_SUL!AC1276)</f>
        <v>*</v>
      </c>
      <c r="J1273" s="122" t="str">
        <f>IF(SP_SUL!AA1276="","*",SP_SUL!AA1276)</f>
        <v>*</v>
      </c>
      <c r="K1273" s="134" t="str">
        <f>IF(SP_SUL!AD1276="","*",SP_SUL!AD1276)</f>
        <v>*</v>
      </c>
    </row>
    <row r="1274" spans="2:11" hidden="1">
      <c r="B1274" s="120" t="str">
        <f>IF(SP_SUL!Y1277="","*",SP_SUL!Y1277)</f>
        <v>*</v>
      </c>
      <c r="C1274" s="121" t="str">
        <f>IF(SP_SUL!B1277="","*",SP_SUL!B1277)</f>
        <v>*</v>
      </c>
      <c r="D1274" s="121" t="str">
        <f>IF(SP_SUL!D1277="","*",SP_SUL!D1277)</f>
        <v>*</v>
      </c>
      <c r="E1274" s="121" t="str">
        <f>IF(SP_SUL!H1277="","*",SP_SUL!H1277)</f>
        <v>*</v>
      </c>
      <c r="F1274" s="137" t="str">
        <f>IF(SP_SUL!M1277="","*",SP_SUL!M1277)</f>
        <v>*</v>
      </c>
      <c r="G1274" s="121" t="str">
        <f>IF(SP_SUL!I1277="","*",SP_SUL!I1277)</f>
        <v>*</v>
      </c>
      <c r="H1274" s="121" t="str">
        <f>IF(SP_SUL!AB1277="","*",SP_SUL!AB1277)</f>
        <v>*</v>
      </c>
      <c r="I1274" s="121" t="str">
        <f>IF(SP_SUL!AC1277="","*",SP_SUL!AC1277)</f>
        <v>*</v>
      </c>
      <c r="J1274" s="122" t="str">
        <f>IF(SP_SUL!AA1277="","*",SP_SUL!AA1277)</f>
        <v>*</v>
      </c>
      <c r="K1274" s="134" t="str">
        <f>IF(SP_SUL!AD1277="","*",SP_SUL!AD1277)</f>
        <v>*</v>
      </c>
    </row>
    <row r="1275" spans="2:11" hidden="1">
      <c r="B1275" s="120" t="str">
        <f>IF(SP_SUL!Y1278="","*",SP_SUL!Y1278)</f>
        <v>*</v>
      </c>
      <c r="C1275" s="121" t="str">
        <f>IF(SP_SUL!B1278="","*",SP_SUL!B1278)</f>
        <v>*</v>
      </c>
      <c r="D1275" s="121" t="str">
        <f>IF(SP_SUL!D1278="","*",SP_SUL!D1278)</f>
        <v>*</v>
      </c>
      <c r="E1275" s="121" t="str">
        <f>IF(SP_SUL!H1278="","*",SP_SUL!H1278)</f>
        <v>*</v>
      </c>
      <c r="F1275" s="137" t="str">
        <f>IF(SP_SUL!M1278="","*",SP_SUL!M1278)</f>
        <v>*</v>
      </c>
      <c r="G1275" s="121" t="str">
        <f>IF(SP_SUL!I1278="","*",SP_SUL!I1278)</f>
        <v>*</v>
      </c>
      <c r="H1275" s="121" t="str">
        <f>IF(SP_SUL!AB1278="","*",SP_SUL!AB1278)</f>
        <v>*</v>
      </c>
      <c r="I1275" s="121" t="str">
        <f>IF(SP_SUL!AC1278="","*",SP_SUL!AC1278)</f>
        <v>*</v>
      </c>
      <c r="J1275" s="122" t="str">
        <f>IF(SP_SUL!AA1278="","*",SP_SUL!AA1278)</f>
        <v>*</v>
      </c>
      <c r="K1275" s="134" t="str">
        <f>IF(SP_SUL!AD1278="","*",SP_SUL!AD1278)</f>
        <v>*</v>
      </c>
    </row>
    <row r="1276" spans="2:11" hidden="1">
      <c r="B1276" s="120" t="str">
        <f>IF(SP_SUL!Y1279="","*",SP_SUL!Y1279)</f>
        <v>*</v>
      </c>
      <c r="C1276" s="121" t="str">
        <f>IF(SP_SUL!B1279="","*",SP_SUL!B1279)</f>
        <v>*</v>
      </c>
      <c r="D1276" s="121" t="str">
        <f>IF(SP_SUL!D1279="","*",SP_SUL!D1279)</f>
        <v>*</v>
      </c>
      <c r="E1276" s="121" t="str">
        <f>IF(SP_SUL!H1279="","*",SP_SUL!H1279)</f>
        <v>*</v>
      </c>
      <c r="F1276" s="137" t="str">
        <f>IF(SP_SUL!M1279="","*",SP_SUL!M1279)</f>
        <v>*</v>
      </c>
      <c r="G1276" s="121" t="str">
        <f>IF(SP_SUL!I1279="","*",SP_SUL!I1279)</f>
        <v>*</v>
      </c>
      <c r="H1276" s="121" t="str">
        <f>IF(SP_SUL!AB1279="","*",SP_SUL!AB1279)</f>
        <v>*</v>
      </c>
      <c r="I1276" s="121" t="str">
        <f>IF(SP_SUL!AC1279="","*",SP_SUL!AC1279)</f>
        <v>*</v>
      </c>
      <c r="J1276" s="122" t="str">
        <f>IF(SP_SUL!AA1279="","*",SP_SUL!AA1279)</f>
        <v>*</v>
      </c>
      <c r="K1276" s="134" t="str">
        <f>IF(SP_SUL!AD1279="","*",SP_SUL!AD1279)</f>
        <v>*</v>
      </c>
    </row>
    <row r="1277" spans="2:11" hidden="1">
      <c r="B1277" s="120" t="str">
        <f>IF(SP_SUL!Y1280="","*",SP_SUL!Y1280)</f>
        <v>*</v>
      </c>
      <c r="C1277" s="121" t="str">
        <f>IF(SP_SUL!B1280="","*",SP_SUL!B1280)</f>
        <v>*</v>
      </c>
      <c r="D1277" s="121" t="str">
        <f>IF(SP_SUL!D1280="","*",SP_SUL!D1280)</f>
        <v>*</v>
      </c>
      <c r="E1277" s="121" t="str">
        <f>IF(SP_SUL!H1280="","*",SP_SUL!H1280)</f>
        <v>*</v>
      </c>
      <c r="F1277" s="137" t="str">
        <f>IF(SP_SUL!M1280="","*",SP_SUL!M1280)</f>
        <v>*</v>
      </c>
      <c r="G1277" s="121" t="str">
        <f>IF(SP_SUL!I1280="","*",SP_SUL!I1280)</f>
        <v>*</v>
      </c>
      <c r="H1277" s="121" t="str">
        <f>IF(SP_SUL!AB1280="","*",SP_SUL!AB1280)</f>
        <v>*</v>
      </c>
      <c r="I1277" s="121" t="str">
        <f>IF(SP_SUL!AC1280="","*",SP_SUL!AC1280)</f>
        <v>*</v>
      </c>
      <c r="J1277" s="122" t="str">
        <f>IF(SP_SUL!AA1280="","*",SP_SUL!AA1280)</f>
        <v>*</v>
      </c>
      <c r="K1277" s="134" t="str">
        <f>IF(SP_SUL!AD1280="","*",SP_SUL!AD1280)</f>
        <v>*</v>
      </c>
    </row>
    <row r="1278" spans="2:11" hidden="1">
      <c r="B1278" s="120" t="str">
        <f>IF(SP_SUL!Y1281="","*",SP_SUL!Y1281)</f>
        <v>*</v>
      </c>
      <c r="C1278" s="121" t="str">
        <f>IF(SP_SUL!B1281="","*",SP_SUL!B1281)</f>
        <v>*</v>
      </c>
      <c r="D1278" s="121" t="str">
        <f>IF(SP_SUL!D1281="","*",SP_SUL!D1281)</f>
        <v>*</v>
      </c>
      <c r="E1278" s="121" t="str">
        <f>IF(SP_SUL!H1281="","*",SP_SUL!H1281)</f>
        <v>*</v>
      </c>
      <c r="F1278" s="137" t="str">
        <f>IF(SP_SUL!M1281="","*",SP_SUL!M1281)</f>
        <v>*</v>
      </c>
      <c r="G1278" s="121" t="str">
        <f>IF(SP_SUL!I1281="","*",SP_SUL!I1281)</f>
        <v>*</v>
      </c>
      <c r="H1278" s="121" t="str">
        <f>IF(SP_SUL!AB1281="","*",SP_SUL!AB1281)</f>
        <v>*</v>
      </c>
      <c r="I1278" s="121" t="str">
        <f>IF(SP_SUL!AC1281="","*",SP_SUL!AC1281)</f>
        <v>*</v>
      </c>
      <c r="J1278" s="122" t="str">
        <f>IF(SP_SUL!AA1281="","*",SP_SUL!AA1281)</f>
        <v>*</v>
      </c>
      <c r="K1278" s="134" t="str">
        <f>IF(SP_SUL!AD1281="","*",SP_SUL!AD1281)</f>
        <v>*</v>
      </c>
    </row>
    <row r="1279" spans="2:11" hidden="1">
      <c r="B1279" s="120" t="str">
        <f>IF(SP_SUL!Y1282="","*",SP_SUL!Y1282)</f>
        <v>*</v>
      </c>
      <c r="C1279" s="121" t="str">
        <f>IF(SP_SUL!B1282="","*",SP_SUL!B1282)</f>
        <v>*</v>
      </c>
      <c r="D1279" s="121" t="str">
        <f>IF(SP_SUL!D1282="","*",SP_SUL!D1282)</f>
        <v>*</v>
      </c>
      <c r="E1279" s="121" t="str">
        <f>IF(SP_SUL!H1282="","*",SP_SUL!H1282)</f>
        <v>*</v>
      </c>
      <c r="F1279" s="137" t="str">
        <f>IF(SP_SUL!M1282="","*",SP_SUL!M1282)</f>
        <v>*</v>
      </c>
      <c r="G1279" s="121" t="str">
        <f>IF(SP_SUL!I1282="","*",SP_SUL!I1282)</f>
        <v>*</v>
      </c>
      <c r="H1279" s="121" t="str">
        <f>IF(SP_SUL!AB1282="","*",SP_SUL!AB1282)</f>
        <v>*</v>
      </c>
      <c r="I1279" s="121" t="str">
        <f>IF(SP_SUL!AC1282="","*",SP_SUL!AC1282)</f>
        <v>*</v>
      </c>
      <c r="J1279" s="122" t="str">
        <f>IF(SP_SUL!AA1282="","*",SP_SUL!AA1282)</f>
        <v>*</v>
      </c>
      <c r="K1279" s="134" t="str">
        <f>IF(SP_SUL!AD1282="","*",SP_SUL!AD1282)</f>
        <v>*</v>
      </c>
    </row>
    <row r="1280" spans="2:11" hidden="1">
      <c r="B1280" s="120" t="str">
        <f>IF(SP_SUL!Y1283="","*",SP_SUL!Y1283)</f>
        <v>*</v>
      </c>
      <c r="C1280" s="121" t="str">
        <f>IF(SP_SUL!B1283="","*",SP_SUL!B1283)</f>
        <v>*</v>
      </c>
      <c r="D1280" s="121" t="str">
        <f>IF(SP_SUL!D1283="","*",SP_SUL!D1283)</f>
        <v>*</v>
      </c>
      <c r="E1280" s="121" t="str">
        <f>IF(SP_SUL!H1283="","*",SP_SUL!H1283)</f>
        <v>*</v>
      </c>
      <c r="F1280" s="137" t="str">
        <f>IF(SP_SUL!M1283="","*",SP_SUL!M1283)</f>
        <v>*</v>
      </c>
      <c r="G1280" s="121" t="str">
        <f>IF(SP_SUL!I1283="","*",SP_SUL!I1283)</f>
        <v>*</v>
      </c>
      <c r="H1280" s="121" t="str">
        <f>IF(SP_SUL!AB1283="","*",SP_SUL!AB1283)</f>
        <v>*</v>
      </c>
      <c r="I1280" s="121" t="str">
        <f>IF(SP_SUL!AC1283="","*",SP_SUL!AC1283)</f>
        <v>*</v>
      </c>
      <c r="J1280" s="122" t="str">
        <f>IF(SP_SUL!AA1283="","*",SP_SUL!AA1283)</f>
        <v>*</v>
      </c>
      <c r="K1280" s="134" t="str">
        <f>IF(SP_SUL!AD1283="","*",SP_SUL!AD1283)</f>
        <v>*</v>
      </c>
    </row>
    <row r="1281" spans="2:11" hidden="1">
      <c r="B1281" s="120" t="str">
        <f>IF(SP_SUL!Y1284="","*",SP_SUL!Y1284)</f>
        <v>*</v>
      </c>
      <c r="C1281" s="121" t="str">
        <f>IF(SP_SUL!B1284="","*",SP_SUL!B1284)</f>
        <v>*</v>
      </c>
      <c r="D1281" s="121" t="str">
        <f>IF(SP_SUL!D1284="","*",SP_SUL!D1284)</f>
        <v>*</v>
      </c>
      <c r="E1281" s="121" t="str">
        <f>IF(SP_SUL!H1284="","*",SP_SUL!H1284)</f>
        <v>*</v>
      </c>
      <c r="F1281" s="137" t="str">
        <f>IF(SP_SUL!M1284="","*",SP_SUL!M1284)</f>
        <v>*</v>
      </c>
      <c r="G1281" s="121" t="str">
        <f>IF(SP_SUL!I1284="","*",SP_SUL!I1284)</f>
        <v>*</v>
      </c>
      <c r="H1281" s="121" t="str">
        <f>IF(SP_SUL!AB1284="","*",SP_SUL!AB1284)</f>
        <v>*</v>
      </c>
      <c r="I1281" s="121" t="str">
        <f>IF(SP_SUL!AC1284="","*",SP_SUL!AC1284)</f>
        <v>*</v>
      </c>
      <c r="J1281" s="122" t="str">
        <f>IF(SP_SUL!AA1284="","*",SP_SUL!AA1284)</f>
        <v>*</v>
      </c>
      <c r="K1281" s="134" t="str">
        <f>IF(SP_SUL!AD1284="","*",SP_SUL!AD1284)</f>
        <v>*</v>
      </c>
    </row>
    <row r="1282" spans="2:11" hidden="1">
      <c r="B1282" s="120" t="str">
        <f>IF(SP_SUL!Y1285="","*",SP_SUL!Y1285)</f>
        <v>*</v>
      </c>
      <c r="C1282" s="121" t="str">
        <f>IF(SP_SUL!B1285="","*",SP_SUL!B1285)</f>
        <v>*</v>
      </c>
      <c r="D1282" s="121" t="str">
        <f>IF(SP_SUL!D1285="","*",SP_SUL!D1285)</f>
        <v>*</v>
      </c>
      <c r="E1282" s="121" t="str">
        <f>IF(SP_SUL!H1285="","*",SP_SUL!H1285)</f>
        <v>*</v>
      </c>
      <c r="F1282" s="137" t="str">
        <f>IF(SP_SUL!M1285="","*",SP_SUL!M1285)</f>
        <v>*</v>
      </c>
      <c r="G1282" s="121" t="str">
        <f>IF(SP_SUL!I1285="","*",SP_SUL!I1285)</f>
        <v>*</v>
      </c>
      <c r="H1282" s="121" t="str">
        <f>IF(SP_SUL!AB1285="","*",SP_SUL!AB1285)</f>
        <v>*</v>
      </c>
      <c r="I1282" s="121" t="str">
        <f>IF(SP_SUL!AC1285="","*",SP_SUL!AC1285)</f>
        <v>*</v>
      </c>
      <c r="J1282" s="122" t="str">
        <f>IF(SP_SUL!AA1285="","*",SP_SUL!AA1285)</f>
        <v>*</v>
      </c>
      <c r="K1282" s="134" t="str">
        <f>IF(SP_SUL!AD1285="","*",SP_SUL!AD1285)</f>
        <v>*</v>
      </c>
    </row>
    <row r="1283" spans="2:11" hidden="1">
      <c r="B1283" s="120" t="str">
        <f>IF(SP_SUL!Y1286="","*",SP_SUL!Y1286)</f>
        <v>*</v>
      </c>
      <c r="C1283" s="121" t="str">
        <f>IF(SP_SUL!B1286="","*",SP_SUL!B1286)</f>
        <v>*</v>
      </c>
      <c r="D1283" s="121" t="str">
        <f>IF(SP_SUL!D1286="","*",SP_SUL!D1286)</f>
        <v>*</v>
      </c>
      <c r="E1283" s="121" t="str">
        <f>IF(SP_SUL!H1286="","*",SP_SUL!H1286)</f>
        <v>*</v>
      </c>
      <c r="F1283" s="137" t="str">
        <f>IF(SP_SUL!M1286="","*",SP_SUL!M1286)</f>
        <v>*</v>
      </c>
      <c r="G1283" s="121" t="str">
        <f>IF(SP_SUL!I1286="","*",SP_SUL!I1286)</f>
        <v>*</v>
      </c>
      <c r="H1283" s="121" t="str">
        <f>IF(SP_SUL!AB1286="","*",SP_SUL!AB1286)</f>
        <v>*</v>
      </c>
      <c r="I1283" s="121" t="str">
        <f>IF(SP_SUL!AC1286="","*",SP_SUL!AC1286)</f>
        <v>*</v>
      </c>
      <c r="J1283" s="122" t="str">
        <f>IF(SP_SUL!AA1286="","*",SP_SUL!AA1286)</f>
        <v>*</v>
      </c>
      <c r="K1283" s="134" t="str">
        <f>IF(SP_SUL!AD1286="","*",SP_SUL!AD1286)</f>
        <v>*</v>
      </c>
    </row>
    <row r="1284" spans="2:11" hidden="1">
      <c r="B1284" s="120" t="str">
        <f>IF(SP_SUL!Y1287="","*",SP_SUL!Y1287)</f>
        <v>*</v>
      </c>
      <c r="C1284" s="121" t="str">
        <f>IF(SP_SUL!B1287="","*",SP_SUL!B1287)</f>
        <v>*</v>
      </c>
      <c r="D1284" s="121" t="str">
        <f>IF(SP_SUL!D1287="","*",SP_SUL!D1287)</f>
        <v>*</v>
      </c>
      <c r="E1284" s="121" t="str">
        <f>IF(SP_SUL!H1287="","*",SP_SUL!H1287)</f>
        <v>*</v>
      </c>
      <c r="F1284" s="137" t="str">
        <f>IF(SP_SUL!M1287="","*",SP_SUL!M1287)</f>
        <v>*</v>
      </c>
      <c r="G1284" s="121" t="str">
        <f>IF(SP_SUL!I1287="","*",SP_SUL!I1287)</f>
        <v>*</v>
      </c>
      <c r="H1284" s="121" t="str">
        <f>IF(SP_SUL!AB1287="","*",SP_SUL!AB1287)</f>
        <v>*</v>
      </c>
      <c r="I1284" s="121" t="str">
        <f>IF(SP_SUL!AC1287="","*",SP_SUL!AC1287)</f>
        <v>*</v>
      </c>
      <c r="J1284" s="122" t="str">
        <f>IF(SP_SUL!AA1287="","*",SP_SUL!AA1287)</f>
        <v>*</v>
      </c>
      <c r="K1284" s="134" t="str">
        <f>IF(SP_SUL!AD1287="","*",SP_SUL!AD1287)</f>
        <v>*</v>
      </c>
    </row>
    <row r="1285" spans="2:11" hidden="1">
      <c r="B1285" s="120" t="str">
        <f>IF(SP_SUL!Y1288="","*",SP_SUL!Y1288)</f>
        <v>*</v>
      </c>
      <c r="C1285" s="121" t="str">
        <f>IF(SP_SUL!B1288="","*",SP_SUL!B1288)</f>
        <v>*</v>
      </c>
      <c r="D1285" s="121" t="str">
        <f>IF(SP_SUL!D1288="","*",SP_SUL!D1288)</f>
        <v>*</v>
      </c>
      <c r="E1285" s="121" t="str">
        <f>IF(SP_SUL!H1288="","*",SP_SUL!H1288)</f>
        <v>*</v>
      </c>
      <c r="F1285" s="137" t="str">
        <f>IF(SP_SUL!M1288="","*",SP_SUL!M1288)</f>
        <v>*</v>
      </c>
      <c r="G1285" s="121" t="str">
        <f>IF(SP_SUL!I1288="","*",SP_SUL!I1288)</f>
        <v>*</v>
      </c>
      <c r="H1285" s="121" t="str">
        <f>IF(SP_SUL!AB1288="","*",SP_SUL!AB1288)</f>
        <v>*</v>
      </c>
      <c r="I1285" s="121" t="str">
        <f>IF(SP_SUL!AC1288="","*",SP_SUL!AC1288)</f>
        <v>*</v>
      </c>
      <c r="J1285" s="122" t="str">
        <f>IF(SP_SUL!AA1288="","*",SP_SUL!AA1288)</f>
        <v>*</v>
      </c>
      <c r="K1285" s="134" t="str">
        <f>IF(SP_SUL!AD1288="","*",SP_SUL!AD1288)</f>
        <v>*</v>
      </c>
    </row>
    <row r="1286" spans="2:11" hidden="1">
      <c r="B1286" s="120" t="str">
        <f>IF(SP_SUL!Y1289="","*",SP_SUL!Y1289)</f>
        <v>*</v>
      </c>
      <c r="C1286" s="121" t="str">
        <f>IF(SP_SUL!B1289="","*",SP_SUL!B1289)</f>
        <v>*</v>
      </c>
      <c r="D1286" s="121" t="str">
        <f>IF(SP_SUL!D1289="","*",SP_SUL!D1289)</f>
        <v>*</v>
      </c>
      <c r="E1286" s="121" t="str">
        <f>IF(SP_SUL!H1289="","*",SP_SUL!H1289)</f>
        <v>*</v>
      </c>
      <c r="F1286" s="137" t="str">
        <f>IF(SP_SUL!M1289="","*",SP_SUL!M1289)</f>
        <v>*</v>
      </c>
      <c r="G1286" s="121" t="str">
        <f>IF(SP_SUL!I1289="","*",SP_SUL!I1289)</f>
        <v>*</v>
      </c>
      <c r="H1286" s="121" t="str">
        <f>IF(SP_SUL!AB1289="","*",SP_SUL!AB1289)</f>
        <v>*</v>
      </c>
      <c r="I1286" s="121" t="str">
        <f>IF(SP_SUL!AC1289="","*",SP_SUL!AC1289)</f>
        <v>*</v>
      </c>
      <c r="J1286" s="122" t="str">
        <f>IF(SP_SUL!AA1289="","*",SP_SUL!AA1289)</f>
        <v>*</v>
      </c>
      <c r="K1286" s="134" t="str">
        <f>IF(SP_SUL!AD1289="","*",SP_SUL!AD1289)</f>
        <v>*</v>
      </c>
    </row>
    <row r="1287" spans="2:11" hidden="1">
      <c r="B1287" s="120" t="str">
        <f>IF(SP_SUL!Y1290="","*",SP_SUL!Y1290)</f>
        <v>*</v>
      </c>
      <c r="C1287" s="121" t="str">
        <f>IF(SP_SUL!B1290="","*",SP_SUL!B1290)</f>
        <v>*</v>
      </c>
      <c r="D1287" s="121" t="str">
        <f>IF(SP_SUL!D1290="","*",SP_SUL!D1290)</f>
        <v>*</v>
      </c>
      <c r="E1287" s="121" t="str">
        <f>IF(SP_SUL!H1290="","*",SP_SUL!H1290)</f>
        <v>*</v>
      </c>
      <c r="F1287" s="137" t="str">
        <f>IF(SP_SUL!M1290="","*",SP_SUL!M1290)</f>
        <v>*</v>
      </c>
      <c r="G1287" s="121" t="str">
        <f>IF(SP_SUL!I1290="","*",SP_SUL!I1290)</f>
        <v>*</v>
      </c>
      <c r="H1287" s="121" t="str">
        <f>IF(SP_SUL!AB1290="","*",SP_SUL!AB1290)</f>
        <v>*</v>
      </c>
      <c r="I1287" s="121" t="str">
        <f>IF(SP_SUL!AC1290="","*",SP_SUL!AC1290)</f>
        <v>*</v>
      </c>
      <c r="J1287" s="122" t="str">
        <f>IF(SP_SUL!AA1290="","*",SP_SUL!AA1290)</f>
        <v>*</v>
      </c>
      <c r="K1287" s="134" t="str">
        <f>IF(SP_SUL!AD1290="","*",SP_SUL!AD1290)</f>
        <v>*</v>
      </c>
    </row>
    <row r="1288" spans="2:11" hidden="1">
      <c r="B1288" s="120" t="str">
        <f>IF(SP_SUL!Y1291="","*",SP_SUL!Y1291)</f>
        <v>*</v>
      </c>
      <c r="C1288" s="121" t="str">
        <f>IF(SP_SUL!B1291="","*",SP_SUL!B1291)</f>
        <v>*</v>
      </c>
      <c r="D1288" s="121" t="str">
        <f>IF(SP_SUL!D1291="","*",SP_SUL!D1291)</f>
        <v>*</v>
      </c>
      <c r="E1288" s="121" t="str">
        <f>IF(SP_SUL!H1291="","*",SP_SUL!H1291)</f>
        <v>*</v>
      </c>
      <c r="F1288" s="137" t="str">
        <f>IF(SP_SUL!M1291="","*",SP_SUL!M1291)</f>
        <v>*</v>
      </c>
      <c r="G1288" s="121" t="str">
        <f>IF(SP_SUL!I1291="","*",SP_SUL!I1291)</f>
        <v>*</v>
      </c>
      <c r="H1288" s="121" t="str">
        <f>IF(SP_SUL!AB1291="","*",SP_SUL!AB1291)</f>
        <v>*</v>
      </c>
      <c r="I1288" s="121" t="str">
        <f>IF(SP_SUL!AC1291="","*",SP_SUL!AC1291)</f>
        <v>*</v>
      </c>
      <c r="J1288" s="122" t="str">
        <f>IF(SP_SUL!AA1291="","*",SP_SUL!AA1291)</f>
        <v>*</v>
      </c>
      <c r="K1288" s="134" t="str">
        <f>IF(SP_SUL!AD1291="","*",SP_SUL!AD1291)</f>
        <v>*</v>
      </c>
    </row>
    <row r="1289" spans="2:11" hidden="1">
      <c r="B1289" s="120" t="str">
        <f>IF(SP_SUL!Y1292="","*",SP_SUL!Y1292)</f>
        <v>*</v>
      </c>
      <c r="C1289" s="121" t="str">
        <f>IF(SP_SUL!B1292="","*",SP_SUL!B1292)</f>
        <v>*</v>
      </c>
      <c r="D1289" s="121" t="str">
        <f>IF(SP_SUL!D1292="","*",SP_SUL!D1292)</f>
        <v>*</v>
      </c>
      <c r="E1289" s="121" t="str">
        <f>IF(SP_SUL!H1292="","*",SP_SUL!H1292)</f>
        <v>*</v>
      </c>
      <c r="F1289" s="137" t="str">
        <f>IF(SP_SUL!M1292="","*",SP_SUL!M1292)</f>
        <v>*</v>
      </c>
      <c r="G1289" s="121" t="str">
        <f>IF(SP_SUL!I1292="","*",SP_SUL!I1292)</f>
        <v>*</v>
      </c>
      <c r="H1289" s="121" t="str">
        <f>IF(SP_SUL!AB1292="","*",SP_SUL!AB1292)</f>
        <v>*</v>
      </c>
      <c r="I1289" s="121" t="str">
        <f>IF(SP_SUL!AC1292="","*",SP_SUL!AC1292)</f>
        <v>*</v>
      </c>
      <c r="J1289" s="122" t="str">
        <f>IF(SP_SUL!AA1292="","*",SP_SUL!AA1292)</f>
        <v>*</v>
      </c>
      <c r="K1289" s="134" t="str">
        <f>IF(SP_SUL!AD1292="","*",SP_SUL!AD1292)</f>
        <v>*</v>
      </c>
    </row>
    <row r="1290" spans="2:11" hidden="1">
      <c r="B1290" s="120" t="str">
        <f>IF(SP_SUL!Y1293="","*",SP_SUL!Y1293)</f>
        <v>*</v>
      </c>
      <c r="C1290" s="121" t="str">
        <f>IF(SP_SUL!B1293="","*",SP_SUL!B1293)</f>
        <v>*</v>
      </c>
      <c r="D1290" s="121" t="str">
        <f>IF(SP_SUL!D1293="","*",SP_SUL!D1293)</f>
        <v>*</v>
      </c>
      <c r="E1290" s="121" t="str">
        <f>IF(SP_SUL!H1293="","*",SP_SUL!H1293)</f>
        <v>*</v>
      </c>
      <c r="F1290" s="137" t="str">
        <f>IF(SP_SUL!M1293="","*",SP_SUL!M1293)</f>
        <v>*</v>
      </c>
      <c r="G1290" s="121" t="str">
        <f>IF(SP_SUL!I1293="","*",SP_SUL!I1293)</f>
        <v>*</v>
      </c>
      <c r="H1290" s="121" t="str">
        <f>IF(SP_SUL!AB1293="","*",SP_SUL!AB1293)</f>
        <v>*</v>
      </c>
      <c r="I1290" s="121" t="str">
        <f>IF(SP_SUL!AC1293="","*",SP_SUL!AC1293)</f>
        <v>*</v>
      </c>
      <c r="J1290" s="122" t="str">
        <f>IF(SP_SUL!AA1293="","*",SP_SUL!AA1293)</f>
        <v>*</v>
      </c>
      <c r="K1290" s="134" t="str">
        <f>IF(SP_SUL!AD1293="","*",SP_SUL!AD1293)</f>
        <v>*</v>
      </c>
    </row>
    <row r="1291" spans="2:11" hidden="1">
      <c r="B1291" s="120" t="str">
        <f>IF(SP_SUL!Y1294="","*",SP_SUL!Y1294)</f>
        <v>*</v>
      </c>
      <c r="C1291" s="121" t="str">
        <f>IF(SP_SUL!B1294="","*",SP_SUL!B1294)</f>
        <v>*</v>
      </c>
      <c r="D1291" s="121" t="str">
        <f>IF(SP_SUL!D1294="","*",SP_SUL!D1294)</f>
        <v>*</v>
      </c>
      <c r="E1291" s="121" t="str">
        <f>IF(SP_SUL!H1294="","*",SP_SUL!H1294)</f>
        <v>*</v>
      </c>
      <c r="F1291" s="137" t="str">
        <f>IF(SP_SUL!M1294="","*",SP_SUL!M1294)</f>
        <v>*</v>
      </c>
      <c r="G1291" s="121" t="str">
        <f>IF(SP_SUL!I1294="","*",SP_SUL!I1294)</f>
        <v>*</v>
      </c>
      <c r="H1291" s="121" t="str">
        <f>IF(SP_SUL!AB1294="","*",SP_SUL!AB1294)</f>
        <v>*</v>
      </c>
      <c r="I1291" s="121" t="str">
        <f>IF(SP_SUL!AC1294="","*",SP_SUL!AC1294)</f>
        <v>*</v>
      </c>
      <c r="J1291" s="122" t="str">
        <f>IF(SP_SUL!AA1294="","*",SP_SUL!AA1294)</f>
        <v>*</v>
      </c>
      <c r="K1291" s="134" t="str">
        <f>IF(SP_SUL!AD1294="","*",SP_SUL!AD1294)</f>
        <v>*</v>
      </c>
    </row>
    <row r="1292" spans="2:11" hidden="1">
      <c r="B1292" s="120" t="str">
        <f>IF(SP_SUL!Y1295="","*",SP_SUL!Y1295)</f>
        <v>*</v>
      </c>
      <c r="C1292" s="121" t="str">
        <f>IF(SP_SUL!B1295="","*",SP_SUL!B1295)</f>
        <v>*</v>
      </c>
      <c r="D1292" s="121" t="str">
        <f>IF(SP_SUL!D1295="","*",SP_SUL!D1295)</f>
        <v>*</v>
      </c>
      <c r="E1292" s="121" t="str">
        <f>IF(SP_SUL!H1295="","*",SP_SUL!H1295)</f>
        <v>*</v>
      </c>
      <c r="F1292" s="137" t="str">
        <f>IF(SP_SUL!M1295="","*",SP_SUL!M1295)</f>
        <v>*</v>
      </c>
      <c r="G1292" s="121" t="str">
        <f>IF(SP_SUL!I1295="","*",SP_SUL!I1295)</f>
        <v>*</v>
      </c>
      <c r="H1292" s="121" t="str">
        <f>IF(SP_SUL!AB1295="","*",SP_SUL!AB1295)</f>
        <v>*</v>
      </c>
      <c r="I1292" s="121" t="str">
        <f>IF(SP_SUL!AC1295="","*",SP_SUL!AC1295)</f>
        <v>*</v>
      </c>
      <c r="J1292" s="122" t="str">
        <f>IF(SP_SUL!AA1295="","*",SP_SUL!AA1295)</f>
        <v>*</v>
      </c>
      <c r="K1292" s="134" t="str">
        <f>IF(SP_SUL!AD1295="","*",SP_SUL!AD1295)</f>
        <v>*</v>
      </c>
    </row>
    <row r="1293" spans="2:11" hidden="1">
      <c r="B1293" s="120" t="str">
        <f>IF(SP_SUL!Y1296="","*",SP_SUL!Y1296)</f>
        <v>*</v>
      </c>
      <c r="C1293" s="121" t="str">
        <f>IF(SP_SUL!B1296="","*",SP_SUL!B1296)</f>
        <v>*</v>
      </c>
      <c r="D1293" s="121" t="str">
        <f>IF(SP_SUL!D1296="","*",SP_SUL!D1296)</f>
        <v>*</v>
      </c>
      <c r="E1293" s="121" t="str">
        <f>IF(SP_SUL!H1296="","*",SP_SUL!H1296)</f>
        <v>*</v>
      </c>
      <c r="F1293" s="137" t="str">
        <f>IF(SP_SUL!M1296="","*",SP_SUL!M1296)</f>
        <v>*</v>
      </c>
      <c r="G1293" s="121" t="str">
        <f>IF(SP_SUL!I1296="","*",SP_SUL!I1296)</f>
        <v>*</v>
      </c>
      <c r="H1293" s="121" t="str">
        <f>IF(SP_SUL!AB1296="","*",SP_SUL!AB1296)</f>
        <v>*</v>
      </c>
      <c r="I1293" s="121" t="str">
        <f>IF(SP_SUL!AC1296="","*",SP_SUL!AC1296)</f>
        <v>*</v>
      </c>
      <c r="J1293" s="122" t="str">
        <f>IF(SP_SUL!AA1296="","*",SP_SUL!AA1296)</f>
        <v>*</v>
      </c>
      <c r="K1293" s="134" t="str">
        <f>IF(SP_SUL!AD1296="","*",SP_SUL!AD1296)</f>
        <v>*</v>
      </c>
    </row>
    <row r="1294" spans="2:11" hidden="1">
      <c r="B1294" s="120" t="str">
        <f>IF(SP_SUL!Y1297="","*",SP_SUL!Y1297)</f>
        <v>*</v>
      </c>
      <c r="C1294" s="121" t="str">
        <f>IF(SP_SUL!B1297="","*",SP_SUL!B1297)</f>
        <v>*</v>
      </c>
      <c r="D1294" s="121" t="str">
        <f>IF(SP_SUL!D1297="","*",SP_SUL!D1297)</f>
        <v>*</v>
      </c>
      <c r="E1294" s="121" t="str">
        <f>IF(SP_SUL!H1297="","*",SP_SUL!H1297)</f>
        <v>*</v>
      </c>
      <c r="F1294" s="137" t="str">
        <f>IF(SP_SUL!M1297="","*",SP_SUL!M1297)</f>
        <v>*</v>
      </c>
      <c r="G1294" s="121" t="str">
        <f>IF(SP_SUL!I1297="","*",SP_SUL!I1297)</f>
        <v>*</v>
      </c>
      <c r="H1294" s="121" t="str">
        <f>IF(SP_SUL!AB1297="","*",SP_SUL!AB1297)</f>
        <v>*</v>
      </c>
      <c r="I1294" s="121" t="str">
        <f>IF(SP_SUL!AC1297="","*",SP_SUL!AC1297)</f>
        <v>*</v>
      </c>
      <c r="J1294" s="122" t="str">
        <f>IF(SP_SUL!AA1297="","*",SP_SUL!AA1297)</f>
        <v>*</v>
      </c>
      <c r="K1294" s="134" t="str">
        <f>IF(SP_SUL!AD1297="","*",SP_SUL!AD1297)</f>
        <v>*</v>
      </c>
    </row>
    <row r="1295" spans="2:11" hidden="1">
      <c r="B1295" s="120" t="str">
        <f>IF(SP_SUL!Y1298="","*",SP_SUL!Y1298)</f>
        <v>*</v>
      </c>
      <c r="C1295" s="121" t="str">
        <f>IF(SP_SUL!B1298="","*",SP_SUL!B1298)</f>
        <v>*</v>
      </c>
      <c r="D1295" s="121" t="str">
        <f>IF(SP_SUL!D1298="","*",SP_SUL!D1298)</f>
        <v>*</v>
      </c>
      <c r="E1295" s="121" t="str">
        <f>IF(SP_SUL!H1298="","*",SP_SUL!H1298)</f>
        <v>*</v>
      </c>
      <c r="F1295" s="137" t="str">
        <f>IF(SP_SUL!M1298="","*",SP_SUL!M1298)</f>
        <v>*</v>
      </c>
      <c r="G1295" s="121" t="str">
        <f>IF(SP_SUL!I1298="","*",SP_SUL!I1298)</f>
        <v>*</v>
      </c>
      <c r="H1295" s="121" t="str">
        <f>IF(SP_SUL!AB1298="","*",SP_SUL!AB1298)</f>
        <v>*</v>
      </c>
      <c r="I1295" s="121" t="str">
        <f>IF(SP_SUL!AC1298="","*",SP_SUL!AC1298)</f>
        <v>*</v>
      </c>
      <c r="J1295" s="122" t="str">
        <f>IF(SP_SUL!AA1298="","*",SP_SUL!AA1298)</f>
        <v>*</v>
      </c>
      <c r="K1295" s="134" t="str">
        <f>IF(SP_SUL!AD1298="","*",SP_SUL!AD1298)</f>
        <v>*</v>
      </c>
    </row>
    <row r="1296" spans="2:11" hidden="1">
      <c r="B1296" s="120" t="str">
        <f>IF(SP_SUL!Y1299="","*",SP_SUL!Y1299)</f>
        <v>*</v>
      </c>
      <c r="C1296" s="121" t="str">
        <f>IF(SP_SUL!B1299="","*",SP_SUL!B1299)</f>
        <v>*</v>
      </c>
      <c r="D1296" s="121" t="str">
        <f>IF(SP_SUL!D1299="","*",SP_SUL!D1299)</f>
        <v>*</v>
      </c>
      <c r="E1296" s="121" t="str">
        <f>IF(SP_SUL!H1299="","*",SP_SUL!H1299)</f>
        <v>*</v>
      </c>
      <c r="F1296" s="137" t="str">
        <f>IF(SP_SUL!M1299="","*",SP_SUL!M1299)</f>
        <v>*</v>
      </c>
      <c r="G1296" s="121" t="str">
        <f>IF(SP_SUL!I1299="","*",SP_SUL!I1299)</f>
        <v>*</v>
      </c>
      <c r="H1296" s="121" t="str">
        <f>IF(SP_SUL!AB1299="","*",SP_SUL!AB1299)</f>
        <v>*</v>
      </c>
      <c r="I1296" s="121" t="str">
        <f>IF(SP_SUL!AC1299="","*",SP_SUL!AC1299)</f>
        <v>*</v>
      </c>
      <c r="J1296" s="122" t="str">
        <f>IF(SP_SUL!AA1299="","*",SP_SUL!AA1299)</f>
        <v>*</v>
      </c>
      <c r="K1296" s="134" t="str">
        <f>IF(SP_SUL!AD1299="","*",SP_SUL!AD1299)</f>
        <v>*</v>
      </c>
    </row>
    <row r="1297" spans="2:11" hidden="1">
      <c r="B1297" s="120" t="str">
        <f>IF(SP_SUL!Y1300="","*",SP_SUL!Y1300)</f>
        <v>*</v>
      </c>
      <c r="C1297" s="121" t="str">
        <f>IF(SP_SUL!B1300="","*",SP_SUL!B1300)</f>
        <v>*</v>
      </c>
      <c r="D1297" s="121" t="str">
        <f>IF(SP_SUL!D1300="","*",SP_SUL!D1300)</f>
        <v>*</v>
      </c>
      <c r="E1297" s="121" t="str">
        <f>IF(SP_SUL!H1300="","*",SP_SUL!H1300)</f>
        <v>*</v>
      </c>
      <c r="F1297" s="137" t="str">
        <f>IF(SP_SUL!M1300="","*",SP_SUL!M1300)</f>
        <v>*</v>
      </c>
      <c r="G1297" s="121" t="str">
        <f>IF(SP_SUL!I1300="","*",SP_SUL!I1300)</f>
        <v>*</v>
      </c>
      <c r="H1297" s="121" t="str">
        <f>IF(SP_SUL!AB1300="","*",SP_SUL!AB1300)</f>
        <v>*</v>
      </c>
      <c r="I1297" s="121" t="str">
        <f>IF(SP_SUL!AC1300="","*",SP_SUL!AC1300)</f>
        <v>*</v>
      </c>
      <c r="J1297" s="122" t="str">
        <f>IF(SP_SUL!AA1300="","*",SP_SUL!AA1300)</f>
        <v>*</v>
      </c>
      <c r="K1297" s="134" t="str">
        <f>IF(SP_SUL!AD1300="","*",SP_SUL!AD1300)</f>
        <v>*</v>
      </c>
    </row>
    <row r="1298" spans="2:11" hidden="1">
      <c r="B1298" s="120" t="str">
        <f>IF(SP_SUL!Y1301="","*",SP_SUL!Y1301)</f>
        <v>*</v>
      </c>
      <c r="C1298" s="121" t="str">
        <f>IF(SP_SUL!B1301="","*",SP_SUL!B1301)</f>
        <v>*</v>
      </c>
      <c r="D1298" s="121" t="str">
        <f>IF(SP_SUL!D1301="","*",SP_SUL!D1301)</f>
        <v>*</v>
      </c>
      <c r="E1298" s="121" t="str">
        <f>IF(SP_SUL!H1301="","*",SP_SUL!H1301)</f>
        <v>*</v>
      </c>
      <c r="F1298" s="137" t="str">
        <f>IF(SP_SUL!M1301="","*",SP_SUL!M1301)</f>
        <v>*</v>
      </c>
      <c r="G1298" s="121" t="str">
        <f>IF(SP_SUL!I1301="","*",SP_SUL!I1301)</f>
        <v>*</v>
      </c>
      <c r="H1298" s="121" t="str">
        <f>IF(SP_SUL!AB1301="","*",SP_SUL!AB1301)</f>
        <v>*</v>
      </c>
      <c r="I1298" s="121" t="str">
        <f>IF(SP_SUL!AC1301="","*",SP_SUL!AC1301)</f>
        <v>*</v>
      </c>
      <c r="J1298" s="122" t="str">
        <f>IF(SP_SUL!AA1301="","*",SP_SUL!AA1301)</f>
        <v>*</v>
      </c>
      <c r="K1298" s="134" t="str">
        <f>IF(SP_SUL!AD1301="","*",SP_SUL!AD1301)</f>
        <v>*</v>
      </c>
    </row>
    <row r="1299" spans="2:11" hidden="1">
      <c r="B1299" s="120" t="str">
        <f>IF(SP_SUL!Y1302="","*",SP_SUL!Y1302)</f>
        <v>*</v>
      </c>
      <c r="C1299" s="121" t="str">
        <f>IF(SP_SUL!B1302="","*",SP_SUL!B1302)</f>
        <v>*</v>
      </c>
      <c r="D1299" s="121" t="str">
        <f>IF(SP_SUL!D1302="","*",SP_SUL!D1302)</f>
        <v>*</v>
      </c>
      <c r="E1299" s="121" t="str">
        <f>IF(SP_SUL!H1302="","*",SP_SUL!H1302)</f>
        <v>*</v>
      </c>
      <c r="F1299" s="137" t="str">
        <f>IF(SP_SUL!M1302="","*",SP_SUL!M1302)</f>
        <v>*</v>
      </c>
      <c r="G1299" s="121" t="str">
        <f>IF(SP_SUL!I1302="","*",SP_SUL!I1302)</f>
        <v>*</v>
      </c>
      <c r="H1299" s="121" t="str">
        <f>IF(SP_SUL!AB1302="","*",SP_SUL!AB1302)</f>
        <v>*</v>
      </c>
      <c r="I1299" s="121" t="str">
        <f>IF(SP_SUL!AC1302="","*",SP_SUL!AC1302)</f>
        <v>*</v>
      </c>
      <c r="J1299" s="122" t="str">
        <f>IF(SP_SUL!AA1302="","*",SP_SUL!AA1302)</f>
        <v>*</v>
      </c>
      <c r="K1299" s="134" t="str">
        <f>IF(SP_SUL!AD1302="","*",SP_SUL!AD1302)</f>
        <v>*</v>
      </c>
    </row>
    <row r="1300" spans="2:11" hidden="1">
      <c r="B1300" s="120" t="str">
        <f>IF(SP_SUL!Y1303="","*",SP_SUL!Y1303)</f>
        <v>*</v>
      </c>
      <c r="C1300" s="121" t="str">
        <f>IF(SP_SUL!B1303="","*",SP_SUL!B1303)</f>
        <v>*</v>
      </c>
      <c r="D1300" s="121" t="str">
        <f>IF(SP_SUL!D1303="","*",SP_SUL!D1303)</f>
        <v>*</v>
      </c>
      <c r="E1300" s="121" t="str">
        <f>IF(SP_SUL!H1303="","*",SP_SUL!H1303)</f>
        <v>*</v>
      </c>
      <c r="F1300" s="137" t="str">
        <f>IF(SP_SUL!M1303="","*",SP_SUL!M1303)</f>
        <v>*</v>
      </c>
      <c r="G1300" s="121" t="str">
        <f>IF(SP_SUL!I1303="","*",SP_SUL!I1303)</f>
        <v>*</v>
      </c>
      <c r="H1300" s="121" t="str">
        <f>IF(SP_SUL!AB1303="","*",SP_SUL!AB1303)</f>
        <v>*</v>
      </c>
      <c r="I1300" s="121" t="str">
        <f>IF(SP_SUL!AC1303="","*",SP_SUL!AC1303)</f>
        <v>*</v>
      </c>
      <c r="J1300" s="122" t="str">
        <f>IF(SP_SUL!AA1303="","*",SP_SUL!AA1303)</f>
        <v>*</v>
      </c>
      <c r="K1300" s="134" t="str">
        <f>IF(SP_SUL!AD1303="","*",SP_SUL!AD1303)</f>
        <v>*</v>
      </c>
    </row>
    <row r="1301" spans="2:11" hidden="1">
      <c r="B1301" s="120" t="str">
        <f>IF(SP_SUL!Y1304="","*",SP_SUL!Y1304)</f>
        <v>*</v>
      </c>
      <c r="C1301" s="121" t="str">
        <f>IF(SP_SUL!B1304="","*",SP_SUL!B1304)</f>
        <v>*</v>
      </c>
      <c r="D1301" s="121" t="str">
        <f>IF(SP_SUL!D1304="","*",SP_SUL!D1304)</f>
        <v>*</v>
      </c>
      <c r="E1301" s="121" t="str">
        <f>IF(SP_SUL!H1304="","*",SP_SUL!H1304)</f>
        <v>*</v>
      </c>
      <c r="F1301" s="137" t="str">
        <f>IF(SP_SUL!M1304="","*",SP_SUL!M1304)</f>
        <v>*</v>
      </c>
      <c r="G1301" s="121" t="str">
        <f>IF(SP_SUL!I1304="","*",SP_SUL!I1304)</f>
        <v>*</v>
      </c>
      <c r="H1301" s="121" t="str">
        <f>IF(SP_SUL!AB1304="","*",SP_SUL!AB1304)</f>
        <v>*</v>
      </c>
      <c r="I1301" s="121" t="str">
        <f>IF(SP_SUL!AC1304="","*",SP_SUL!AC1304)</f>
        <v>*</v>
      </c>
      <c r="J1301" s="122" t="str">
        <f>IF(SP_SUL!AA1304="","*",SP_SUL!AA1304)</f>
        <v>*</v>
      </c>
      <c r="K1301" s="134" t="str">
        <f>IF(SP_SUL!AD1304="","*",SP_SUL!AD1304)</f>
        <v>*</v>
      </c>
    </row>
    <row r="1302" spans="2:11" hidden="1">
      <c r="B1302" s="120" t="str">
        <f>IF(SP_SUL!Y1305="","*",SP_SUL!Y1305)</f>
        <v>*</v>
      </c>
      <c r="C1302" s="121" t="str">
        <f>IF(SP_SUL!B1305="","*",SP_SUL!B1305)</f>
        <v>*</v>
      </c>
      <c r="D1302" s="121" t="str">
        <f>IF(SP_SUL!D1305="","*",SP_SUL!D1305)</f>
        <v>*</v>
      </c>
      <c r="E1302" s="121" t="str">
        <f>IF(SP_SUL!H1305="","*",SP_SUL!H1305)</f>
        <v>*</v>
      </c>
      <c r="F1302" s="137" t="str">
        <f>IF(SP_SUL!M1305="","*",SP_SUL!M1305)</f>
        <v>*</v>
      </c>
      <c r="G1302" s="121" t="str">
        <f>IF(SP_SUL!I1305="","*",SP_SUL!I1305)</f>
        <v>*</v>
      </c>
      <c r="H1302" s="121" t="str">
        <f>IF(SP_SUL!AB1305="","*",SP_SUL!AB1305)</f>
        <v>*</v>
      </c>
      <c r="I1302" s="121" t="str">
        <f>IF(SP_SUL!AC1305="","*",SP_SUL!AC1305)</f>
        <v>*</v>
      </c>
      <c r="J1302" s="122" t="str">
        <f>IF(SP_SUL!AA1305="","*",SP_SUL!AA1305)</f>
        <v>*</v>
      </c>
      <c r="K1302" s="134" t="str">
        <f>IF(SP_SUL!AD1305="","*",SP_SUL!AD1305)</f>
        <v>*</v>
      </c>
    </row>
    <row r="1303" spans="2:11" hidden="1">
      <c r="B1303" s="120" t="str">
        <f>IF(SP_SUL!Y1306="","*",SP_SUL!Y1306)</f>
        <v>*</v>
      </c>
      <c r="C1303" s="121" t="str">
        <f>IF(SP_SUL!B1306="","*",SP_SUL!B1306)</f>
        <v>*</v>
      </c>
      <c r="D1303" s="121" t="str">
        <f>IF(SP_SUL!D1306="","*",SP_SUL!D1306)</f>
        <v>*</v>
      </c>
      <c r="E1303" s="121" t="str">
        <f>IF(SP_SUL!H1306="","*",SP_SUL!H1306)</f>
        <v>*</v>
      </c>
      <c r="F1303" s="137" t="str">
        <f>IF(SP_SUL!M1306="","*",SP_SUL!M1306)</f>
        <v>*</v>
      </c>
      <c r="G1303" s="121" t="str">
        <f>IF(SP_SUL!I1306="","*",SP_SUL!I1306)</f>
        <v>*</v>
      </c>
      <c r="H1303" s="121" t="str">
        <f>IF(SP_SUL!AB1306="","*",SP_SUL!AB1306)</f>
        <v>*</v>
      </c>
      <c r="I1303" s="121" t="str">
        <f>IF(SP_SUL!AC1306="","*",SP_SUL!AC1306)</f>
        <v>*</v>
      </c>
      <c r="J1303" s="122" t="str">
        <f>IF(SP_SUL!AA1306="","*",SP_SUL!AA1306)</f>
        <v>*</v>
      </c>
      <c r="K1303" s="134" t="str">
        <f>IF(SP_SUL!AD1306="","*",SP_SUL!AD1306)</f>
        <v>*</v>
      </c>
    </row>
    <row r="1304" spans="2:11" hidden="1">
      <c r="B1304" s="120" t="str">
        <f>IF(SP_SUL!Y1307="","*",SP_SUL!Y1307)</f>
        <v>*</v>
      </c>
      <c r="C1304" s="121" t="str">
        <f>IF(SP_SUL!B1307="","*",SP_SUL!B1307)</f>
        <v>*</v>
      </c>
      <c r="D1304" s="121" t="str">
        <f>IF(SP_SUL!D1307="","*",SP_SUL!D1307)</f>
        <v>*</v>
      </c>
      <c r="E1304" s="121" t="str">
        <f>IF(SP_SUL!H1307="","*",SP_SUL!H1307)</f>
        <v>*</v>
      </c>
      <c r="F1304" s="137" t="str">
        <f>IF(SP_SUL!M1307="","*",SP_SUL!M1307)</f>
        <v>*</v>
      </c>
      <c r="G1304" s="121" t="str">
        <f>IF(SP_SUL!I1307="","*",SP_SUL!I1307)</f>
        <v>*</v>
      </c>
      <c r="H1304" s="121" t="str">
        <f>IF(SP_SUL!AB1307="","*",SP_SUL!AB1307)</f>
        <v>*</v>
      </c>
      <c r="I1304" s="121" t="str">
        <f>IF(SP_SUL!AC1307="","*",SP_SUL!AC1307)</f>
        <v>*</v>
      </c>
      <c r="J1304" s="122" t="str">
        <f>IF(SP_SUL!AA1307="","*",SP_SUL!AA1307)</f>
        <v>*</v>
      </c>
      <c r="K1304" s="134" t="str">
        <f>IF(SP_SUL!AD1307="","*",SP_SUL!AD1307)</f>
        <v>*</v>
      </c>
    </row>
    <row r="1305" spans="2:11" hidden="1">
      <c r="B1305" s="120" t="str">
        <f>IF(SP_SUL!Y1308="","*",SP_SUL!Y1308)</f>
        <v>*</v>
      </c>
      <c r="C1305" s="121" t="str">
        <f>IF(SP_SUL!B1308="","*",SP_SUL!B1308)</f>
        <v>*</v>
      </c>
      <c r="D1305" s="121" t="str">
        <f>IF(SP_SUL!D1308="","*",SP_SUL!D1308)</f>
        <v>*</v>
      </c>
      <c r="E1305" s="121" t="str">
        <f>IF(SP_SUL!H1308="","*",SP_SUL!H1308)</f>
        <v>*</v>
      </c>
      <c r="F1305" s="137" t="str">
        <f>IF(SP_SUL!M1308="","*",SP_SUL!M1308)</f>
        <v>*</v>
      </c>
      <c r="G1305" s="121" t="str">
        <f>IF(SP_SUL!I1308="","*",SP_SUL!I1308)</f>
        <v>*</v>
      </c>
      <c r="H1305" s="121" t="str">
        <f>IF(SP_SUL!AB1308="","*",SP_SUL!AB1308)</f>
        <v>*</v>
      </c>
      <c r="I1305" s="121" t="str">
        <f>IF(SP_SUL!AC1308="","*",SP_SUL!AC1308)</f>
        <v>*</v>
      </c>
      <c r="J1305" s="122" t="str">
        <f>IF(SP_SUL!AA1308="","*",SP_SUL!AA1308)</f>
        <v>*</v>
      </c>
      <c r="K1305" s="134" t="str">
        <f>IF(SP_SUL!AD1308="","*",SP_SUL!AD1308)</f>
        <v>*</v>
      </c>
    </row>
    <row r="1306" spans="2:11" hidden="1">
      <c r="B1306" s="120" t="str">
        <f>IF(SP_SUL!Y1309="","*",SP_SUL!Y1309)</f>
        <v>*</v>
      </c>
      <c r="C1306" s="121" t="str">
        <f>IF(SP_SUL!B1309="","*",SP_SUL!B1309)</f>
        <v>*</v>
      </c>
      <c r="D1306" s="121" t="str">
        <f>IF(SP_SUL!D1309="","*",SP_SUL!D1309)</f>
        <v>*</v>
      </c>
      <c r="E1306" s="121" t="str">
        <f>IF(SP_SUL!H1309="","*",SP_SUL!H1309)</f>
        <v>*</v>
      </c>
      <c r="F1306" s="137" t="str">
        <f>IF(SP_SUL!M1309="","*",SP_SUL!M1309)</f>
        <v>*</v>
      </c>
      <c r="G1306" s="121" t="str">
        <f>IF(SP_SUL!I1309="","*",SP_SUL!I1309)</f>
        <v>*</v>
      </c>
      <c r="H1306" s="121" t="str">
        <f>IF(SP_SUL!AB1309="","*",SP_SUL!AB1309)</f>
        <v>*</v>
      </c>
      <c r="I1306" s="121" t="str">
        <f>IF(SP_SUL!AC1309="","*",SP_SUL!AC1309)</f>
        <v>*</v>
      </c>
      <c r="J1306" s="122" t="str">
        <f>IF(SP_SUL!AA1309="","*",SP_SUL!AA1309)</f>
        <v>*</v>
      </c>
      <c r="K1306" s="134" t="str">
        <f>IF(SP_SUL!AD1309="","*",SP_SUL!AD1309)</f>
        <v>*</v>
      </c>
    </row>
    <row r="1307" spans="2:11" hidden="1">
      <c r="B1307" s="120" t="str">
        <f>IF(SP_SUL!Y1310="","*",SP_SUL!Y1310)</f>
        <v>*</v>
      </c>
      <c r="C1307" s="121" t="str">
        <f>IF(SP_SUL!B1310="","*",SP_SUL!B1310)</f>
        <v>*</v>
      </c>
      <c r="D1307" s="121" t="str">
        <f>IF(SP_SUL!D1310="","*",SP_SUL!D1310)</f>
        <v>*</v>
      </c>
      <c r="E1307" s="121" t="str">
        <f>IF(SP_SUL!H1310="","*",SP_SUL!H1310)</f>
        <v>*</v>
      </c>
      <c r="F1307" s="137" t="str">
        <f>IF(SP_SUL!M1310="","*",SP_SUL!M1310)</f>
        <v>*</v>
      </c>
      <c r="G1307" s="121" t="str">
        <f>IF(SP_SUL!I1310="","*",SP_SUL!I1310)</f>
        <v>*</v>
      </c>
      <c r="H1307" s="121" t="str">
        <f>IF(SP_SUL!AB1310="","*",SP_SUL!AB1310)</f>
        <v>*</v>
      </c>
      <c r="I1307" s="121" t="str">
        <f>IF(SP_SUL!AC1310="","*",SP_SUL!AC1310)</f>
        <v>*</v>
      </c>
      <c r="J1307" s="122" t="str">
        <f>IF(SP_SUL!AA1310="","*",SP_SUL!AA1310)</f>
        <v>*</v>
      </c>
      <c r="K1307" s="134" t="str">
        <f>IF(SP_SUL!AD1310="","*",SP_SUL!AD1310)</f>
        <v>*</v>
      </c>
    </row>
    <row r="1308" spans="2:11" hidden="1">
      <c r="B1308" s="120" t="str">
        <f>IF(SP_SUL!Y1311="","*",SP_SUL!Y1311)</f>
        <v>*</v>
      </c>
      <c r="C1308" s="121" t="str">
        <f>IF(SP_SUL!B1311="","*",SP_SUL!B1311)</f>
        <v>*</v>
      </c>
      <c r="D1308" s="121" t="str">
        <f>IF(SP_SUL!D1311="","*",SP_SUL!D1311)</f>
        <v>*</v>
      </c>
      <c r="E1308" s="121" t="str">
        <f>IF(SP_SUL!H1311="","*",SP_SUL!H1311)</f>
        <v>*</v>
      </c>
      <c r="F1308" s="137" t="str">
        <f>IF(SP_SUL!M1311="","*",SP_SUL!M1311)</f>
        <v>*</v>
      </c>
      <c r="G1308" s="121" t="str">
        <f>IF(SP_SUL!I1311="","*",SP_SUL!I1311)</f>
        <v>*</v>
      </c>
      <c r="H1308" s="121" t="str">
        <f>IF(SP_SUL!AB1311="","*",SP_SUL!AB1311)</f>
        <v>*</v>
      </c>
      <c r="I1308" s="121" t="str">
        <f>IF(SP_SUL!AC1311="","*",SP_SUL!AC1311)</f>
        <v>*</v>
      </c>
      <c r="J1308" s="122" t="str">
        <f>IF(SP_SUL!AA1311="","*",SP_SUL!AA1311)</f>
        <v>*</v>
      </c>
      <c r="K1308" s="134" t="str">
        <f>IF(SP_SUL!AD1311="","*",SP_SUL!AD1311)</f>
        <v>*</v>
      </c>
    </row>
    <row r="1309" spans="2:11" hidden="1">
      <c r="B1309" s="120" t="str">
        <f>IF(SP_SUL!Y1312="","*",SP_SUL!Y1312)</f>
        <v>*</v>
      </c>
      <c r="C1309" s="121" t="str">
        <f>IF(SP_SUL!B1312="","*",SP_SUL!B1312)</f>
        <v>*</v>
      </c>
      <c r="D1309" s="121" t="str">
        <f>IF(SP_SUL!D1312="","*",SP_SUL!D1312)</f>
        <v>*</v>
      </c>
      <c r="E1309" s="121" t="str">
        <f>IF(SP_SUL!H1312="","*",SP_SUL!H1312)</f>
        <v>*</v>
      </c>
      <c r="F1309" s="137" t="str">
        <f>IF(SP_SUL!M1312="","*",SP_SUL!M1312)</f>
        <v>*</v>
      </c>
      <c r="G1309" s="121" t="str">
        <f>IF(SP_SUL!I1312="","*",SP_SUL!I1312)</f>
        <v>*</v>
      </c>
      <c r="H1309" s="121" t="str">
        <f>IF(SP_SUL!AB1312="","*",SP_SUL!AB1312)</f>
        <v>*</v>
      </c>
      <c r="I1309" s="121" t="str">
        <f>IF(SP_SUL!AC1312="","*",SP_SUL!AC1312)</f>
        <v>*</v>
      </c>
      <c r="J1309" s="122" t="str">
        <f>IF(SP_SUL!AA1312="","*",SP_SUL!AA1312)</f>
        <v>*</v>
      </c>
      <c r="K1309" s="134" t="str">
        <f>IF(SP_SUL!AD1312="","*",SP_SUL!AD1312)</f>
        <v>*</v>
      </c>
    </row>
    <row r="1310" spans="2:11" hidden="1">
      <c r="B1310" s="120" t="str">
        <f>IF(SP_SUL!Y1313="","*",SP_SUL!Y1313)</f>
        <v>*</v>
      </c>
      <c r="C1310" s="121" t="str">
        <f>IF(SP_SUL!B1313="","*",SP_SUL!B1313)</f>
        <v>*</v>
      </c>
      <c r="D1310" s="121" t="str">
        <f>IF(SP_SUL!D1313="","*",SP_SUL!D1313)</f>
        <v>*</v>
      </c>
      <c r="E1310" s="121" t="str">
        <f>IF(SP_SUL!H1313="","*",SP_SUL!H1313)</f>
        <v>*</v>
      </c>
      <c r="F1310" s="137" t="str">
        <f>IF(SP_SUL!M1313="","*",SP_SUL!M1313)</f>
        <v>*</v>
      </c>
      <c r="G1310" s="121" t="str">
        <f>IF(SP_SUL!I1313="","*",SP_SUL!I1313)</f>
        <v>*</v>
      </c>
      <c r="H1310" s="121" t="str">
        <f>IF(SP_SUL!AB1313="","*",SP_SUL!AB1313)</f>
        <v>*</v>
      </c>
      <c r="I1310" s="121" t="str">
        <f>IF(SP_SUL!AC1313="","*",SP_SUL!AC1313)</f>
        <v>*</v>
      </c>
      <c r="J1310" s="122" t="str">
        <f>IF(SP_SUL!AA1313="","*",SP_SUL!AA1313)</f>
        <v>*</v>
      </c>
      <c r="K1310" s="134" t="str">
        <f>IF(SP_SUL!AD1313="","*",SP_SUL!AD1313)</f>
        <v>*</v>
      </c>
    </row>
    <row r="1311" spans="2:11" hidden="1">
      <c r="B1311" s="120" t="str">
        <f>IF(SP_SUL!Y1314="","*",SP_SUL!Y1314)</f>
        <v>*</v>
      </c>
      <c r="C1311" s="121" t="str">
        <f>IF(SP_SUL!B1314="","*",SP_SUL!B1314)</f>
        <v>*</v>
      </c>
      <c r="D1311" s="121" t="str">
        <f>IF(SP_SUL!D1314="","*",SP_SUL!D1314)</f>
        <v>*</v>
      </c>
      <c r="E1311" s="121" t="str">
        <f>IF(SP_SUL!H1314="","*",SP_SUL!H1314)</f>
        <v>*</v>
      </c>
      <c r="F1311" s="137" t="str">
        <f>IF(SP_SUL!M1314="","*",SP_SUL!M1314)</f>
        <v>*</v>
      </c>
      <c r="G1311" s="121" t="str">
        <f>IF(SP_SUL!I1314="","*",SP_SUL!I1314)</f>
        <v>*</v>
      </c>
      <c r="H1311" s="121" t="str">
        <f>IF(SP_SUL!AB1314="","*",SP_SUL!AB1314)</f>
        <v>*</v>
      </c>
      <c r="I1311" s="121" t="str">
        <f>IF(SP_SUL!AC1314="","*",SP_SUL!AC1314)</f>
        <v>*</v>
      </c>
      <c r="J1311" s="122" t="str">
        <f>IF(SP_SUL!AA1314="","*",SP_SUL!AA1314)</f>
        <v>*</v>
      </c>
      <c r="K1311" s="134" t="str">
        <f>IF(SP_SUL!AD1314="","*",SP_SUL!AD1314)</f>
        <v>*</v>
      </c>
    </row>
    <row r="1312" spans="2:11" hidden="1">
      <c r="B1312" s="120" t="str">
        <f>IF(SP_SUL!Y1315="","*",SP_SUL!Y1315)</f>
        <v>*</v>
      </c>
      <c r="C1312" s="121" t="str">
        <f>IF(SP_SUL!B1315="","*",SP_SUL!B1315)</f>
        <v>*</v>
      </c>
      <c r="D1312" s="121" t="str">
        <f>IF(SP_SUL!D1315="","*",SP_SUL!D1315)</f>
        <v>*</v>
      </c>
      <c r="E1312" s="121" t="str">
        <f>IF(SP_SUL!H1315="","*",SP_SUL!H1315)</f>
        <v>*</v>
      </c>
      <c r="F1312" s="137" t="str">
        <f>IF(SP_SUL!M1315="","*",SP_SUL!M1315)</f>
        <v>*</v>
      </c>
      <c r="G1312" s="121" t="str">
        <f>IF(SP_SUL!I1315="","*",SP_SUL!I1315)</f>
        <v>*</v>
      </c>
      <c r="H1312" s="121" t="str">
        <f>IF(SP_SUL!AB1315="","*",SP_SUL!AB1315)</f>
        <v>*</v>
      </c>
      <c r="I1312" s="121" t="str">
        <f>IF(SP_SUL!AC1315="","*",SP_SUL!AC1315)</f>
        <v>*</v>
      </c>
      <c r="J1312" s="122" t="str">
        <f>IF(SP_SUL!AA1315="","*",SP_SUL!AA1315)</f>
        <v>*</v>
      </c>
      <c r="K1312" s="134" t="str">
        <f>IF(SP_SUL!AD1315="","*",SP_SUL!AD1315)</f>
        <v>*</v>
      </c>
    </row>
    <row r="1313" spans="2:11" hidden="1">
      <c r="B1313" s="120" t="str">
        <f>IF(SP_SUL!Y1316="","*",SP_SUL!Y1316)</f>
        <v>*</v>
      </c>
      <c r="C1313" s="121" t="str">
        <f>IF(SP_SUL!B1316="","*",SP_SUL!B1316)</f>
        <v>*</v>
      </c>
      <c r="D1313" s="121" t="str">
        <f>IF(SP_SUL!D1316="","*",SP_SUL!D1316)</f>
        <v>*</v>
      </c>
      <c r="E1313" s="121" t="str">
        <f>IF(SP_SUL!H1316="","*",SP_SUL!H1316)</f>
        <v>*</v>
      </c>
      <c r="F1313" s="137" t="str">
        <f>IF(SP_SUL!M1316="","*",SP_SUL!M1316)</f>
        <v>*</v>
      </c>
      <c r="G1313" s="121" t="str">
        <f>IF(SP_SUL!I1316="","*",SP_SUL!I1316)</f>
        <v>*</v>
      </c>
      <c r="H1313" s="121" t="str">
        <f>IF(SP_SUL!AB1316="","*",SP_SUL!AB1316)</f>
        <v>*</v>
      </c>
      <c r="I1313" s="121" t="str">
        <f>IF(SP_SUL!AC1316="","*",SP_SUL!AC1316)</f>
        <v>*</v>
      </c>
      <c r="J1313" s="122" t="str">
        <f>IF(SP_SUL!AA1316="","*",SP_SUL!AA1316)</f>
        <v>*</v>
      </c>
      <c r="K1313" s="134" t="str">
        <f>IF(SP_SUL!AD1316="","*",SP_SUL!AD1316)</f>
        <v>*</v>
      </c>
    </row>
    <row r="1314" spans="2:11" hidden="1">
      <c r="B1314" s="120" t="str">
        <f>IF(SP_SUL!Y1317="","*",SP_SUL!Y1317)</f>
        <v>*</v>
      </c>
      <c r="C1314" s="121" t="str">
        <f>IF(SP_SUL!B1317="","*",SP_SUL!B1317)</f>
        <v>*</v>
      </c>
      <c r="D1314" s="121" t="str">
        <f>IF(SP_SUL!D1317="","*",SP_SUL!D1317)</f>
        <v>*</v>
      </c>
      <c r="E1314" s="121" t="str">
        <f>IF(SP_SUL!H1317="","*",SP_SUL!H1317)</f>
        <v>*</v>
      </c>
      <c r="F1314" s="137" t="str">
        <f>IF(SP_SUL!M1317="","*",SP_SUL!M1317)</f>
        <v>*</v>
      </c>
      <c r="G1314" s="121" t="str">
        <f>IF(SP_SUL!I1317="","*",SP_SUL!I1317)</f>
        <v>*</v>
      </c>
      <c r="H1314" s="121" t="str">
        <f>IF(SP_SUL!AB1317="","*",SP_SUL!AB1317)</f>
        <v>*</v>
      </c>
      <c r="I1314" s="121" t="str">
        <f>IF(SP_SUL!AC1317="","*",SP_SUL!AC1317)</f>
        <v>*</v>
      </c>
      <c r="J1314" s="122" t="str">
        <f>IF(SP_SUL!AA1317="","*",SP_SUL!AA1317)</f>
        <v>*</v>
      </c>
      <c r="K1314" s="134" t="str">
        <f>IF(SP_SUL!AD1317="","*",SP_SUL!AD1317)</f>
        <v>*</v>
      </c>
    </row>
    <row r="1315" spans="2:11" hidden="1">
      <c r="B1315" s="120" t="str">
        <f>IF(SP_SUL!Y1318="","*",SP_SUL!Y1318)</f>
        <v>*</v>
      </c>
      <c r="C1315" s="121" t="str">
        <f>IF(SP_SUL!B1318="","*",SP_SUL!B1318)</f>
        <v>*</v>
      </c>
      <c r="D1315" s="121" t="str">
        <f>IF(SP_SUL!D1318="","*",SP_SUL!D1318)</f>
        <v>*</v>
      </c>
      <c r="E1315" s="121" t="str">
        <f>IF(SP_SUL!H1318="","*",SP_SUL!H1318)</f>
        <v>*</v>
      </c>
      <c r="F1315" s="137" t="str">
        <f>IF(SP_SUL!M1318="","*",SP_SUL!M1318)</f>
        <v>*</v>
      </c>
      <c r="G1315" s="121" t="str">
        <f>IF(SP_SUL!I1318="","*",SP_SUL!I1318)</f>
        <v>*</v>
      </c>
      <c r="H1315" s="121" t="str">
        <f>IF(SP_SUL!AB1318="","*",SP_SUL!AB1318)</f>
        <v>*</v>
      </c>
      <c r="I1315" s="121" t="str">
        <f>IF(SP_SUL!AC1318="","*",SP_SUL!AC1318)</f>
        <v>*</v>
      </c>
      <c r="J1315" s="122" t="str">
        <f>IF(SP_SUL!AA1318="","*",SP_SUL!AA1318)</f>
        <v>*</v>
      </c>
      <c r="K1315" s="134" t="str">
        <f>IF(SP_SUL!AD1318="","*",SP_SUL!AD1318)</f>
        <v>*</v>
      </c>
    </row>
    <row r="1316" spans="2:11" hidden="1">
      <c r="B1316" s="120" t="str">
        <f>IF(SP_SUL!Y1319="","*",SP_SUL!Y1319)</f>
        <v>*</v>
      </c>
      <c r="C1316" s="121" t="str">
        <f>IF(SP_SUL!B1319="","*",SP_SUL!B1319)</f>
        <v>*</v>
      </c>
      <c r="D1316" s="121" t="str">
        <f>IF(SP_SUL!D1319="","*",SP_SUL!D1319)</f>
        <v>*</v>
      </c>
      <c r="E1316" s="121" t="str">
        <f>IF(SP_SUL!H1319="","*",SP_SUL!H1319)</f>
        <v>*</v>
      </c>
      <c r="F1316" s="137" t="str">
        <f>IF(SP_SUL!M1319="","*",SP_SUL!M1319)</f>
        <v>*</v>
      </c>
      <c r="G1316" s="121" t="str">
        <f>IF(SP_SUL!I1319="","*",SP_SUL!I1319)</f>
        <v>*</v>
      </c>
      <c r="H1316" s="121" t="str">
        <f>IF(SP_SUL!AB1319="","*",SP_SUL!AB1319)</f>
        <v>*</v>
      </c>
      <c r="I1316" s="121" t="str">
        <f>IF(SP_SUL!AC1319="","*",SP_SUL!AC1319)</f>
        <v>*</v>
      </c>
      <c r="J1316" s="122" t="str">
        <f>IF(SP_SUL!AA1319="","*",SP_SUL!AA1319)</f>
        <v>*</v>
      </c>
      <c r="K1316" s="134" t="str">
        <f>IF(SP_SUL!AD1319="","*",SP_SUL!AD1319)</f>
        <v>*</v>
      </c>
    </row>
    <row r="1317" spans="2:11" hidden="1">
      <c r="B1317" s="120" t="str">
        <f>IF(SP_SUL!Y1320="","*",SP_SUL!Y1320)</f>
        <v>*</v>
      </c>
      <c r="C1317" s="121" t="str">
        <f>IF(SP_SUL!B1320="","*",SP_SUL!B1320)</f>
        <v>*</v>
      </c>
      <c r="D1317" s="121" t="str">
        <f>IF(SP_SUL!D1320="","*",SP_SUL!D1320)</f>
        <v>*</v>
      </c>
      <c r="E1317" s="121" t="str">
        <f>IF(SP_SUL!H1320="","*",SP_SUL!H1320)</f>
        <v>*</v>
      </c>
      <c r="F1317" s="137" t="str">
        <f>IF(SP_SUL!M1320="","*",SP_SUL!M1320)</f>
        <v>*</v>
      </c>
      <c r="G1317" s="121" t="str">
        <f>IF(SP_SUL!I1320="","*",SP_SUL!I1320)</f>
        <v>*</v>
      </c>
      <c r="H1317" s="121" t="str">
        <f>IF(SP_SUL!AB1320="","*",SP_SUL!AB1320)</f>
        <v>*</v>
      </c>
      <c r="I1317" s="121" t="str">
        <f>IF(SP_SUL!AC1320="","*",SP_SUL!AC1320)</f>
        <v>*</v>
      </c>
      <c r="J1317" s="122" t="str">
        <f>IF(SP_SUL!AA1320="","*",SP_SUL!AA1320)</f>
        <v>*</v>
      </c>
      <c r="K1317" s="134" t="str">
        <f>IF(SP_SUL!AD1320="","*",SP_SUL!AD1320)</f>
        <v>*</v>
      </c>
    </row>
    <row r="1318" spans="2:11" hidden="1">
      <c r="B1318" s="120" t="str">
        <f>IF(SP_SUL!Y1321="","*",SP_SUL!Y1321)</f>
        <v>*</v>
      </c>
      <c r="C1318" s="121" t="str">
        <f>IF(SP_SUL!B1321="","*",SP_SUL!B1321)</f>
        <v>*</v>
      </c>
      <c r="D1318" s="121" t="str">
        <f>IF(SP_SUL!D1321="","*",SP_SUL!D1321)</f>
        <v>*</v>
      </c>
      <c r="E1318" s="121" t="str">
        <f>IF(SP_SUL!H1321="","*",SP_SUL!H1321)</f>
        <v>*</v>
      </c>
      <c r="F1318" s="137" t="str">
        <f>IF(SP_SUL!M1321="","*",SP_SUL!M1321)</f>
        <v>*</v>
      </c>
      <c r="G1318" s="121" t="str">
        <f>IF(SP_SUL!I1321="","*",SP_SUL!I1321)</f>
        <v>*</v>
      </c>
      <c r="H1318" s="121" t="str">
        <f>IF(SP_SUL!AB1321="","*",SP_SUL!AB1321)</f>
        <v>*</v>
      </c>
      <c r="I1318" s="121" t="str">
        <f>IF(SP_SUL!AC1321="","*",SP_SUL!AC1321)</f>
        <v>*</v>
      </c>
      <c r="J1318" s="122" t="str">
        <f>IF(SP_SUL!AA1321="","*",SP_SUL!AA1321)</f>
        <v>*</v>
      </c>
      <c r="K1318" s="134" t="str">
        <f>IF(SP_SUL!AD1321="","*",SP_SUL!AD1321)</f>
        <v>*</v>
      </c>
    </row>
    <row r="1319" spans="2:11" hidden="1">
      <c r="B1319" s="120" t="str">
        <f>IF(SP_SUL!Y1322="","*",SP_SUL!Y1322)</f>
        <v>*</v>
      </c>
      <c r="C1319" s="121" t="str">
        <f>IF(SP_SUL!B1322="","*",SP_SUL!B1322)</f>
        <v>*</v>
      </c>
      <c r="D1319" s="121" t="str">
        <f>IF(SP_SUL!D1322="","*",SP_SUL!D1322)</f>
        <v>*</v>
      </c>
      <c r="E1319" s="121" t="str">
        <f>IF(SP_SUL!H1322="","*",SP_SUL!H1322)</f>
        <v>*</v>
      </c>
      <c r="F1319" s="137" t="str">
        <f>IF(SP_SUL!M1322="","*",SP_SUL!M1322)</f>
        <v>*</v>
      </c>
      <c r="G1319" s="121" t="str">
        <f>IF(SP_SUL!I1322="","*",SP_SUL!I1322)</f>
        <v>*</v>
      </c>
      <c r="H1319" s="121" t="str">
        <f>IF(SP_SUL!AB1322="","*",SP_SUL!AB1322)</f>
        <v>*</v>
      </c>
      <c r="I1319" s="121" t="str">
        <f>IF(SP_SUL!AC1322="","*",SP_SUL!AC1322)</f>
        <v>*</v>
      </c>
      <c r="J1319" s="122" t="str">
        <f>IF(SP_SUL!AA1322="","*",SP_SUL!AA1322)</f>
        <v>*</v>
      </c>
      <c r="K1319" s="134" t="str">
        <f>IF(SP_SUL!AD1322="","*",SP_SUL!AD1322)</f>
        <v>*</v>
      </c>
    </row>
    <row r="1320" spans="2:11" hidden="1">
      <c r="B1320" s="120" t="str">
        <f>IF(SP_SUL!Y1323="","*",SP_SUL!Y1323)</f>
        <v>*</v>
      </c>
      <c r="C1320" s="121" t="str">
        <f>IF(SP_SUL!B1323="","*",SP_SUL!B1323)</f>
        <v>*</v>
      </c>
      <c r="D1320" s="121" t="str">
        <f>IF(SP_SUL!D1323="","*",SP_SUL!D1323)</f>
        <v>*</v>
      </c>
      <c r="E1320" s="121" t="str">
        <f>IF(SP_SUL!H1323="","*",SP_SUL!H1323)</f>
        <v>*</v>
      </c>
      <c r="F1320" s="137" t="str">
        <f>IF(SP_SUL!M1323="","*",SP_SUL!M1323)</f>
        <v>*</v>
      </c>
      <c r="G1320" s="121" t="str">
        <f>IF(SP_SUL!I1323="","*",SP_SUL!I1323)</f>
        <v>*</v>
      </c>
      <c r="H1320" s="121" t="str">
        <f>IF(SP_SUL!AB1323="","*",SP_SUL!AB1323)</f>
        <v>*</v>
      </c>
      <c r="I1320" s="121" t="str">
        <f>IF(SP_SUL!AC1323="","*",SP_SUL!AC1323)</f>
        <v>*</v>
      </c>
      <c r="J1320" s="122" t="str">
        <f>IF(SP_SUL!AA1323="","*",SP_SUL!AA1323)</f>
        <v>*</v>
      </c>
      <c r="K1320" s="134" t="str">
        <f>IF(SP_SUL!AD1323="","*",SP_SUL!AD1323)</f>
        <v>*</v>
      </c>
    </row>
    <row r="1321" spans="2:11" hidden="1">
      <c r="B1321" s="120" t="str">
        <f>IF(SP_SUL!Y1324="","*",SP_SUL!Y1324)</f>
        <v>*</v>
      </c>
      <c r="C1321" s="121" t="str">
        <f>IF(SP_SUL!B1324="","*",SP_SUL!B1324)</f>
        <v>*</v>
      </c>
      <c r="D1321" s="121" t="str">
        <f>IF(SP_SUL!D1324="","*",SP_SUL!D1324)</f>
        <v>*</v>
      </c>
      <c r="E1321" s="121" t="str">
        <f>IF(SP_SUL!H1324="","*",SP_SUL!H1324)</f>
        <v>*</v>
      </c>
      <c r="F1321" s="137" t="str">
        <f>IF(SP_SUL!M1324="","*",SP_SUL!M1324)</f>
        <v>*</v>
      </c>
      <c r="G1321" s="121" t="str">
        <f>IF(SP_SUL!I1324="","*",SP_SUL!I1324)</f>
        <v>*</v>
      </c>
      <c r="H1321" s="121" t="str">
        <f>IF(SP_SUL!AB1324="","*",SP_SUL!AB1324)</f>
        <v>*</v>
      </c>
      <c r="I1321" s="121" t="str">
        <f>IF(SP_SUL!AC1324="","*",SP_SUL!AC1324)</f>
        <v>*</v>
      </c>
      <c r="J1321" s="122" t="str">
        <f>IF(SP_SUL!AA1324="","*",SP_SUL!AA1324)</f>
        <v>*</v>
      </c>
      <c r="K1321" s="134" t="str">
        <f>IF(SP_SUL!AD1324="","*",SP_SUL!AD1324)</f>
        <v>*</v>
      </c>
    </row>
    <row r="1322" spans="2:11" hidden="1">
      <c r="B1322" s="120" t="str">
        <f>IF(SP_SUL!Y1325="","*",SP_SUL!Y1325)</f>
        <v>*</v>
      </c>
      <c r="C1322" s="121" t="str">
        <f>IF(SP_SUL!B1325="","*",SP_SUL!B1325)</f>
        <v>*</v>
      </c>
      <c r="D1322" s="121" t="str">
        <f>IF(SP_SUL!D1325="","*",SP_SUL!D1325)</f>
        <v>*</v>
      </c>
      <c r="E1322" s="121" t="str">
        <f>IF(SP_SUL!H1325="","*",SP_SUL!H1325)</f>
        <v>*</v>
      </c>
      <c r="F1322" s="137" t="str">
        <f>IF(SP_SUL!M1325="","*",SP_SUL!M1325)</f>
        <v>*</v>
      </c>
      <c r="G1322" s="121" t="str">
        <f>IF(SP_SUL!I1325="","*",SP_SUL!I1325)</f>
        <v>*</v>
      </c>
      <c r="H1322" s="121" t="str">
        <f>IF(SP_SUL!AB1325="","*",SP_SUL!AB1325)</f>
        <v>*</v>
      </c>
      <c r="I1322" s="121" t="str">
        <f>IF(SP_SUL!AC1325="","*",SP_SUL!AC1325)</f>
        <v>*</v>
      </c>
      <c r="J1322" s="122" t="str">
        <f>IF(SP_SUL!AA1325="","*",SP_SUL!AA1325)</f>
        <v>*</v>
      </c>
      <c r="K1322" s="134" t="str">
        <f>IF(SP_SUL!AD1325="","*",SP_SUL!AD1325)</f>
        <v>*</v>
      </c>
    </row>
    <row r="1323" spans="2:11" hidden="1">
      <c r="B1323" s="120" t="str">
        <f>IF(SP_SUL!Y1326="","*",SP_SUL!Y1326)</f>
        <v>*</v>
      </c>
      <c r="C1323" s="121" t="str">
        <f>IF(SP_SUL!B1326="","*",SP_SUL!B1326)</f>
        <v>*</v>
      </c>
      <c r="D1323" s="121" t="str">
        <f>IF(SP_SUL!D1326="","*",SP_SUL!D1326)</f>
        <v>*</v>
      </c>
      <c r="E1323" s="121" t="str">
        <f>IF(SP_SUL!H1326="","*",SP_SUL!H1326)</f>
        <v>*</v>
      </c>
      <c r="F1323" s="137" t="str">
        <f>IF(SP_SUL!M1326="","*",SP_SUL!M1326)</f>
        <v>*</v>
      </c>
      <c r="G1323" s="121" t="str">
        <f>IF(SP_SUL!I1326="","*",SP_SUL!I1326)</f>
        <v>*</v>
      </c>
      <c r="H1323" s="121" t="str">
        <f>IF(SP_SUL!AB1326="","*",SP_SUL!AB1326)</f>
        <v>*</v>
      </c>
      <c r="I1323" s="121" t="str">
        <f>IF(SP_SUL!AC1326="","*",SP_SUL!AC1326)</f>
        <v>*</v>
      </c>
      <c r="J1323" s="122" t="str">
        <f>IF(SP_SUL!AA1326="","*",SP_SUL!AA1326)</f>
        <v>*</v>
      </c>
      <c r="K1323" s="134" t="str">
        <f>IF(SP_SUL!AD1326="","*",SP_SUL!AD1326)</f>
        <v>*</v>
      </c>
    </row>
    <row r="1324" spans="2:11" hidden="1">
      <c r="B1324" s="120" t="str">
        <f>IF(SP_SUL!Y1327="","*",SP_SUL!Y1327)</f>
        <v>*</v>
      </c>
      <c r="C1324" s="121" t="str">
        <f>IF(SP_SUL!B1327="","*",SP_SUL!B1327)</f>
        <v>*</v>
      </c>
      <c r="D1324" s="121" t="str">
        <f>IF(SP_SUL!D1327="","*",SP_SUL!D1327)</f>
        <v>*</v>
      </c>
      <c r="E1324" s="121" t="str">
        <f>IF(SP_SUL!H1327="","*",SP_SUL!H1327)</f>
        <v>*</v>
      </c>
      <c r="F1324" s="137" t="str">
        <f>IF(SP_SUL!M1327="","*",SP_SUL!M1327)</f>
        <v>*</v>
      </c>
      <c r="G1324" s="121" t="str">
        <f>IF(SP_SUL!I1327="","*",SP_SUL!I1327)</f>
        <v>*</v>
      </c>
      <c r="H1324" s="121" t="str">
        <f>IF(SP_SUL!AB1327="","*",SP_SUL!AB1327)</f>
        <v>*</v>
      </c>
      <c r="I1324" s="121" t="str">
        <f>IF(SP_SUL!AC1327="","*",SP_SUL!AC1327)</f>
        <v>*</v>
      </c>
      <c r="J1324" s="122" t="str">
        <f>IF(SP_SUL!AA1327="","*",SP_SUL!AA1327)</f>
        <v>*</v>
      </c>
      <c r="K1324" s="134" t="str">
        <f>IF(SP_SUL!AD1327="","*",SP_SUL!AD1327)</f>
        <v>*</v>
      </c>
    </row>
    <row r="1325" spans="2:11" hidden="1">
      <c r="B1325" s="120" t="str">
        <f>IF(SP_SUL!Y1328="","*",SP_SUL!Y1328)</f>
        <v>*</v>
      </c>
      <c r="C1325" s="121" t="str">
        <f>IF(SP_SUL!B1328="","*",SP_SUL!B1328)</f>
        <v>*</v>
      </c>
      <c r="D1325" s="121" t="str">
        <f>IF(SP_SUL!D1328="","*",SP_SUL!D1328)</f>
        <v>*</v>
      </c>
      <c r="E1325" s="121" t="str">
        <f>IF(SP_SUL!H1328="","*",SP_SUL!H1328)</f>
        <v>*</v>
      </c>
      <c r="F1325" s="137" t="str">
        <f>IF(SP_SUL!M1328="","*",SP_SUL!M1328)</f>
        <v>*</v>
      </c>
      <c r="G1325" s="121" t="str">
        <f>IF(SP_SUL!I1328="","*",SP_SUL!I1328)</f>
        <v>*</v>
      </c>
      <c r="H1325" s="121" t="str">
        <f>IF(SP_SUL!AB1328="","*",SP_SUL!AB1328)</f>
        <v>*</v>
      </c>
      <c r="I1325" s="121" t="str">
        <f>IF(SP_SUL!AC1328="","*",SP_SUL!AC1328)</f>
        <v>*</v>
      </c>
      <c r="J1325" s="122" t="str">
        <f>IF(SP_SUL!AA1328="","*",SP_SUL!AA1328)</f>
        <v>*</v>
      </c>
      <c r="K1325" s="134" t="str">
        <f>IF(SP_SUL!AD1328="","*",SP_SUL!AD1328)</f>
        <v>*</v>
      </c>
    </row>
    <row r="1326" spans="2:11" hidden="1">
      <c r="B1326" s="120" t="str">
        <f>IF(SP_SUL!Y1329="","*",SP_SUL!Y1329)</f>
        <v>*</v>
      </c>
      <c r="C1326" s="121" t="str">
        <f>IF(SP_SUL!B1329="","*",SP_SUL!B1329)</f>
        <v>*</v>
      </c>
      <c r="D1326" s="121" t="str">
        <f>IF(SP_SUL!D1329="","*",SP_SUL!D1329)</f>
        <v>*</v>
      </c>
      <c r="E1326" s="121" t="str">
        <f>IF(SP_SUL!H1329="","*",SP_SUL!H1329)</f>
        <v>*</v>
      </c>
      <c r="F1326" s="137" t="str">
        <f>IF(SP_SUL!M1329="","*",SP_SUL!M1329)</f>
        <v>*</v>
      </c>
      <c r="G1326" s="121" t="str">
        <f>IF(SP_SUL!I1329="","*",SP_SUL!I1329)</f>
        <v>*</v>
      </c>
      <c r="H1326" s="121" t="str">
        <f>IF(SP_SUL!AB1329="","*",SP_SUL!AB1329)</f>
        <v>*</v>
      </c>
      <c r="I1326" s="121" t="str">
        <f>IF(SP_SUL!AC1329="","*",SP_SUL!AC1329)</f>
        <v>*</v>
      </c>
      <c r="J1326" s="122" t="str">
        <f>IF(SP_SUL!AA1329="","*",SP_SUL!AA1329)</f>
        <v>*</v>
      </c>
      <c r="K1326" s="134" t="str">
        <f>IF(SP_SUL!AD1329="","*",SP_SUL!AD1329)</f>
        <v>*</v>
      </c>
    </row>
    <row r="1327" spans="2:11" hidden="1">
      <c r="B1327" s="120" t="str">
        <f>IF(SP_SUL!Y1330="","*",SP_SUL!Y1330)</f>
        <v>*</v>
      </c>
      <c r="C1327" s="121" t="str">
        <f>IF(SP_SUL!B1330="","*",SP_SUL!B1330)</f>
        <v>*</v>
      </c>
      <c r="D1327" s="121" t="str">
        <f>IF(SP_SUL!D1330="","*",SP_SUL!D1330)</f>
        <v>*</v>
      </c>
      <c r="E1327" s="121" t="str">
        <f>IF(SP_SUL!H1330="","*",SP_SUL!H1330)</f>
        <v>*</v>
      </c>
      <c r="F1327" s="137" t="str">
        <f>IF(SP_SUL!M1330="","*",SP_SUL!M1330)</f>
        <v>*</v>
      </c>
      <c r="G1327" s="121" t="str">
        <f>IF(SP_SUL!I1330="","*",SP_SUL!I1330)</f>
        <v>*</v>
      </c>
      <c r="H1327" s="121" t="str">
        <f>IF(SP_SUL!AB1330="","*",SP_SUL!AB1330)</f>
        <v>*</v>
      </c>
      <c r="I1327" s="121" t="str">
        <f>IF(SP_SUL!AC1330="","*",SP_SUL!AC1330)</f>
        <v>*</v>
      </c>
      <c r="J1327" s="122" t="str">
        <f>IF(SP_SUL!AA1330="","*",SP_SUL!AA1330)</f>
        <v>*</v>
      </c>
      <c r="K1327" s="134" t="str">
        <f>IF(SP_SUL!AD1330="","*",SP_SUL!AD1330)</f>
        <v>*</v>
      </c>
    </row>
    <row r="1328" spans="2:11" hidden="1">
      <c r="B1328" s="120" t="str">
        <f>IF(SP_SUL!Y1331="","*",SP_SUL!Y1331)</f>
        <v>*</v>
      </c>
      <c r="C1328" s="121" t="str">
        <f>IF(SP_SUL!B1331="","*",SP_SUL!B1331)</f>
        <v>*</v>
      </c>
      <c r="D1328" s="121" t="str">
        <f>IF(SP_SUL!D1331="","*",SP_SUL!D1331)</f>
        <v>*</v>
      </c>
      <c r="E1328" s="121" t="str">
        <f>IF(SP_SUL!H1331="","*",SP_SUL!H1331)</f>
        <v>*</v>
      </c>
      <c r="F1328" s="137" t="str">
        <f>IF(SP_SUL!M1331="","*",SP_SUL!M1331)</f>
        <v>*</v>
      </c>
      <c r="G1328" s="121" t="str">
        <f>IF(SP_SUL!I1331="","*",SP_SUL!I1331)</f>
        <v>*</v>
      </c>
      <c r="H1328" s="121" t="str">
        <f>IF(SP_SUL!AB1331="","*",SP_SUL!AB1331)</f>
        <v>*</v>
      </c>
      <c r="I1328" s="121" t="str">
        <f>IF(SP_SUL!AC1331="","*",SP_SUL!AC1331)</f>
        <v>*</v>
      </c>
      <c r="J1328" s="122" t="str">
        <f>IF(SP_SUL!AA1331="","*",SP_SUL!AA1331)</f>
        <v>*</v>
      </c>
      <c r="K1328" s="134" t="str">
        <f>IF(SP_SUL!AD1331="","*",SP_SUL!AD1331)</f>
        <v>*</v>
      </c>
    </row>
    <row r="1329" spans="2:11" hidden="1">
      <c r="B1329" s="120" t="str">
        <f>IF(SP_SUL!Y1332="","*",SP_SUL!Y1332)</f>
        <v>*</v>
      </c>
      <c r="C1329" s="121" t="str">
        <f>IF(SP_SUL!B1332="","*",SP_SUL!B1332)</f>
        <v>*</v>
      </c>
      <c r="D1329" s="121" t="str">
        <f>IF(SP_SUL!D1332="","*",SP_SUL!D1332)</f>
        <v>*</v>
      </c>
      <c r="E1329" s="121" t="str">
        <f>IF(SP_SUL!H1332="","*",SP_SUL!H1332)</f>
        <v>*</v>
      </c>
      <c r="F1329" s="137" t="str">
        <f>IF(SP_SUL!M1332="","*",SP_SUL!M1332)</f>
        <v>*</v>
      </c>
      <c r="G1329" s="121" t="str">
        <f>IF(SP_SUL!I1332="","*",SP_SUL!I1332)</f>
        <v>*</v>
      </c>
      <c r="H1329" s="121" t="str">
        <f>IF(SP_SUL!AB1332="","*",SP_SUL!AB1332)</f>
        <v>*</v>
      </c>
      <c r="I1329" s="121" t="str">
        <f>IF(SP_SUL!AC1332="","*",SP_SUL!AC1332)</f>
        <v>*</v>
      </c>
      <c r="J1329" s="122" t="str">
        <f>IF(SP_SUL!AA1332="","*",SP_SUL!AA1332)</f>
        <v>*</v>
      </c>
      <c r="K1329" s="134" t="str">
        <f>IF(SP_SUL!AD1332="","*",SP_SUL!AD1332)</f>
        <v>*</v>
      </c>
    </row>
    <row r="1330" spans="2:11" hidden="1">
      <c r="B1330" s="120" t="str">
        <f>IF(SP_SUL!Y1333="","*",SP_SUL!Y1333)</f>
        <v>*</v>
      </c>
      <c r="C1330" s="121" t="str">
        <f>IF(SP_SUL!B1333="","*",SP_SUL!B1333)</f>
        <v>*</v>
      </c>
      <c r="D1330" s="121" t="str">
        <f>IF(SP_SUL!D1333="","*",SP_SUL!D1333)</f>
        <v>*</v>
      </c>
      <c r="E1330" s="121" t="str">
        <f>IF(SP_SUL!H1333="","*",SP_SUL!H1333)</f>
        <v>*</v>
      </c>
      <c r="F1330" s="137" t="str">
        <f>IF(SP_SUL!M1333="","*",SP_SUL!M1333)</f>
        <v>*</v>
      </c>
      <c r="G1330" s="121" t="str">
        <f>IF(SP_SUL!I1333="","*",SP_SUL!I1333)</f>
        <v>*</v>
      </c>
      <c r="H1330" s="121" t="str">
        <f>IF(SP_SUL!AB1333="","*",SP_SUL!AB1333)</f>
        <v>*</v>
      </c>
      <c r="I1330" s="121" t="str">
        <f>IF(SP_SUL!AC1333="","*",SP_SUL!AC1333)</f>
        <v>*</v>
      </c>
      <c r="J1330" s="122" t="str">
        <f>IF(SP_SUL!AA1333="","*",SP_SUL!AA1333)</f>
        <v>*</v>
      </c>
      <c r="K1330" s="134" t="str">
        <f>IF(SP_SUL!AD1333="","*",SP_SUL!AD1333)</f>
        <v>*</v>
      </c>
    </row>
    <row r="1331" spans="2:11" hidden="1">
      <c r="B1331" s="120" t="str">
        <f>IF(SP_SUL!Y1334="","*",SP_SUL!Y1334)</f>
        <v>*</v>
      </c>
      <c r="C1331" s="121" t="str">
        <f>IF(SP_SUL!B1334="","*",SP_SUL!B1334)</f>
        <v>*</v>
      </c>
      <c r="D1331" s="121" t="str">
        <f>IF(SP_SUL!D1334="","*",SP_SUL!D1334)</f>
        <v>*</v>
      </c>
      <c r="E1331" s="121" t="str">
        <f>IF(SP_SUL!H1334="","*",SP_SUL!H1334)</f>
        <v>*</v>
      </c>
      <c r="F1331" s="137" t="str">
        <f>IF(SP_SUL!M1334="","*",SP_SUL!M1334)</f>
        <v>*</v>
      </c>
      <c r="G1331" s="121" t="str">
        <f>IF(SP_SUL!I1334="","*",SP_SUL!I1334)</f>
        <v>*</v>
      </c>
      <c r="H1331" s="121" t="str">
        <f>IF(SP_SUL!AB1334="","*",SP_SUL!AB1334)</f>
        <v>*</v>
      </c>
      <c r="I1331" s="121" t="str">
        <f>IF(SP_SUL!AC1334="","*",SP_SUL!AC1334)</f>
        <v>*</v>
      </c>
      <c r="J1331" s="122" t="str">
        <f>IF(SP_SUL!AA1334="","*",SP_SUL!AA1334)</f>
        <v>*</v>
      </c>
      <c r="K1331" s="134" t="str">
        <f>IF(SP_SUL!AD1334="","*",SP_SUL!AD1334)</f>
        <v>*</v>
      </c>
    </row>
    <row r="1332" spans="2:11" hidden="1">
      <c r="B1332" s="120" t="str">
        <f>IF(SP_SUL!Y1335="","*",SP_SUL!Y1335)</f>
        <v>*</v>
      </c>
      <c r="C1332" s="121" t="str">
        <f>IF(SP_SUL!B1335="","*",SP_SUL!B1335)</f>
        <v>*</v>
      </c>
      <c r="D1332" s="121" t="str">
        <f>IF(SP_SUL!D1335="","*",SP_SUL!D1335)</f>
        <v>*</v>
      </c>
      <c r="E1332" s="121" t="str">
        <f>IF(SP_SUL!H1335="","*",SP_SUL!H1335)</f>
        <v>*</v>
      </c>
      <c r="F1332" s="137" t="str">
        <f>IF(SP_SUL!M1335="","*",SP_SUL!M1335)</f>
        <v>*</v>
      </c>
      <c r="G1332" s="121" t="str">
        <f>IF(SP_SUL!I1335="","*",SP_SUL!I1335)</f>
        <v>*</v>
      </c>
      <c r="H1332" s="121" t="str">
        <f>IF(SP_SUL!AB1335="","*",SP_SUL!AB1335)</f>
        <v>*</v>
      </c>
      <c r="I1332" s="121" t="str">
        <f>IF(SP_SUL!AC1335="","*",SP_SUL!AC1335)</f>
        <v>*</v>
      </c>
      <c r="J1332" s="122" t="str">
        <f>IF(SP_SUL!AA1335="","*",SP_SUL!AA1335)</f>
        <v>*</v>
      </c>
      <c r="K1332" s="134" t="str">
        <f>IF(SP_SUL!AD1335="","*",SP_SUL!AD1335)</f>
        <v>*</v>
      </c>
    </row>
    <row r="1333" spans="2:11" hidden="1">
      <c r="B1333" s="120" t="str">
        <f>IF(SP_SUL!Y1336="","*",SP_SUL!Y1336)</f>
        <v>*</v>
      </c>
      <c r="C1333" s="121" t="str">
        <f>IF(SP_SUL!B1336="","*",SP_SUL!B1336)</f>
        <v>*</v>
      </c>
      <c r="D1333" s="121" t="str">
        <f>IF(SP_SUL!D1336="","*",SP_SUL!D1336)</f>
        <v>*</v>
      </c>
      <c r="E1333" s="121" t="str">
        <f>IF(SP_SUL!H1336="","*",SP_SUL!H1336)</f>
        <v>*</v>
      </c>
      <c r="F1333" s="137" t="str">
        <f>IF(SP_SUL!M1336="","*",SP_SUL!M1336)</f>
        <v>*</v>
      </c>
      <c r="G1333" s="121" t="str">
        <f>IF(SP_SUL!I1336="","*",SP_SUL!I1336)</f>
        <v>*</v>
      </c>
      <c r="H1333" s="121" t="str">
        <f>IF(SP_SUL!AB1336="","*",SP_SUL!AB1336)</f>
        <v>*</v>
      </c>
      <c r="I1333" s="121" t="str">
        <f>IF(SP_SUL!AC1336="","*",SP_SUL!AC1336)</f>
        <v>*</v>
      </c>
      <c r="J1333" s="122" t="str">
        <f>IF(SP_SUL!AA1336="","*",SP_SUL!AA1336)</f>
        <v>*</v>
      </c>
      <c r="K1333" s="134" t="str">
        <f>IF(SP_SUL!AD1336="","*",SP_SUL!AD1336)</f>
        <v>*</v>
      </c>
    </row>
    <row r="1334" spans="2:11" hidden="1">
      <c r="B1334" s="120" t="str">
        <f>IF(SP_SUL!Y1337="","*",SP_SUL!Y1337)</f>
        <v>*</v>
      </c>
      <c r="C1334" s="121" t="str">
        <f>IF(SP_SUL!B1337="","*",SP_SUL!B1337)</f>
        <v>*</v>
      </c>
      <c r="D1334" s="121" t="str">
        <f>IF(SP_SUL!D1337="","*",SP_SUL!D1337)</f>
        <v>*</v>
      </c>
      <c r="E1334" s="121" t="str">
        <f>IF(SP_SUL!H1337="","*",SP_SUL!H1337)</f>
        <v>*</v>
      </c>
      <c r="F1334" s="137" t="str">
        <f>IF(SP_SUL!M1337="","*",SP_SUL!M1337)</f>
        <v>*</v>
      </c>
      <c r="G1334" s="121" t="str">
        <f>IF(SP_SUL!I1337="","*",SP_SUL!I1337)</f>
        <v>*</v>
      </c>
      <c r="H1334" s="121" t="str">
        <f>IF(SP_SUL!AB1337="","*",SP_SUL!AB1337)</f>
        <v>*</v>
      </c>
      <c r="I1334" s="121" t="str">
        <f>IF(SP_SUL!AC1337="","*",SP_SUL!AC1337)</f>
        <v>*</v>
      </c>
      <c r="J1334" s="122" t="str">
        <f>IF(SP_SUL!AA1337="","*",SP_SUL!AA1337)</f>
        <v>*</v>
      </c>
      <c r="K1334" s="134" t="str">
        <f>IF(SP_SUL!AD1337="","*",SP_SUL!AD1337)</f>
        <v>*</v>
      </c>
    </row>
    <row r="1335" spans="2:11" hidden="1">
      <c r="B1335" s="120" t="str">
        <f>IF(SP_SUL!Y1338="","*",SP_SUL!Y1338)</f>
        <v>*</v>
      </c>
      <c r="C1335" s="121" t="str">
        <f>IF(SP_SUL!B1338="","*",SP_SUL!B1338)</f>
        <v>*</v>
      </c>
      <c r="D1335" s="121" t="str">
        <f>IF(SP_SUL!D1338="","*",SP_SUL!D1338)</f>
        <v>*</v>
      </c>
      <c r="E1335" s="121" t="str">
        <f>IF(SP_SUL!H1338="","*",SP_SUL!H1338)</f>
        <v>*</v>
      </c>
      <c r="F1335" s="137" t="str">
        <f>IF(SP_SUL!M1338="","*",SP_SUL!M1338)</f>
        <v>*</v>
      </c>
      <c r="G1335" s="121" t="str">
        <f>IF(SP_SUL!I1338="","*",SP_SUL!I1338)</f>
        <v>*</v>
      </c>
      <c r="H1335" s="121" t="str">
        <f>IF(SP_SUL!AB1338="","*",SP_SUL!AB1338)</f>
        <v>*</v>
      </c>
      <c r="I1335" s="121" t="str">
        <f>IF(SP_SUL!AC1338="","*",SP_SUL!AC1338)</f>
        <v>*</v>
      </c>
      <c r="J1335" s="122" t="str">
        <f>IF(SP_SUL!AA1338="","*",SP_SUL!AA1338)</f>
        <v>*</v>
      </c>
      <c r="K1335" s="134" t="str">
        <f>IF(SP_SUL!AD1338="","*",SP_SUL!AD1338)</f>
        <v>*</v>
      </c>
    </row>
    <row r="1336" spans="2:11" hidden="1">
      <c r="B1336" s="120" t="str">
        <f>IF(SP_SUL!Y1339="","*",SP_SUL!Y1339)</f>
        <v>*</v>
      </c>
      <c r="C1336" s="121" t="str">
        <f>IF(SP_SUL!B1339="","*",SP_SUL!B1339)</f>
        <v>*</v>
      </c>
      <c r="D1336" s="121" t="str">
        <f>IF(SP_SUL!D1339="","*",SP_SUL!D1339)</f>
        <v>*</v>
      </c>
      <c r="E1336" s="121" t="str">
        <f>IF(SP_SUL!H1339="","*",SP_SUL!H1339)</f>
        <v>*</v>
      </c>
      <c r="F1336" s="137" t="str">
        <f>IF(SP_SUL!M1339="","*",SP_SUL!M1339)</f>
        <v>*</v>
      </c>
      <c r="G1336" s="121" t="str">
        <f>IF(SP_SUL!I1339="","*",SP_SUL!I1339)</f>
        <v>*</v>
      </c>
      <c r="H1336" s="121" t="str">
        <f>IF(SP_SUL!AB1339="","*",SP_SUL!AB1339)</f>
        <v>*</v>
      </c>
      <c r="I1336" s="121" t="str">
        <f>IF(SP_SUL!AC1339="","*",SP_SUL!AC1339)</f>
        <v>*</v>
      </c>
      <c r="J1336" s="122" t="str">
        <f>IF(SP_SUL!AA1339="","*",SP_SUL!AA1339)</f>
        <v>*</v>
      </c>
      <c r="K1336" s="134" t="str">
        <f>IF(SP_SUL!AD1339="","*",SP_SUL!AD1339)</f>
        <v>*</v>
      </c>
    </row>
    <row r="1337" spans="2:11" hidden="1">
      <c r="B1337" s="120" t="str">
        <f>IF(SP_SUL!Y1340="","*",SP_SUL!Y1340)</f>
        <v>*</v>
      </c>
      <c r="C1337" s="121" t="str">
        <f>IF(SP_SUL!B1340="","*",SP_SUL!B1340)</f>
        <v>*</v>
      </c>
      <c r="D1337" s="121" t="str">
        <f>IF(SP_SUL!D1340="","*",SP_SUL!D1340)</f>
        <v>*</v>
      </c>
      <c r="E1337" s="121" t="str">
        <f>IF(SP_SUL!H1340="","*",SP_SUL!H1340)</f>
        <v>*</v>
      </c>
      <c r="F1337" s="137" t="str">
        <f>IF(SP_SUL!M1340="","*",SP_SUL!M1340)</f>
        <v>*</v>
      </c>
      <c r="G1337" s="121" t="str">
        <f>IF(SP_SUL!I1340="","*",SP_SUL!I1340)</f>
        <v>*</v>
      </c>
      <c r="H1337" s="121" t="str">
        <f>IF(SP_SUL!AB1340="","*",SP_SUL!AB1340)</f>
        <v>*</v>
      </c>
      <c r="I1337" s="121" t="str">
        <f>IF(SP_SUL!AC1340="","*",SP_SUL!AC1340)</f>
        <v>*</v>
      </c>
      <c r="J1337" s="122" t="str">
        <f>IF(SP_SUL!AA1340="","*",SP_SUL!AA1340)</f>
        <v>*</v>
      </c>
      <c r="K1337" s="134" t="str">
        <f>IF(SP_SUL!AD1340="","*",SP_SUL!AD1340)</f>
        <v>*</v>
      </c>
    </row>
    <row r="1338" spans="2:11" hidden="1">
      <c r="B1338" s="120" t="str">
        <f>IF(SP_SUL!Y1341="","*",SP_SUL!Y1341)</f>
        <v>*</v>
      </c>
      <c r="C1338" s="121" t="str">
        <f>IF(SP_SUL!B1341="","*",SP_SUL!B1341)</f>
        <v>*</v>
      </c>
      <c r="D1338" s="121" t="str">
        <f>IF(SP_SUL!D1341="","*",SP_SUL!D1341)</f>
        <v>*</v>
      </c>
      <c r="E1338" s="121" t="str">
        <f>IF(SP_SUL!H1341="","*",SP_SUL!H1341)</f>
        <v>*</v>
      </c>
      <c r="F1338" s="137" t="str">
        <f>IF(SP_SUL!M1341="","*",SP_SUL!M1341)</f>
        <v>*</v>
      </c>
      <c r="G1338" s="121" t="str">
        <f>IF(SP_SUL!I1341="","*",SP_SUL!I1341)</f>
        <v>*</v>
      </c>
      <c r="H1338" s="121" t="str">
        <f>IF(SP_SUL!AB1341="","*",SP_SUL!AB1341)</f>
        <v>*</v>
      </c>
      <c r="I1338" s="121" t="str">
        <f>IF(SP_SUL!AC1341="","*",SP_SUL!AC1341)</f>
        <v>*</v>
      </c>
      <c r="J1338" s="122" t="str">
        <f>IF(SP_SUL!AA1341="","*",SP_SUL!AA1341)</f>
        <v>*</v>
      </c>
      <c r="K1338" s="134" t="str">
        <f>IF(SP_SUL!AD1341="","*",SP_SUL!AD1341)</f>
        <v>*</v>
      </c>
    </row>
    <row r="1339" spans="2:11" hidden="1">
      <c r="B1339" s="120" t="str">
        <f>IF(SP_SUL!Y1342="","*",SP_SUL!Y1342)</f>
        <v>*</v>
      </c>
      <c r="C1339" s="121" t="str">
        <f>IF(SP_SUL!B1342="","*",SP_SUL!B1342)</f>
        <v>*</v>
      </c>
      <c r="D1339" s="121" t="str">
        <f>IF(SP_SUL!D1342="","*",SP_SUL!D1342)</f>
        <v>*</v>
      </c>
      <c r="E1339" s="121" t="str">
        <f>IF(SP_SUL!H1342="","*",SP_SUL!H1342)</f>
        <v>*</v>
      </c>
      <c r="F1339" s="137" t="str">
        <f>IF(SP_SUL!M1342="","*",SP_SUL!M1342)</f>
        <v>*</v>
      </c>
      <c r="G1339" s="121" t="str">
        <f>IF(SP_SUL!I1342="","*",SP_SUL!I1342)</f>
        <v>*</v>
      </c>
      <c r="H1339" s="121" t="str">
        <f>IF(SP_SUL!AB1342="","*",SP_SUL!AB1342)</f>
        <v>*</v>
      </c>
      <c r="I1339" s="121" t="str">
        <f>IF(SP_SUL!AC1342="","*",SP_SUL!AC1342)</f>
        <v>*</v>
      </c>
      <c r="J1339" s="122" t="str">
        <f>IF(SP_SUL!AA1342="","*",SP_SUL!AA1342)</f>
        <v>*</v>
      </c>
      <c r="K1339" s="134" t="str">
        <f>IF(SP_SUL!AD1342="","*",SP_SUL!AD1342)</f>
        <v>*</v>
      </c>
    </row>
    <row r="1340" spans="2:11" hidden="1">
      <c r="B1340" s="120" t="str">
        <f>IF(SP_SUL!Y1343="","*",SP_SUL!Y1343)</f>
        <v>*</v>
      </c>
      <c r="C1340" s="121" t="str">
        <f>IF(SP_SUL!B1343="","*",SP_SUL!B1343)</f>
        <v>*</v>
      </c>
      <c r="D1340" s="121" t="str">
        <f>IF(SP_SUL!D1343="","*",SP_SUL!D1343)</f>
        <v>*</v>
      </c>
      <c r="E1340" s="121" t="str">
        <f>IF(SP_SUL!H1343="","*",SP_SUL!H1343)</f>
        <v>*</v>
      </c>
      <c r="F1340" s="137" t="str">
        <f>IF(SP_SUL!M1343="","*",SP_SUL!M1343)</f>
        <v>*</v>
      </c>
      <c r="G1340" s="121" t="str">
        <f>IF(SP_SUL!I1343="","*",SP_SUL!I1343)</f>
        <v>*</v>
      </c>
      <c r="H1340" s="121" t="str">
        <f>IF(SP_SUL!AB1343="","*",SP_SUL!AB1343)</f>
        <v>*</v>
      </c>
      <c r="I1340" s="121" t="str">
        <f>IF(SP_SUL!AC1343="","*",SP_SUL!AC1343)</f>
        <v>*</v>
      </c>
      <c r="J1340" s="122" t="str">
        <f>IF(SP_SUL!AA1343="","*",SP_SUL!AA1343)</f>
        <v>*</v>
      </c>
      <c r="K1340" s="134" t="str">
        <f>IF(SP_SUL!AD1343="","*",SP_SUL!AD1343)</f>
        <v>*</v>
      </c>
    </row>
    <row r="1341" spans="2:11" hidden="1">
      <c r="B1341" s="120" t="str">
        <f>IF(SP_SUL!Y1344="","*",SP_SUL!Y1344)</f>
        <v>*</v>
      </c>
      <c r="C1341" s="121" t="str">
        <f>IF(SP_SUL!B1344="","*",SP_SUL!B1344)</f>
        <v>*</v>
      </c>
      <c r="D1341" s="121" t="str">
        <f>IF(SP_SUL!D1344="","*",SP_SUL!D1344)</f>
        <v>*</v>
      </c>
      <c r="E1341" s="121" t="str">
        <f>IF(SP_SUL!H1344="","*",SP_SUL!H1344)</f>
        <v>*</v>
      </c>
      <c r="F1341" s="137" t="str">
        <f>IF(SP_SUL!M1344="","*",SP_SUL!M1344)</f>
        <v>*</v>
      </c>
      <c r="G1341" s="121" t="str">
        <f>IF(SP_SUL!I1344="","*",SP_SUL!I1344)</f>
        <v>*</v>
      </c>
      <c r="H1341" s="121" t="str">
        <f>IF(SP_SUL!AB1344="","*",SP_SUL!AB1344)</f>
        <v>*</v>
      </c>
      <c r="I1341" s="121" t="str">
        <f>IF(SP_SUL!AC1344="","*",SP_SUL!AC1344)</f>
        <v>*</v>
      </c>
      <c r="J1341" s="122" t="str">
        <f>IF(SP_SUL!AA1344="","*",SP_SUL!AA1344)</f>
        <v>*</v>
      </c>
      <c r="K1341" s="134" t="str">
        <f>IF(SP_SUL!AD1344="","*",SP_SUL!AD1344)</f>
        <v>*</v>
      </c>
    </row>
    <row r="1342" spans="2:11" hidden="1">
      <c r="B1342" s="120" t="str">
        <f>IF(SP_SUL!Y1345="","*",SP_SUL!Y1345)</f>
        <v>*</v>
      </c>
      <c r="C1342" s="121" t="str">
        <f>IF(SP_SUL!B1345="","*",SP_SUL!B1345)</f>
        <v>*</v>
      </c>
      <c r="D1342" s="121" t="str">
        <f>IF(SP_SUL!D1345="","*",SP_SUL!D1345)</f>
        <v>*</v>
      </c>
      <c r="E1342" s="121" t="str">
        <f>IF(SP_SUL!H1345="","*",SP_SUL!H1345)</f>
        <v>*</v>
      </c>
      <c r="F1342" s="137" t="str">
        <f>IF(SP_SUL!M1345="","*",SP_SUL!M1345)</f>
        <v>*</v>
      </c>
      <c r="G1342" s="121" t="str">
        <f>IF(SP_SUL!I1345="","*",SP_SUL!I1345)</f>
        <v>*</v>
      </c>
      <c r="H1342" s="121" t="str">
        <f>IF(SP_SUL!AB1345="","*",SP_SUL!AB1345)</f>
        <v>*</v>
      </c>
      <c r="I1342" s="121" t="str">
        <f>IF(SP_SUL!AC1345="","*",SP_SUL!AC1345)</f>
        <v>*</v>
      </c>
      <c r="J1342" s="122" t="str">
        <f>IF(SP_SUL!AA1345="","*",SP_SUL!AA1345)</f>
        <v>*</v>
      </c>
      <c r="K1342" s="134" t="str">
        <f>IF(SP_SUL!AD1345="","*",SP_SUL!AD1345)</f>
        <v>*</v>
      </c>
    </row>
    <row r="1343" spans="2:11" hidden="1">
      <c r="B1343" s="120" t="str">
        <f>IF(SP_SUL!Y1346="","*",SP_SUL!Y1346)</f>
        <v>*</v>
      </c>
      <c r="C1343" s="121" t="str">
        <f>IF(SP_SUL!B1346="","*",SP_SUL!B1346)</f>
        <v>*</v>
      </c>
      <c r="D1343" s="121" t="str">
        <f>IF(SP_SUL!D1346="","*",SP_SUL!D1346)</f>
        <v>*</v>
      </c>
      <c r="E1343" s="121" t="str">
        <f>IF(SP_SUL!H1346="","*",SP_SUL!H1346)</f>
        <v>*</v>
      </c>
      <c r="F1343" s="137" t="str">
        <f>IF(SP_SUL!M1346="","*",SP_SUL!M1346)</f>
        <v>*</v>
      </c>
      <c r="G1343" s="121" t="str">
        <f>IF(SP_SUL!I1346="","*",SP_SUL!I1346)</f>
        <v>*</v>
      </c>
      <c r="H1343" s="121" t="str">
        <f>IF(SP_SUL!AB1346="","*",SP_SUL!AB1346)</f>
        <v>*</v>
      </c>
      <c r="I1343" s="121" t="str">
        <f>IF(SP_SUL!AC1346="","*",SP_SUL!AC1346)</f>
        <v>*</v>
      </c>
      <c r="J1343" s="122" t="str">
        <f>IF(SP_SUL!AA1346="","*",SP_SUL!AA1346)</f>
        <v>*</v>
      </c>
      <c r="K1343" s="134" t="str">
        <f>IF(SP_SUL!AD1346="","*",SP_SUL!AD1346)</f>
        <v>*</v>
      </c>
    </row>
    <row r="1344" spans="2:11" hidden="1">
      <c r="B1344" s="120" t="str">
        <f>IF(SP_SUL!Y1347="","*",SP_SUL!Y1347)</f>
        <v>*</v>
      </c>
      <c r="C1344" s="121" t="str">
        <f>IF(SP_SUL!B1347="","*",SP_SUL!B1347)</f>
        <v>*</v>
      </c>
      <c r="D1344" s="121" t="str">
        <f>IF(SP_SUL!D1347="","*",SP_SUL!D1347)</f>
        <v>*</v>
      </c>
      <c r="E1344" s="121" t="str">
        <f>IF(SP_SUL!H1347="","*",SP_SUL!H1347)</f>
        <v>*</v>
      </c>
      <c r="F1344" s="137" t="str">
        <f>IF(SP_SUL!M1347="","*",SP_SUL!M1347)</f>
        <v>*</v>
      </c>
      <c r="G1344" s="121" t="str">
        <f>IF(SP_SUL!I1347="","*",SP_SUL!I1347)</f>
        <v>*</v>
      </c>
      <c r="H1344" s="121" t="str">
        <f>IF(SP_SUL!AB1347="","*",SP_SUL!AB1347)</f>
        <v>*</v>
      </c>
      <c r="I1344" s="121" t="str">
        <f>IF(SP_SUL!AC1347="","*",SP_SUL!AC1347)</f>
        <v>*</v>
      </c>
      <c r="J1344" s="122" t="str">
        <f>IF(SP_SUL!AA1347="","*",SP_SUL!AA1347)</f>
        <v>*</v>
      </c>
      <c r="K1344" s="134" t="str">
        <f>IF(SP_SUL!AD1347="","*",SP_SUL!AD1347)</f>
        <v>*</v>
      </c>
    </row>
    <row r="1345" spans="2:11" hidden="1">
      <c r="B1345" s="120" t="str">
        <f>IF(SP_SUL!Y1348="","*",SP_SUL!Y1348)</f>
        <v>*</v>
      </c>
      <c r="C1345" s="121" t="str">
        <f>IF(SP_SUL!B1348="","*",SP_SUL!B1348)</f>
        <v>*</v>
      </c>
      <c r="D1345" s="121" t="str">
        <f>IF(SP_SUL!D1348="","*",SP_SUL!D1348)</f>
        <v>*</v>
      </c>
      <c r="E1345" s="121" t="str">
        <f>IF(SP_SUL!H1348="","*",SP_SUL!H1348)</f>
        <v>*</v>
      </c>
      <c r="F1345" s="137" t="str">
        <f>IF(SP_SUL!M1348="","*",SP_SUL!M1348)</f>
        <v>*</v>
      </c>
      <c r="G1345" s="121" t="str">
        <f>IF(SP_SUL!I1348="","*",SP_SUL!I1348)</f>
        <v>*</v>
      </c>
      <c r="H1345" s="121" t="str">
        <f>IF(SP_SUL!AB1348="","*",SP_SUL!AB1348)</f>
        <v>*</v>
      </c>
      <c r="I1345" s="121" t="str">
        <f>IF(SP_SUL!AC1348="","*",SP_SUL!AC1348)</f>
        <v>*</v>
      </c>
      <c r="J1345" s="122" t="str">
        <f>IF(SP_SUL!AA1348="","*",SP_SUL!AA1348)</f>
        <v>*</v>
      </c>
      <c r="K1345" s="134" t="str">
        <f>IF(SP_SUL!AD1348="","*",SP_SUL!AD1348)</f>
        <v>*</v>
      </c>
    </row>
    <row r="1346" spans="2:11" hidden="1">
      <c r="B1346" s="120" t="str">
        <f>IF(SP_SUL!Y1349="","*",SP_SUL!Y1349)</f>
        <v>*</v>
      </c>
      <c r="C1346" s="121" t="str">
        <f>IF(SP_SUL!B1349="","*",SP_SUL!B1349)</f>
        <v>*</v>
      </c>
      <c r="D1346" s="121" t="str">
        <f>IF(SP_SUL!D1349="","*",SP_SUL!D1349)</f>
        <v>*</v>
      </c>
      <c r="E1346" s="121" t="str">
        <f>IF(SP_SUL!H1349="","*",SP_SUL!H1349)</f>
        <v>*</v>
      </c>
      <c r="F1346" s="137" t="str">
        <f>IF(SP_SUL!M1349="","*",SP_SUL!M1349)</f>
        <v>*</v>
      </c>
      <c r="G1346" s="121" t="str">
        <f>IF(SP_SUL!I1349="","*",SP_SUL!I1349)</f>
        <v>*</v>
      </c>
      <c r="H1346" s="121" t="str">
        <f>IF(SP_SUL!AB1349="","*",SP_SUL!AB1349)</f>
        <v>*</v>
      </c>
      <c r="I1346" s="121" t="str">
        <f>IF(SP_SUL!AC1349="","*",SP_SUL!AC1349)</f>
        <v>*</v>
      </c>
      <c r="J1346" s="122" t="str">
        <f>IF(SP_SUL!AA1349="","*",SP_SUL!AA1349)</f>
        <v>*</v>
      </c>
      <c r="K1346" s="134" t="str">
        <f>IF(SP_SUL!AD1349="","*",SP_SUL!AD1349)</f>
        <v>*</v>
      </c>
    </row>
    <row r="1347" spans="2:11" hidden="1">
      <c r="B1347" s="120" t="str">
        <f>IF(SP_SUL!Y1350="","*",SP_SUL!Y1350)</f>
        <v>*</v>
      </c>
      <c r="C1347" s="121" t="str">
        <f>IF(SP_SUL!B1350="","*",SP_SUL!B1350)</f>
        <v>*</v>
      </c>
      <c r="D1347" s="121" t="str">
        <f>IF(SP_SUL!D1350="","*",SP_SUL!D1350)</f>
        <v>*</v>
      </c>
      <c r="E1347" s="121" t="str">
        <f>IF(SP_SUL!H1350="","*",SP_SUL!H1350)</f>
        <v>*</v>
      </c>
      <c r="F1347" s="137" t="str">
        <f>IF(SP_SUL!M1350="","*",SP_SUL!M1350)</f>
        <v>*</v>
      </c>
      <c r="G1347" s="121" t="str">
        <f>IF(SP_SUL!I1350="","*",SP_SUL!I1350)</f>
        <v>*</v>
      </c>
      <c r="H1347" s="121" t="str">
        <f>IF(SP_SUL!AB1350="","*",SP_SUL!AB1350)</f>
        <v>*</v>
      </c>
      <c r="I1347" s="121" t="str">
        <f>IF(SP_SUL!AC1350="","*",SP_SUL!AC1350)</f>
        <v>*</v>
      </c>
      <c r="J1347" s="122" t="str">
        <f>IF(SP_SUL!AA1350="","*",SP_SUL!AA1350)</f>
        <v>*</v>
      </c>
      <c r="K1347" s="134" t="str">
        <f>IF(SP_SUL!AD1350="","*",SP_SUL!AD1350)</f>
        <v>*</v>
      </c>
    </row>
    <row r="1348" spans="2:11" hidden="1">
      <c r="B1348" s="120" t="str">
        <f>IF(SP_SUL!Y1351="","*",SP_SUL!Y1351)</f>
        <v>*</v>
      </c>
      <c r="C1348" s="121" t="str">
        <f>IF(SP_SUL!B1351="","*",SP_SUL!B1351)</f>
        <v>*</v>
      </c>
      <c r="D1348" s="121" t="str">
        <f>IF(SP_SUL!D1351="","*",SP_SUL!D1351)</f>
        <v>*</v>
      </c>
      <c r="E1348" s="121" t="str">
        <f>IF(SP_SUL!H1351="","*",SP_SUL!H1351)</f>
        <v>*</v>
      </c>
      <c r="F1348" s="137" t="str">
        <f>IF(SP_SUL!M1351="","*",SP_SUL!M1351)</f>
        <v>*</v>
      </c>
      <c r="G1348" s="121" t="str">
        <f>IF(SP_SUL!I1351="","*",SP_SUL!I1351)</f>
        <v>*</v>
      </c>
      <c r="H1348" s="121" t="str">
        <f>IF(SP_SUL!AB1351="","*",SP_SUL!AB1351)</f>
        <v>*</v>
      </c>
      <c r="I1348" s="121" t="str">
        <f>IF(SP_SUL!AC1351="","*",SP_SUL!AC1351)</f>
        <v>*</v>
      </c>
      <c r="J1348" s="122" t="str">
        <f>IF(SP_SUL!AA1351="","*",SP_SUL!AA1351)</f>
        <v>*</v>
      </c>
      <c r="K1348" s="134" t="str">
        <f>IF(SP_SUL!AD1351="","*",SP_SUL!AD1351)</f>
        <v>*</v>
      </c>
    </row>
    <row r="1349" spans="2:11" hidden="1">
      <c r="B1349" s="120" t="str">
        <f>IF(SP_SUL!Y1352="","*",SP_SUL!Y1352)</f>
        <v>*</v>
      </c>
      <c r="C1349" s="121" t="str">
        <f>IF(SP_SUL!B1352="","*",SP_SUL!B1352)</f>
        <v>*</v>
      </c>
      <c r="D1349" s="121" t="str">
        <f>IF(SP_SUL!D1352="","*",SP_SUL!D1352)</f>
        <v>*</v>
      </c>
      <c r="E1349" s="121" t="str">
        <f>IF(SP_SUL!H1352="","*",SP_SUL!H1352)</f>
        <v>*</v>
      </c>
      <c r="F1349" s="137" t="str">
        <f>IF(SP_SUL!M1352="","*",SP_SUL!M1352)</f>
        <v>*</v>
      </c>
      <c r="G1349" s="121" t="str">
        <f>IF(SP_SUL!I1352="","*",SP_SUL!I1352)</f>
        <v>*</v>
      </c>
      <c r="H1349" s="121" t="str">
        <f>IF(SP_SUL!AB1352="","*",SP_SUL!AB1352)</f>
        <v>*</v>
      </c>
      <c r="I1349" s="121" t="str">
        <f>IF(SP_SUL!AC1352="","*",SP_SUL!AC1352)</f>
        <v>*</v>
      </c>
      <c r="J1349" s="122" t="str">
        <f>IF(SP_SUL!AA1352="","*",SP_SUL!AA1352)</f>
        <v>*</v>
      </c>
      <c r="K1349" s="134" t="str">
        <f>IF(SP_SUL!AD1352="","*",SP_SUL!AD1352)</f>
        <v>*</v>
      </c>
    </row>
    <row r="1350" spans="2:11" hidden="1">
      <c r="B1350" s="120" t="str">
        <f>IF(SP_SUL!Y1353="","*",SP_SUL!Y1353)</f>
        <v>*</v>
      </c>
      <c r="C1350" s="121" t="str">
        <f>IF(SP_SUL!B1353="","*",SP_SUL!B1353)</f>
        <v>*</v>
      </c>
      <c r="D1350" s="121" t="str">
        <f>IF(SP_SUL!D1353="","*",SP_SUL!D1353)</f>
        <v>*</v>
      </c>
      <c r="E1350" s="121" t="str">
        <f>IF(SP_SUL!H1353="","*",SP_SUL!H1353)</f>
        <v>*</v>
      </c>
      <c r="F1350" s="137" t="str">
        <f>IF(SP_SUL!M1353="","*",SP_SUL!M1353)</f>
        <v>*</v>
      </c>
      <c r="G1350" s="121" t="str">
        <f>IF(SP_SUL!I1353="","*",SP_SUL!I1353)</f>
        <v>*</v>
      </c>
      <c r="H1350" s="121" t="str">
        <f>IF(SP_SUL!AB1353="","*",SP_SUL!AB1353)</f>
        <v>*</v>
      </c>
      <c r="I1350" s="121" t="str">
        <f>IF(SP_SUL!AC1353="","*",SP_SUL!AC1353)</f>
        <v>*</v>
      </c>
      <c r="J1350" s="122" t="str">
        <f>IF(SP_SUL!AA1353="","*",SP_SUL!AA1353)</f>
        <v>*</v>
      </c>
      <c r="K1350" s="134" t="str">
        <f>IF(SP_SUL!AD1353="","*",SP_SUL!AD1353)</f>
        <v>*</v>
      </c>
    </row>
    <row r="1351" spans="2:11" hidden="1">
      <c r="B1351" s="120" t="str">
        <f>IF(SP_SUL!Y1354="","*",SP_SUL!Y1354)</f>
        <v>*</v>
      </c>
      <c r="C1351" s="121" t="str">
        <f>IF(SP_SUL!B1354="","*",SP_SUL!B1354)</f>
        <v>*</v>
      </c>
      <c r="D1351" s="121" t="str">
        <f>IF(SP_SUL!D1354="","*",SP_SUL!D1354)</f>
        <v>*</v>
      </c>
      <c r="E1351" s="121" t="str">
        <f>IF(SP_SUL!H1354="","*",SP_SUL!H1354)</f>
        <v>*</v>
      </c>
      <c r="F1351" s="137" t="str">
        <f>IF(SP_SUL!M1354="","*",SP_SUL!M1354)</f>
        <v>*</v>
      </c>
      <c r="G1351" s="121" t="str">
        <f>IF(SP_SUL!I1354="","*",SP_SUL!I1354)</f>
        <v>*</v>
      </c>
      <c r="H1351" s="121" t="str">
        <f>IF(SP_SUL!AB1354="","*",SP_SUL!AB1354)</f>
        <v>*</v>
      </c>
      <c r="I1351" s="121" t="str">
        <f>IF(SP_SUL!AC1354="","*",SP_SUL!AC1354)</f>
        <v>*</v>
      </c>
      <c r="J1351" s="122" t="str">
        <f>IF(SP_SUL!AA1354="","*",SP_SUL!AA1354)</f>
        <v>*</v>
      </c>
      <c r="K1351" s="134" t="str">
        <f>IF(SP_SUL!AD1354="","*",SP_SUL!AD1354)</f>
        <v>*</v>
      </c>
    </row>
    <row r="1352" spans="2:11" hidden="1">
      <c r="B1352" s="120" t="str">
        <f>IF(SP_SUL!Y1355="","*",SP_SUL!Y1355)</f>
        <v>*</v>
      </c>
      <c r="C1352" s="121" t="str">
        <f>IF(SP_SUL!B1355="","*",SP_SUL!B1355)</f>
        <v>*</v>
      </c>
      <c r="D1352" s="121" t="str">
        <f>IF(SP_SUL!D1355="","*",SP_SUL!D1355)</f>
        <v>*</v>
      </c>
      <c r="E1352" s="121" t="str">
        <f>IF(SP_SUL!H1355="","*",SP_SUL!H1355)</f>
        <v>*</v>
      </c>
      <c r="F1352" s="137" t="str">
        <f>IF(SP_SUL!M1355="","*",SP_SUL!M1355)</f>
        <v>*</v>
      </c>
      <c r="G1352" s="121" t="str">
        <f>IF(SP_SUL!I1355="","*",SP_SUL!I1355)</f>
        <v>*</v>
      </c>
      <c r="H1352" s="121" t="str">
        <f>IF(SP_SUL!AB1355="","*",SP_SUL!AB1355)</f>
        <v>*</v>
      </c>
      <c r="I1352" s="121" t="str">
        <f>IF(SP_SUL!AC1355="","*",SP_SUL!AC1355)</f>
        <v>*</v>
      </c>
      <c r="J1352" s="122" t="str">
        <f>IF(SP_SUL!AA1355="","*",SP_SUL!AA1355)</f>
        <v>*</v>
      </c>
      <c r="K1352" s="134" t="str">
        <f>IF(SP_SUL!AD1355="","*",SP_SUL!AD1355)</f>
        <v>*</v>
      </c>
    </row>
    <row r="1353" spans="2:11" hidden="1">
      <c r="B1353" s="120" t="str">
        <f>IF(SP_SUL!Y1356="","*",SP_SUL!Y1356)</f>
        <v>*</v>
      </c>
      <c r="C1353" s="121" t="str">
        <f>IF(SP_SUL!B1356="","*",SP_SUL!B1356)</f>
        <v>*</v>
      </c>
      <c r="D1353" s="121" t="str">
        <f>IF(SP_SUL!D1356="","*",SP_SUL!D1356)</f>
        <v>*</v>
      </c>
      <c r="E1353" s="121" t="str">
        <f>IF(SP_SUL!H1356="","*",SP_SUL!H1356)</f>
        <v>*</v>
      </c>
      <c r="F1353" s="137" t="str">
        <f>IF(SP_SUL!M1356="","*",SP_SUL!M1356)</f>
        <v>*</v>
      </c>
      <c r="G1353" s="121" t="str">
        <f>IF(SP_SUL!I1356="","*",SP_SUL!I1356)</f>
        <v>*</v>
      </c>
      <c r="H1353" s="121" t="str">
        <f>IF(SP_SUL!AB1356="","*",SP_SUL!AB1356)</f>
        <v>*</v>
      </c>
      <c r="I1353" s="121" t="str">
        <f>IF(SP_SUL!AC1356="","*",SP_SUL!AC1356)</f>
        <v>*</v>
      </c>
      <c r="J1353" s="122" t="str">
        <f>IF(SP_SUL!AA1356="","*",SP_SUL!AA1356)</f>
        <v>*</v>
      </c>
      <c r="K1353" s="134" t="str">
        <f>IF(SP_SUL!AD1356="","*",SP_SUL!AD1356)</f>
        <v>*</v>
      </c>
    </row>
    <row r="1354" spans="2:11" hidden="1">
      <c r="B1354" s="120" t="str">
        <f>IF(SP_SUL!Y1357="","*",SP_SUL!Y1357)</f>
        <v>*</v>
      </c>
      <c r="C1354" s="121" t="str">
        <f>IF(SP_SUL!B1357="","*",SP_SUL!B1357)</f>
        <v>*</v>
      </c>
      <c r="D1354" s="121" t="str">
        <f>IF(SP_SUL!D1357="","*",SP_SUL!D1357)</f>
        <v>*</v>
      </c>
      <c r="E1354" s="121" t="str">
        <f>IF(SP_SUL!H1357="","*",SP_SUL!H1357)</f>
        <v>*</v>
      </c>
      <c r="F1354" s="137" t="str">
        <f>IF(SP_SUL!M1357="","*",SP_SUL!M1357)</f>
        <v>*</v>
      </c>
      <c r="G1354" s="121" t="str">
        <f>IF(SP_SUL!I1357="","*",SP_SUL!I1357)</f>
        <v>*</v>
      </c>
      <c r="H1354" s="121" t="str">
        <f>IF(SP_SUL!AB1357="","*",SP_SUL!AB1357)</f>
        <v>*</v>
      </c>
      <c r="I1354" s="121" t="str">
        <f>IF(SP_SUL!AC1357="","*",SP_SUL!AC1357)</f>
        <v>*</v>
      </c>
      <c r="J1354" s="122" t="str">
        <f>IF(SP_SUL!AA1357="","*",SP_SUL!AA1357)</f>
        <v>*</v>
      </c>
      <c r="K1354" s="134" t="str">
        <f>IF(SP_SUL!AD1357="","*",SP_SUL!AD1357)</f>
        <v>*</v>
      </c>
    </row>
    <row r="1355" spans="2:11" hidden="1">
      <c r="B1355" s="120" t="str">
        <f>IF(SP_SUL!Y1358="","*",SP_SUL!Y1358)</f>
        <v>*</v>
      </c>
      <c r="C1355" s="121" t="str">
        <f>IF(SP_SUL!B1358="","*",SP_SUL!B1358)</f>
        <v>*</v>
      </c>
      <c r="D1355" s="121" t="str">
        <f>IF(SP_SUL!D1358="","*",SP_SUL!D1358)</f>
        <v>*</v>
      </c>
      <c r="E1355" s="121" t="str">
        <f>IF(SP_SUL!H1358="","*",SP_SUL!H1358)</f>
        <v>*</v>
      </c>
      <c r="F1355" s="137" t="str">
        <f>IF(SP_SUL!M1358="","*",SP_SUL!M1358)</f>
        <v>*</v>
      </c>
      <c r="G1355" s="121" t="str">
        <f>IF(SP_SUL!I1358="","*",SP_SUL!I1358)</f>
        <v>*</v>
      </c>
      <c r="H1355" s="121" t="str">
        <f>IF(SP_SUL!AB1358="","*",SP_SUL!AB1358)</f>
        <v>*</v>
      </c>
      <c r="I1355" s="121" t="str">
        <f>IF(SP_SUL!AC1358="","*",SP_SUL!AC1358)</f>
        <v>*</v>
      </c>
      <c r="J1355" s="122" t="str">
        <f>IF(SP_SUL!AA1358="","*",SP_SUL!AA1358)</f>
        <v>*</v>
      </c>
      <c r="K1355" s="134" t="str">
        <f>IF(SP_SUL!AD1358="","*",SP_SUL!AD1358)</f>
        <v>*</v>
      </c>
    </row>
    <row r="1356" spans="2:11" hidden="1">
      <c r="B1356" s="120" t="str">
        <f>IF(SP_SUL!Y1359="","*",SP_SUL!Y1359)</f>
        <v>*</v>
      </c>
      <c r="C1356" s="121" t="str">
        <f>IF(SP_SUL!B1359="","*",SP_SUL!B1359)</f>
        <v>*</v>
      </c>
      <c r="D1356" s="121" t="str">
        <f>IF(SP_SUL!D1359="","*",SP_SUL!D1359)</f>
        <v>*</v>
      </c>
      <c r="E1356" s="121" t="str">
        <f>IF(SP_SUL!H1359="","*",SP_SUL!H1359)</f>
        <v>*</v>
      </c>
      <c r="F1356" s="137" t="str">
        <f>IF(SP_SUL!M1359="","*",SP_SUL!M1359)</f>
        <v>*</v>
      </c>
      <c r="G1356" s="121" t="str">
        <f>IF(SP_SUL!I1359="","*",SP_SUL!I1359)</f>
        <v>*</v>
      </c>
      <c r="H1356" s="121" t="str">
        <f>IF(SP_SUL!AB1359="","*",SP_SUL!AB1359)</f>
        <v>*</v>
      </c>
      <c r="I1356" s="121" t="str">
        <f>IF(SP_SUL!AC1359="","*",SP_SUL!AC1359)</f>
        <v>*</v>
      </c>
      <c r="J1356" s="122" t="str">
        <f>IF(SP_SUL!AA1359="","*",SP_SUL!AA1359)</f>
        <v>*</v>
      </c>
      <c r="K1356" s="134" t="str">
        <f>IF(SP_SUL!AD1359="","*",SP_SUL!AD1359)</f>
        <v>*</v>
      </c>
    </row>
    <row r="1357" spans="2:11" hidden="1">
      <c r="B1357" s="120" t="str">
        <f>IF(SP_SUL!Y1360="","*",SP_SUL!Y1360)</f>
        <v>*</v>
      </c>
      <c r="C1357" s="121" t="str">
        <f>IF(SP_SUL!B1360="","*",SP_SUL!B1360)</f>
        <v>*</v>
      </c>
      <c r="D1357" s="121" t="str">
        <f>IF(SP_SUL!D1360="","*",SP_SUL!D1360)</f>
        <v>*</v>
      </c>
      <c r="E1357" s="121" t="str">
        <f>IF(SP_SUL!H1360="","*",SP_SUL!H1360)</f>
        <v>*</v>
      </c>
      <c r="F1357" s="137" t="str">
        <f>IF(SP_SUL!M1360="","*",SP_SUL!M1360)</f>
        <v>*</v>
      </c>
      <c r="G1357" s="121" t="str">
        <f>IF(SP_SUL!I1360="","*",SP_SUL!I1360)</f>
        <v>*</v>
      </c>
      <c r="H1357" s="121" t="str">
        <f>IF(SP_SUL!AB1360="","*",SP_SUL!AB1360)</f>
        <v>*</v>
      </c>
      <c r="I1357" s="121" t="str">
        <f>IF(SP_SUL!AC1360="","*",SP_SUL!AC1360)</f>
        <v>*</v>
      </c>
      <c r="J1357" s="122" t="str">
        <f>IF(SP_SUL!AA1360="","*",SP_SUL!AA1360)</f>
        <v>*</v>
      </c>
      <c r="K1357" s="134" t="str">
        <f>IF(SP_SUL!AD1360="","*",SP_SUL!AD1360)</f>
        <v>*</v>
      </c>
    </row>
    <row r="1358" spans="2:11" hidden="1">
      <c r="B1358" s="120" t="str">
        <f>IF(SP_SUL!Y1361="","*",SP_SUL!Y1361)</f>
        <v>*</v>
      </c>
      <c r="C1358" s="121" t="str">
        <f>IF(SP_SUL!B1361="","*",SP_SUL!B1361)</f>
        <v>*</v>
      </c>
      <c r="D1358" s="121" t="str">
        <f>IF(SP_SUL!D1361="","*",SP_SUL!D1361)</f>
        <v>*</v>
      </c>
      <c r="E1358" s="121" t="str">
        <f>IF(SP_SUL!H1361="","*",SP_SUL!H1361)</f>
        <v>*</v>
      </c>
      <c r="F1358" s="137" t="str">
        <f>IF(SP_SUL!M1361="","*",SP_SUL!M1361)</f>
        <v>*</v>
      </c>
      <c r="G1358" s="121" t="str">
        <f>IF(SP_SUL!I1361="","*",SP_SUL!I1361)</f>
        <v>*</v>
      </c>
      <c r="H1358" s="121" t="str">
        <f>IF(SP_SUL!AB1361="","*",SP_SUL!AB1361)</f>
        <v>*</v>
      </c>
      <c r="I1358" s="121" t="str">
        <f>IF(SP_SUL!AC1361="","*",SP_SUL!AC1361)</f>
        <v>*</v>
      </c>
      <c r="J1358" s="122" t="str">
        <f>IF(SP_SUL!AA1361="","*",SP_SUL!AA1361)</f>
        <v>*</v>
      </c>
      <c r="K1358" s="134" t="str">
        <f>IF(SP_SUL!AD1361="","*",SP_SUL!AD1361)</f>
        <v>*</v>
      </c>
    </row>
    <row r="1359" spans="2:11" hidden="1">
      <c r="B1359" s="120" t="str">
        <f>IF(SP_SUL!Y1362="","*",SP_SUL!Y1362)</f>
        <v>*</v>
      </c>
      <c r="C1359" s="121" t="str">
        <f>IF(SP_SUL!B1362="","*",SP_SUL!B1362)</f>
        <v>*</v>
      </c>
      <c r="D1359" s="121" t="str">
        <f>IF(SP_SUL!D1362="","*",SP_SUL!D1362)</f>
        <v>*</v>
      </c>
      <c r="E1359" s="121" t="str">
        <f>IF(SP_SUL!H1362="","*",SP_SUL!H1362)</f>
        <v>*</v>
      </c>
      <c r="F1359" s="137" t="str">
        <f>IF(SP_SUL!M1362="","*",SP_SUL!M1362)</f>
        <v>*</v>
      </c>
      <c r="G1359" s="121" t="str">
        <f>IF(SP_SUL!I1362="","*",SP_SUL!I1362)</f>
        <v>*</v>
      </c>
      <c r="H1359" s="121" t="str">
        <f>IF(SP_SUL!AB1362="","*",SP_SUL!AB1362)</f>
        <v>*</v>
      </c>
      <c r="I1359" s="121" t="str">
        <f>IF(SP_SUL!AC1362="","*",SP_SUL!AC1362)</f>
        <v>*</v>
      </c>
      <c r="J1359" s="122" t="str">
        <f>IF(SP_SUL!AA1362="","*",SP_SUL!AA1362)</f>
        <v>*</v>
      </c>
      <c r="K1359" s="134" t="str">
        <f>IF(SP_SUL!AD1362="","*",SP_SUL!AD1362)</f>
        <v>*</v>
      </c>
    </row>
    <row r="1360" spans="2:11" hidden="1">
      <c r="B1360" s="120" t="str">
        <f>IF(SP_SUL!Y1363="","*",SP_SUL!Y1363)</f>
        <v>*</v>
      </c>
      <c r="C1360" s="121" t="str">
        <f>IF(SP_SUL!B1363="","*",SP_SUL!B1363)</f>
        <v>*</v>
      </c>
      <c r="D1360" s="121" t="str">
        <f>IF(SP_SUL!D1363="","*",SP_SUL!D1363)</f>
        <v>*</v>
      </c>
      <c r="E1360" s="121" t="str">
        <f>IF(SP_SUL!H1363="","*",SP_SUL!H1363)</f>
        <v>*</v>
      </c>
      <c r="F1360" s="137" t="str">
        <f>IF(SP_SUL!M1363="","*",SP_SUL!M1363)</f>
        <v>*</v>
      </c>
      <c r="G1360" s="121" t="str">
        <f>IF(SP_SUL!I1363="","*",SP_SUL!I1363)</f>
        <v>*</v>
      </c>
      <c r="H1360" s="121" t="str">
        <f>IF(SP_SUL!AB1363="","*",SP_SUL!AB1363)</f>
        <v>*</v>
      </c>
      <c r="I1360" s="121" t="str">
        <f>IF(SP_SUL!AC1363="","*",SP_SUL!AC1363)</f>
        <v>*</v>
      </c>
      <c r="J1360" s="122" t="str">
        <f>IF(SP_SUL!AA1363="","*",SP_SUL!AA1363)</f>
        <v>*</v>
      </c>
      <c r="K1360" s="134" t="str">
        <f>IF(SP_SUL!AD1363="","*",SP_SUL!AD1363)</f>
        <v>*</v>
      </c>
    </row>
    <row r="1361" spans="2:11" hidden="1">
      <c r="B1361" s="120" t="str">
        <f>IF(SP_SUL!Y1364="","*",SP_SUL!Y1364)</f>
        <v>*</v>
      </c>
      <c r="C1361" s="121" t="str">
        <f>IF(SP_SUL!B1364="","*",SP_SUL!B1364)</f>
        <v>*</v>
      </c>
      <c r="D1361" s="121" t="str">
        <f>IF(SP_SUL!D1364="","*",SP_SUL!D1364)</f>
        <v>*</v>
      </c>
      <c r="E1361" s="121" t="str">
        <f>IF(SP_SUL!H1364="","*",SP_SUL!H1364)</f>
        <v>*</v>
      </c>
      <c r="F1361" s="137" t="str">
        <f>IF(SP_SUL!M1364="","*",SP_SUL!M1364)</f>
        <v>*</v>
      </c>
      <c r="G1361" s="121" t="str">
        <f>IF(SP_SUL!I1364="","*",SP_SUL!I1364)</f>
        <v>*</v>
      </c>
      <c r="H1361" s="121" t="str">
        <f>IF(SP_SUL!AB1364="","*",SP_SUL!AB1364)</f>
        <v>*</v>
      </c>
      <c r="I1361" s="121" t="str">
        <f>IF(SP_SUL!AC1364="","*",SP_SUL!AC1364)</f>
        <v>*</v>
      </c>
      <c r="J1361" s="122" t="str">
        <f>IF(SP_SUL!AA1364="","*",SP_SUL!AA1364)</f>
        <v>*</v>
      </c>
      <c r="K1361" s="134" t="str">
        <f>IF(SP_SUL!AD1364="","*",SP_SUL!AD1364)</f>
        <v>*</v>
      </c>
    </row>
    <row r="1362" spans="2:11" hidden="1">
      <c r="B1362" s="120" t="str">
        <f>IF(SP_SUL!Y1365="","*",SP_SUL!Y1365)</f>
        <v>*</v>
      </c>
      <c r="C1362" s="121" t="str">
        <f>IF(SP_SUL!B1365="","*",SP_SUL!B1365)</f>
        <v>*</v>
      </c>
      <c r="D1362" s="121" t="str">
        <f>IF(SP_SUL!D1365="","*",SP_SUL!D1365)</f>
        <v>*</v>
      </c>
      <c r="E1362" s="121" t="str">
        <f>IF(SP_SUL!H1365="","*",SP_SUL!H1365)</f>
        <v>*</v>
      </c>
      <c r="F1362" s="137" t="str">
        <f>IF(SP_SUL!M1365="","*",SP_SUL!M1365)</f>
        <v>*</v>
      </c>
      <c r="G1362" s="121" t="str">
        <f>IF(SP_SUL!I1365="","*",SP_SUL!I1365)</f>
        <v>*</v>
      </c>
      <c r="H1362" s="121" t="str">
        <f>IF(SP_SUL!AB1365="","*",SP_SUL!AB1365)</f>
        <v>*</v>
      </c>
      <c r="I1362" s="121" t="str">
        <f>IF(SP_SUL!AC1365="","*",SP_SUL!AC1365)</f>
        <v>*</v>
      </c>
      <c r="J1362" s="122" t="str">
        <f>IF(SP_SUL!AA1365="","*",SP_SUL!AA1365)</f>
        <v>*</v>
      </c>
      <c r="K1362" s="134" t="str">
        <f>IF(SP_SUL!AD1365="","*",SP_SUL!AD1365)</f>
        <v>*</v>
      </c>
    </row>
    <row r="1363" spans="2:11" hidden="1">
      <c r="B1363" s="120" t="str">
        <f>IF(SP_SUL!Y1366="","*",SP_SUL!Y1366)</f>
        <v>*</v>
      </c>
      <c r="C1363" s="121" t="str">
        <f>IF(SP_SUL!B1366="","*",SP_SUL!B1366)</f>
        <v>*</v>
      </c>
      <c r="D1363" s="121" t="str">
        <f>IF(SP_SUL!D1366="","*",SP_SUL!D1366)</f>
        <v>*</v>
      </c>
      <c r="E1363" s="121" t="str">
        <f>IF(SP_SUL!H1366="","*",SP_SUL!H1366)</f>
        <v>*</v>
      </c>
      <c r="F1363" s="137" t="str">
        <f>IF(SP_SUL!M1366="","*",SP_SUL!M1366)</f>
        <v>*</v>
      </c>
      <c r="G1363" s="121" t="str">
        <f>IF(SP_SUL!I1366="","*",SP_SUL!I1366)</f>
        <v>*</v>
      </c>
      <c r="H1363" s="121" t="str">
        <f>IF(SP_SUL!AB1366="","*",SP_SUL!AB1366)</f>
        <v>*</v>
      </c>
      <c r="I1363" s="121" t="str">
        <f>IF(SP_SUL!AC1366="","*",SP_SUL!AC1366)</f>
        <v>*</v>
      </c>
      <c r="J1363" s="122" t="str">
        <f>IF(SP_SUL!AA1366="","*",SP_SUL!AA1366)</f>
        <v>*</v>
      </c>
      <c r="K1363" s="134" t="str">
        <f>IF(SP_SUL!AD1366="","*",SP_SUL!AD1366)</f>
        <v>*</v>
      </c>
    </row>
    <row r="1364" spans="2:11" hidden="1">
      <c r="B1364" s="120" t="str">
        <f>IF(SP_SUL!Y1367="","*",SP_SUL!Y1367)</f>
        <v>*</v>
      </c>
      <c r="C1364" s="121" t="str">
        <f>IF(SP_SUL!B1367="","*",SP_SUL!B1367)</f>
        <v>*</v>
      </c>
      <c r="D1364" s="121" t="str">
        <f>IF(SP_SUL!D1367="","*",SP_SUL!D1367)</f>
        <v>*</v>
      </c>
      <c r="E1364" s="121" t="str">
        <f>IF(SP_SUL!H1367="","*",SP_SUL!H1367)</f>
        <v>*</v>
      </c>
      <c r="F1364" s="137" t="str">
        <f>IF(SP_SUL!M1367="","*",SP_SUL!M1367)</f>
        <v>*</v>
      </c>
      <c r="G1364" s="121" t="str">
        <f>IF(SP_SUL!I1367="","*",SP_SUL!I1367)</f>
        <v>*</v>
      </c>
      <c r="H1364" s="121" t="str">
        <f>IF(SP_SUL!AB1367="","*",SP_SUL!AB1367)</f>
        <v>*</v>
      </c>
      <c r="I1364" s="121" t="str">
        <f>IF(SP_SUL!AC1367="","*",SP_SUL!AC1367)</f>
        <v>*</v>
      </c>
      <c r="J1364" s="122" t="str">
        <f>IF(SP_SUL!AA1367="","*",SP_SUL!AA1367)</f>
        <v>*</v>
      </c>
      <c r="K1364" s="134" t="str">
        <f>IF(SP_SUL!AD1367="","*",SP_SUL!AD1367)</f>
        <v>*</v>
      </c>
    </row>
    <row r="1365" spans="2:11" hidden="1">
      <c r="B1365" s="120" t="str">
        <f>IF(SP_SUL!Y1368="","*",SP_SUL!Y1368)</f>
        <v>*</v>
      </c>
      <c r="C1365" s="121" t="str">
        <f>IF(SP_SUL!B1368="","*",SP_SUL!B1368)</f>
        <v>*</v>
      </c>
      <c r="D1365" s="121" t="str">
        <f>IF(SP_SUL!D1368="","*",SP_SUL!D1368)</f>
        <v>*</v>
      </c>
      <c r="E1365" s="121" t="str">
        <f>IF(SP_SUL!H1368="","*",SP_SUL!H1368)</f>
        <v>*</v>
      </c>
      <c r="F1365" s="137" t="str">
        <f>IF(SP_SUL!M1368="","*",SP_SUL!M1368)</f>
        <v>*</v>
      </c>
      <c r="G1365" s="121" t="str">
        <f>IF(SP_SUL!I1368="","*",SP_SUL!I1368)</f>
        <v>*</v>
      </c>
      <c r="H1365" s="121" t="str">
        <f>IF(SP_SUL!AB1368="","*",SP_SUL!AB1368)</f>
        <v>*</v>
      </c>
      <c r="I1365" s="121" t="str">
        <f>IF(SP_SUL!AC1368="","*",SP_SUL!AC1368)</f>
        <v>*</v>
      </c>
      <c r="J1365" s="122" t="str">
        <f>IF(SP_SUL!AA1368="","*",SP_SUL!AA1368)</f>
        <v>*</v>
      </c>
      <c r="K1365" s="134" t="str">
        <f>IF(SP_SUL!AD1368="","*",SP_SUL!AD1368)</f>
        <v>*</v>
      </c>
    </row>
    <row r="1366" spans="2:11" hidden="1">
      <c r="B1366" s="120" t="str">
        <f>IF(SP_SUL!Y1369="","*",SP_SUL!Y1369)</f>
        <v>*</v>
      </c>
      <c r="C1366" s="121" t="str">
        <f>IF(SP_SUL!B1369="","*",SP_SUL!B1369)</f>
        <v>*</v>
      </c>
      <c r="D1366" s="121" t="str">
        <f>IF(SP_SUL!D1369="","*",SP_SUL!D1369)</f>
        <v>*</v>
      </c>
      <c r="E1366" s="121" t="str">
        <f>IF(SP_SUL!H1369="","*",SP_SUL!H1369)</f>
        <v>*</v>
      </c>
      <c r="F1366" s="137" t="str">
        <f>IF(SP_SUL!M1369="","*",SP_SUL!M1369)</f>
        <v>*</v>
      </c>
      <c r="G1366" s="121" t="str">
        <f>IF(SP_SUL!I1369="","*",SP_SUL!I1369)</f>
        <v>*</v>
      </c>
      <c r="H1366" s="121" t="str">
        <f>IF(SP_SUL!AB1369="","*",SP_SUL!AB1369)</f>
        <v>*</v>
      </c>
      <c r="I1366" s="121" t="str">
        <f>IF(SP_SUL!AC1369="","*",SP_SUL!AC1369)</f>
        <v>*</v>
      </c>
      <c r="J1366" s="122" t="str">
        <f>IF(SP_SUL!AA1369="","*",SP_SUL!AA1369)</f>
        <v>*</v>
      </c>
      <c r="K1366" s="134" t="str">
        <f>IF(SP_SUL!AD1369="","*",SP_SUL!AD1369)</f>
        <v>*</v>
      </c>
    </row>
    <row r="1367" spans="2:11" hidden="1">
      <c r="B1367" s="120" t="str">
        <f>IF(SP_SUL!Y1370="","*",SP_SUL!Y1370)</f>
        <v>*</v>
      </c>
      <c r="C1367" s="121" t="str">
        <f>IF(SP_SUL!B1370="","*",SP_SUL!B1370)</f>
        <v>*</v>
      </c>
      <c r="D1367" s="121" t="str">
        <f>IF(SP_SUL!D1370="","*",SP_SUL!D1370)</f>
        <v>*</v>
      </c>
      <c r="E1367" s="121" t="str">
        <f>IF(SP_SUL!H1370="","*",SP_SUL!H1370)</f>
        <v>*</v>
      </c>
      <c r="F1367" s="137" t="str">
        <f>IF(SP_SUL!M1370="","*",SP_SUL!M1370)</f>
        <v>*</v>
      </c>
      <c r="G1367" s="121" t="str">
        <f>IF(SP_SUL!I1370="","*",SP_SUL!I1370)</f>
        <v>*</v>
      </c>
      <c r="H1367" s="121" t="str">
        <f>IF(SP_SUL!AB1370="","*",SP_SUL!AB1370)</f>
        <v>*</v>
      </c>
      <c r="I1367" s="121" t="str">
        <f>IF(SP_SUL!AC1370="","*",SP_SUL!AC1370)</f>
        <v>*</v>
      </c>
      <c r="J1367" s="122" t="str">
        <f>IF(SP_SUL!AA1370="","*",SP_SUL!AA1370)</f>
        <v>*</v>
      </c>
      <c r="K1367" s="134" t="str">
        <f>IF(SP_SUL!AD1370="","*",SP_SUL!AD1370)</f>
        <v>*</v>
      </c>
    </row>
    <row r="1368" spans="2:11" hidden="1">
      <c r="B1368" s="120" t="str">
        <f>IF(SP_SUL!Y1371="","*",SP_SUL!Y1371)</f>
        <v>*</v>
      </c>
      <c r="C1368" s="121" t="str">
        <f>IF(SP_SUL!B1371="","*",SP_SUL!B1371)</f>
        <v>*</v>
      </c>
      <c r="D1368" s="121" t="str">
        <f>IF(SP_SUL!D1371="","*",SP_SUL!D1371)</f>
        <v>*</v>
      </c>
      <c r="E1368" s="121" t="str">
        <f>IF(SP_SUL!H1371="","*",SP_SUL!H1371)</f>
        <v>*</v>
      </c>
      <c r="F1368" s="137" t="str">
        <f>IF(SP_SUL!M1371="","*",SP_SUL!M1371)</f>
        <v>*</v>
      </c>
      <c r="G1368" s="121" t="str">
        <f>IF(SP_SUL!I1371="","*",SP_SUL!I1371)</f>
        <v>*</v>
      </c>
      <c r="H1368" s="121" t="str">
        <f>IF(SP_SUL!AB1371="","*",SP_SUL!AB1371)</f>
        <v>*</v>
      </c>
      <c r="I1368" s="121" t="str">
        <f>IF(SP_SUL!AC1371="","*",SP_SUL!AC1371)</f>
        <v>*</v>
      </c>
      <c r="J1368" s="122" t="str">
        <f>IF(SP_SUL!AA1371="","*",SP_SUL!AA1371)</f>
        <v>*</v>
      </c>
      <c r="K1368" s="134" t="str">
        <f>IF(SP_SUL!AD1371="","*",SP_SUL!AD1371)</f>
        <v>*</v>
      </c>
    </row>
    <row r="1369" spans="2:11" hidden="1">
      <c r="B1369" s="120" t="str">
        <f>IF(SP_SUL!Y1372="","*",SP_SUL!Y1372)</f>
        <v>*</v>
      </c>
      <c r="C1369" s="121" t="str">
        <f>IF(SP_SUL!B1372="","*",SP_SUL!B1372)</f>
        <v>*</v>
      </c>
      <c r="D1369" s="121" t="str">
        <f>IF(SP_SUL!D1372="","*",SP_SUL!D1372)</f>
        <v>*</v>
      </c>
      <c r="E1369" s="121" t="str">
        <f>IF(SP_SUL!H1372="","*",SP_SUL!H1372)</f>
        <v>*</v>
      </c>
      <c r="F1369" s="137" t="str">
        <f>IF(SP_SUL!M1372="","*",SP_SUL!M1372)</f>
        <v>*</v>
      </c>
      <c r="G1369" s="121" t="str">
        <f>IF(SP_SUL!I1372="","*",SP_SUL!I1372)</f>
        <v>*</v>
      </c>
      <c r="H1369" s="121" t="str">
        <f>IF(SP_SUL!AB1372="","*",SP_SUL!AB1372)</f>
        <v>*</v>
      </c>
      <c r="I1369" s="121" t="str">
        <f>IF(SP_SUL!AC1372="","*",SP_SUL!AC1372)</f>
        <v>*</v>
      </c>
      <c r="J1369" s="122" t="str">
        <f>IF(SP_SUL!AA1372="","*",SP_SUL!AA1372)</f>
        <v>*</v>
      </c>
      <c r="K1369" s="134" t="str">
        <f>IF(SP_SUL!AD1372="","*",SP_SUL!AD1372)</f>
        <v>*</v>
      </c>
    </row>
    <row r="1370" spans="2:11" hidden="1">
      <c r="B1370" s="120" t="str">
        <f>IF(SP_SUL!Y1373="","*",SP_SUL!Y1373)</f>
        <v>*</v>
      </c>
      <c r="C1370" s="121" t="str">
        <f>IF(SP_SUL!B1373="","*",SP_SUL!B1373)</f>
        <v>*</v>
      </c>
      <c r="D1370" s="121" t="str">
        <f>IF(SP_SUL!D1373="","*",SP_SUL!D1373)</f>
        <v>*</v>
      </c>
      <c r="E1370" s="121" t="str">
        <f>IF(SP_SUL!H1373="","*",SP_SUL!H1373)</f>
        <v>*</v>
      </c>
      <c r="F1370" s="137" t="str">
        <f>IF(SP_SUL!M1373="","*",SP_SUL!M1373)</f>
        <v>*</v>
      </c>
      <c r="G1370" s="121" t="str">
        <f>IF(SP_SUL!I1373="","*",SP_SUL!I1373)</f>
        <v>*</v>
      </c>
      <c r="H1370" s="121" t="str">
        <f>IF(SP_SUL!AB1373="","*",SP_SUL!AB1373)</f>
        <v>*</v>
      </c>
      <c r="I1370" s="121" t="str">
        <f>IF(SP_SUL!AC1373="","*",SP_SUL!AC1373)</f>
        <v>*</v>
      </c>
      <c r="J1370" s="122" t="str">
        <f>IF(SP_SUL!AA1373="","*",SP_SUL!AA1373)</f>
        <v>*</v>
      </c>
      <c r="K1370" s="134" t="str">
        <f>IF(SP_SUL!AD1373="","*",SP_SUL!AD1373)</f>
        <v>*</v>
      </c>
    </row>
    <row r="1371" spans="2:11" hidden="1">
      <c r="B1371" s="120" t="str">
        <f>IF(SP_SUL!Y1374="","*",SP_SUL!Y1374)</f>
        <v>*</v>
      </c>
      <c r="C1371" s="121" t="str">
        <f>IF(SP_SUL!B1374="","*",SP_SUL!B1374)</f>
        <v>*</v>
      </c>
      <c r="D1371" s="121" t="str">
        <f>IF(SP_SUL!D1374="","*",SP_SUL!D1374)</f>
        <v>*</v>
      </c>
      <c r="E1371" s="121" t="str">
        <f>IF(SP_SUL!H1374="","*",SP_SUL!H1374)</f>
        <v>*</v>
      </c>
      <c r="F1371" s="137" t="str">
        <f>IF(SP_SUL!M1374="","*",SP_SUL!M1374)</f>
        <v>*</v>
      </c>
      <c r="G1371" s="121" t="str">
        <f>IF(SP_SUL!I1374="","*",SP_SUL!I1374)</f>
        <v>*</v>
      </c>
      <c r="H1371" s="121" t="str">
        <f>IF(SP_SUL!AB1374="","*",SP_SUL!AB1374)</f>
        <v>*</v>
      </c>
      <c r="I1371" s="121" t="str">
        <f>IF(SP_SUL!AC1374="","*",SP_SUL!AC1374)</f>
        <v>*</v>
      </c>
      <c r="J1371" s="122" t="str">
        <f>IF(SP_SUL!AA1374="","*",SP_SUL!AA1374)</f>
        <v>*</v>
      </c>
      <c r="K1371" s="134" t="str">
        <f>IF(SP_SUL!AD1374="","*",SP_SUL!AD1374)</f>
        <v>*</v>
      </c>
    </row>
    <row r="1372" spans="2:11" hidden="1">
      <c r="B1372" s="120" t="str">
        <f>IF(SP_SUL!Y1375="","*",SP_SUL!Y1375)</f>
        <v>*</v>
      </c>
      <c r="C1372" s="121" t="str">
        <f>IF(SP_SUL!B1375="","*",SP_SUL!B1375)</f>
        <v>*</v>
      </c>
      <c r="D1372" s="121" t="str">
        <f>IF(SP_SUL!D1375="","*",SP_SUL!D1375)</f>
        <v>*</v>
      </c>
      <c r="E1372" s="121" t="str">
        <f>IF(SP_SUL!H1375="","*",SP_SUL!H1375)</f>
        <v>*</v>
      </c>
      <c r="F1372" s="137" t="str">
        <f>IF(SP_SUL!M1375="","*",SP_SUL!M1375)</f>
        <v>*</v>
      </c>
      <c r="G1372" s="121" t="str">
        <f>IF(SP_SUL!I1375="","*",SP_SUL!I1375)</f>
        <v>*</v>
      </c>
      <c r="H1372" s="121" t="str">
        <f>IF(SP_SUL!AB1375="","*",SP_SUL!AB1375)</f>
        <v>*</v>
      </c>
      <c r="I1372" s="121" t="str">
        <f>IF(SP_SUL!AC1375="","*",SP_SUL!AC1375)</f>
        <v>*</v>
      </c>
      <c r="J1372" s="122" t="str">
        <f>IF(SP_SUL!AA1375="","*",SP_SUL!AA1375)</f>
        <v>*</v>
      </c>
      <c r="K1372" s="134" t="str">
        <f>IF(SP_SUL!AD1375="","*",SP_SUL!AD1375)</f>
        <v>*</v>
      </c>
    </row>
    <row r="1373" spans="2:11" hidden="1">
      <c r="B1373" s="120" t="str">
        <f>IF(SP_SUL!Y1376="","*",SP_SUL!Y1376)</f>
        <v>*</v>
      </c>
      <c r="C1373" s="121" t="str">
        <f>IF(SP_SUL!B1376="","*",SP_SUL!B1376)</f>
        <v>*</v>
      </c>
      <c r="D1373" s="121" t="str">
        <f>IF(SP_SUL!D1376="","*",SP_SUL!D1376)</f>
        <v>*</v>
      </c>
      <c r="E1373" s="121" t="str">
        <f>IF(SP_SUL!H1376="","*",SP_SUL!H1376)</f>
        <v>*</v>
      </c>
      <c r="F1373" s="137" t="str">
        <f>IF(SP_SUL!M1376="","*",SP_SUL!M1376)</f>
        <v>*</v>
      </c>
      <c r="G1373" s="121" t="str">
        <f>IF(SP_SUL!I1376="","*",SP_SUL!I1376)</f>
        <v>*</v>
      </c>
      <c r="H1373" s="121" t="str">
        <f>IF(SP_SUL!AB1376="","*",SP_SUL!AB1376)</f>
        <v>*</v>
      </c>
      <c r="I1373" s="121" t="str">
        <f>IF(SP_SUL!AC1376="","*",SP_SUL!AC1376)</f>
        <v>*</v>
      </c>
      <c r="J1373" s="122" t="str">
        <f>IF(SP_SUL!AA1376="","*",SP_SUL!AA1376)</f>
        <v>*</v>
      </c>
      <c r="K1373" s="134" t="str">
        <f>IF(SP_SUL!AD1376="","*",SP_SUL!AD1376)</f>
        <v>*</v>
      </c>
    </row>
    <row r="1374" spans="2:11" hidden="1">
      <c r="B1374" s="120" t="str">
        <f>IF(SP_SUL!Y1377="","*",SP_SUL!Y1377)</f>
        <v>*</v>
      </c>
      <c r="C1374" s="121" t="str">
        <f>IF(SP_SUL!B1377="","*",SP_SUL!B1377)</f>
        <v>*</v>
      </c>
      <c r="D1374" s="121" t="str">
        <f>IF(SP_SUL!D1377="","*",SP_SUL!D1377)</f>
        <v>*</v>
      </c>
      <c r="E1374" s="121" t="str">
        <f>IF(SP_SUL!H1377="","*",SP_SUL!H1377)</f>
        <v>*</v>
      </c>
      <c r="F1374" s="137" t="str">
        <f>IF(SP_SUL!M1377="","*",SP_SUL!M1377)</f>
        <v>*</v>
      </c>
      <c r="G1374" s="121" t="str">
        <f>IF(SP_SUL!I1377="","*",SP_SUL!I1377)</f>
        <v>*</v>
      </c>
      <c r="H1374" s="121" t="str">
        <f>IF(SP_SUL!AB1377="","*",SP_SUL!AB1377)</f>
        <v>*</v>
      </c>
      <c r="I1374" s="121" t="str">
        <f>IF(SP_SUL!AC1377="","*",SP_SUL!AC1377)</f>
        <v>*</v>
      </c>
      <c r="J1374" s="122" t="str">
        <f>IF(SP_SUL!AA1377="","*",SP_SUL!AA1377)</f>
        <v>*</v>
      </c>
      <c r="K1374" s="134" t="str">
        <f>IF(SP_SUL!AD1377="","*",SP_SUL!AD1377)</f>
        <v>*</v>
      </c>
    </row>
    <row r="1375" spans="2:11" hidden="1">
      <c r="B1375" s="120" t="str">
        <f>IF(SP_SUL!Y1378="","*",SP_SUL!Y1378)</f>
        <v>*</v>
      </c>
      <c r="C1375" s="121" t="str">
        <f>IF(SP_SUL!B1378="","*",SP_SUL!B1378)</f>
        <v>*</v>
      </c>
      <c r="D1375" s="121" t="str">
        <f>IF(SP_SUL!D1378="","*",SP_SUL!D1378)</f>
        <v>*</v>
      </c>
      <c r="E1375" s="121" t="str">
        <f>IF(SP_SUL!H1378="","*",SP_SUL!H1378)</f>
        <v>*</v>
      </c>
      <c r="F1375" s="137" t="str">
        <f>IF(SP_SUL!M1378="","*",SP_SUL!M1378)</f>
        <v>*</v>
      </c>
      <c r="G1375" s="121" t="str">
        <f>IF(SP_SUL!I1378="","*",SP_SUL!I1378)</f>
        <v>*</v>
      </c>
      <c r="H1375" s="121" t="str">
        <f>IF(SP_SUL!AB1378="","*",SP_SUL!AB1378)</f>
        <v>*</v>
      </c>
      <c r="I1375" s="121" t="str">
        <f>IF(SP_SUL!AC1378="","*",SP_SUL!AC1378)</f>
        <v>*</v>
      </c>
      <c r="J1375" s="122" t="str">
        <f>IF(SP_SUL!AA1378="","*",SP_SUL!AA1378)</f>
        <v>*</v>
      </c>
      <c r="K1375" s="134" t="str">
        <f>IF(SP_SUL!AD1378="","*",SP_SUL!AD1378)</f>
        <v>*</v>
      </c>
    </row>
    <row r="1376" spans="2:11" hidden="1">
      <c r="B1376" s="120" t="str">
        <f>IF(SP_SUL!Y1379="","*",SP_SUL!Y1379)</f>
        <v>*</v>
      </c>
      <c r="C1376" s="121" t="str">
        <f>IF(SP_SUL!B1379="","*",SP_SUL!B1379)</f>
        <v>*</v>
      </c>
      <c r="D1376" s="121" t="str">
        <f>IF(SP_SUL!D1379="","*",SP_SUL!D1379)</f>
        <v>*</v>
      </c>
      <c r="E1376" s="121" t="str">
        <f>IF(SP_SUL!H1379="","*",SP_SUL!H1379)</f>
        <v>*</v>
      </c>
      <c r="F1376" s="137" t="str">
        <f>IF(SP_SUL!M1379="","*",SP_SUL!M1379)</f>
        <v>*</v>
      </c>
      <c r="G1376" s="121" t="str">
        <f>IF(SP_SUL!I1379="","*",SP_SUL!I1379)</f>
        <v>*</v>
      </c>
      <c r="H1376" s="121" t="str">
        <f>IF(SP_SUL!AB1379="","*",SP_SUL!AB1379)</f>
        <v>*</v>
      </c>
      <c r="I1376" s="121" t="str">
        <f>IF(SP_SUL!AC1379="","*",SP_SUL!AC1379)</f>
        <v>*</v>
      </c>
      <c r="J1376" s="122" t="str">
        <f>IF(SP_SUL!AA1379="","*",SP_SUL!AA1379)</f>
        <v>*</v>
      </c>
      <c r="K1376" s="134" t="str">
        <f>IF(SP_SUL!AD1379="","*",SP_SUL!AD1379)</f>
        <v>*</v>
      </c>
    </row>
    <row r="1377" spans="2:11" hidden="1">
      <c r="B1377" s="120" t="str">
        <f>IF(SP_SUL!Y1380="","*",SP_SUL!Y1380)</f>
        <v>*</v>
      </c>
      <c r="C1377" s="121" t="str">
        <f>IF(SP_SUL!B1380="","*",SP_SUL!B1380)</f>
        <v>*</v>
      </c>
      <c r="D1377" s="121" t="str">
        <f>IF(SP_SUL!D1380="","*",SP_SUL!D1380)</f>
        <v>*</v>
      </c>
      <c r="E1377" s="121" t="str">
        <f>IF(SP_SUL!H1380="","*",SP_SUL!H1380)</f>
        <v>*</v>
      </c>
      <c r="F1377" s="137" t="str">
        <f>IF(SP_SUL!M1380="","*",SP_SUL!M1380)</f>
        <v>*</v>
      </c>
      <c r="G1377" s="121" t="str">
        <f>IF(SP_SUL!I1380="","*",SP_SUL!I1380)</f>
        <v>*</v>
      </c>
      <c r="H1377" s="121" t="str">
        <f>IF(SP_SUL!AB1380="","*",SP_SUL!AB1380)</f>
        <v>*</v>
      </c>
      <c r="I1377" s="121" t="str">
        <f>IF(SP_SUL!AC1380="","*",SP_SUL!AC1380)</f>
        <v>*</v>
      </c>
      <c r="J1377" s="122" t="str">
        <f>IF(SP_SUL!AA1380="","*",SP_SUL!AA1380)</f>
        <v>*</v>
      </c>
      <c r="K1377" s="134" t="str">
        <f>IF(SP_SUL!AD1380="","*",SP_SUL!AD1380)</f>
        <v>*</v>
      </c>
    </row>
    <row r="1378" spans="2:11" hidden="1">
      <c r="B1378" s="120" t="str">
        <f>IF(SP_SUL!Y1381="","*",SP_SUL!Y1381)</f>
        <v>*</v>
      </c>
      <c r="C1378" s="121" t="str">
        <f>IF(SP_SUL!B1381="","*",SP_SUL!B1381)</f>
        <v>*</v>
      </c>
      <c r="D1378" s="121" t="str">
        <f>IF(SP_SUL!D1381="","*",SP_SUL!D1381)</f>
        <v>*</v>
      </c>
      <c r="E1378" s="121" t="str">
        <f>IF(SP_SUL!H1381="","*",SP_SUL!H1381)</f>
        <v>*</v>
      </c>
      <c r="F1378" s="137" t="str">
        <f>IF(SP_SUL!M1381="","*",SP_SUL!M1381)</f>
        <v>*</v>
      </c>
      <c r="G1378" s="121" t="str">
        <f>IF(SP_SUL!I1381="","*",SP_SUL!I1381)</f>
        <v>*</v>
      </c>
      <c r="H1378" s="121" t="str">
        <f>IF(SP_SUL!AB1381="","*",SP_SUL!AB1381)</f>
        <v>*</v>
      </c>
      <c r="I1378" s="121" t="str">
        <f>IF(SP_SUL!AC1381="","*",SP_SUL!AC1381)</f>
        <v>*</v>
      </c>
      <c r="J1378" s="122" t="str">
        <f>IF(SP_SUL!AA1381="","*",SP_SUL!AA1381)</f>
        <v>*</v>
      </c>
      <c r="K1378" s="134" t="str">
        <f>IF(SP_SUL!AD1381="","*",SP_SUL!AD1381)</f>
        <v>*</v>
      </c>
    </row>
    <row r="1379" spans="2:11" hidden="1">
      <c r="B1379" s="120" t="str">
        <f>IF(SP_SUL!Y1382="","*",SP_SUL!Y1382)</f>
        <v>*</v>
      </c>
      <c r="C1379" s="121" t="str">
        <f>IF(SP_SUL!B1382="","*",SP_SUL!B1382)</f>
        <v>*</v>
      </c>
      <c r="D1379" s="121" t="str">
        <f>IF(SP_SUL!D1382="","*",SP_SUL!D1382)</f>
        <v>*</v>
      </c>
      <c r="E1379" s="121" t="str">
        <f>IF(SP_SUL!H1382="","*",SP_SUL!H1382)</f>
        <v>*</v>
      </c>
      <c r="F1379" s="137" t="str">
        <f>IF(SP_SUL!M1382="","*",SP_SUL!M1382)</f>
        <v>*</v>
      </c>
      <c r="G1379" s="121" t="str">
        <f>IF(SP_SUL!I1382="","*",SP_SUL!I1382)</f>
        <v>*</v>
      </c>
      <c r="H1379" s="121" t="str">
        <f>IF(SP_SUL!AB1382="","*",SP_SUL!AB1382)</f>
        <v>*</v>
      </c>
      <c r="I1379" s="121" t="str">
        <f>IF(SP_SUL!AC1382="","*",SP_SUL!AC1382)</f>
        <v>*</v>
      </c>
      <c r="J1379" s="122" t="str">
        <f>IF(SP_SUL!AA1382="","*",SP_SUL!AA1382)</f>
        <v>*</v>
      </c>
      <c r="K1379" s="134" t="str">
        <f>IF(SP_SUL!AD1382="","*",SP_SUL!AD1382)</f>
        <v>*</v>
      </c>
    </row>
    <row r="1380" spans="2:11" hidden="1">
      <c r="B1380" s="120" t="str">
        <f>IF(SP_SUL!Y1383="","*",SP_SUL!Y1383)</f>
        <v>*</v>
      </c>
      <c r="C1380" s="121" t="str">
        <f>IF(SP_SUL!B1383="","*",SP_SUL!B1383)</f>
        <v>*</v>
      </c>
      <c r="D1380" s="121" t="str">
        <f>IF(SP_SUL!D1383="","*",SP_SUL!D1383)</f>
        <v>*</v>
      </c>
      <c r="E1380" s="121" t="str">
        <f>IF(SP_SUL!H1383="","*",SP_SUL!H1383)</f>
        <v>*</v>
      </c>
      <c r="F1380" s="137" t="str">
        <f>IF(SP_SUL!M1383="","*",SP_SUL!M1383)</f>
        <v>*</v>
      </c>
      <c r="G1380" s="121" t="str">
        <f>IF(SP_SUL!I1383="","*",SP_SUL!I1383)</f>
        <v>*</v>
      </c>
      <c r="H1380" s="121" t="str">
        <f>IF(SP_SUL!AB1383="","*",SP_SUL!AB1383)</f>
        <v>*</v>
      </c>
      <c r="I1380" s="121" t="str">
        <f>IF(SP_SUL!AC1383="","*",SP_SUL!AC1383)</f>
        <v>*</v>
      </c>
      <c r="J1380" s="122" t="str">
        <f>IF(SP_SUL!AA1383="","*",SP_SUL!AA1383)</f>
        <v>*</v>
      </c>
      <c r="K1380" s="134" t="str">
        <f>IF(SP_SUL!AD1383="","*",SP_SUL!AD1383)</f>
        <v>*</v>
      </c>
    </row>
    <row r="1381" spans="2:11" hidden="1">
      <c r="B1381" s="120" t="str">
        <f>IF(SP_SUL!Y1384="","*",SP_SUL!Y1384)</f>
        <v>*</v>
      </c>
      <c r="C1381" s="121" t="str">
        <f>IF(SP_SUL!B1384="","*",SP_SUL!B1384)</f>
        <v>*</v>
      </c>
      <c r="D1381" s="121" t="str">
        <f>IF(SP_SUL!D1384="","*",SP_SUL!D1384)</f>
        <v>*</v>
      </c>
      <c r="E1381" s="121" t="str">
        <f>IF(SP_SUL!H1384="","*",SP_SUL!H1384)</f>
        <v>*</v>
      </c>
      <c r="F1381" s="137" t="str">
        <f>IF(SP_SUL!M1384="","*",SP_SUL!M1384)</f>
        <v>*</v>
      </c>
      <c r="G1381" s="121" t="str">
        <f>IF(SP_SUL!I1384="","*",SP_SUL!I1384)</f>
        <v>*</v>
      </c>
      <c r="H1381" s="121" t="str">
        <f>IF(SP_SUL!AB1384="","*",SP_SUL!AB1384)</f>
        <v>*</v>
      </c>
      <c r="I1381" s="121" t="str">
        <f>IF(SP_SUL!AC1384="","*",SP_SUL!AC1384)</f>
        <v>*</v>
      </c>
      <c r="J1381" s="122" t="str">
        <f>IF(SP_SUL!AA1384="","*",SP_SUL!AA1384)</f>
        <v>*</v>
      </c>
      <c r="K1381" s="134" t="str">
        <f>IF(SP_SUL!AD1384="","*",SP_SUL!AD1384)</f>
        <v>*</v>
      </c>
    </row>
    <row r="1382" spans="2:11" hidden="1">
      <c r="B1382" s="120" t="str">
        <f>IF(SP_SUL!Y1385="","*",SP_SUL!Y1385)</f>
        <v>*</v>
      </c>
      <c r="C1382" s="121" t="str">
        <f>IF(SP_SUL!B1385="","*",SP_SUL!B1385)</f>
        <v>*</v>
      </c>
      <c r="D1382" s="121" t="str">
        <f>IF(SP_SUL!D1385="","*",SP_SUL!D1385)</f>
        <v>*</v>
      </c>
      <c r="E1382" s="121" t="str">
        <f>IF(SP_SUL!H1385="","*",SP_SUL!H1385)</f>
        <v>*</v>
      </c>
      <c r="F1382" s="137" t="str">
        <f>IF(SP_SUL!M1385="","*",SP_SUL!M1385)</f>
        <v>*</v>
      </c>
      <c r="G1382" s="121" t="str">
        <f>IF(SP_SUL!I1385="","*",SP_SUL!I1385)</f>
        <v>*</v>
      </c>
      <c r="H1382" s="121" t="str">
        <f>IF(SP_SUL!AB1385="","*",SP_SUL!AB1385)</f>
        <v>*</v>
      </c>
      <c r="I1382" s="121" t="str">
        <f>IF(SP_SUL!AC1385="","*",SP_SUL!AC1385)</f>
        <v>*</v>
      </c>
      <c r="J1382" s="122" t="str">
        <f>IF(SP_SUL!AA1385="","*",SP_SUL!AA1385)</f>
        <v>*</v>
      </c>
      <c r="K1382" s="134" t="str">
        <f>IF(SP_SUL!AD1385="","*",SP_SUL!AD1385)</f>
        <v>*</v>
      </c>
    </row>
    <row r="1383" spans="2:11" hidden="1">
      <c r="B1383" s="120" t="str">
        <f>IF(SP_SUL!Y1386="","*",SP_SUL!Y1386)</f>
        <v>*</v>
      </c>
      <c r="C1383" s="121" t="str">
        <f>IF(SP_SUL!B1386="","*",SP_SUL!B1386)</f>
        <v>*</v>
      </c>
      <c r="D1383" s="121" t="str">
        <f>IF(SP_SUL!D1386="","*",SP_SUL!D1386)</f>
        <v>*</v>
      </c>
      <c r="E1383" s="121" t="str">
        <f>IF(SP_SUL!H1386="","*",SP_SUL!H1386)</f>
        <v>*</v>
      </c>
      <c r="F1383" s="137" t="str">
        <f>IF(SP_SUL!M1386="","*",SP_SUL!M1386)</f>
        <v>*</v>
      </c>
      <c r="G1383" s="121" t="str">
        <f>IF(SP_SUL!I1386="","*",SP_SUL!I1386)</f>
        <v>*</v>
      </c>
      <c r="H1383" s="121" t="str">
        <f>IF(SP_SUL!AB1386="","*",SP_SUL!AB1386)</f>
        <v>*</v>
      </c>
      <c r="I1383" s="121" t="str">
        <f>IF(SP_SUL!AC1386="","*",SP_SUL!AC1386)</f>
        <v>*</v>
      </c>
      <c r="J1383" s="122" t="str">
        <f>IF(SP_SUL!AA1386="","*",SP_SUL!AA1386)</f>
        <v>*</v>
      </c>
      <c r="K1383" s="134" t="str">
        <f>IF(SP_SUL!AD1386="","*",SP_SUL!AD1386)</f>
        <v>*</v>
      </c>
    </row>
    <row r="1384" spans="2:11" hidden="1">
      <c r="B1384" s="120" t="str">
        <f>IF(SP_SUL!Y1387="","*",SP_SUL!Y1387)</f>
        <v>*</v>
      </c>
      <c r="C1384" s="121" t="str">
        <f>IF(SP_SUL!B1387="","*",SP_SUL!B1387)</f>
        <v>*</v>
      </c>
      <c r="D1384" s="121" t="str">
        <f>IF(SP_SUL!D1387="","*",SP_SUL!D1387)</f>
        <v>*</v>
      </c>
      <c r="E1384" s="121" t="str">
        <f>IF(SP_SUL!H1387="","*",SP_SUL!H1387)</f>
        <v>*</v>
      </c>
      <c r="F1384" s="137" t="str">
        <f>IF(SP_SUL!M1387="","*",SP_SUL!M1387)</f>
        <v>*</v>
      </c>
      <c r="G1384" s="121" t="str">
        <f>IF(SP_SUL!I1387="","*",SP_SUL!I1387)</f>
        <v>*</v>
      </c>
      <c r="H1384" s="121" t="str">
        <f>IF(SP_SUL!AB1387="","*",SP_SUL!AB1387)</f>
        <v>*</v>
      </c>
      <c r="I1384" s="121" t="str">
        <f>IF(SP_SUL!AC1387="","*",SP_SUL!AC1387)</f>
        <v>*</v>
      </c>
      <c r="J1384" s="122" t="str">
        <f>IF(SP_SUL!AA1387="","*",SP_SUL!AA1387)</f>
        <v>*</v>
      </c>
      <c r="K1384" s="134" t="str">
        <f>IF(SP_SUL!AD1387="","*",SP_SUL!AD1387)</f>
        <v>*</v>
      </c>
    </row>
    <row r="1385" spans="2:11" hidden="1">
      <c r="B1385" s="120" t="str">
        <f>IF(SP_SUL!Y1388="","*",SP_SUL!Y1388)</f>
        <v>*</v>
      </c>
      <c r="C1385" s="121" t="str">
        <f>IF(SP_SUL!B1388="","*",SP_SUL!B1388)</f>
        <v>*</v>
      </c>
      <c r="D1385" s="121" t="str">
        <f>IF(SP_SUL!D1388="","*",SP_SUL!D1388)</f>
        <v>*</v>
      </c>
      <c r="E1385" s="121" t="str">
        <f>IF(SP_SUL!H1388="","*",SP_SUL!H1388)</f>
        <v>*</v>
      </c>
      <c r="F1385" s="137" t="str">
        <f>IF(SP_SUL!M1388="","*",SP_SUL!M1388)</f>
        <v>*</v>
      </c>
      <c r="G1385" s="121" t="str">
        <f>IF(SP_SUL!I1388="","*",SP_SUL!I1388)</f>
        <v>*</v>
      </c>
      <c r="H1385" s="121" t="str">
        <f>IF(SP_SUL!AB1388="","*",SP_SUL!AB1388)</f>
        <v>*</v>
      </c>
      <c r="I1385" s="121" t="str">
        <f>IF(SP_SUL!AC1388="","*",SP_SUL!AC1388)</f>
        <v>*</v>
      </c>
      <c r="J1385" s="122" t="str">
        <f>IF(SP_SUL!AA1388="","*",SP_SUL!AA1388)</f>
        <v>*</v>
      </c>
      <c r="K1385" s="134" t="str">
        <f>IF(SP_SUL!AD1388="","*",SP_SUL!AD1388)</f>
        <v>*</v>
      </c>
    </row>
    <row r="1386" spans="2:11" hidden="1">
      <c r="B1386" s="120" t="str">
        <f>IF(SP_SUL!Y1389="","*",SP_SUL!Y1389)</f>
        <v>*</v>
      </c>
      <c r="C1386" s="121" t="str">
        <f>IF(SP_SUL!B1389="","*",SP_SUL!B1389)</f>
        <v>*</v>
      </c>
      <c r="D1386" s="121" t="str">
        <f>IF(SP_SUL!D1389="","*",SP_SUL!D1389)</f>
        <v>*</v>
      </c>
      <c r="E1386" s="121" t="str">
        <f>IF(SP_SUL!H1389="","*",SP_SUL!H1389)</f>
        <v>*</v>
      </c>
      <c r="F1386" s="137" t="str">
        <f>IF(SP_SUL!M1389="","*",SP_SUL!M1389)</f>
        <v>*</v>
      </c>
      <c r="G1386" s="121" t="str">
        <f>IF(SP_SUL!I1389="","*",SP_SUL!I1389)</f>
        <v>*</v>
      </c>
      <c r="H1386" s="121" t="str">
        <f>IF(SP_SUL!AB1389="","*",SP_SUL!AB1389)</f>
        <v>*</v>
      </c>
      <c r="I1386" s="121" t="str">
        <f>IF(SP_SUL!AC1389="","*",SP_SUL!AC1389)</f>
        <v>*</v>
      </c>
      <c r="J1386" s="122" t="str">
        <f>IF(SP_SUL!AA1389="","*",SP_SUL!AA1389)</f>
        <v>*</v>
      </c>
      <c r="K1386" s="134" t="str">
        <f>IF(SP_SUL!AD1389="","*",SP_SUL!AD1389)</f>
        <v>*</v>
      </c>
    </row>
    <row r="1387" spans="2:11" hidden="1">
      <c r="B1387" s="120" t="str">
        <f>IF(SP_SUL!Y1390="","*",SP_SUL!Y1390)</f>
        <v>*</v>
      </c>
      <c r="C1387" s="121" t="str">
        <f>IF(SP_SUL!B1390="","*",SP_SUL!B1390)</f>
        <v>*</v>
      </c>
      <c r="D1387" s="121" t="str">
        <f>IF(SP_SUL!D1390="","*",SP_SUL!D1390)</f>
        <v>*</v>
      </c>
      <c r="E1387" s="121" t="str">
        <f>IF(SP_SUL!H1390="","*",SP_SUL!H1390)</f>
        <v>*</v>
      </c>
      <c r="F1387" s="137" t="str">
        <f>IF(SP_SUL!M1390="","*",SP_SUL!M1390)</f>
        <v>*</v>
      </c>
      <c r="G1387" s="121" t="str">
        <f>IF(SP_SUL!I1390="","*",SP_SUL!I1390)</f>
        <v>*</v>
      </c>
      <c r="H1387" s="121" t="str">
        <f>IF(SP_SUL!AB1390="","*",SP_SUL!AB1390)</f>
        <v>*</v>
      </c>
      <c r="I1387" s="121" t="str">
        <f>IF(SP_SUL!AC1390="","*",SP_SUL!AC1390)</f>
        <v>*</v>
      </c>
      <c r="J1387" s="122" t="str">
        <f>IF(SP_SUL!AA1390="","*",SP_SUL!AA1390)</f>
        <v>*</v>
      </c>
      <c r="K1387" s="134" t="str">
        <f>IF(SP_SUL!AD1390="","*",SP_SUL!AD1390)</f>
        <v>*</v>
      </c>
    </row>
    <row r="1388" spans="2:11" hidden="1">
      <c r="B1388" s="120" t="str">
        <f>IF(SP_SUL!Y1391="","*",SP_SUL!Y1391)</f>
        <v>*</v>
      </c>
      <c r="C1388" s="121" t="str">
        <f>IF(SP_SUL!B1391="","*",SP_SUL!B1391)</f>
        <v>*</v>
      </c>
      <c r="D1388" s="121" t="str">
        <f>IF(SP_SUL!D1391="","*",SP_SUL!D1391)</f>
        <v>*</v>
      </c>
      <c r="E1388" s="121" t="str">
        <f>IF(SP_SUL!H1391="","*",SP_SUL!H1391)</f>
        <v>*</v>
      </c>
      <c r="F1388" s="137" t="str">
        <f>IF(SP_SUL!M1391="","*",SP_SUL!M1391)</f>
        <v>*</v>
      </c>
      <c r="G1388" s="121" t="str">
        <f>IF(SP_SUL!I1391="","*",SP_SUL!I1391)</f>
        <v>*</v>
      </c>
      <c r="H1388" s="121" t="str">
        <f>IF(SP_SUL!AB1391="","*",SP_SUL!AB1391)</f>
        <v>*</v>
      </c>
      <c r="I1388" s="121" t="str">
        <f>IF(SP_SUL!AC1391="","*",SP_SUL!AC1391)</f>
        <v>*</v>
      </c>
      <c r="J1388" s="122" t="str">
        <f>IF(SP_SUL!AA1391="","*",SP_SUL!AA1391)</f>
        <v>*</v>
      </c>
      <c r="K1388" s="134" t="str">
        <f>IF(SP_SUL!AD1391="","*",SP_SUL!AD1391)</f>
        <v>*</v>
      </c>
    </row>
    <row r="1389" spans="2:11" hidden="1">
      <c r="B1389" s="120" t="str">
        <f>IF(SP_SUL!Y1392="","*",SP_SUL!Y1392)</f>
        <v>*</v>
      </c>
      <c r="C1389" s="121" t="str">
        <f>IF(SP_SUL!B1392="","*",SP_SUL!B1392)</f>
        <v>*</v>
      </c>
      <c r="D1389" s="121" t="str">
        <f>IF(SP_SUL!D1392="","*",SP_SUL!D1392)</f>
        <v>*</v>
      </c>
      <c r="E1389" s="121" t="str">
        <f>IF(SP_SUL!H1392="","*",SP_SUL!H1392)</f>
        <v>*</v>
      </c>
      <c r="F1389" s="137" t="str">
        <f>IF(SP_SUL!M1392="","*",SP_SUL!M1392)</f>
        <v>*</v>
      </c>
      <c r="G1389" s="121" t="str">
        <f>IF(SP_SUL!I1392="","*",SP_SUL!I1392)</f>
        <v>*</v>
      </c>
      <c r="H1389" s="121" t="str">
        <f>IF(SP_SUL!AB1392="","*",SP_SUL!AB1392)</f>
        <v>*</v>
      </c>
      <c r="I1389" s="121" t="str">
        <f>IF(SP_SUL!AC1392="","*",SP_SUL!AC1392)</f>
        <v>*</v>
      </c>
      <c r="J1389" s="122" t="str">
        <f>IF(SP_SUL!AA1392="","*",SP_SUL!AA1392)</f>
        <v>*</v>
      </c>
      <c r="K1389" s="134" t="str">
        <f>IF(SP_SUL!AD1392="","*",SP_SUL!AD1392)</f>
        <v>*</v>
      </c>
    </row>
    <row r="1390" spans="2:11" hidden="1">
      <c r="B1390" s="120" t="str">
        <f>IF(SP_SUL!Y1393="","*",SP_SUL!Y1393)</f>
        <v>*</v>
      </c>
      <c r="C1390" s="121" t="str">
        <f>IF(SP_SUL!B1393="","*",SP_SUL!B1393)</f>
        <v>*</v>
      </c>
      <c r="D1390" s="121" t="str">
        <f>IF(SP_SUL!D1393="","*",SP_SUL!D1393)</f>
        <v>*</v>
      </c>
      <c r="E1390" s="121" t="str">
        <f>IF(SP_SUL!H1393="","*",SP_SUL!H1393)</f>
        <v>*</v>
      </c>
      <c r="F1390" s="137" t="str">
        <f>IF(SP_SUL!M1393="","*",SP_SUL!M1393)</f>
        <v>*</v>
      </c>
      <c r="G1390" s="121" t="str">
        <f>IF(SP_SUL!I1393="","*",SP_SUL!I1393)</f>
        <v>*</v>
      </c>
      <c r="H1390" s="121" t="str">
        <f>IF(SP_SUL!AB1393="","*",SP_SUL!AB1393)</f>
        <v>*</v>
      </c>
      <c r="I1390" s="121" t="str">
        <f>IF(SP_SUL!AC1393="","*",SP_SUL!AC1393)</f>
        <v>*</v>
      </c>
      <c r="J1390" s="122" t="str">
        <f>IF(SP_SUL!AA1393="","*",SP_SUL!AA1393)</f>
        <v>*</v>
      </c>
      <c r="K1390" s="134" t="str">
        <f>IF(SP_SUL!AD1393="","*",SP_SUL!AD1393)</f>
        <v>*</v>
      </c>
    </row>
    <row r="1391" spans="2:11" hidden="1">
      <c r="B1391" s="120" t="str">
        <f>IF(SP_SUL!Y1394="","*",SP_SUL!Y1394)</f>
        <v>*</v>
      </c>
      <c r="C1391" s="121" t="str">
        <f>IF(SP_SUL!B1394="","*",SP_SUL!B1394)</f>
        <v>*</v>
      </c>
      <c r="D1391" s="121" t="str">
        <f>IF(SP_SUL!D1394="","*",SP_SUL!D1394)</f>
        <v>*</v>
      </c>
      <c r="E1391" s="121" t="str">
        <f>IF(SP_SUL!H1394="","*",SP_SUL!H1394)</f>
        <v>*</v>
      </c>
      <c r="F1391" s="137" t="str">
        <f>IF(SP_SUL!M1394="","*",SP_SUL!M1394)</f>
        <v>*</v>
      </c>
      <c r="G1391" s="121" t="str">
        <f>IF(SP_SUL!I1394="","*",SP_SUL!I1394)</f>
        <v>*</v>
      </c>
      <c r="H1391" s="121" t="str">
        <f>IF(SP_SUL!AB1394="","*",SP_SUL!AB1394)</f>
        <v>*</v>
      </c>
      <c r="I1391" s="121" t="str">
        <f>IF(SP_SUL!AC1394="","*",SP_SUL!AC1394)</f>
        <v>*</v>
      </c>
      <c r="J1391" s="122" t="str">
        <f>IF(SP_SUL!AA1394="","*",SP_SUL!AA1394)</f>
        <v>*</v>
      </c>
      <c r="K1391" s="134" t="str">
        <f>IF(SP_SUL!AD1394="","*",SP_SUL!AD1394)</f>
        <v>*</v>
      </c>
    </row>
    <row r="1392" spans="2:11" hidden="1">
      <c r="B1392" s="120" t="str">
        <f>IF(SP_SUL!Y1395="","*",SP_SUL!Y1395)</f>
        <v>*</v>
      </c>
      <c r="C1392" s="121" t="str">
        <f>IF(SP_SUL!B1395="","*",SP_SUL!B1395)</f>
        <v>*</v>
      </c>
      <c r="D1392" s="121" t="str">
        <f>IF(SP_SUL!D1395="","*",SP_SUL!D1395)</f>
        <v>*</v>
      </c>
      <c r="E1392" s="121" t="str">
        <f>IF(SP_SUL!H1395="","*",SP_SUL!H1395)</f>
        <v>*</v>
      </c>
      <c r="F1392" s="137" t="str">
        <f>IF(SP_SUL!M1395="","*",SP_SUL!M1395)</f>
        <v>*</v>
      </c>
      <c r="G1392" s="121" t="str">
        <f>IF(SP_SUL!I1395="","*",SP_SUL!I1395)</f>
        <v>*</v>
      </c>
      <c r="H1392" s="121" t="str">
        <f>IF(SP_SUL!AB1395="","*",SP_SUL!AB1395)</f>
        <v>*</v>
      </c>
      <c r="I1392" s="121" t="str">
        <f>IF(SP_SUL!AC1395="","*",SP_SUL!AC1395)</f>
        <v>*</v>
      </c>
      <c r="J1392" s="122" t="str">
        <f>IF(SP_SUL!AA1395="","*",SP_SUL!AA1395)</f>
        <v>*</v>
      </c>
      <c r="K1392" s="134" t="str">
        <f>IF(SP_SUL!AD1395="","*",SP_SUL!AD1395)</f>
        <v>*</v>
      </c>
    </row>
    <row r="1393" spans="2:11" hidden="1">
      <c r="B1393" s="120" t="str">
        <f>IF(SP_SUL!Y1396="","*",SP_SUL!Y1396)</f>
        <v>*</v>
      </c>
      <c r="C1393" s="121" t="str">
        <f>IF(SP_SUL!B1396="","*",SP_SUL!B1396)</f>
        <v>*</v>
      </c>
      <c r="D1393" s="121" t="str">
        <f>IF(SP_SUL!D1396="","*",SP_SUL!D1396)</f>
        <v>*</v>
      </c>
      <c r="E1393" s="121" t="str">
        <f>IF(SP_SUL!H1396="","*",SP_SUL!H1396)</f>
        <v>*</v>
      </c>
      <c r="F1393" s="137" t="str">
        <f>IF(SP_SUL!M1396="","*",SP_SUL!M1396)</f>
        <v>*</v>
      </c>
      <c r="G1393" s="121" t="str">
        <f>IF(SP_SUL!I1396="","*",SP_SUL!I1396)</f>
        <v>*</v>
      </c>
      <c r="H1393" s="121" t="str">
        <f>IF(SP_SUL!AB1396="","*",SP_SUL!AB1396)</f>
        <v>*</v>
      </c>
      <c r="I1393" s="121" t="str">
        <f>IF(SP_SUL!AC1396="","*",SP_SUL!AC1396)</f>
        <v>*</v>
      </c>
      <c r="J1393" s="122" t="str">
        <f>IF(SP_SUL!AA1396="","*",SP_SUL!AA1396)</f>
        <v>*</v>
      </c>
      <c r="K1393" s="134" t="str">
        <f>IF(SP_SUL!AD1396="","*",SP_SUL!AD1396)</f>
        <v>*</v>
      </c>
    </row>
    <row r="1394" spans="2:11" hidden="1">
      <c r="B1394" s="120" t="str">
        <f>IF(SP_SUL!Y1397="","*",SP_SUL!Y1397)</f>
        <v>*</v>
      </c>
      <c r="C1394" s="121" t="str">
        <f>IF(SP_SUL!B1397="","*",SP_SUL!B1397)</f>
        <v>*</v>
      </c>
      <c r="D1394" s="121" t="str">
        <f>IF(SP_SUL!D1397="","*",SP_SUL!D1397)</f>
        <v>*</v>
      </c>
      <c r="E1394" s="121" t="str">
        <f>IF(SP_SUL!H1397="","*",SP_SUL!H1397)</f>
        <v>*</v>
      </c>
      <c r="F1394" s="137" t="str">
        <f>IF(SP_SUL!M1397="","*",SP_SUL!M1397)</f>
        <v>*</v>
      </c>
      <c r="G1394" s="121" t="str">
        <f>IF(SP_SUL!I1397="","*",SP_SUL!I1397)</f>
        <v>*</v>
      </c>
      <c r="H1394" s="121" t="str">
        <f>IF(SP_SUL!AB1397="","*",SP_SUL!AB1397)</f>
        <v>*</v>
      </c>
      <c r="I1394" s="121" t="str">
        <f>IF(SP_SUL!AC1397="","*",SP_SUL!AC1397)</f>
        <v>*</v>
      </c>
      <c r="J1394" s="122" t="str">
        <f>IF(SP_SUL!AA1397="","*",SP_SUL!AA1397)</f>
        <v>*</v>
      </c>
      <c r="K1394" s="134" t="str">
        <f>IF(SP_SUL!AD1397="","*",SP_SUL!AD1397)</f>
        <v>*</v>
      </c>
    </row>
    <row r="1395" spans="2:11" hidden="1">
      <c r="B1395" s="120" t="str">
        <f>IF(SP_SUL!Y1398="","*",SP_SUL!Y1398)</f>
        <v>*</v>
      </c>
      <c r="C1395" s="121" t="str">
        <f>IF(SP_SUL!B1398="","*",SP_SUL!B1398)</f>
        <v>*</v>
      </c>
      <c r="D1395" s="121" t="str">
        <f>IF(SP_SUL!D1398="","*",SP_SUL!D1398)</f>
        <v>*</v>
      </c>
      <c r="E1395" s="121" t="str">
        <f>IF(SP_SUL!H1398="","*",SP_SUL!H1398)</f>
        <v>*</v>
      </c>
      <c r="F1395" s="137" t="str">
        <f>IF(SP_SUL!M1398="","*",SP_SUL!M1398)</f>
        <v>*</v>
      </c>
      <c r="G1395" s="121" t="str">
        <f>IF(SP_SUL!I1398="","*",SP_SUL!I1398)</f>
        <v>*</v>
      </c>
      <c r="H1395" s="121" t="str">
        <f>IF(SP_SUL!AB1398="","*",SP_SUL!AB1398)</f>
        <v>*</v>
      </c>
      <c r="I1395" s="121" t="str">
        <f>IF(SP_SUL!AC1398="","*",SP_SUL!AC1398)</f>
        <v>*</v>
      </c>
      <c r="J1395" s="122" t="str">
        <f>IF(SP_SUL!AA1398="","*",SP_SUL!AA1398)</f>
        <v>*</v>
      </c>
      <c r="K1395" s="134" t="str">
        <f>IF(SP_SUL!AD1398="","*",SP_SUL!AD1398)</f>
        <v>*</v>
      </c>
    </row>
    <row r="1396" spans="2:11" hidden="1">
      <c r="B1396" s="120" t="str">
        <f>IF(SP_SUL!Y1399="","*",SP_SUL!Y1399)</f>
        <v>*</v>
      </c>
      <c r="C1396" s="121" t="str">
        <f>IF(SP_SUL!B1399="","*",SP_SUL!B1399)</f>
        <v>*</v>
      </c>
      <c r="D1396" s="121" t="str">
        <f>IF(SP_SUL!D1399="","*",SP_SUL!D1399)</f>
        <v>*</v>
      </c>
      <c r="E1396" s="121" t="str">
        <f>IF(SP_SUL!H1399="","*",SP_SUL!H1399)</f>
        <v>*</v>
      </c>
      <c r="F1396" s="137" t="str">
        <f>IF(SP_SUL!M1399="","*",SP_SUL!M1399)</f>
        <v>*</v>
      </c>
      <c r="G1396" s="121" t="str">
        <f>IF(SP_SUL!I1399="","*",SP_SUL!I1399)</f>
        <v>*</v>
      </c>
      <c r="H1396" s="121" t="str">
        <f>IF(SP_SUL!AB1399="","*",SP_SUL!AB1399)</f>
        <v>*</v>
      </c>
      <c r="I1396" s="121" t="str">
        <f>IF(SP_SUL!AC1399="","*",SP_SUL!AC1399)</f>
        <v>*</v>
      </c>
      <c r="J1396" s="122" t="str">
        <f>IF(SP_SUL!AA1399="","*",SP_SUL!AA1399)</f>
        <v>*</v>
      </c>
      <c r="K1396" s="134" t="str">
        <f>IF(SP_SUL!AD1399="","*",SP_SUL!AD1399)</f>
        <v>*</v>
      </c>
    </row>
    <row r="1397" spans="2:11" hidden="1">
      <c r="B1397" s="120" t="str">
        <f>IF(SP_SUL!Y1400="","*",SP_SUL!Y1400)</f>
        <v>*</v>
      </c>
      <c r="C1397" s="121" t="str">
        <f>IF(SP_SUL!B1400="","*",SP_SUL!B1400)</f>
        <v>*</v>
      </c>
      <c r="D1397" s="121" t="str">
        <f>IF(SP_SUL!D1400="","*",SP_SUL!D1400)</f>
        <v>*</v>
      </c>
      <c r="E1397" s="121" t="str">
        <f>IF(SP_SUL!H1400="","*",SP_SUL!H1400)</f>
        <v>*</v>
      </c>
      <c r="F1397" s="137" t="str">
        <f>IF(SP_SUL!M1400="","*",SP_SUL!M1400)</f>
        <v>*</v>
      </c>
      <c r="G1397" s="121" t="str">
        <f>IF(SP_SUL!I1400="","*",SP_SUL!I1400)</f>
        <v>*</v>
      </c>
      <c r="H1397" s="121" t="str">
        <f>IF(SP_SUL!AB1400="","*",SP_SUL!AB1400)</f>
        <v>*</v>
      </c>
      <c r="I1397" s="121" t="str">
        <f>IF(SP_SUL!AC1400="","*",SP_SUL!AC1400)</f>
        <v>*</v>
      </c>
      <c r="J1397" s="122" t="str">
        <f>IF(SP_SUL!AA1400="","*",SP_SUL!AA1400)</f>
        <v>*</v>
      </c>
      <c r="K1397" s="134" t="str">
        <f>IF(SP_SUL!AD1400="","*",SP_SUL!AD1400)</f>
        <v>*</v>
      </c>
    </row>
    <row r="1398" spans="2:11" hidden="1">
      <c r="B1398" s="120" t="str">
        <f>IF(SP_SUL!Y1401="","*",SP_SUL!Y1401)</f>
        <v>*</v>
      </c>
      <c r="C1398" s="121" t="str">
        <f>IF(SP_SUL!B1401="","*",SP_SUL!B1401)</f>
        <v>*</v>
      </c>
      <c r="D1398" s="121" t="str">
        <f>IF(SP_SUL!D1401="","*",SP_SUL!D1401)</f>
        <v>*</v>
      </c>
      <c r="E1398" s="121" t="str">
        <f>IF(SP_SUL!H1401="","*",SP_SUL!H1401)</f>
        <v>*</v>
      </c>
      <c r="F1398" s="137" t="str">
        <f>IF(SP_SUL!M1401="","*",SP_SUL!M1401)</f>
        <v>*</v>
      </c>
      <c r="G1398" s="121" t="str">
        <f>IF(SP_SUL!I1401="","*",SP_SUL!I1401)</f>
        <v>*</v>
      </c>
      <c r="H1398" s="121" t="str">
        <f>IF(SP_SUL!AB1401="","*",SP_SUL!AB1401)</f>
        <v>*</v>
      </c>
      <c r="I1398" s="121" t="str">
        <f>IF(SP_SUL!AC1401="","*",SP_SUL!AC1401)</f>
        <v>*</v>
      </c>
      <c r="J1398" s="122" t="str">
        <f>IF(SP_SUL!AA1401="","*",SP_SUL!AA1401)</f>
        <v>*</v>
      </c>
      <c r="K1398" s="134" t="str">
        <f>IF(SP_SUL!AD1401="","*",SP_SUL!AD1401)</f>
        <v>*</v>
      </c>
    </row>
    <row r="1399" spans="2:11" hidden="1">
      <c r="B1399" s="120" t="str">
        <f>IF(SP_SUL!Y1402="","*",SP_SUL!Y1402)</f>
        <v>*</v>
      </c>
      <c r="C1399" s="121" t="str">
        <f>IF(SP_SUL!B1402="","*",SP_SUL!B1402)</f>
        <v>*</v>
      </c>
      <c r="D1399" s="121" t="str">
        <f>IF(SP_SUL!D1402="","*",SP_SUL!D1402)</f>
        <v>*</v>
      </c>
      <c r="E1399" s="121" t="str">
        <f>IF(SP_SUL!H1402="","*",SP_SUL!H1402)</f>
        <v>*</v>
      </c>
      <c r="F1399" s="137" t="str">
        <f>IF(SP_SUL!M1402="","*",SP_SUL!M1402)</f>
        <v>*</v>
      </c>
      <c r="G1399" s="121" t="str">
        <f>IF(SP_SUL!I1402="","*",SP_SUL!I1402)</f>
        <v>*</v>
      </c>
      <c r="H1399" s="121" t="str">
        <f>IF(SP_SUL!AB1402="","*",SP_SUL!AB1402)</f>
        <v>*</v>
      </c>
      <c r="I1399" s="121" t="str">
        <f>IF(SP_SUL!AC1402="","*",SP_SUL!AC1402)</f>
        <v>*</v>
      </c>
      <c r="J1399" s="122" t="str">
        <f>IF(SP_SUL!AA1402="","*",SP_SUL!AA1402)</f>
        <v>*</v>
      </c>
      <c r="K1399" s="134" t="str">
        <f>IF(SP_SUL!AD1402="","*",SP_SUL!AD1402)</f>
        <v>*</v>
      </c>
    </row>
    <row r="1400" spans="2:11" hidden="1">
      <c r="B1400" s="120" t="str">
        <f>IF(SP_SUL!Y1403="","*",SP_SUL!Y1403)</f>
        <v>*</v>
      </c>
      <c r="C1400" s="121" t="str">
        <f>IF(SP_SUL!B1403="","*",SP_SUL!B1403)</f>
        <v>*</v>
      </c>
      <c r="D1400" s="121" t="str">
        <f>IF(SP_SUL!D1403="","*",SP_SUL!D1403)</f>
        <v>*</v>
      </c>
      <c r="E1400" s="121" t="str">
        <f>IF(SP_SUL!H1403="","*",SP_SUL!H1403)</f>
        <v>*</v>
      </c>
      <c r="F1400" s="137" t="str">
        <f>IF(SP_SUL!M1403="","*",SP_SUL!M1403)</f>
        <v>*</v>
      </c>
      <c r="G1400" s="121" t="str">
        <f>IF(SP_SUL!I1403="","*",SP_SUL!I1403)</f>
        <v>*</v>
      </c>
      <c r="H1400" s="121" t="str">
        <f>IF(SP_SUL!AB1403="","*",SP_SUL!AB1403)</f>
        <v>*</v>
      </c>
      <c r="I1400" s="121" t="str">
        <f>IF(SP_SUL!AC1403="","*",SP_SUL!AC1403)</f>
        <v>*</v>
      </c>
      <c r="J1400" s="122" t="str">
        <f>IF(SP_SUL!AA1403="","*",SP_SUL!AA1403)</f>
        <v>*</v>
      </c>
      <c r="K1400" s="134" t="str">
        <f>IF(SP_SUL!AD1403="","*",SP_SUL!AD1403)</f>
        <v>*</v>
      </c>
    </row>
    <row r="1401" spans="2:11" hidden="1">
      <c r="B1401" s="120" t="str">
        <f>IF(SP_SUL!Y1404="","*",SP_SUL!Y1404)</f>
        <v>*</v>
      </c>
      <c r="C1401" s="121" t="str">
        <f>IF(SP_SUL!B1404="","*",SP_SUL!B1404)</f>
        <v>*</v>
      </c>
      <c r="D1401" s="121" t="str">
        <f>IF(SP_SUL!D1404="","*",SP_SUL!D1404)</f>
        <v>*</v>
      </c>
      <c r="E1401" s="121" t="str">
        <f>IF(SP_SUL!H1404="","*",SP_SUL!H1404)</f>
        <v>*</v>
      </c>
      <c r="F1401" s="137" t="str">
        <f>IF(SP_SUL!M1404="","*",SP_SUL!M1404)</f>
        <v>*</v>
      </c>
      <c r="G1401" s="121" t="str">
        <f>IF(SP_SUL!I1404="","*",SP_SUL!I1404)</f>
        <v>*</v>
      </c>
      <c r="H1401" s="121" t="str">
        <f>IF(SP_SUL!AB1404="","*",SP_SUL!AB1404)</f>
        <v>*</v>
      </c>
      <c r="I1401" s="121" t="str">
        <f>IF(SP_SUL!AC1404="","*",SP_SUL!AC1404)</f>
        <v>*</v>
      </c>
      <c r="J1401" s="122" t="str">
        <f>IF(SP_SUL!AA1404="","*",SP_SUL!AA1404)</f>
        <v>*</v>
      </c>
      <c r="K1401" s="134" t="str">
        <f>IF(SP_SUL!AD1404="","*",SP_SUL!AD1404)</f>
        <v>*</v>
      </c>
    </row>
    <row r="1402" spans="2:11" hidden="1">
      <c r="B1402" s="120" t="str">
        <f>IF(SP_SUL!Y1405="","*",SP_SUL!Y1405)</f>
        <v>*</v>
      </c>
      <c r="C1402" s="121" t="str">
        <f>IF(SP_SUL!B1405="","*",SP_SUL!B1405)</f>
        <v>*</v>
      </c>
      <c r="D1402" s="121" t="str">
        <f>IF(SP_SUL!D1405="","*",SP_SUL!D1405)</f>
        <v>*</v>
      </c>
      <c r="E1402" s="121" t="str">
        <f>IF(SP_SUL!H1405="","*",SP_SUL!H1405)</f>
        <v>*</v>
      </c>
      <c r="F1402" s="137" t="str">
        <f>IF(SP_SUL!M1405="","*",SP_SUL!M1405)</f>
        <v>*</v>
      </c>
      <c r="G1402" s="121" t="str">
        <f>IF(SP_SUL!I1405="","*",SP_SUL!I1405)</f>
        <v>*</v>
      </c>
      <c r="H1402" s="121" t="str">
        <f>IF(SP_SUL!AB1405="","*",SP_SUL!AB1405)</f>
        <v>*</v>
      </c>
      <c r="I1402" s="121" t="str">
        <f>IF(SP_SUL!AC1405="","*",SP_SUL!AC1405)</f>
        <v>*</v>
      </c>
      <c r="J1402" s="122" t="str">
        <f>IF(SP_SUL!AA1405="","*",SP_SUL!AA1405)</f>
        <v>*</v>
      </c>
      <c r="K1402" s="134" t="str">
        <f>IF(SP_SUL!AD1405="","*",SP_SUL!AD1405)</f>
        <v>*</v>
      </c>
    </row>
    <row r="1403" spans="2:11" hidden="1">
      <c r="B1403" s="120" t="str">
        <f>IF(SP_SUL!Y1406="","*",SP_SUL!Y1406)</f>
        <v>*</v>
      </c>
      <c r="C1403" s="121" t="str">
        <f>IF(SP_SUL!B1406="","*",SP_SUL!B1406)</f>
        <v>*</v>
      </c>
      <c r="D1403" s="121" t="str">
        <f>IF(SP_SUL!D1406="","*",SP_SUL!D1406)</f>
        <v>*</v>
      </c>
      <c r="E1403" s="121" t="str">
        <f>IF(SP_SUL!H1406="","*",SP_SUL!H1406)</f>
        <v>*</v>
      </c>
      <c r="F1403" s="137" t="str">
        <f>IF(SP_SUL!M1406="","*",SP_SUL!M1406)</f>
        <v>*</v>
      </c>
      <c r="G1403" s="121" t="str">
        <f>IF(SP_SUL!I1406="","*",SP_SUL!I1406)</f>
        <v>*</v>
      </c>
      <c r="H1403" s="121" t="str">
        <f>IF(SP_SUL!AB1406="","*",SP_SUL!AB1406)</f>
        <v>*</v>
      </c>
      <c r="I1403" s="121" t="str">
        <f>IF(SP_SUL!AC1406="","*",SP_SUL!AC1406)</f>
        <v>*</v>
      </c>
      <c r="J1403" s="122" t="str">
        <f>IF(SP_SUL!AA1406="","*",SP_SUL!AA1406)</f>
        <v>*</v>
      </c>
      <c r="K1403" s="134" t="str">
        <f>IF(SP_SUL!AD1406="","*",SP_SUL!AD1406)</f>
        <v>*</v>
      </c>
    </row>
    <row r="1404" spans="2:11" hidden="1">
      <c r="B1404" s="120" t="str">
        <f>IF(SP_SUL!Y1407="","*",SP_SUL!Y1407)</f>
        <v>*</v>
      </c>
      <c r="C1404" s="121" t="str">
        <f>IF(SP_SUL!B1407="","*",SP_SUL!B1407)</f>
        <v>*</v>
      </c>
      <c r="D1404" s="121" t="str">
        <f>IF(SP_SUL!D1407="","*",SP_SUL!D1407)</f>
        <v>*</v>
      </c>
      <c r="E1404" s="121" t="str">
        <f>IF(SP_SUL!H1407="","*",SP_SUL!H1407)</f>
        <v>*</v>
      </c>
      <c r="F1404" s="137" t="str">
        <f>IF(SP_SUL!M1407="","*",SP_SUL!M1407)</f>
        <v>*</v>
      </c>
      <c r="G1404" s="121" t="str">
        <f>IF(SP_SUL!I1407="","*",SP_SUL!I1407)</f>
        <v>*</v>
      </c>
      <c r="H1404" s="121" t="str">
        <f>IF(SP_SUL!AB1407="","*",SP_SUL!AB1407)</f>
        <v>*</v>
      </c>
      <c r="I1404" s="121" t="str">
        <f>IF(SP_SUL!AC1407="","*",SP_SUL!AC1407)</f>
        <v>*</v>
      </c>
      <c r="J1404" s="122" t="str">
        <f>IF(SP_SUL!AA1407="","*",SP_SUL!AA1407)</f>
        <v>*</v>
      </c>
      <c r="K1404" s="134" t="str">
        <f>IF(SP_SUL!AD1407="","*",SP_SUL!AD1407)</f>
        <v>*</v>
      </c>
    </row>
    <row r="1405" spans="2:11" hidden="1">
      <c r="B1405" s="120" t="str">
        <f>IF(SP_SUL!Y1408="","*",SP_SUL!Y1408)</f>
        <v>*</v>
      </c>
      <c r="C1405" s="121" t="str">
        <f>IF(SP_SUL!B1408="","*",SP_SUL!B1408)</f>
        <v>*</v>
      </c>
      <c r="D1405" s="121" t="str">
        <f>IF(SP_SUL!D1408="","*",SP_SUL!D1408)</f>
        <v>*</v>
      </c>
      <c r="E1405" s="121" t="str">
        <f>IF(SP_SUL!H1408="","*",SP_SUL!H1408)</f>
        <v>*</v>
      </c>
      <c r="F1405" s="137" t="str">
        <f>IF(SP_SUL!M1408="","*",SP_SUL!M1408)</f>
        <v>*</v>
      </c>
      <c r="G1405" s="121" t="str">
        <f>IF(SP_SUL!I1408="","*",SP_SUL!I1408)</f>
        <v>*</v>
      </c>
      <c r="H1405" s="121" t="str">
        <f>IF(SP_SUL!AB1408="","*",SP_SUL!AB1408)</f>
        <v>*</v>
      </c>
      <c r="I1405" s="121" t="str">
        <f>IF(SP_SUL!AC1408="","*",SP_SUL!AC1408)</f>
        <v>*</v>
      </c>
      <c r="J1405" s="122" t="str">
        <f>IF(SP_SUL!AA1408="","*",SP_SUL!AA1408)</f>
        <v>*</v>
      </c>
      <c r="K1405" s="134" t="str">
        <f>IF(SP_SUL!AD1408="","*",SP_SUL!AD1408)</f>
        <v>*</v>
      </c>
    </row>
    <row r="1406" spans="2:11" hidden="1">
      <c r="B1406" s="120" t="str">
        <f>IF(SP_SUL!Y1409="","*",SP_SUL!Y1409)</f>
        <v>*</v>
      </c>
      <c r="C1406" s="121" t="str">
        <f>IF(SP_SUL!B1409="","*",SP_SUL!B1409)</f>
        <v>*</v>
      </c>
      <c r="D1406" s="121" t="str">
        <f>IF(SP_SUL!D1409="","*",SP_SUL!D1409)</f>
        <v>*</v>
      </c>
      <c r="E1406" s="121" t="str">
        <f>IF(SP_SUL!H1409="","*",SP_SUL!H1409)</f>
        <v>*</v>
      </c>
      <c r="F1406" s="137" t="str">
        <f>IF(SP_SUL!M1409="","*",SP_SUL!M1409)</f>
        <v>*</v>
      </c>
      <c r="G1406" s="121" t="str">
        <f>IF(SP_SUL!I1409="","*",SP_SUL!I1409)</f>
        <v>*</v>
      </c>
      <c r="H1406" s="121" t="str">
        <f>IF(SP_SUL!AB1409="","*",SP_SUL!AB1409)</f>
        <v>*</v>
      </c>
      <c r="I1406" s="121" t="str">
        <f>IF(SP_SUL!AC1409="","*",SP_SUL!AC1409)</f>
        <v>*</v>
      </c>
      <c r="J1406" s="122" t="str">
        <f>IF(SP_SUL!AA1409="","*",SP_SUL!AA1409)</f>
        <v>*</v>
      </c>
      <c r="K1406" s="134" t="str">
        <f>IF(SP_SUL!AD1409="","*",SP_SUL!AD1409)</f>
        <v>*</v>
      </c>
    </row>
    <row r="1407" spans="2:11" hidden="1">
      <c r="B1407" s="120" t="str">
        <f>IF(SP_SUL!Y1410="","*",SP_SUL!Y1410)</f>
        <v>*</v>
      </c>
      <c r="C1407" s="121" t="str">
        <f>IF(SP_SUL!B1410="","*",SP_SUL!B1410)</f>
        <v>*</v>
      </c>
      <c r="D1407" s="121" t="str">
        <f>IF(SP_SUL!D1410="","*",SP_SUL!D1410)</f>
        <v>*</v>
      </c>
      <c r="E1407" s="121" t="str">
        <f>IF(SP_SUL!H1410="","*",SP_SUL!H1410)</f>
        <v>*</v>
      </c>
      <c r="F1407" s="137" t="str">
        <f>IF(SP_SUL!M1410="","*",SP_SUL!M1410)</f>
        <v>*</v>
      </c>
      <c r="G1407" s="121" t="str">
        <f>IF(SP_SUL!I1410="","*",SP_SUL!I1410)</f>
        <v>*</v>
      </c>
      <c r="H1407" s="121" t="str">
        <f>IF(SP_SUL!AB1410="","*",SP_SUL!AB1410)</f>
        <v>*</v>
      </c>
      <c r="I1407" s="121" t="str">
        <f>IF(SP_SUL!AC1410="","*",SP_SUL!AC1410)</f>
        <v>*</v>
      </c>
      <c r="J1407" s="122" t="str">
        <f>IF(SP_SUL!AA1410="","*",SP_SUL!AA1410)</f>
        <v>*</v>
      </c>
      <c r="K1407" s="134" t="str">
        <f>IF(SP_SUL!AD1410="","*",SP_SUL!AD1410)</f>
        <v>*</v>
      </c>
    </row>
    <row r="1408" spans="2:11" hidden="1">
      <c r="B1408" s="120" t="str">
        <f>IF(SP_SUL!Y1411="","*",SP_SUL!Y1411)</f>
        <v>*</v>
      </c>
      <c r="C1408" s="121" t="str">
        <f>IF(SP_SUL!B1411="","*",SP_SUL!B1411)</f>
        <v>*</v>
      </c>
      <c r="D1408" s="121" t="str">
        <f>IF(SP_SUL!D1411="","*",SP_SUL!D1411)</f>
        <v>*</v>
      </c>
      <c r="E1408" s="121" t="str">
        <f>IF(SP_SUL!H1411="","*",SP_SUL!H1411)</f>
        <v>*</v>
      </c>
      <c r="F1408" s="137" t="str">
        <f>IF(SP_SUL!M1411="","*",SP_SUL!M1411)</f>
        <v>*</v>
      </c>
      <c r="G1408" s="121" t="str">
        <f>IF(SP_SUL!I1411="","*",SP_SUL!I1411)</f>
        <v>*</v>
      </c>
      <c r="H1408" s="121" t="str">
        <f>IF(SP_SUL!AB1411="","*",SP_SUL!AB1411)</f>
        <v>*</v>
      </c>
      <c r="I1408" s="121" t="str">
        <f>IF(SP_SUL!AC1411="","*",SP_SUL!AC1411)</f>
        <v>*</v>
      </c>
      <c r="J1408" s="122" t="str">
        <f>IF(SP_SUL!AA1411="","*",SP_SUL!AA1411)</f>
        <v>*</v>
      </c>
      <c r="K1408" s="134" t="str">
        <f>IF(SP_SUL!AD1411="","*",SP_SUL!AD1411)</f>
        <v>*</v>
      </c>
    </row>
    <row r="1409" spans="2:11" hidden="1">
      <c r="B1409" s="120" t="str">
        <f>IF(SP_SUL!Y1412="","*",SP_SUL!Y1412)</f>
        <v>*</v>
      </c>
      <c r="C1409" s="121" t="str">
        <f>IF(SP_SUL!B1412="","*",SP_SUL!B1412)</f>
        <v>*</v>
      </c>
      <c r="D1409" s="121" t="str">
        <f>IF(SP_SUL!D1412="","*",SP_SUL!D1412)</f>
        <v>*</v>
      </c>
      <c r="E1409" s="121" t="str">
        <f>IF(SP_SUL!H1412="","*",SP_SUL!H1412)</f>
        <v>*</v>
      </c>
      <c r="F1409" s="137" t="str">
        <f>IF(SP_SUL!M1412="","*",SP_SUL!M1412)</f>
        <v>*</v>
      </c>
      <c r="G1409" s="121" t="str">
        <f>IF(SP_SUL!I1412="","*",SP_SUL!I1412)</f>
        <v>*</v>
      </c>
      <c r="H1409" s="121" t="str">
        <f>IF(SP_SUL!AB1412="","*",SP_SUL!AB1412)</f>
        <v>*</v>
      </c>
      <c r="I1409" s="121" t="str">
        <f>IF(SP_SUL!AC1412="","*",SP_SUL!AC1412)</f>
        <v>*</v>
      </c>
      <c r="J1409" s="122" t="str">
        <f>IF(SP_SUL!AA1412="","*",SP_SUL!AA1412)</f>
        <v>*</v>
      </c>
      <c r="K1409" s="134" t="str">
        <f>IF(SP_SUL!AD1412="","*",SP_SUL!AD1412)</f>
        <v>*</v>
      </c>
    </row>
    <row r="1410" spans="2:11" hidden="1">
      <c r="B1410" s="120" t="str">
        <f>IF(SP_SUL!Y1413="","*",SP_SUL!Y1413)</f>
        <v>*</v>
      </c>
      <c r="C1410" s="121" t="str">
        <f>IF(SP_SUL!B1413="","*",SP_SUL!B1413)</f>
        <v>*</v>
      </c>
      <c r="D1410" s="121" t="str">
        <f>IF(SP_SUL!D1413="","*",SP_SUL!D1413)</f>
        <v>*</v>
      </c>
      <c r="E1410" s="121" t="str">
        <f>IF(SP_SUL!H1413="","*",SP_SUL!H1413)</f>
        <v>*</v>
      </c>
      <c r="F1410" s="137" t="str">
        <f>IF(SP_SUL!M1413="","*",SP_SUL!M1413)</f>
        <v>*</v>
      </c>
      <c r="G1410" s="121" t="str">
        <f>IF(SP_SUL!I1413="","*",SP_SUL!I1413)</f>
        <v>*</v>
      </c>
      <c r="H1410" s="121" t="str">
        <f>IF(SP_SUL!AB1413="","*",SP_SUL!AB1413)</f>
        <v>*</v>
      </c>
      <c r="I1410" s="121" t="str">
        <f>IF(SP_SUL!AC1413="","*",SP_SUL!AC1413)</f>
        <v>*</v>
      </c>
      <c r="J1410" s="122" t="str">
        <f>IF(SP_SUL!AA1413="","*",SP_SUL!AA1413)</f>
        <v>*</v>
      </c>
      <c r="K1410" s="134" t="str">
        <f>IF(SP_SUL!AD1413="","*",SP_SUL!AD1413)</f>
        <v>*</v>
      </c>
    </row>
    <row r="1411" spans="2:11" hidden="1">
      <c r="B1411" s="120" t="str">
        <f>IF(SP_SUL!Y1414="","*",SP_SUL!Y1414)</f>
        <v>*</v>
      </c>
      <c r="C1411" s="121" t="str">
        <f>IF(SP_SUL!B1414="","*",SP_SUL!B1414)</f>
        <v>*</v>
      </c>
      <c r="D1411" s="121" t="str">
        <f>IF(SP_SUL!D1414="","*",SP_SUL!D1414)</f>
        <v>*</v>
      </c>
      <c r="E1411" s="121" t="str">
        <f>IF(SP_SUL!H1414="","*",SP_SUL!H1414)</f>
        <v>*</v>
      </c>
      <c r="F1411" s="137" t="str">
        <f>IF(SP_SUL!M1414="","*",SP_SUL!M1414)</f>
        <v>*</v>
      </c>
      <c r="G1411" s="121" t="str">
        <f>IF(SP_SUL!I1414="","*",SP_SUL!I1414)</f>
        <v>*</v>
      </c>
      <c r="H1411" s="121" t="str">
        <f>IF(SP_SUL!AB1414="","*",SP_SUL!AB1414)</f>
        <v>*</v>
      </c>
      <c r="I1411" s="121" t="str">
        <f>IF(SP_SUL!AC1414="","*",SP_SUL!AC1414)</f>
        <v>*</v>
      </c>
      <c r="J1411" s="122" t="str">
        <f>IF(SP_SUL!AA1414="","*",SP_SUL!AA1414)</f>
        <v>*</v>
      </c>
      <c r="K1411" s="134" t="str">
        <f>IF(SP_SUL!AD1414="","*",SP_SUL!AD1414)</f>
        <v>*</v>
      </c>
    </row>
    <row r="1412" spans="2:11" hidden="1">
      <c r="B1412" s="120" t="str">
        <f>IF(SP_SUL!Y1415="","*",SP_SUL!Y1415)</f>
        <v>*</v>
      </c>
      <c r="C1412" s="121" t="str">
        <f>IF(SP_SUL!B1415="","*",SP_SUL!B1415)</f>
        <v>*</v>
      </c>
      <c r="D1412" s="121" t="str">
        <f>IF(SP_SUL!D1415="","*",SP_SUL!D1415)</f>
        <v>*</v>
      </c>
      <c r="E1412" s="121" t="str">
        <f>IF(SP_SUL!H1415="","*",SP_SUL!H1415)</f>
        <v>*</v>
      </c>
      <c r="F1412" s="137" t="str">
        <f>IF(SP_SUL!M1415="","*",SP_SUL!M1415)</f>
        <v>*</v>
      </c>
      <c r="G1412" s="121" t="str">
        <f>IF(SP_SUL!I1415="","*",SP_SUL!I1415)</f>
        <v>*</v>
      </c>
      <c r="H1412" s="121" t="str">
        <f>IF(SP_SUL!AB1415="","*",SP_SUL!AB1415)</f>
        <v>*</v>
      </c>
      <c r="I1412" s="121" t="str">
        <f>IF(SP_SUL!AC1415="","*",SP_SUL!AC1415)</f>
        <v>*</v>
      </c>
      <c r="J1412" s="122" t="str">
        <f>IF(SP_SUL!AA1415="","*",SP_SUL!AA1415)</f>
        <v>*</v>
      </c>
      <c r="K1412" s="134" t="str">
        <f>IF(SP_SUL!AD1415="","*",SP_SUL!AD1415)</f>
        <v>*</v>
      </c>
    </row>
    <row r="1413" spans="2:11" hidden="1">
      <c r="B1413" s="120" t="str">
        <f>IF(SP_SUL!Y1416="","*",SP_SUL!Y1416)</f>
        <v>*</v>
      </c>
      <c r="C1413" s="121" t="str">
        <f>IF(SP_SUL!B1416="","*",SP_SUL!B1416)</f>
        <v>*</v>
      </c>
      <c r="D1413" s="121" t="str">
        <f>IF(SP_SUL!D1416="","*",SP_SUL!D1416)</f>
        <v>*</v>
      </c>
      <c r="E1413" s="121" t="str">
        <f>IF(SP_SUL!H1416="","*",SP_SUL!H1416)</f>
        <v>*</v>
      </c>
      <c r="F1413" s="137" t="str">
        <f>IF(SP_SUL!M1416="","*",SP_SUL!M1416)</f>
        <v>*</v>
      </c>
      <c r="G1413" s="121" t="str">
        <f>IF(SP_SUL!I1416="","*",SP_SUL!I1416)</f>
        <v>*</v>
      </c>
      <c r="H1413" s="121" t="str">
        <f>IF(SP_SUL!AB1416="","*",SP_SUL!AB1416)</f>
        <v>*</v>
      </c>
      <c r="I1413" s="121" t="str">
        <f>IF(SP_SUL!AC1416="","*",SP_SUL!AC1416)</f>
        <v>*</v>
      </c>
      <c r="J1413" s="122" t="str">
        <f>IF(SP_SUL!AA1416="","*",SP_SUL!AA1416)</f>
        <v>*</v>
      </c>
      <c r="K1413" s="134" t="str">
        <f>IF(SP_SUL!AD1416="","*",SP_SUL!AD1416)</f>
        <v>*</v>
      </c>
    </row>
    <row r="1414" spans="2:11" hidden="1">
      <c r="B1414" s="120" t="str">
        <f>IF(SP_SUL!Y1417="","*",SP_SUL!Y1417)</f>
        <v>*</v>
      </c>
      <c r="C1414" s="121" t="str">
        <f>IF(SP_SUL!B1417="","*",SP_SUL!B1417)</f>
        <v>*</v>
      </c>
      <c r="D1414" s="121" t="str">
        <f>IF(SP_SUL!D1417="","*",SP_SUL!D1417)</f>
        <v>*</v>
      </c>
      <c r="E1414" s="121" t="str">
        <f>IF(SP_SUL!H1417="","*",SP_SUL!H1417)</f>
        <v>*</v>
      </c>
      <c r="F1414" s="137" t="str">
        <f>IF(SP_SUL!M1417="","*",SP_SUL!M1417)</f>
        <v>*</v>
      </c>
      <c r="G1414" s="121" t="str">
        <f>IF(SP_SUL!I1417="","*",SP_SUL!I1417)</f>
        <v>*</v>
      </c>
      <c r="H1414" s="121" t="str">
        <f>IF(SP_SUL!AB1417="","*",SP_SUL!AB1417)</f>
        <v>*</v>
      </c>
      <c r="I1414" s="121" t="str">
        <f>IF(SP_SUL!AC1417="","*",SP_SUL!AC1417)</f>
        <v>*</v>
      </c>
      <c r="J1414" s="122" t="str">
        <f>IF(SP_SUL!AA1417="","*",SP_SUL!AA1417)</f>
        <v>*</v>
      </c>
      <c r="K1414" s="134" t="str">
        <f>IF(SP_SUL!AD1417="","*",SP_SUL!AD1417)</f>
        <v>*</v>
      </c>
    </row>
    <row r="1415" spans="2:11" hidden="1">
      <c r="B1415" s="120" t="str">
        <f>IF(SP_SUL!Y1418="","*",SP_SUL!Y1418)</f>
        <v>*</v>
      </c>
      <c r="C1415" s="121" t="str">
        <f>IF(SP_SUL!B1418="","*",SP_SUL!B1418)</f>
        <v>*</v>
      </c>
      <c r="D1415" s="121" t="str">
        <f>IF(SP_SUL!D1418="","*",SP_SUL!D1418)</f>
        <v>*</v>
      </c>
      <c r="E1415" s="121" t="str">
        <f>IF(SP_SUL!H1418="","*",SP_SUL!H1418)</f>
        <v>*</v>
      </c>
      <c r="F1415" s="137" t="str">
        <f>IF(SP_SUL!M1418="","*",SP_SUL!M1418)</f>
        <v>*</v>
      </c>
      <c r="G1415" s="121" t="str">
        <f>IF(SP_SUL!I1418="","*",SP_SUL!I1418)</f>
        <v>*</v>
      </c>
      <c r="H1415" s="121" t="str">
        <f>IF(SP_SUL!AB1418="","*",SP_SUL!AB1418)</f>
        <v>*</v>
      </c>
      <c r="I1415" s="121" t="str">
        <f>IF(SP_SUL!AC1418="","*",SP_SUL!AC1418)</f>
        <v>*</v>
      </c>
      <c r="J1415" s="122" t="str">
        <f>IF(SP_SUL!AA1418="","*",SP_SUL!AA1418)</f>
        <v>*</v>
      </c>
      <c r="K1415" s="134" t="str">
        <f>IF(SP_SUL!AD1418="","*",SP_SUL!AD1418)</f>
        <v>*</v>
      </c>
    </row>
    <row r="1416" spans="2:11" hidden="1">
      <c r="B1416" s="120" t="str">
        <f>IF(SP_SUL!Y1419="","*",SP_SUL!Y1419)</f>
        <v>*</v>
      </c>
      <c r="C1416" s="121" t="str">
        <f>IF(SP_SUL!B1419="","*",SP_SUL!B1419)</f>
        <v>*</v>
      </c>
      <c r="D1416" s="121" t="str">
        <f>IF(SP_SUL!D1419="","*",SP_SUL!D1419)</f>
        <v>*</v>
      </c>
      <c r="E1416" s="121" t="str">
        <f>IF(SP_SUL!H1419="","*",SP_SUL!H1419)</f>
        <v>*</v>
      </c>
      <c r="F1416" s="137" t="str">
        <f>IF(SP_SUL!M1419="","*",SP_SUL!M1419)</f>
        <v>*</v>
      </c>
      <c r="G1416" s="121" t="str">
        <f>IF(SP_SUL!I1419="","*",SP_SUL!I1419)</f>
        <v>*</v>
      </c>
      <c r="H1416" s="121" t="str">
        <f>IF(SP_SUL!AB1419="","*",SP_SUL!AB1419)</f>
        <v>*</v>
      </c>
      <c r="I1416" s="121" t="str">
        <f>IF(SP_SUL!AC1419="","*",SP_SUL!AC1419)</f>
        <v>*</v>
      </c>
      <c r="J1416" s="122" t="str">
        <f>IF(SP_SUL!AA1419="","*",SP_SUL!AA1419)</f>
        <v>*</v>
      </c>
      <c r="K1416" s="134" t="str">
        <f>IF(SP_SUL!AD1419="","*",SP_SUL!AD1419)</f>
        <v>*</v>
      </c>
    </row>
    <row r="1417" spans="2:11" hidden="1">
      <c r="B1417" s="120" t="str">
        <f>IF(SP_SUL!Y1420="","*",SP_SUL!Y1420)</f>
        <v>*</v>
      </c>
      <c r="C1417" s="121" t="str">
        <f>IF(SP_SUL!B1420="","*",SP_SUL!B1420)</f>
        <v>*</v>
      </c>
      <c r="D1417" s="121" t="str">
        <f>IF(SP_SUL!D1420="","*",SP_SUL!D1420)</f>
        <v>*</v>
      </c>
      <c r="E1417" s="121" t="str">
        <f>IF(SP_SUL!H1420="","*",SP_SUL!H1420)</f>
        <v>*</v>
      </c>
      <c r="F1417" s="137" t="str">
        <f>IF(SP_SUL!M1420="","*",SP_SUL!M1420)</f>
        <v>*</v>
      </c>
      <c r="G1417" s="121" t="str">
        <f>IF(SP_SUL!I1420="","*",SP_SUL!I1420)</f>
        <v>*</v>
      </c>
      <c r="H1417" s="121" t="str">
        <f>IF(SP_SUL!AB1420="","*",SP_SUL!AB1420)</f>
        <v>*</v>
      </c>
      <c r="I1417" s="121" t="str">
        <f>IF(SP_SUL!AC1420="","*",SP_SUL!AC1420)</f>
        <v>*</v>
      </c>
      <c r="J1417" s="122" t="str">
        <f>IF(SP_SUL!AA1420="","*",SP_SUL!AA1420)</f>
        <v>*</v>
      </c>
      <c r="K1417" s="134" t="str">
        <f>IF(SP_SUL!AD1420="","*",SP_SUL!AD1420)</f>
        <v>*</v>
      </c>
    </row>
    <row r="1418" spans="2:11" hidden="1">
      <c r="B1418" s="120" t="str">
        <f>IF(SP_SUL!Y1421="","*",SP_SUL!Y1421)</f>
        <v>*</v>
      </c>
      <c r="C1418" s="121" t="str">
        <f>IF(SP_SUL!B1421="","*",SP_SUL!B1421)</f>
        <v>*</v>
      </c>
      <c r="D1418" s="121" t="str">
        <f>IF(SP_SUL!D1421="","*",SP_SUL!D1421)</f>
        <v>*</v>
      </c>
      <c r="E1418" s="121" t="str">
        <f>IF(SP_SUL!H1421="","*",SP_SUL!H1421)</f>
        <v>*</v>
      </c>
      <c r="F1418" s="137" t="str">
        <f>IF(SP_SUL!M1421="","*",SP_SUL!M1421)</f>
        <v>*</v>
      </c>
      <c r="G1418" s="121" t="str">
        <f>IF(SP_SUL!I1421="","*",SP_SUL!I1421)</f>
        <v>*</v>
      </c>
      <c r="H1418" s="121" t="str">
        <f>IF(SP_SUL!AB1421="","*",SP_SUL!AB1421)</f>
        <v>*</v>
      </c>
      <c r="I1418" s="121" t="str">
        <f>IF(SP_SUL!AC1421="","*",SP_SUL!AC1421)</f>
        <v>*</v>
      </c>
      <c r="J1418" s="122" t="str">
        <f>IF(SP_SUL!AA1421="","*",SP_SUL!AA1421)</f>
        <v>*</v>
      </c>
      <c r="K1418" s="134" t="str">
        <f>IF(SP_SUL!AD1421="","*",SP_SUL!AD1421)</f>
        <v>*</v>
      </c>
    </row>
    <row r="1419" spans="2:11" hidden="1">
      <c r="B1419" s="120" t="str">
        <f>IF(SP_SUL!Y1422="","*",SP_SUL!Y1422)</f>
        <v>*</v>
      </c>
      <c r="C1419" s="121" t="str">
        <f>IF(SP_SUL!B1422="","*",SP_SUL!B1422)</f>
        <v>*</v>
      </c>
      <c r="D1419" s="121" t="str">
        <f>IF(SP_SUL!D1422="","*",SP_SUL!D1422)</f>
        <v>*</v>
      </c>
      <c r="E1419" s="121" t="str">
        <f>IF(SP_SUL!H1422="","*",SP_SUL!H1422)</f>
        <v>*</v>
      </c>
      <c r="F1419" s="137" t="str">
        <f>IF(SP_SUL!M1422="","*",SP_SUL!M1422)</f>
        <v>*</v>
      </c>
      <c r="G1419" s="121" t="str">
        <f>IF(SP_SUL!I1422="","*",SP_SUL!I1422)</f>
        <v>*</v>
      </c>
      <c r="H1419" s="121" t="str">
        <f>IF(SP_SUL!AB1422="","*",SP_SUL!AB1422)</f>
        <v>*</v>
      </c>
      <c r="I1419" s="121" t="str">
        <f>IF(SP_SUL!AC1422="","*",SP_SUL!AC1422)</f>
        <v>*</v>
      </c>
      <c r="J1419" s="122" t="str">
        <f>IF(SP_SUL!AA1422="","*",SP_SUL!AA1422)</f>
        <v>*</v>
      </c>
      <c r="K1419" s="134" t="str">
        <f>IF(SP_SUL!AD1422="","*",SP_SUL!AD1422)</f>
        <v>*</v>
      </c>
    </row>
    <row r="1420" spans="2:11" hidden="1">
      <c r="B1420" s="120" t="str">
        <f>IF(SP_SUL!Y1423="","*",SP_SUL!Y1423)</f>
        <v>*</v>
      </c>
      <c r="C1420" s="121" t="str">
        <f>IF(SP_SUL!B1423="","*",SP_SUL!B1423)</f>
        <v>*</v>
      </c>
      <c r="D1420" s="121" t="str">
        <f>IF(SP_SUL!D1423="","*",SP_SUL!D1423)</f>
        <v>*</v>
      </c>
      <c r="E1420" s="121" t="str">
        <f>IF(SP_SUL!H1423="","*",SP_SUL!H1423)</f>
        <v>*</v>
      </c>
      <c r="F1420" s="137" t="str">
        <f>IF(SP_SUL!M1423="","*",SP_SUL!M1423)</f>
        <v>*</v>
      </c>
      <c r="G1420" s="121" t="str">
        <f>IF(SP_SUL!I1423="","*",SP_SUL!I1423)</f>
        <v>*</v>
      </c>
      <c r="H1420" s="121" t="str">
        <f>IF(SP_SUL!AB1423="","*",SP_SUL!AB1423)</f>
        <v>*</v>
      </c>
      <c r="I1420" s="121" t="str">
        <f>IF(SP_SUL!AC1423="","*",SP_SUL!AC1423)</f>
        <v>*</v>
      </c>
      <c r="J1420" s="122" t="str">
        <f>IF(SP_SUL!AA1423="","*",SP_SUL!AA1423)</f>
        <v>*</v>
      </c>
      <c r="K1420" s="134" t="str">
        <f>IF(SP_SUL!AD1423="","*",SP_SUL!AD1423)</f>
        <v>*</v>
      </c>
    </row>
    <row r="1421" spans="2:11" hidden="1">
      <c r="B1421" s="120" t="str">
        <f>IF(SP_SUL!Y1424="","*",SP_SUL!Y1424)</f>
        <v>*</v>
      </c>
      <c r="C1421" s="121" t="str">
        <f>IF(SP_SUL!B1424="","*",SP_SUL!B1424)</f>
        <v>*</v>
      </c>
      <c r="D1421" s="121" t="str">
        <f>IF(SP_SUL!D1424="","*",SP_SUL!D1424)</f>
        <v>*</v>
      </c>
      <c r="E1421" s="121" t="str">
        <f>IF(SP_SUL!H1424="","*",SP_SUL!H1424)</f>
        <v>*</v>
      </c>
      <c r="F1421" s="137" t="str">
        <f>IF(SP_SUL!M1424="","*",SP_SUL!M1424)</f>
        <v>*</v>
      </c>
      <c r="G1421" s="121" t="str">
        <f>IF(SP_SUL!I1424="","*",SP_SUL!I1424)</f>
        <v>*</v>
      </c>
      <c r="H1421" s="121" t="str">
        <f>IF(SP_SUL!AB1424="","*",SP_SUL!AB1424)</f>
        <v>*</v>
      </c>
      <c r="I1421" s="121" t="str">
        <f>IF(SP_SUL!AC1424="","*",SP_SUL!AC1424)</f>
        <v>*</v>
      </c>
      <c r="J1421" s="122" t="str">
        <f>IF(SP_SUL!AA1424="","*",SP_SUL!AA1424)</f>
        <v>*</v>
      </c>
      <c r="K1421" s="134" t="str">
        <f>IF(SP_SUL!AD1424="","*",SP_SUL!AD1424)</f>
        <v>*</v>
      </c>
    </row>
    <row r="1422" spans="2:11" hidden="1">
      <c r="B1422" s="120" t="str">
        <f>IF(SP_SUL!Y1425="","*",SP_SUL!Y1425)</f>
        <v>*</v>
      </c>
      <c r="C1422" s="121" t="str">
        <f>IF(SP_SUL!B1425="","*",SP_SUL!B1425)</f>
        <v>*</v>
      </c>
      <c r="D1422" s="121" t="str">
        <f>IF(SP_SUL!D1425="","*",SP_SUL!D1425)</f>
        <v>*</v>
      </c>
      <c r="E1422" s="121" t="str">
        <f>IF(SP_SUL!H1425="","*",SP_SUL!H1425)</f>
        <v>*</v>
      </c>
      <c r="F1422" s="137" t="str">
        <f>IF(SP_SUL!M1425="","*",SP_SUL!M1425)</f>
        <v>*</v>
      </c>
      <c r="G1422" s="121" t="str">
        <f>IF(SP_SUL!I1425="","*",SP_SUL!I1425)</f>
        <v>*</v>
      </c>
      <c r="H1422" s="121" t="str">
        <f>IF(SP_SUL!AB1425="","*",SP_SUL!AB1425)</f>
        <v>*</v>
      </c>
      <c r="I1422" s="121" t="str">
        <f>IF(SP_SUL!AC1425="","*",SP_SUL!AC1425)</f>
        <v>*</v>
      </c>
      <c r="J1422" s="122" t="str">
        <f>IF(SP_SUL!AA1425="","*",SP_SUL!AA1425)</f>
        <v>*</v>
      </c>
      <c r="K1422" s="134" t="str">
        <f>IF(SP_SUL!AD1425="","*",SP_SUL!AD1425)</f>
        <v>*</v>
      </c>
    </row>
    <row r="1423" spans="2:11" hidden="1">
      <c r="B1423" s="120" t="str">
        <f>IF(SP_SUL!Y1426="","*",SP_SUL!Y1426)</f>
        <v>*</v>
      </c>
      <c r="C1423" s="121" t="str">
        <f>IF(SP_SUL!B1426="","*",SP_SUL!B1426)</f>
        <v>*</v>
      </c>
      <c r="D1423" s="121" t="str">
        <f>IF(SP_SUL!D1426="","*",SP_SUL!D1426)</f>
        <v>*</v>
      </c>
      <c r="E1423" s="121" t="str">
        <f>IF(SP_SUL!H1426="","*",SP_SUL!H1426)</f>
        <v>*</v>
      </c>
      <c r="F1423" s="137" t="str">
        <f>IF(SP_SUL!M1426="","*",SP_SUL!M1426)</f>
        <v>*</v>
      </c>
      <c r="G1423" s="121" t="str">
        <f>IF(SP_SUL!I1426="","*",SP_SUL!I1426)</f>
        <v>*</v>
      </c>
      <c r="H1423" s="121" t="str">
        <f>IF(SP_SUL!AB1426="","*",SP_SUL!AB1426)</f>
        <v>*</v>
      </c>
      <c r="I1423" s="121" t="str">
        <f>IF(SP_SUL!AC1426="","*",SP_SUL!AC1426)</f>
        <v>*</v>
      </c>
      <c r="J1423" s="122" t="str">
        <f>IF(SP_SUL!AA1426="","*",SP_SUL!AA1426)</f>
        <v>*</v>
      </c>
      <c r="K1423" s="134" t="str">
        <f>IF(SP_SUL!AD1426="","*",SP_SUL!AD1426)</f>
        <v>*</v>
      </c>
    </row>
    <row r="1424" spans="2:11" hidden="1">
      <c r="B1424" s="120" t="str">
        <f>IF(SP_SUL!Y1427="","*",SP_SUL!Y1427)</f>
        <v>*</v>
      </c>
      <c r="C1424" s="121" t="str">
        <f>IF(SP_SUL!B1427="","*",SP_SUL!B1427)</f>
        <v>*</v>
      </c>
      <c r="D1424" s="121" t="str">
        <f>IF(SP_SUL!D1427="","*",SP_SUL!D1427)</f>
        <v>*</v>
      </c>
      <c r="E1424" s="121" t="str">
        <f>IF(SP_SUL!H1427="","*",SP_SUL!H1427)</f>
        <v>*</v>
      </c>
      <c r="F1424" s="137" t="str">
        <f>IF(SP_SUL!M1427="","*",SP_SUL!M1427)</f>
        <v>*</v>
      </c>
      <c r="G1424" s="121" t="str">
        <f>IF(SP_SUL!I1427="","*",SP_SUL!I1427)</f>
        <v>*</v>
      </c>
      <c r="H1424" s="121" t="str">
        <f>IF(SP_SUL!AB1427="","*",SP_SUL!AB1427)</f>
        <v>*</v>
      </c>
      <c r="I1424" s="121" t="str">
        <f>IF(SP_SUL!AC1427="","*",SP_SUL!AC1427)</f>
        <v>*</v>
      </c>
      <c r="J1424" s="122" t="str">
        <f>IF(SP_SUL!AA1427="","*",SP_SUL!AA1427)</f>
        <v>*</v>
      </c>
      <c r="K1424" s="134" t="str">
        <f>IF(SP_SUL!AD1427="","*",SP_SUL!AD1427)</f>
        <v>*</v>
      </c>
    </row>
    <row r="1425" spans="2:11" hidden="1">
      <c r="B1425" s="120" t="str">
        <f>IF(SP_SUL!Y1428="","*",SP_SUL!Y1428)</f>
        <v>*</v>
      </c>
      <c r="C1425" s="121" t="str">
        <f>IF(SP_SUL!B1428="","*",SP_SUL!B1428)</f>
        <v>*</v>
      </c>
      <c r="D1425" s="121" t="str">
        <f>IF(SP_SUL!D1428="","*",SP_SUL!D1428)</f>
        <v>*</v>
      </c>
      <c r="E1425" s="121" t="str">
        <f>IF(SP_SUL!H1428="","*",SP_SUL!H1428)</f>
        <v>*</v>
      </c>
      <c r="F1425" s="137" t="str">
        <f>IF(SP_SUL!M1428="","*",SP_SUL!M1428)</f>
        <v>*</v>
      </c>
      <c r="G1425" s="121" t="str">
        <f>IF(SP_SUL!I1428="","*",SP_SUL!I1428)</f>
        <v>*</v>
      </c>
      <c r="H1425" s="121" t="str">
        <f>IF(SP_SUL!AB1428="","*",SP_SUL!AB1428)</f>
        <v>*</v>
      </c>
      <c r="I1425" s="121" t="str">
        <f>IF(SP_SUL!AC1428="","*",SP_SUL!AC1428)</f>
        <v>*</v>
      </c>
      <c r="J1425" s="122" t="str">
        <f>IF(SP_SUL!AA1428="","*",SP_SUL!AA1428)</f>
        <v>*</v>
      </c>
      <c r="K1425" s="134" t="str">
        <f>IF(SP_SUL!AD1428="","*",SP_SUL!AD1428)</f>
        <v>*</v>
      </c>
    </row>
    <row r="1426" spans="2:11" hidden="1">
      <c r="B1426" s="120" t="str">
        <f>IF(SP_SUL!Y1429="","*",SP_SUL!Y1429)</f>
        <v>*</v>
      </c>
      <c r="C1426" s="121" t="str">
        <f>IF(SP_SUL!B1429="","*",SP_SUL!B1429)</f>
        <v>*</v>
      </c>
      <c r="D1426" s="121" t="str">
        <f>IF(SP_SUL!D1429="","*",SP_SUL!D1429)</f>
        <v>*</v>
      </c>
      <c r="E1426" s="121" t="str">
        <f>IF(SP_SUL!H1429="","*",SP_SUL!H1429)</f>
        <v>*</v>
      </c>
      <c r="F1426" s="137" t="str">
        <f>IF(SP_SUL!M1429="","*",SP_SUL!M1429)</f>
        <v>*</v>
      </c>
      <c r="G1426" s="121" t="str">
        <f>IF(SP_SUL!I1429="","*",SP_SUL!I1429)</f>
        <v>*</v>
      </c>
      <c r="H1426" s="121" t="str">
        <f>IF(SP_SUL!AB1429="","*",SP_SUL!AB1429)</f>
        <v>*</v>
      </c>
      <c r="I1426" s="121" t="str">
        <f>IF(SP_SUL!AC1429="","*",SP_SUL!AC1429)</f>
        <v>*</v>
      </c>
      <c r="J1426" s="122" t="str">
        <f>IF(SP_SUL!AA1429="","*",SP_SUL!AA1429)</f>
        <v>*</v>
      </c>
      <c r="K1426" s="134" t="str">
        <f>IF(SP_SUL!AD1429="","*",SP_SUL!AD1429)</f>
        <v>*</v>
      </c>
    </row>
    <row r="1427" spans="2:11" hidden="1">
      <c r="B1427" s="120" t="str">
        <f>IF(SP_SUL!Y1430="","*",SP_SUL!Y1430)</f>
        <v>*</v>
      </c>
      <c r="C1427" s="121" t="str">
        <f>IF(SP_SUL!B1430="","*",SP_SUL!B1430)</f>
        <v>*</v>
      </c>
      <c r="D1427" s="121" t="str">
        <f>IF(SP_SUL!D1430="","*",SP_SUL!D1430)</f>
        <v>*</v>
      </c>
      <c r="E1427" s="121" t="str">
        <f>IF(SP_SUL!H1430="","*",SP_SUL!H1430)</f>
        <v>*</v>
      </c>
      <c r="F1427" s="137" t="str">
        <f>IF(SP_SUL!M1430="","*",SP_SUL!M1430)</f>
        <v>*</v>
      </c>
      <c r="G1427" s="121" t="str">
        <f>IF(SP_SUL!I1430="","*",SP_SUL!I1430)</f>
        <v>*</v>
      </c>
      <c r="H1427" s="121" t="str">
        <f>IF(SP_SUL!AB1430="","*",SP_SUL!AB1430)</f>
        <v>*</v>
      </c>
      <c r="I1427" s="121" t="str">
        <f>IF(SP_SUL!AC1430="","*",SP_SUL!AC1430)</f>
        <v>*</v>
      </c>
      <c r="J1427" s="122" t="str">
        <f>IF(SP_SUL!AA1430="","*",SP_SUL!AA1430)</f>
        <v>*</v>
      </c>
      <c r="K1427" s="134" t="str">
        <f>IF(SP_SUL!AD1430="","*",SP_SUL!AD1430)</f>
        <v>*</v>
      </c>
    </row>
    <row r="1428" spans="2:11" hidden="1">
      <c r="B1428" s="120" t="str">
        <f>IF(SP_SUL!Y1431="","*",SP_SUL!Y1431)</f>
        <v>*</v>
      </c>
      <c r="C1428" s="121" t="str">
        <f>IF(SP_SUL!B1431="","*",SP_SUL!B1431)</f>
        <v>*</v>
      </c>
      <c r="D1428" s="121" t="str">
        <f>IF(SP_SUL!D1431="","*",SP_SUL!D1431)</f>
        <v>*</v>
      </c>
      <c r="E1428" s="121" t="str">
        <f>IF(SP_SUL!H1431="","*",SP_SUL!H1431)</f>
        <v>*</v>
      </c>
      <c r="F1428" s="137" t="str">
        <f>IF(SP_SUL!M1431="","*",SP_SUL!M1431)</f>
        <v>*</v>
      </c>
      <c r="G1428" s="121" t="str">
        <f>IF(SP_SUL!I1431="","*",SP_SUL!I1431)</f>
        <v>*</v>
      </c>
      <c r="H1428" s="121" t="str">
        <f>IF(SP_SUL!AB1431="","*",SP_SUL!AB1431)</f>
        <v>*</v>
      </c>
      <c r="I1428" s="121" t="str">
        <f>IF(SP_SUL!AC1431="","*",SP_SUL!AC1431)</f>
        <v>*</v>
      </c>
      <c r="J1428" s="122" t="str">
        <f>IF(SP_SUL!AA1431="","*",SP_SUL!AA1431)</f>
        <v>*</v>
      </c>
      <c r="K1428" s="134" t="str">
        <f>IF(SP_SUL!AD1431="","*",SP_SUL!AD1431)</f>
        <v>*</v>
      </c>
    </row>
    <row r="1429" spans="2:11" hidden="1">
      <c r="B1429" s="120" t="str">
        <f>IF(SP_SUL!Y1432="","*",SP_SUL!Y1432)</f>
        <v>*</v>
      </c>
      <c r="C1429" s="121" t="str">
        <f>IF(SP_SUL!B1432="","*",SP_SUL!B1432)</f>
        <v>*</v>
      </c>
      <c r="D1429" s="121" t="str">
        <f>IF(SP_SUL!D1432="","*",SP_SUL!D1432)</f>
        <v>*</v>
      </c>
      <c r="E1429" s="121" t="str">
        <f>IF(SP_SUL!H1432="","*",SP_SUL!H1432)</f>
        <v>*</v>
      </c>
      <c r="F1429" s="137" t="str">
        <f>IF(SP_SUL!M1432="","*",SP_SUL!M1432)</f>
        <v>*</v>
      </c>
      <c r="G1429" s="121" t="str">
        <f>IF(SP_SUL!I1432="","*",SP_SUL!I1432)</f>
        <v>*</v>
      </c>
      <c r="H1429" s="121" t="str">
        <f>IF(SP_SUL!AB1432="","*",SP_SUL!AB1432)</f>
        <v>*</v>
      </c>
      <c r="I1429" s="121" t="str">
        <f>IF(SP_SUL!AC1432="","*",SP_SUL!AC1432)</f>
        <v>*</v>
      </c>
      <c r="J1429" s="122" t="str">
        <f>IF(SP_SUL!AA1432="","*",SP_SUL!AA1432)</f>
        <v>*</v>
      </c>
      <c r="K1429" s="134" t="str">
        <f>IF(SP_SUL!AD1432="","*",SP_SUL!AD1432)</f>
        <v>*</v>
      </c>
    </row>
    <row r="1430" spans="2:11" hidden="1">
      <c r="B1430" s="120" t="str">
        <f>IF(SP_SUL!Y1433="","*",SP_SUL!Y1433)</f>
        <v>*</v>
      </c>
      <c r="C1430" s="121" t="str">
        <f>IF(SP_SUL!B1433="","*",SP_SUL!B1433)</f>
        <v>*</v>
      </c>
      <c r="D1430" s="121" t="str">
        <f>IF(SP_SUL!D1433="","*",SP_SUL!D1433)</f>
        <v>*</v>
      </c>
      <c r="E1430" s="121" t="str">
        <f>IF(SP_SUL!H1433="","*",SP_SUL!H1433)</f>
        <v>*</v>
      </c>
      <c r="F1430" s="137" t="str">
        <f>IF(SP_SUL!M1433="","*",SP_SUL!M1433)</f>
        <v>*</v>
      </c>
      <c r="G1430" s="121" t="str">
        <f>IF(SP_SUL!I1433="","*",SP_SUL!I1433)</f>
        <v>*</v>
      </c>
      <c r="H1430" s="121" t="str">
        <f>IF(SP_SUL!AB1433="","*",SP_SUL!AB1433)</f>
        <v>*</v>
      </c>
      <c r="I1430" s="121" t="str">
        <f>IF(SP_SUL!AC1433="","*",SP_SUL!AC1433)</f>
        <v>*</v>
      </c>
      <c r="J1430" s="122" t="str">
        <f>IF(SP_SUL!AA1433="","*",SP_SUL!AA1433)</f>
        <v>*</v>
      </c>
      <c r="K1430" s="134" t="str">
        <f>IF(SP_SUL!AD1433="","*",SP_SUL!AD1433)</f>
        <v>*</v>
      </c>
    </row>
    <row r="1431" spans="2:11" hidden="1">
      <c r="B1431" s="120" t="str">
        <f>IF(SP_SUL!Y1434="","*",SP_SUL!Y1434)</f>
        <v>*</v>
      </c>
      <c r="C1431" s="121" t="str">
        <f>IF(SP_SUL!B1434="","*",SP_SUL!B1434)</f>
        <v>*</v>
      </c>
      <c r="D1431" s="121" t="str">
        <f>IF(SP_SUL!D1434="","*",SP_SUL!D1434)</f>
        <v>*</v>
      </c>
      <c r="E1431" s="121" t="str">
        <f>IF(SP_SUL!H1434="","*",SP_SUL!H1434)</f>
        <v>*</v>
      </c>
      <c r="F1431" s="137" t="str">
        <f>IF(SP_SUL!M1434="","*",SP_SUL!M1434)</f>
        <v>*</v>
      </c>
      <c r="G1431" s="121" t="str">
        <f>IF(SP_SUL!I1434="","*",SP_SUL!I1434)</f>
        <v>*</v>
      </c>
      <c r="H1431" s="121" t="str">
        <f>IF(SP_SUL!AB1434="","*",SP_SUL!AB1434)</f>
        <v>*</v>
      </c>
      <c r="I1431" s="121" t="str">
        <f>IF(SP_SUL!AC1434="","*",SP_SUL!AC1434)</f>
        <v>*</v>
      </c>
      <c r="J1431" s="122" t="str">
        <f>IF(SP_SUL!AA1434="","*",SP_SUL!AA1434)</f>
        <v>*</v>
      </c>
      <c r="K1431" s="134" t="str">
        <f>IF(SP_SUL!AD1434="","*",SP_SUL!AD1434)</f>
        <v>*</v>
      </c>
    </row>
    <row r="1432" spans="2:11" hidden="1">
      <c r="B1432" s="120" t="str">
        <f>IF(SP_SUL!Y1435="","*",SP_SUL!Y1435)</f>
        <v>*</v>
      </c>
      <c r="C1432" s="121" t="str">
        <f>IF(SP_SUL!B1435="","*",SP_SUL!B1435)</f>
        <v>*</v>
      </c>
      <c r="D1432" s="121" t="str">
        <f>IF(SP_SUL!D1435="","*",SP_SUL!D1435)</f>
        <v>*</v>
      </c>
      <c r="E1432" s="121" t="str">
        <f>IF(SP_SUL!H1435="","*",SP_SUL!H1435)</f>
        <v>*</v>
      </c>
      <c r="F1432" s="137" t="str">
        <f>IF(SP_SUL!M1435="","*",SP_SUL!M1435)</f>
        <v>*</v>
      </c>
      <c r="G1432" s="121" t="str">
        <f>IF(SP_SUL!I1435="","*",SP_SUL!I1435)</f>
        <v>*</v>
      </c>
      <c r="H1432" s="121" t="str">
        <f>IF(SP_SUL!AB1435="","*",SP_SUL!AB1435)</f>
        <v>*</v>
      </c>
      <c r="I1432" s="121" t="str">
        <f>IF(SP_SUL!AC1435="","*",SP_SUL!AC1435)</f>
        <v>*</v>
      </c>
      <c r="J1432" s="122" t="str">
        <f>IF(SP_SUL!AA1435="","*",SP_SUL!AA1435)</f>
        <v>*</v>
      </c>
      <c r="K1432" s="134" t="str">
        <f>IF(SP_SUL!AD1435="","*",SP_SUL!AD1435)</f>
        <v>*</v>
      </c>
    </row>
    <row r="1433" spans="2:11" hidden="1">
      <c r="B1433" s="120" t="str">
        <f>IF(SP_SUL!Y1436="","*",SP_SUL!Y1436)</f>
        <v>*</v>
      </c>
      <c r="C1433" s="121" t="str">
        <f>IF(SP_SUL!B1436="","*",SP_SUL!B1436)</f>
        <v>*</v>
      </c>
      <c r="D1433" s="121" t="str">
        <f>IF(SP_SUL!D1436="","*",SP_SUL!D1436)</f>
        <v>*</v>
      </c>
      <c r="E1433" s="121" t="str">
        <f>IF(SP_SUL!H1436="","*",SP_SUL!H1436)</f>
        <v>*</v>
      </c>
      <c r="F1433" s="137" t="str">
        <f>IF(SP_SUL!M1436="","*",SP_SUL!M1436)</f>
        <v>*</v>
      </c>
      <c r="G1433" s="121" t="str">
        <f>IF(SP_SUL!I1436="","*",SP_SUL!I1436)</f>
        <v>*</v>
      </c>
      <c r="H1433" s="121" t="str">
        <f>IF(SP_SUL!AB1436="","*",SP_SUL!AB1436)</f>
        <v>*</v>
      </c>
      <c r="I1433" s="121" t="str">
        <f>IF(SP_SUL!AC1436="","*",SP_SUL!AC1436)</f>
        <v>*</v>
      </c>
      <c r="J1433" s="122" t="str">
        <f>IF(SP_SUL!AA1436="","*",SP_SUL!AA1436)</f>
        <v>*</v>
      </c>
      <c r="K1433" s="134" t="str">
        <f>IF(SP_SUL!AD1436="","*",SP_SUL!AD1436)</f>
        <v>*</v>
      </c>
    </row>
    <row r="1434" spans="2:11" hidden="1">
      <c r="B1434" s="120" t="str">
        <f>IF(SP_SUL!Y1437="","*",SP_SUL!Y1437)</f>
        <v>*</v>
      </c>
      <c r="C1434" s="121" t="str">
        <f>IF(SP_SUL!B1437="","*",SP_SUL!B1437)</f>
        <v>*</v>
      </c>
      <c r="D1434" s="121" t="str">
        <f>IF(SP_SUL!D1437="","*",SP_SUL!D1437)</f>
        <v>*</v>
      </c>
      <c r="E1434" s="121" t="str">
        <f>IF(SP_SUL!H1437="","*",SP_SUL!H1437)</f>
        <v>*</v>
      </c>
      <c r="F1434" s="137" t="str">
        <f>IF(SP_SUL!M1437="","*",SP_SUL!M1437)</f>
        <v>*</v>
      </c>
      <c r="G1434" s="121" t="str">
        <f>IF(SP_SUL!I1437="","*",SP_SUL!I1437)</f>
        <v>*</v>
      </c>
      <c r="H1434" s="121" t="str">
        <f>IF(SP_SUL!AB1437="","*",SP_SUL!AB1437)</f>
        <v>*</v>
      </c>
      <c r="I1434" s="121" t="str">
        <f>IF(SP_SUL!AC1437="","*",SP_SUL!AC1437)</f>
        <v>*</v>
      </c>
      <c r="J1434" s="122" t="str">
        <f>IF(SP_SUL!AA1437="","*",SP_SUL!AA1437)</f>
        <v>*</v>
      </c>
      <c r="K1434" s="134" t="str">
        <f>IF(SP_SUL!AD1437="","*",SP_SUL!AD1437)</f>
        <v>*</v>
      </c>
    </row>
    <row r="1435" spans="2:11" hidden="1">
      <c r="B1435" s="120" t="str">
        <f>IF(SP_SUL!Y1438="","*",SP_SUL!Y1438)</f>
        <v>*</v>
      </c>
      <c r="C1435" s="121" t="str">
        <f>IF(SP_SUL!B1438="","*",SP_SUL!B1438)</f>
        <v>*</v>
      </c>
      <c r="D1435" s="121" t="str">
        <f>IF(SP_SUL!D1438="","*",SP_SUL!D1438)</f>
        <v>*</v>
      </c>
      <c r="E1435" s="121" t="str">
        <f>IF(SP_SUL!H1438="","*",SP_SUL!H1438)</f>
        <v>*</v>
      </c>
      <c r="F1435" s="137" t="str">
        <f>IF(SP_SUL!M1438="","*",SP_SUL!M1438)</f>
        <v>*</v>
      </c>
      <c r="G1435" s="121" t="str">
        <f>IF(SP_SUL!I1438="","*",SP_SUL!I1438)</f>
        <v>*</v>
      </c>
      <c r="H1435" s="121" t="str">
        <f>IF(SP_SUL!AB1438="","*",SP_SUL!AB1438)</f>
        <v>*</v>
      </c>
      <c r="I1435" s="121" t="str">
        <f>IF(SP_SUL!AC1438="","*",SP_SUL!AC1438)</f>
        <v>*</v>
      </c>
      <c r="J1435" s="122" t="str">
        <f>IF(SP_SUL!AA1438="","*",SP_SUL!AA1438)</f>
        <v>*</v>
      </c>
      <c r="K1435" s="134" t="str">
        <f>IF(SP_SUL!AD1438="","*",SP_SUL!AD1438)</f>
        <v>*</v>
      </c>
    </row>
    <row r="1436" spans="2:11" hidden="1">
      <c r="B1436" s="120" t="str">
        <f>IF(SP_SUL!Y1439="","*",SP_SUL!Y1439)</f>
        <v>*</v>
      </c>
      <c r="C1436" s="121" t="str">
        <f>IF(SP_SUL!B1439="","*",SP_SUL!B1439)</f>
        <v>*</v>
      </c>
      <c r="D1436" s="121" t="str">
        <f>IF(SP_SUL!D1439="","*",SP_SUL!D1439)</f>
        <v>*</v>
      </c>
      <c r="E1436" s="121" t="str">
        <f>IF(SP_SUL!H1439="","*",SP_SUL!H1439)</f>
        <v>*</v>
      </c>
      <c r="F1436" s="137" t="str">
        <f>IF(SP_SUL!M1439="","*",SP_SUL!M1439)</f>
        <v>*</v>
      </c>
      <c r="G1436" s="121" t="str">
        <f>IF(SP_SUL!I1439="","*",SP_SUL!I1439)</f>
        <v>*</v>
      </c>
      <c r="H1436" s="121" t="str">
        <f>IF(SP_SUL!AB1439="","*",SP_SUL!AB1439)</f>
        <v>*</v>
      </c>
      <c r="I1436" s="121" t="str">
        <f>IF(SP_SUL!AC1439="","*",SP_SUL!AC1439)</f>
        <v>*</v>
      </c>
      <c r="J1436" s="122" t="str">
        <f>IF(SP_SUL!AA1439="","*",SP_SUL!AA1439)</f>
        <v>*</v>
      </c>
      <c r="K1436" s="134" t="str">
        <f>IF(SP_SUL!AD1439="","*",SP_SUL!AD1439)</f>
        <v>*</v>
      </c>
    </row>
    <row r="1437" spans="2:11" hidden="1">
      <c r="B1437" s="120" t="str">
        <f>IF(SP_SUL!Y1440="","*",SP_SUL!Y1440)</f>
        <v>*</v>
      </c>
      <c r="C1437" s="121" t="str">
        <f>IF(SP_SUL!B1440="","*",SP_SUL!B1440)</f>
        <v>*</v>
      </c>
      <c r="D1437" s="121" t="str">
        <f>IF(SP_SUL!D1440="","*",SP_SUL!D1440)</f>
        <v>*</v>
      </c>
      <c r="E1437" s="121" t="str">
        <f>IF(SP_SUL!H1440="","*",SP_SUL!H1440)</f>
        <v>*</v>
      </c>
      <c r="F1437" s="137" t="str">
        <f>IF(SP_SUL!M1440="","*",SP_SUL!M1440)</f>
        <v>*</v>
      </c>
      <c r="G1437" s="121" t="str">
        <f>IF(SP_SUL!I1440="","*",SP_SUL!I1440)</f>
        <v>*</v>
      </c>
      <c r="H1437" s="121" t="str">
        <f>IF(SP_SUL!AB1440="","*",SP_SUL!AB1440)</f>
        <v>*</v>
      </c>
      <c r="I1437" s="121" t="str">
        <f>IF(SP_SUL!AC1440="","*",SP_SUL!AC1440)</f>
        <v>*</v>
      </c>
      <c r="J1437" s="122" t="str">
        <f>IF(SP_SUL!AA1440="","*",SP_SUL!AA1440)</f>
        <v>*</v>
      </c>
      <c r="K1437" s="134" t="str">
        <f>IF(SP_SUL!AD1440="","*",SP_SUL!AD1440)</f>
        <v>*</v>
      </c>
    </row>
    <row r="1438" spans="2:11" hidden="1">
      <c r="B1438" s="120" t="str">
        <f>IF(SP_SUL!Y1441="","*",SP_SUL!Y1441)</f>
        <v>*</v>
      </c>
      <c r="C1438" s="121" t="str">
        <f>IF(SP_SUL!B1441="","*",SP_SUL!B1441)</f>
        <v>*</v>
      </c>
      <c r="D1438" s="121" t="str">
        <f>IF(SP_SUL!D1441="","*",SP_SUL!D1441)</f>
        <v>*</v>
      </c>
      <c r="E1438" s="121" t="str">
        <f>IF(SP_SUL!H1441="","*",SP_SUL!H1441)</f>
        <v>*</v>
      </c>
      <c r="F1438" s="137" t="str">
        <f>IF(SP_SUL!M1441="","*",SP_SUL!M1441)</f>
        <v>*</v>
      </c>
      <c r="G1438" s="121" t="str">
        <f>IF(SP_SUL!I1441="","*",SP_SUL!I1441)</f>
        <v>*</v>
      </c>
      <c r="H1438" s="121" t="str">
        <f>IF(SP_SUL!AB1441="","*",SP_SUL!AB1441)</f>
        <v>*</v>
      </c>
      <c r="I1438" s="121" t="str">
        <f>IF(SP_SUL!AC1441="","*",SP_SUL!AC1441)</f>
        <v>*</v>
      </c>
      <c r="J1438" s="122" t="str">
        <f>IF(SP_SUL!AA1441="","*",SP_SUL!AA1441)</f>
        <v>*</v>
      </c>
      <c r="K1438" s="134" t="str">
        <f>IF(SP_SUL!AD1441="","*",SP_SUL!AD1441)</f>
        <v>*</v>
      </c>
    </row>
    <row r="1439" spans="2:11" hidden="1">
      <c r="B1439" s="120" t="str">
        <f>IF(SP_SUL!Y1442="","*",SP_SUL!Y1442)</f>
        <v>*</v>
      </c>
      <c r="C1439" s="121" t="str">
        <f>IF(SP_SUL!B1442="","*",SP_SUL!B1442)</f>
        <v>*</v>
      </c>
      <c r="D1439" s="121" t="str">
        <f>IF(SP_SUL!D1442="","*",SP_SUL!D1442)</f>
        <v>*</v>
      </c>
      <c r="E1439" s="121" t="str">
        <f>IF(SP_SUL!H1442="","*",SP_SUL!H1442)</f>
        <v>*</v>
      </c>
      <c r="F1439" s="137" t="str">
        <f>IF(SP_SUL!M1442="","*",SP_SUL!M1442)</f>
        <v>*</v>
      </c>
      <c r="G1439" s="121" t="str">
        <f>IF(SP_SUL!I1442="","*",SP_SUL!I1442)</f>
        <v>*</v>
      </c>
      <c r="H1439" s="121" t="str">
        <f>IF(SP_SUL!AB1442="","*",SP_SUL!AB1442)</f>
        <v>*</v>
      </c>
      <c r="I1439" s="121" t="str">
        <f>IF(SP_SUL!AC1442="","*",SP_SUL!AC1442)</f>
        <v>*</v>
      </c>
      <c r="J1439" s="122" t="str">
        <f>IF(SP_SUL!AA1442="","*",SP_SUL!AA1442)</f>
        <v>*</v>
      </c>
      <c r="K1439" s="134" t="str">
        <f>IF(SP_SUL!AD1442="","*",SP_SUL!AD1442)</f>
        <v>*</v>
      </c>
    </row>
    <row r="1440" spans="2:11" hidden="1">
      <c r="B1440" s="120" t="str">
        <f>IF(SP_SUL!Y1443="","*",SP_SUL!Y1443)</f>
        <v>*</v>
      </c>
      <c r="C1440" s="121" t="str">
        <f>IF(SP_SUL!B1443="","*",SP_SUL!B1443)</f>
        <v>*</v>
      </c>
      <c r="D1440" s="121" t="str">
        <f>IF(SP_SUL!D1443="","*",SP_SUL!D1443)</f>
        <v>*</v>
      </c>
      <c r="E1440" s="121" t="str">
        <f>IF(SP_SUL!H1443="","*",SP_SUL!H1443)</f>
        <v>*</v>
      </c>
      <c r="F1440" s="137" t="str">
        <f>IF(SP_SUL!M1443="","*",SP_SUL!M1443)</f>
        <v>*</v>
      </c>
      <c r="G1440" s="121" t="str">
        <f>IF(SP_SUL!I1443="","*",SP_SUL!I1443)</f>
        <v>*</v>
      </c>
      <c r="H1440" s="121" t="str">
        <f>IF(SP_SUL!AB1443="","*",SP_SUL!AB1443)</f>
        <v>*</v>
      </c>
      <c r="I1440" s="121" t="str">
        <f>IF(SP_SUL!AC1443="","*",SP_SUL!AC1443)</f>
        <v>*</v>
      </c>
      <c r="J1440" s="122" t="str">
        <f>IF(SP_SUL!AA1443="","*",SP_SUL!AA1443)</f>
        <v>*</v>
      </c>
      <c r="K1440" s="134" t="str">
        <f>IF(SP_SUL!AD1443="","*",SP_SUL!AD1443)</f>
        <v>*</v>
      </c>
    </row>
    <row r="1441" spans="2:11" hidden="1">
      <c r="B1441" s="120" t="str">
        <f>IF(SP_SUL!Y1444="","*",SP_SUL!Y1444)</f>
        <v>*</v>
      </c>
      <c r="C1441" s="121" t="str">
        <f>IF(SP_SUL!B1444="","*",SP_SUL!B1444)</f>
        <v>*</v>
      </c>
      <c r="D1441" s="121" t="str">
        <f>IF(SP_SUL!D1444="","*",SP_SUL!D1444)</f>
        <v>*</v>
      </c>
      <c r="E1441" s="121" t="str">
        <f>IF(SP_SUL!H1444="","*",SP_SUL!H1444)</f>
        <v>*</v>
      </c>
      <c r="F1441" s="137" t="str">
        <f>IF(SP_SUL!M1444="","*",SP_SUL!M1444)</f>
        <v>*</v>
      </c>
      <c r="G1441" s="121" t="str">
        <f>IF(SP_SUL!I1444="","*",SP_SUL!I1444)</f>
        <v>*</v>
      </c>
      <c r="H1441" s="121" t="str">
        <f>IF(SP_SUL!AB1444="","*",SP_SUL!AB1444)</f>
        <v>*</v>
      </c>
      <c r="I1441" s="121" t="str">
        <f>IF(SP_SUL!AC1444="","*",SP_SUL!AC1444)</f>
        <v>*</v>
      </c>
      <c r="J1441" s="122" t="str">
        <f>IF(SP_SUL!AA1444="","*",SP_SUL!AA1444)</f>
        <v>*</v>
      </c>
      <c r="K1441" s="134" t="str">
        <f>IF(SP_SUL!AD1444="","*",SP_SUL!AD1444)</f>
        <v>*</v>
      </c>
    </row>
    <row r="1442" spans="2:11" hidden="1">
      <c r="B1442" s="120" t="str">
        <f>IF(SP_SUL!Y1445="","*",SP_SUL!Y1445)</f>
        <v>*</v>
      </c>
      <c r="C1442" s="121" t="str">
        <f>IF(SP_SUL!B1445="","*",SP_SUL!B1445)</f>
        <v>*</v>
      </c>
      <c r="D1442" s="121" t="str">
        <f>IF(SP_SUL!D1445="","*",SP_SUL!D1445)</f>
        <v>*</v>
      </c>
      <c r="E1442" s="121" t="str">
        <f>IF(SP_SUL!H1445="","*",SP_SUL!H1445)</f>
        <v>*</v>
      </c>
      <c r="F1442" s="137" t="str">
        <f>IF(SP_SUL!M1445="","*",SP_SUL!M1445)</f>
        <v>*</v>
      </c>
      <c r="G1442" s="121" t="str">
        <f>IF(SP_SUL!I1445="","*",SP_SUL!I1445)</f>
        <v>*</v>
      </c>
      <c r="H1442" s="121" t="str">
        <f>IF(SP_SUL!AB1445="","*",SP_SUL!AB1445)</f>
        <v>*</v>
      </c>
      <c r="I1442" s="121" t="str">
        <f>IF(SP_SUL!AC1445="","*",SP_SUL!AC1445)</f>
        <v>*</v>
      </c>
      <c r="J1442" s="122" t="str">
        <f>IF(SP_SUL!AA1445="","*",SP_SUL!AA1445)</f>
        <v>*</v>
      </c>
      <c r="K1442" s="134" t="str">
        <f>IF(SP_SUL!AD1445="","*",SP_SUL!AD1445)</f>
        <v>*</v>
      </c>
    </row>
    <row r="1443" spans="2:11" hidden="1">
      <c r="B1443" s="120" t="str">
        <f>IF(SP_SUL!Y1446="","*",SP_SUL!Y1446)</f>
        <v>*</v>
      </c>
      <c r="C1443" s="121" t="str">
        <f>IF(SP_SUL!B1446="","*",SP_SUL!B1446)</f>
        <v>*</v>
      </c>
      <c r="D1443" s="121" t="str">
        <f>IF(SP_SUL!D1446="","*",SP_SUL!D1446)</f>
        <v>*</v>
      </c>
      <c r="E1443" s="121" t="str">
        <f>IF(SP_SUL!H1446="","*",SP_SUL!H1446)</f>
        <v>*</v>
      </c>
      <c r="F1443" s="137" t="str">
        <f>IF(SP_SUL!M1446="","*",SP_SUL!M1446)</f>
        <v>*</v>
      </c>
      <c r="G1443" s="121" t="str">
        <f>IF(SP_SUL!I1446="","*",SP_SUL!I1446)</f>
        <v>*</v>
      </c>
      <c r="H1443" s="121" t="str">
        <f>IF(SP_SUL!AB1446="","*",SP_SUL!AB1446)</f>
        <v>*</v>
      </c>
      <c r="I1443" s="121" t="str">
        <f>IF(SP_SUL!AC1446="","*",SP_SUL!AC1446)</f>
        <v>*</v>
      </c>
      <c r="J1443" s="122" t="str">
        <f>IF(SP_SUL!AA1446="","*",SP_SUL!AA1446)</f>
        <v>*</v>
      </c>
      <c r="K1443" s="134" t="str">
        <f>IF(SP_SUL!AD1446="","*",SP_SUL!AD1446)</f>
        <v>*</v>
      </c>
    </row>
    <row r="1444" spans="2:11" hidden="1">
      <c r="B1444" s="120" t="str">
        <f>IF(SP_SUL!Y1447="","*",SP_SUL!Y1447)</f>
        <v>*</v>
      </c>
      <c r="C1444" s="121" t="str">
        <f>IF(SP_SUL!B1447="","*",SP_SUL!B1447)</f>
        <v>*</v>
      </c>
      <c r="D1444" s="121" t="str">
        <f>IF(SP_SUL!D1447="","*",SP_SUL!D1447)</f>
        <v>*</v>
      </c>
      <c r="E1444" s="121" t="str">
        <f>IF(SP_SUL!H1447="","*",SP_SUL!H1447)</f>
        <v>*</v>
      </c>
      <c r="F1444" s="137" t="str">
        <f>IF(SP_SUL!M1447="","*",SP_SUL!M1447)</f>
        <v>*</v>
      </c>
      <c r="G1444" s="121" t="str">
        <f>IF(SP_SUL!I1447="","*",SP_SUL!I1447)</f>
        <v>*</v>
      </c>
      <c r="H1444" s="121" t="str">
        <f>IF(SP_SUL!AB1447="","*",SP_SUL!AB1447)</f>
        <v>*</v>
      </c>
      <c r="I1444" s="121" t="str">
        <f>IF(SP_SUL!AC1447="","*",SP_SUL!AC1447)</f>
        <v>*</v>
      </c>
      <c r="J1444" s="122" t="str">
        <f>IF(SP_SUL!AA1447="","*",SP_SUL!AA1447)</f>
        <v>*</v>
      </c>
      <c r="K1444" s="134" t="str">
        <f>IF(SP_SUL!AD1447="","*",SP_SUL!AD1447)</f>
        <v>*</v>
      </c>
    </row>
    <row r="1445" spans="2:11" hidden="1">
      <c r="B1445" s="120" t="str">
        <f>IF(SP_SUL!Y1448="","*",SP_SUL!Y1448)</f>
        <v>*</v>
      </c>
      <c r="C1445" s="121" t="str">
        <f>IF(SP_SUL!B1448="","*",SP_SUL!B1448)</f>
        <v>*</v>
      </c>
      <c r="D1445" s="121" t="str">
        <f>IF(SP_SUL!D1448="","*",SP_SUL!D1448)</f>
        <v>*</v>
      </c>
      <c r="E1445" s="121" t="str">
        <f>IF(SP_SUL!H1448="","*",SP_SUL!H1448)</f>
        <v>*</v>
      </c>
      <c r="F1445" s="137" t="str">
        <f>IF(SP_SUL!M1448="","*",SP_SUL!M1448)</f>
        <v>*</v>
      </c>
      <c r="G1445" s="121" t="str">
        <f>IF(SP_SUL!I1448="","*",SP_SUL!I1448)</f>
        <v>*</v>
      </c>
      <c r="H1445" s="121" t="str">
        <f>IF(SP_SUL!AB1448="","*",SP_SUL!AB1448)</f>
        <v>*</v>
      </c>
      <c r="I1445" s="121" t="str">
        <f>IF(SP_SUL!AC1448="","*",SP_SUL!AC1448)</f>
        <v>*</v>
      </c>
      <c r="J1445" s="122" t="str">
        <f>IF(SP_SUL!AA1448="","*",SP_SUL!AA1448)</f>
        <v>*</v>
      </c>
      <c r="K1445" s="134" t="str">
        <f>IF(SP_SUL!AD1448="","*",SP_SUL!AD1448)</f>
        <v>*</v>
      </c>
    </row>
    <row r="1446" spans="2:11" hidden="1">
      <c r="B1446" s="120" t="str">
        <f>IF(SP_SUL!Y1449="","*",SP_SUL!Y1449)</f>
        <v>*</v>
      </c>
      <c r="C1446" s="121" t="str">
        <f>IF(SP_SUL!B1449="","*",SP_SUL!B1449)</f>
        <v>*</v>
      </c>
      <c r="D1446" s="121" t="str">
        <f>IF(SP_SUL!D1449="","*",SP_SUL!D1449)</f>
        <v>*</v>
      </c>
      <c r="E1446" s="121" t="str">
        <f>IF(SP_SUL!H1449="","*",SP_SUL!H1449)</f>
        <v>*</v>
      </c>
      <c r="F1446" s="137" t="str">
        <f>IF(SP_SUL!M1449="","*",SP_SUL!M1449)</f>
        <v>*</v>
      </c>
      <c r="G1446" s="121" t="str">
        <f>IF(SP_SUL!I1449="","*",SP_SUL!I1449)</f>
        <v>*</v>
      </c>
      <c r="H1446" s="121" t="str">
        <f>IF(SP_SUL!AB1449="","*",SP_SUL!AB1449)</f>
        <v>*</v>
      </c>
      <c r="I1446" s="121" t="str">
        <f>IF(SP_SUL!AC1449="","*",SP_SUL!AC1449)</f>
        <v>*</v>
      </c>
      <c r="J1446" s="122" t="str">
        <f>IF(SP_SUL!AA1449="","*",SP_SUL!AA1449)</f>
        <v>*</v>
      </c>
      <c r="K1446" s="134" t="str">
        <f>IF(SP_SUL!AD1449="","*",SP_SUL!AD1449)</f>
        <v>*</v>
      </c>
    </row>
    <row r="1447" spans="2:11" hidden="1">
      <c r="B1447" s="120" t="str">
        <f>IF(SP_SUL!Y1450="","*",SP_SUL!Y1450)</f>
        <v>*</v>
      </c>
      <c r="C1447" s="121" t="str">
        <f>IF(SP_SUL!B1450="","*",SP_SUL!B1450)</f>
        <v>*</v>
      </c>
      <c r="D1447" s="121" t="str">
        <f>IF(SP_SUL!D1450="","*",SP_SUL!D1450)</f>
        <v>*</v>
      </c>
      <c r="E1447" s="121" t="str">
        <f>IF(SP_SUL!H1450="","*",SP_SUL!H1450)</f>
        <v>*</v>
      </c>
      <c r="F1447" s="137" t="str">
        <f>IF(SP_SUL!M1450="","*",SP_SUL!M1450)</f>
        <v>*</v>
      </c>
      <c r="G1447" s="121" t="str">
        <f>IF(SP_SUL!I1450="","*",SP_SUL!I1450)</f>
        <v>*</v>
      </c>
      <c r="H1447" s="121" t="str">
        <f>IF(SP_SUL!AB1450="","*",SP_SUL!AB1450)</f>
        <v>*</v>
      </c>
      <c r="I1447" s="121" t="str">
        <f>IF(SP_SUL!AC1450="","*",SP_SUL!AC1450)</f>
        <v>*</v>
      </c>
      <c r="J1447" s="122" t="str">
        <f>IF(SP_SUL!AA1450="","*",SP_SUL!AA1450)</f>
        <v>*</v>
      </c>
      <c r="K1447" s="134" t="str">
        <f>IF(SP_SUL!AD1450="","*",SP_SUL!AD1450)</f>
        <v>*</v>
      </c>
    </row>
    <row r="1448" spans="2:11" hidden="1">
      <c r="B1448" s="120" t="str">
        <f>IF(SP_SUL!Y1451="","*",SP_SUL!Y1451)</f>
        <v>*</v>
      </c>
      <c r="C1448" s="121" t="str">
        <f>IF(SP_SUL!B1451="","*",SP_SUL!B1451)</f>
        <v>*</v>
      </c>
      <c r="D1448" s="121" t="str">
        <f>IF(SP_SUL!D1451="","*",SP_SUL!D1451)</f>
        <v>*</v>
      </c>
      <c r="E1448" s="121" t="str">
        <f>IF(SP_SUL!H1451="","*",SP_SUL!H1451)</f>
        <v>*</v>
      </c>
      <c r="F1448" s="137" t="str">
        <f>IF(SP_SUL!M1451="","*",SP_SUL!M1451)</f>
        <v>*</v>
      </c>
      <c r="G1448" s="121" t="str">
        <f>IF(SP_SUL!I1451="","*",SP_SUL!I1451)</f>
        <v>*</v>
      </c>
      <c r="H1448" s="121" t="str">
        <f>IF(SP_SUL!AB1451="","*",SP_SUL!AB1451)</f>
        <v>*</v>
      </c>
      <c r="I1448" s="121" t="str">
        <f>IF(SP_SUL!AC1451="","*",SP_SUL!AC1451)</f>
        <v>*</v>
      </c>
      <c r="J1448" s="122" t="str">
        <f>IF(SP_SUL!AA1451="","*",SP_SUL!AA1451)</f>
        <v>*</v>
      </c>
      <c r="K1448" s="134" t="str">
        <f>IF(SP_SUL!AD1451="","*",SP_SUL!AD1451)</f>
        <v>*</v>
      </c>
    </row>
    <row r="1449" spans="2:11" hidden="1">
      <c r="B1449" s="120" t="str">
        <f>IF(SP_SUL!Y1452="","*",SP_SUL!Y1452)</f>
        <v>*</v>
      </c>
      <c r="C1449" s="121" t="str">
        <f>IF(SP_SUL!B1452="","*",SP_SUL!B1452)</f>
        <v>*</v>
      </c>
      <c r="D1449" s="121" t="str">
        <f>IF(SP_SUL!D1452="","*",SP_SUL!D1452)</f>
        <v>*</v>
      </c>
      <c r="E1449" s="121" t="str">
        <f>IF(SP_SUL!H1452="","*",SP_SUL!H1452)</f>
        <v>*</v>
      </c>
      <c r="F1449" s="137" t="str">
        <f>IF(SP_SUL!M1452="","*",SP_SUL!M1452)</f>
        <v>*</v>
      </c>
      <c r="G1449" s="121" t="str">
        <f>IF(SP_SUL!I1452="","*",SP_SUL!I1452)</f>
        <v>*</v>
      </c>
      <c r="H1449" s="121" t="str">
        <f>IF(SP_SUL!AB1452="","*",SP_SUL!AB1452)</f>
        <v>*</v>
      </c>
      <c r="I1449" s="121" t="str">
        <f>IF(SP_SUL!AC1452="","*",SP_SUL!AC1452)</f>
        <v>*</v>
      </c>
      <c r="J1449" s="122" t="str">
        <f>IF(SP_SUL!AA1452="","*",SP_SUL!AA1452)</f>
        <v>*</v>
      </c>
      <c r="K1449" s="134" t="str">
        <f>IF(SP_SUL!AD1452="","*",SP_SUL!AD1452)</f>
        <v>*</v>
      </c>
    </row>
    <row r="1450" spans="2:11" hidden="1">
      <c r="B1450" s="120" t="str">
        <f>IF(SP_SUL!Y1453="","*",SP_SUL!Y1453)</f>
        <v>*</v>
      </c>
      <c r="C1450" s="121" t="str">
        <f>IF(SP_SUL!B1453="","*",SP_SUL!B1453)</f>
        <v>*</v>
      </c>
      <c r="D1450" s="121" t="str">
        <f>IF(SP_SUL!D1453="","*",SP_SUL!D1453)</f>
        <v>*</v>
      </c>
      <c r="E1450" s="121" t="str">
        <f>IF(SP_SUL!H1453="","*",SP_SUL!H1453)</f>
        <v>*</v>
      </c>
      <c r="F1450" s="137" t="str">
        <f>IF(SP_SUL!M1453="","*",SP_SUL!M1453)</f>
        <v>*</v>
      </c>
      <c r="G1450" s="121" t="str">
        <f>IF(SP_SUL!I1453="","*",SP_SUL!I1453)</f>
        <v>*</v>
      </c>
      <c r="H1450" s="121" t="str">
        <f>IF(SP_SUL!AB1453="","*",SP_SUL!AB1453)</f>
        <v>*</v>
      </c>
      <c r="I1450" s="121" t="str">
        <f>IF(SP_SUL!AC1453="","*",SP_SUL!AC1453)</f>
        <v>*</v>
      </c>
      <c r="J1450" s="122" t="str">
        <f>IF(SP_SUL!AA1453="","*",SP_SUL!AA1453)</f>
        <v>*</v>
      </c>
      <c r="K1450" s="134" t="str">
        <f>IF(SP_SUL!AD1453="","*",SP_SUL!AD1453)</f>
        <v>*</v>
      </c>
    </row>
    <row r="1451" spans="2:11" hidden="1">
      <c r="B1451" s="120" t="str">
        <f>IF(SP_SUL!Y1454="","*",SP_SUL!Y1454)</f>
        <v>*</v>
      </c>
      <c r="C1451" s="121" t="str">
        <f>IF(SP_SUL!B1454="","*",SP_SUL!B1454)</f>
        <v>*</v>
      </c>
      <c r="D1451" s="121" t="str">
        <f>IF(SP_SUL!D1454="","*",SP_SUL!D1454)</f>
        <v>*</v>
      </c>
      <c r="E1451" s="121" t="str">
        <f>IF(SP_SUL!H1454="","*",SP_SUL!H1454)</f>
        <v>*</v>
      </c>
      <c r="F1451" s="137" t="str">
        <f>IF(SP_SUL!M1454="","*",SP_SUL!M1454)</f>
        <v>*</v>
      </c>
      <c r="G1451" s="121" t="str">
        <f>IF(SP_SUL!I1454="","*",SP_SUL!I1454)</f>
        <v>*</v>
      </c>
      <c r="H1451" s="121" t="str">
        <f>IF(SP_SUL!AB1454="","*",SP_SUL!AB1454)</f>
        <v>*</v>
      </c>
      <c r="I1451" s="121" t="str">
        <f>IF(SP_SUL!AC1454="","*",SP_SUL!AC1454)</f>
        <v>*</v>
      </c>
      <c r="J1451" s="122" t="str">
        <f>IF(SP_SUL!AA1454="","*",SP_SUL!AA1454)</f>
        <v>*</v>
      </c>
      <c r="K1451" s="134" t="str">
        <f>IF(SP_SUL!AD1454="","*",SP_SUL!AD1454)</f>
        <v>*</v>
      </c>
    </row>
    <row r="1452" spans="2:11" hidden="1">
      <c r="B1452" s="120" t="str">
        <f>IF(SP_SUL!Y1455="","*",SP_SUL!Y1455)</f>
        <v>*</v>
      </c>
      <c r="C1452" s="121" t="str">
        <f>IF(SP_SUL!B1455="","*",SP_SUL!B1455)</f>
        <v>*</v>
      </c>
      <c r="D1452" s="121" t="str">
        <f>IF(SP_SUL!D1455="","*",SP_SUL!D1455)</f>
        <v>*</v>
      </c>
      <c r="E1452" s="121" t="str">
        <f>IF(SP_SUL!H1455="","*",SP_SUL!H1455)</f>
        <v>*</v>
      </c>
      <c r="F1452" s="137" t="str">
        <f>IF(SP_SUL!M1455="","*",SP_SUL!M1455)</f>
        <v>*</v>
      </c>
      <c r="G1452" s="121" t="str">
        <f>IF(SP_SUL!I1455="","*",SP_SUL!I1455)</f>
        <v>*</v>
      </c>
      <c r="H1452" s="121" t="str">
        <f>IF(SP_SUL!AB1455="","*",SP_SUL!AB1455)</f>
        <v>*</v>
      </c>
      <c r="I1452" s="121" t="str">
        <f>IF(SP_SUL!AC1455="","*",SP_SUL!AC1455)</f>
        <v>*</v>
      </c>
      <c r="J1452" s="122" t="str">
        <f>IF(SP_SUL!AA1455="","*",SP_SUL!AA1455)</f>
        <v>*</v>
      </c>
      <c r="K1452" s="134" t="str">
        <f>IF(SP_SUL!AD1455="","*",SP_SUL!AD1455)</f>
        <v>*</v>
      </c>
    </row>
    <row r="1453" spans="2:11" hidden="1">
      <c r="B1453" s="120" t="str">
        <f>IF(SP_SUL!Y1456="","*",SP_SUL!Y1456)</f>
        <v>*</v>
      </c>
      <c r="C1453" s="121" t="str">
        <f>IF(SP_SUL!B1456="","*",SP_SUL!B1456)</f>
        <v>*</v>
      </c>
      <c r="D1453" s="121" t="str">
        <f>IF(SP_SUL!D1456="","*",SP_SUL!D1456)</f>
        <v>*</v>
      </c>
      <c r="E1453" s="121" t="str">
        <f>IF(SP_SUL!H1456="","*",SP_SUL!H1456)</f>
        <v>*</v>
      </c>
      <c r="F1453" s="137" t="str">
        <f>IF(SP_SUL!M1456="","*",SP_SUL!M1456)</f>
        <v>*</v>
      </c>
      <c r="G1453" s="121" t="str">
        <f>IF(SP_SUL!I1456="","*",SP_SUL!I1456)</f>
        <v>*</v>
      </c>
      <c r="H1453" s="121" t="str">
        <f>IF(SP_SUL!AB1456="","*",SP_SUL!AB1456)</f>
        <v>*</v>
      </c>
      <c r="I1453" s="121" t="str">
        <f>IF(SP_SUL!AC1456="","*",SP_SUL!AC1456)</f>
        <v>*</v>
      </c>
      <c r="J1453" s="122" t="str">
        <f>IF(SP_SUL!AA1456="","*",SP_SUL!AA1456)</f>
        <v>*</v>
      </c>
      <c r="K1453" s="134" t="str">
        <f>IF(SP_SUL!AD1456="","*",SP_SUL!AD1456)</f>
        <v>*</v>
      </c>
    </row>
    <row r="1454" spans="2:11" hidden="1">
      <c r="B1454" s="120" t="str">
        <f>IF(SP_SUL!Y1457="","*",SP_SUL!Y1457)</f>
        <v>*</v>
      </c>
      <c r="C1454" s="121" t="str">
        <f>IF(SP_SUL!B1457="","*",SP_SUL!B1457)</f>
        <v>*</v>
      </c>
      <c r="D1454" s="121" t="str">
        <f>IF(SP_SUL!D1457="","*",SP_SUL!D1457)</f>
        <v>*</v>
      </c>
      <c r="E1454" s="121" t="str">
        <f>IF(SP_SUL!H1457="","*",SP_SUL!H1457)</f>
        <v>*</v>
      </c>
      <c r="F1454" s="137" t="str">
        <f>IF(SP_SUL!M1457="","*",SP_SUL!M1457)</f>
        <v>*</v>
      </c>
      <c r="G1454" s="121" t="str">
        <f>IF(SP_SUL!I1457="","*",SP_SUL!I1457)</f>
        <v>*</v>
      </c>
      <c r="H1454" s="121" t="str">
        <f>IF(SP_SUL!AB1457="","*",SP_SUL!AB1457)</f>
        <v>*</v>
      </c>
      <c r="I1454" s="121" t="str">
        <f>IF(SP_SUL!AC1457="","*",SP_SUL!AC1457)</f>
        <v>*</v>
      </c>
      <c r="J1454" s="122" t="str">
        <f>IF(SP_SUL!AA1457="","*",SP_SUL!AA1457)</f>
        <v>*</v>
      </c>
      <c r="K1454" s="134" t="str">
        <f>IF(SP_SUL!AD1457="","*",SP_SUL!AD1457)</f>
        <v>*</v>
      </c>
    </row>
    <row r="1455" spans="2:11" hidden="1">
      <c r="B1455" s="120" t="str">
        <f>IF(SP_SUL!Y1458="","*",SP_SUL!Y1458)</f>
        <v>*</v>
      </c>
      <c r="C1455" s="121" t="str">
        <f>IF(SP_SUL!B1458="","*",SP_SUL!B1458)</f>
        <v>*</v>
      </c>
      <c r="D1455" s="121" t="str">
        <f>IF(SP_SUL!D1458="","*",SP_SUL!D1458)</f>
        <v>*</v>
      </c>
      <c r="E1455" s="121" t="str">
        <f>IF(SP_SUL!H1458="","*",SP_SUL!H1458)</f>
        <v>*</v>
      </c>
      <c r="F1455" s="137" t="str">
        <f>IF(SP_SUL!M1458="","*",SP_SUL!M1458)</f>
        <v>*</v>
      </c>
      <c r="G1455" s="121" t="str">
        <f>IF(SP_SUL!I1458="","*",SP_SUL!I1458)</f>
        <v>*</v>
      </c>
      <c r="H1455" s="121" t="str">
        <f>IF(SP_SUL!AB1458="","*",SP_SUL!AB1458)</f>
        <v>*</v>
      </c>
      <c r="I1455" s="121" t="str">
        <f>IF(SP_SUL!AC1458="","*",SP_SUL!AC1458)</f>
        <v>*</v>
      </c>
      <c r="J1455" s="122" t="str">
        <f>IF(SP_SUL!AA1458="","*",SP_SUL!AA1458)</f>
        <v>*</v>
      </c>
      <c r="K1455" s="134" t="str">
        <f>IF(SP_SUL!AD1458="","*",SP_SUL!AD1458)</f>
        <v>*</v>
      </c>
    </row>
    <row r="1456" spans="2:11" hidden="1">
      <c r="B1456" s="120" t="str">
        <f>IF(SP_SUL!Y1459="","*",SP_SUL!Y1459)</f>
        <v>*</v>
      </c>
      <c r="C1456" s="121" t="str">
        <f>IF(SP_SUL!B1459="","*",SP_SUL!B1459)</f>
        <v>*</v>
      </c>
      <c r="D1456" s="121" t="str">
        <f>IF(SP_SUL!D1459="","*",SP_SUL!D1459)</f>
        <v>*</v>
      </c>
      <c r="E1456" s="121" t="str">
        <f>IF(SP_SUL!H1459="","*",SP_SUL!H1459)</f>
        <v>*</v>
      </c>
      <c r="F1456" s="137" t="str">
        <f>IF(SP_SUL!M1459="","*",SP_SUL!M1459)</f>
        <v>*</v>
      </c>
      <c r="G1456" s="121" t="str">
        <f>IF(SP_SUL!I1459="","*",SP_SUL!I1459)</f>
        <v>*</v>
      </c>
      <c r="H1456" s="121" t="str">
        <f>IF(SP_SUL!AB1459="","*",SP_SUL!AB1459)</f>
        <v>*</v>
      </c>
      <c r="I1456" s="121" t="str">
        <f>IF(SP_SUL!AC1459="","*",SP_SUL!AC1459)</f>
        <v>*</v>
      </c>
      <c r="J1456" s="122" t="str">
        <f>IF(SP_SUL!AA1459="","*",SP_SUL!AA1459)</f>
        <v>*</v>
      </c>
      <c r="K1456" s="134" t="str">
        <f>IF(SP_SUL!AD1459="","*",SP_SUL!AD1459)</f>
        <v>*</v>
      </c>
    </row>
    <row r="1457" spans="2:11" hidden="1">
      <c r="B1457" s="120" t="str">
        <f>IF(SP_SUL!Y1460="","*",SP_SUL!Y1460)</f>
        <v>*</v>
      </c>
      <c r="C1457" s="121" t="str">
        <f>IF(SP_SUL!B1460="","*",SP_SUL!B1460)</f>
        <v>*</v>
      </c>
      <c r="D1457" s="121" t="str">
        <f>IF(SP_SUL!D1460="","*",SP_SUL!D1460)</f>
        <v>*</v>
      </c>
      <c r="E1457" s="121" t="str">
        <f>IF(SP_SUL!H1460="","*",SP_SUL!H1460)</f>
        <v>*</v>
      </c>
      <c r="F1457" s="137" t="str">
        <f>IF(SP_SUL!M1460="","*",SP_SUL!M1460)</f>
        <v>*</v>
      </c>
      <c r="G1457" s="121" t="str">
        <f>IF(SP_SUL!I1460="","*",SP_SUL!I1460)</f>
        <v>*</v>
      </c>
      <c r="H1457" s="121" t="str">
        <f>IF(SP_SUL!AB1460="","*",SP_SUL!AB1460)</f>
        <v>*</v>
      </c>
      <c r="I1457" s="121" t="str">
        <f>IF(SP_SUL!AC1460="","*",SP_SUL!AC1460)</f>
        <v>*</v>
      </c>
      <c r="J1457" s="122" t="str">
        <f>IF(SP_SUL!AA1460="","*",SP_SUL!AA1460)</f>
        <v>*</v>
      </c>
      <c r="K1457" s="134" t="str">
        <f>IF(SP_SUL!AD1460="","*",SP_SUL!AD1460)</f>
        <v>*</v>
      </c>
    </row>
    <row r="1458" spans="2:11" hidden="1">
      <c r="B1458" s="120" t="str">
        <f>IF(SP_SUL!Y1461="","*",SP_SUL!Y1461)</f>
        <v>*</v>
      </c>
      <c r="C1458" s="121" t="str">
        <f>IF(SP_SUL!B1461="","*",SP_SUL!B1461)</f>
        <v>*</v>
      </c>
      <c r="D1458" s="121" t="str">
        <f>IF(SP_SUL!D1461="","*",SP_SUL!D1461)</f>
        <v>*</v>
      </c>
      <c r="E1458" s="121" t="str">
        <f>IF(SP_SUL!H1461="","*",SP_SUL!H1461)</f>
        <v>*</v>
      </c>
      <c r="F1458" s="137" t="str">
        <f>IF(SP_SUL!M1461="","*",SP_SUL!M1461)</f>
        <v>*</v>
      </c>
      <c r="G1458" s="121" t="str">
        <f>IF(SP_SUL!I1461="","*",SP_SUL!I1461)</f>
        <v>*</v>
      </c>
      <c r="H1458" s="121" t="str">
        <f>IF(SP_SUL!AB1461="","*",SP_SUL!AB1461)</f>
        <v>*</v>
      </c>
      <c r="I1458" s="121" t="str">
        <f>IF(SP_SUL!AC1461="","*",SP_SUL!AC1461)</f>
        <v>*</v>
      </c>
      <c r="J1458" s="122" t="str">
        <f>IF(SP_SUL!AA1461="","*",SP_SUL!AA1461)</f>
        <v>*</v>
      </c>
      <c r="K1458" s="134" t="str">
        <f>IF(SP_SUL!AD1461="","*",SP_SUL!AD1461)</f>
        <v>*</v>
      </c>
    </row>
    <row r="1459" spans="2:11" hidden="1">
      <c r="B1459" s="120" t="str">
        <f>IF(SP_SUL!Y1462="","*",SP_SUL!Y1462)</f>
        <v>*</v>
      </c>
      <c r="C1459" s="121" t="str">
        <f>IF(SP_SUL!B1462="","*",SP_SUL!B1462)</f>
        <v>*</v>
      </c>
      <c r="D1459" s="121" t="str">
        <f>IF(SP_SUL!D1462="","*",SP_SUL!D1462)</f>
        <v>*</v>
      </c>
      <c r="E1459" s="121" t="str">
        <f>IF(SP_SUL!H1462="","*",SP_SUL!H1462)</f>
        <v>*</v>
      </c>
      <c r="F1459" s="137" t="str">
        <f>IF(SP_SUL!M1462="","*",SP_SUL!M1462)</f>
        <v>*</v>
      </c>
      <c r="G1459" s="121" t="str">
        <f>IF(SP_SUL!I1462="","*",SP_SUL!I1462)</f>
        <v>*</v>
      </c>
      <c r="H1459" s="121" t="str">
        <f>IF(SP_SUL!AB1462="","*",SP_SUL!AB1462)</f>
        <v>*</v>
      </c>
      <c r="I1459" s="121" t="str">
        <f>IF(SP_SUL!AC1462="","*",SP_SUL!AC1462)</f>
        <v>*</v>
      </c>
      <c r="J1459" s="122" t="str">
        <f>IF(SP_SUL!AA1462="","*",SP_SUL!AA1462)</f>
        <v>*</v>
      </c>
      <c r="K1459" s="134" t="str">
        <f>IF(SP_SUL!AD1462="","*",SP_SUL!AD1462)</f>
        <v>*</v>
      </c>
    </row>
    <row r="1460" spans="2:11" hidden="1">
      <c r="B1460" s="120" t="str">
        <f>IF(SP_SUL!Y1463="","*",SP_SUL!Y1463)</f>
        <v>*</v>
      </c>
      <c r="C1460" s="121" t="str">
        <f>IF(SP_SUL!B1463="","*",SP_SUL!B1463)</f>
        <v>*</v>
      </c>
      <c r="D1460" s="121" t="str">
        <f>IF(SP_SUL!D1463="","*",SP_SUL!D1463)</f>
        <v>*</v>
      </c>
      <c r="E1460" s="121" t="str">
        <f>IF(SP_SUL!H1463="","*",SP_SUL!H1463)</f>
        <v>*</v>
      </c>
      <c r="F1460" s="137" t="str">
        <f>IF(SP_SUL!M1463="","*",SP_SUL!M1463)</f>
        <v>*</v>
      </c>
      <c r="G1460" s="121" t="str">
        <f>IF(SP_SUL!I1463="","*",SP_SUL!I1463)</f>
        <v>*</v>
      </c>
      <c r="H1460" s="121" t="str">
        <f>IF(SP_SUL!AB1463="","*",SP_SUL!AB1463)</f>
        <v>*</v>
      </c>
      <c r="I1460" s="121" t="str">
        <f>IF(SP_SUL!AC1463="","*",SP_SUL!AC1463)</f>
        <v>*</v>
      </c>
      <c r="J1460" s="122" t="str">
        <f>IF(SP_SUL!AA1463="","*",SP_SUL!AA1463)</f>
        <v>*</v>
      </c>
      <c r="K1460" s="134" t="str">
        <f>IF(SP_SUL!AD1463="","*",SP_SUL!AD1463)</f>
        <v>*</v>
      </c>
    </row>
    <row r="1461" spans="2:11" hidden="1">
      <c r="B1461" s="120" t="str">
        <f>IF(SP_SUL!Y1464="","*",SP_SUL!Y1464)</f>
        <v>*</v>
      </c>
      <c r="C1461" s="121" t="str">
        <f>IF(SP_SUL!B1464="","*",SP_SUL!B1464)</f>
        <v>*</v>
      </c>
      <c r="D1461" s="121" t="str">
        <f>IF(SP_SUL!D1464="","*",SP_SUL!D1464)</f>
        <v>*</v>
      </c>
      <c r="E1461" s="121" t="str">
        <f>IF(SP_SUL!H1464="","*",SP_SUL!H1464)</f>
        <v>*</v>
      </c>
      <c r="F1461" s="137" t="str">
        <f>IF(SP_SUL!M1464="","*",SP_SUL!M1464)</f>
        <v>*</v>
      </c>
      <c r="G1461" s="121" t="str">
        <f>IF(SP_SUL!I1464="","*",SP_SUL!I1464)</f>
        <v>*</v>
      </c>
      <c r="H1461" s="121" t="str">
        <f>IF(SP_SUL!AB1464="","*",SP_SUL!AB1464)</f>
        <v>*</v>
      </c>
      <c r="I1461" s="121" t="str">
        <f>IF(SP_SUL!AC1464="","*",SP_SUL!AC1464)</f>
        <v>*</v>
      </c>
      <c r="J1461" s="122" t="str">
        <f>IF(SP_SUL!AA1464="","*",SP_SUL!AA1464)</f>
        <v>*</v>
      </c>
      <c r="K1461" s="134" t="str">
        <f>IF(SP_SUL!AD1464="","*",SP_SUL!AD1464)</f>
        <v>*</v>
      </c>
    </row>
    <row r="1462" spans="2:11" hidden="1">
      <c r="B1462" s="120" t="str">
        <f>IF(SP_SUL!Y1465="","*",SP_SUL!Y1465)</f>
        <v>*</v>
      </c>
      <c r="C1462" s="121" t="str">
        <f>IF(SP_SUL!B1465="","*",SP_SUL!B1465)</f>
        <v>*</v>
      </c>
      <c r="D1462" s="121" t="str">
        <f>IF(SP_SUL!D1465="","*",SP_SUL!D1465)</f>
        <v>*</v>
      </c>
      <c r="E1462" s="121" t="str">
        <f>IF(SP_SUL!H1465="","*",SP_SUL!H1465)</f>
        <v>*</v>
      </c>
      <c r="F1462" s="137" t="str">
        <f>IF(SP_SUL!M1465="","*",SP_SUL!M1465)</f>
        <v>*</v>
      </c>
      <c r="G1462" s="121" t="str">
        <f>IF(SP_SUL!I1465="","*",SP_SUL!I1465)</f>
        <v>*</v>
      </c>
      <c r="H1462" s="121" t="str">
        <f>IF(SP_SUL!AB1465="","*",SP_SUL!AB1465)</f>
        <v>*</v>
      </c>
      <c r="I1462" s="121" t="str">
        <f>IF(SP_SUL!AC1465="","*",SP_SUL!AC1465)</f>
        <v>*</v>
      </c>
      <c r="J1462" s="122" t="str">
        <f>IF(SP_SUL!AA1465="","*",SP_SUL!AA1465)</f>
        <v>*</v>
      </c>
      <c r="K1462" s="134" t="str">
        <f>IF(SP_SUL!AD1465="","*",SP_SUL!AD1465)</f>
        <v>*</v>
      </c>
    </row>
    <row r="1463" spans="2:11" hidden="1">
      <c r="B1463" s="120" t="str">
        <f>IF(SP_SUL!Y1466="","*",SP_SUL!Y1466)</f>
        <v>*</v>
      </c>
      <c r="C1463" s="121" t="str">
        <f>IF(SP_SUL!B1466="","*",SP_SUL!B1466)</f>
        <v>*</v>
      </c>
      <c r="D1463" s="121" t="str">
        <f>IF(SP_SUL!D1466="","*",SP_SUL!D1466)</f>
        <v>*</v>
      </c>
      <c r="E1463" s="121" t="str">
        <f>IF(SP_SUL!H1466="","*",SP_SUL!H1466)</f>
        <v>*</v>
      </c>
      <c r="F1463" s="137" t="str">
        <f>IF(SP_SUL!M1466="","*",SP_SUL!M1466)</f>
        <v>*</v>
      </c>
      <c r="G1463" s="121" t="str">
        <f>IF(SP_SUL!I1466="","*",SP_SUL!I1466)</f>
        <v>*</v>
      </c>
      <c r="H1463" s="121" t="str">
        <f>IF(SP_SUL!AB1466="","*",SP_SUL!AB1466)</f>
        <v>*</v>
      </c>
      <c r="I1463" s="121" t="str">
        <f>IF(SP_SUL!AC1466="","*",SP_SUL!AC1466)</f>
        <v>*</v>
      </c>
      <c r="J1463" s="122" t="str">
        <f>IF(SP_SUL!AA1466="","*",SP_SUL!AA1466)</f>
        <v>*</v>
      </c>
      <c r="K1463" s="134" t="str">
        <f>IF(SP_SUL!AD1466="","*",SP_SUL!AD1466)</f>
        <v>*</v>
      </c>
    </row>
    <row r="1464" spans="2:11" hidden="1">
      <c r="B1464" s="120" t="str">
        <f>IF(SP_SUL!Y1467="","*",SP_SUL!Y1467)</f>
        <v>*</v>
      </c>
      <c r="C1464" s="121" t="str">
        <f>IF(SP_SUL!B1467="","*",SP_SUL!B1467)</f>
        <v>*</v>
      </c>
      <c r="D1464" s="121" t="str">
        <f>IF(SP_SUL!D1467="","*",SP_SUL!D1467)</f>
        <v>*</v>
      </c>
      <c r="E1464" s="121" t="str">
        <f>IF(SP_SUL!H1467="","*",SP_SUL!H1467)</f>
        <v>*</v>
      </c>
      <c r="F1464" s="137" t="str">
        <f>IF(SP_SUL!M1467="","*",SP_SUL!M1467)</f>
        <v>*</v>
      </c>
      <c r="G1464" s="121" t="str">
        <f>IF(SP_SUL!I1467="","*",SP_SUL!I1467)</f>
        <v>*</v>
      </c>
      <c r="H1464" s="121" t="str">
        <f>IF(SP_SUL!AB1467="","*",SP_SUL!AB1467)</f>
        <v>*</v>
      </c>
      <c r="I1464" s="121" t="str">
        <f>IF(SP_SUL!AC1467="","*",SP_SUL!AC1467)</f>
        <v>*</v>
      </c>
      <c r="J1464" s="122" t="str">
        <f>IF(SP_SUL!AA1467="","*",SP_SUL!AA1467)</f>
        <v>*</v>
      </c>
      <c r="K1464" s="134" t="str">
        <f>IF(SP_SUL!AD1467="","*",SP_SUL!AD1467)</f>
        <v>*</v>
      </c>
    </row>
    <row r="1465" spans="2:11" hidden="1">
      <c r="B1465" s="120" t="str">
        <f>IF(SP_SUL!Y1468="","*",SP_SUL!Y1468)</f>
        <v>*</v>
      </c>
      <c r="C1465" s="121" t="str">
        <f>IF(SP_SUL!B1468="","*",SP_SUL!B1468)</f>
        <v>*</v>
      </c>
      <c r="D1465" s="121" t="str">
        <f>IF(SP_SUL!D1468="","*",SP_SUL!D1468)</f>
        <v>*</v>
      </c>
      <c r="E1465" s="121" t="str">
        <f>IF(SP_SUL!H1468="","*",SP_SUL!H1468)</f>
        <v>*</v>
      </c>
      <c r="F1465" s="137" t="str">
        <f>IF(SP_SUL!M1468="","*",SP_SUL!M1468)</f>
        <v>*</v>
      </c>
      <c r="G1465" s="121" t="str">
        <f>IF(SP_SUL!I1468="","*",SP_SUL!I1468)</f>
        <v>*</v>
      </c>
      <c r="H1465" s="121" t="str">
        <f>IF(SP_SUL!AB1468="","*",SP_SUL!AB1468)</f>
        <v>*</v>
      </c>
      <c r="I1465" s="121" t="str">
        <f>IF(SP_SUL!AC1468="","*",SP_SUL!AC1468)</f>
        <v>*</v>
      </c>
      <c r="J1465" s="122" t="str">
        <f>IF(SP_SUL!AA1468="","*",SP_SUL!AA1468)</f>
        <v>*</v>
      </c>
      <c r="K1465" s="134" t="str">
        <f>IF(SP_SUL!AD1468="","*",SP_SUL!AD1468)</f>
        <v>*</v>
      </c>
    </row>
    <row r="1466" spans="2:11" hidden="1">
      <c r="B1466" s="120" t="str">
        <f>IF(SP_SUL!Y1469="","*",SP_SUL!Y1469)</f>
        <v>*</v>
      </c>
      <c r="C1466" s="121" t="str">
        <f>IF(SP_SUL!B1469="","*",SP_SUL!B1469)</f>
        <v>*</v>
      </c>
      <c r="D1466" s="121" t="str">
        <f>IF(SP_SUL!D1469="","*",SP_SUL!D1469)</f>
        <v>*</v>
      </c>
      <c r="E1466" s="121" t="str">
        <f>IF(SP_SUL!H1469="","*",SP_SUL!H1469)</f>
        <v>*</v>
      </c>
      <c r="F1466" s="137" t="str">
        <f>IF(SP_SUL!M1469="","*",SP_SUL!M1469)</f>
        <v>*</v>
      </c>
      <c r="G1466" s="121" t="str">
        <f>IF(SP_SUL!I1469="","*",SP_SUL!I1469)</f>
        <v>*</v>
      </c>
      <c r="H1466" s="121" t="str">
        <f>IF(SP_SUL!AB1469="","*",SP_SUL!AB1469)</f>
        <v>*</v>
      </c>
      <c r="I1466" s="121" t="str">
        <f>IF(SP_SUL!AC1469="","*",SP_SUL!AC1469)</f>
        <v>*</v>
      </c>
      <c r="J1466" s="122" t="str">
        <f>IF(SP_SUL!AA1469="","*",SP_SUL!AA1469)</f>
        <v>*</v>
      </c>
      <c r="K1466" s="134" t="str">
        <f>IF(SP_SUL!AD1469="","*",SP_SUL!AD1469)</f>
        <v>*</v>
      </c>
    </row>
    <row r="1467" spans="2:11" hidden="1">
      <c r="B1467" s="120" t="str">
        <f>IF(SP_SUL!Y1470="","*",SP_SUL!Y1470)</f>
        <v>*</v>
      </c>
      <c r="C1467" s="121" t="str">
        <f>IF(SP_SUL!B1470="","*",SP_SUL!B1470)</f>
        <v>*</v>
      </c>
      <c r="D1467" s="121" t="str">
        <f>IF(SP_SUL!D1470="","*",SP_SUL!D1470)</f>
        <v>*</v>
      </c>
      <c r="E1467" s="121" t="str">
        <f>IF(SP_SUL!H1470="","*",SP_SUL!H1470)</f>
        <v>*</v>
      </c>
      <c r="F1467" s="137" t="str">
        <f>IF(SP_SUL!M1470="","*",SP_SUL!M1470)</f>
        <v>*</v>
      </c>
      <c r="G1467" s="121" t="str">
        <f>IF(SP_SUL!I1470="","*",SP_SUL!I1470)</f>
        <v>*</v>
      </c>
      <c r="H1467" s="121" t="str">
        <f>IF(SP_SUL!AB1470="","*",SP_SUL!AB1470)</f>
        <v>*</v>
      </c>
      <c r="I1467" s="121" t="str">
        <f>IF(SP_SUL!AC1470="","*",SP_SUL!AC1470)</f>
        <v>*</v>
      </c>
      <c r="J1467" s="122" t="str">
        <f>IF(SP_SUL!AA1470="","*",SP_SUL!AA1470)</f>
        <v>*</v>
      </c>
      <c r="K1467" s="134" t="str">
        <f>IF(SP_SUL!AD1470="","*",SP_SUL!AD1470)</f>
        <v>*</v>
      </c>
    </row>
    <row r="1468" spans="2:11" hidden="1">
      <c r="B1468" s="120" t="str">
        <f>IF(SP_SUL!Y1471="","*",SP_SUL!Y1471)</f>
        <v>*</v>
      </c>
      <c r="C1468" s="121" t="str">
        <f>IF(SP_SUL!B1471="","*",SP_SUL!B1471)</f>
        <v>*</v>
      </c>
      <c r="D1468" s="121" t="str">
        <f>IF(SP_SUL!D1471="","*",SP_SUL!D1471)</f>
        <v>*</v>
      </c>
      <c r="E1468" s="121" t="str">
        <f>IF(SP_SUL!H1471="","*",SP_SUL!H1471)</f>
        <v>*</v>
      </c>
      <c r="F1468" s="137" t="str">
        <f>IF(SP_SUL!M1471="","*",SP_SUL!M1471)</f>
        <v>*</v>
      </c>
      <c r="G1468" s="121" t="str">
        <f>IF(SP_SUL!I1471="","*",SP_SUL!I1471)</f>
        <v>*</v>
      </c>
      <c r="H1468" s="121" t="str">
        <f>IF(SP_SUL!AB1471="","*",SP_SUL!AB1471)</f>
        <v>*</v>
      </c>
      <c r="I1468" s="121" t="str">
        <f>IF(SP_SUL!AC1471="","*",SP_SUL!AC1471)</f>
        <v>*</v>
      </c>
      <c r="J1468" s="122" t="str">
        <f>IF(SP_SUL!AA1471="","*",SP_SUL!AA1471)</f>
        <v>*</v>
      </c>
      <c r="K1468" s="134" t="str">
        <f>IF(SP_SUL!AD1471="","*",SP_SUL!AD1471)</f>
        <v>*</v>
      </c>
    </row>
    <row r="1469" spans="2:11" hidden="1">
      <c r="B1469" s="120" t="str">
        <f>IF(SP_SUL!Y1472="","*",SP_SUL!Y1472)</f>
        <v>*</v>
      </c>
      <c r="C1469" s="121" t="str">
        <f>IF(SP_SUL!B1472="","*",SP_SUL!B1472)</f>
        <v>*</v>
      </c>
      <c r="D1469" s="121" t="str">
        <f>IF(SP_SUL!D1472="","*",SP_SUL!D1472)</f>
        <v>*</v>
      </c>
      <c r="E1469" s="121" t="str">
        <f>IF(SP_SUL!H1472="","*",SP_SUL!H1472)</f>
        <v>*</v>
      </c>
      <c r="F1469" s="137" t="str">
        <f>IF(SP_SUL!M1472="","*",SP_SUL!M1472)</f>
        <v>*</v>
      </c>
      <c r="G1469" s="121" t="str">
        <f>IF(SP_SUL!I1472="","*",SP_SUL!I1472)</f>
        <v>*</v>
      </c>
      <c r="H1469" s="121" t="str">
        <f>IF(SP_SUL!AB1472="","*",SP_SUL!AB1472)</f>
        <v>*</v>
      </c>
      <c r="I1469" s="121" t="str">
        <f>IF(SP_SUL!AC1472="","*",SP_SUL!AC1472)</f>
        <v>*</v>
      </c>
      <c r="J1469" s="122" t="str">
        <f>IF(SP_SUL!AA1472="","*",SP_SUL!AA1472)</f>
        <v>*</v>
      </c>
      <c r="K1469" s="134" t="str">
        <f>IF(SP_SUL!AD1472="","*",SP_SUL!AD1472)</f>
        <v>*</v>
      </c>
    </row>
    <row r="1470" spans="2:11" hidden="1">
      <c r="B1470" s="120" t="str">
        <f>IF(SP_SUL!Y1473="","*",SP_SUL!Y1473)</f>
        <v>*</v>
      </c>
      <c r="C1470" s="121" t="str">
        <f>IF(SP_SUL!B1473="","*",SP_SUL!B1473)</f>
        <v>*</v>
      </c>
      <c r="D1470" s="121" t="str">
        <f>IF(SP_SUL!D1473="","*",SP_SUL!D1473)</f>
        <v>*</v>
      </c>
      <c r="E1470" s="121" t="str">
        <f>IF(SP_SUL!H1473="","*",SP_SUL!H1473)</f>
        <v>*</v>
      </c>
      <c r="F1470" s="137" t="str">
        <f>IF(SP_SUL!M1473="","*",SP_SUL!M1473)</f>
        <v>*</v>
      </c>
      <c r="G1470" s="121" t="str">
        <f>IF(SP_SUL!I1473="","*",SP_SUL!I1473)</f>
        <v>*</v>
      </c>
      <c r="H1470" s="121" t="str">
        <f>IF(SP_SUL!AB1473="","*",SP_SUL!AB1473)</f>
        <v>*</v>
      </c>
      <c r="I1470" s="121" t="str">
        <f>IF(SP_SUL!AC1473="","*",SP_SUL!AC1473)</f>
        <v>*</v>
      </c>
      <c r="J1470" s="122" t="str">
        <f>IF(SP_SUL!AA1473="","*",SP_SUL!AA1473)</f>
        <v>*</v>
      </c>
      <c r="K1470" s="134" t="str">
        <f>IF(SP_SUL!AD1473="","*",SP_SUL!AD1473)</f>
        <v>*</v>
      </c>
    </row>
    <row r="1471" spans="2:11" hidden="1">
      <c r="B1471" s="120" t="str">
        <f>IF(SP_SUL!Y1474="","*",SP_SUL!Y1474)</f>
        <v>*</v>
      </c>
      <c r="C1471" s="121" t="str">
        <f>IF(SP_SUL!B1474="","*",SP_SUL!B1474)</f>
        <v>*</v>
      </c>
      <c r="D1471" s="121" t="str">
        <f>IF(SP_SUL!D1474="","*",SP_SUL!D1474)</f>
        <v>*</v>
      </c>
      <c r="E1471" s="121" t="str">
        <f>IF(SP_SUL!H1474="","*",SP_SUL!H1474)</f>
        <v>*</v>
      </c>
      <c r="F1471" s="137" t="str">
        <f>IF(SP_SUL!M1474="","*",SP_SUL!M1474)</f>
        <v>*</v>
      </c>
      <c r="G1471" s="121" t="str">
        <f>IF(SP_SUL!I1474="","*",SP_SUL!I1474)</f>
        <v>*</v>
      </c>
      <c r="H1471" s="121" t="str">
        <f>IF(SP_SUL!AB1474="","*",SP_SUL!AB1474)</f>
        <v>*</v>
      </c>
      <c r="I1471" s="121" t="str">
        <f>IF(SP_SUL!AC1474="","*",SP_SUL!AC1474)</f>
        <v>*</v>
      </c>
      <c r="J1471" s="122" t="str">
        <f>IF(SP_SUL!AA1474="","*",SP_SUL!AA1474)</f>
        <v>*</v>
      </c>
      <c r="K1471" s="134" t="str">
        <f>IF(SP_SUL!AD1474="","*",SP_SUL!AD1474)</f>
        <v>*</v>
      </c>
    </row>
    <row r="1472" spans="2:11" hidden="1">
      <c r="B1472" s="120" t="str">
        <f>IF(SP_SUL!Y1475="","*",SP_SUL!Y1475)</f>
        <v>*</v>
      </c>
      <c r="C1472" s="121" t="str">
        <f>IF(SP_SUL!B1475="","*",SP_SUL!B1475)</f>
        <v>*</v>
      </c>
      <c r="D1472" s="121" t="str">
        <f>IF(SP_SUL!D1475="","*",SP_SUL!D1475)</f>
        <v>*</v>
      </c>
      <c r="E1472" s="121" t="str">
        <f>IF(SP_SUL!H1475="","*",SP_SUL!H1475)</f>
        <v>*</v>
      </c>
      <c r="F1472" s="137" t="str">
        <f>IF(SP_SUL!M1475="","*",SP_SUL!M1475)</f>
        <v>*</v>
      </c>
      <c r="G1472" s="121" t="str">
        <f>IF(SP_SUL!I1475="","*",SP_SUL!I1475)</f>
        <v>*</v>
      </c>
      <c r="H1472" s="121" t="str">
        <f>IF(SP_SUL!AB1475="","*",SP_SUL!AB1475)</f>
        <v>*</v>
      </c>
      <c r="I1472" s="121" t="str">
        <f>IF(SP_SUL!AC1475="","*",SP_SUL!AC1475)</f>
        <v>*</v>
      </c>
      <c r="J1472" s="122" t="str">
        <f>IF(SP_SUL!AA1475="","*",SP_SUL!AA1475)</f>
        <v>*</v>
      </c>
      <c r="K1472" s="134" t="str">
        <f>IF(SP_SUL!AD1475="","*",SP_SUL!AD1475)</f>
        <v>*</v>
      </c>
    </row>
    <row r="1473" spans="2:11" hidden="1">
      <c r="B1473" s="120" t="str">
        <f>IF(SP_SUL!Y1476="","*",SP_SUL!Y1476)</f>
        <v>*</v>
      </c>
      <c r="C1473" s="121" t="str">
        <f>IF(SP_SUL!B1476="","*",SP_SUL!B1476)</f>
        <v>*</v>
      </c>
      <c r="D1473" s="121" t="str">
        <f>IF(SP_SUL!D1476="","*",SP_SUL!D1476)</f>
        <v>*</v>
      </c>
      <c r="E1473" s="121" t="str">
        <f>IF(SP_SUL!H1476="","*",SP_SUL!H1476)</f>
        <v>*</v>
      </c>
      <c r="F1473" s="137" t="str">
        <f>IF(SP_SUL!M1476="","*",SP_SUL!M1476)</f>
        <v>*</v>
      </c>
      <c r="G1473" s="121" t="str">
        <f>IF(SP_SUL!I1476="","*",SP_SUL!I1476)</f>
        <v>*</v>
      </c>
      <c r="H1473" s="121" t="str">
        <f>IF(SP_SUL!AB1476="","*",SP_SUL!AB1476)</f>
        <v>*</v>
      </c>
      <c r="I1473" s="121" t="str">
        <f>IF(SP_SUL!AC1476="","*",SP_SUL!AC1476)</f>
        <v>*</v>
      </c>
      <c r="J1473" s="122" t="str">
        <f>IF(SP_SUL!AA1476="","*",SP_SUL!AA1476)</f>
        <v>*</v>
      </c>
      <c r="K1473" s="134" t="str">
        <f>IF(SP_SUL!AD1476="","*",SP_SUL!AD1476)</f>
        <v>*</v>
      </c>
    </row>
    <row r="1474" spans="2:11" hidden="1">
      <c r="B1474" s="120" t="str">
        <f>IF(SP_SUL!Y1477="","*",SP_SUL!Y1477)</f>
        <v>*</v>
      </c>
      <c r="C1474" s="121" t="str">
        <f>IF(SP_SUL!B1477="","*",SP_SUL!B1477)</f>
        <v>*</v>
      </c>
      <c r="D1474" s="121" t="str">
        <f>IF(SP_SUL!D1477="","*",SP_SUL!D1477)</f>
        <v>*</v>
      </c>
      <c r="E1474" s="121" t="str">
        <f>IF(SP_SUL!H1477="","*",SP_SUL!H1477)</f>
        <v>*</v>
      </c>
      <c r="F1474" s="137" t="str">
        <f>IF(SP_SUL!M1477="","*",SP_SUL!M1477)</f>
        <v>*</v>
      </c>
      <c r="G1474" s="121" t="str">
        <f>IF(SP_SUL!I1477="","*",SP_SUL!I1477)</f>
        <v>*</v>
      </c>
      <c r="H1474" s="121" t="str">
        <f>IF(SP_SUL!AB1477="","*",SP_SUL!AB1477)</f>
        <v>*</v>
      </c>
      <c r="I1474" s="121" t="str">
        <f>IF(SP_SUL!AC1477="","*",SP_SUL!AC1477)</f>
        <v>*</v>
      </c>
      <c r="J1474" s="122" t="str">
        <f>IF(SP_SUL!AA1477="","*",SP_SUL!AA1477)</f>
        <v>*</v>
      </c>
      <c r="K1474" s="134" t="str">
        <f>IF(SP_SUL!AD1477="","*",SP_SUL!AD1477)</f>
        <v>*</v>
      </c>
    </row>
    <row r="1475" spans="2:11" hidden="1">
      <c r="B1475" s="120" t="str">
        <f>IF(SP_SUL!Y1478="","*",SP_SUL!Y1478)</f>
        <v>*</v>
      </c>
      <c r="C1475" s="121" t="str">
        <f>IF(SP_SUL!B1478="","*",SP_SUL!B1478)</f>
        <v>*</v>
      </c>
      <c r="D1475" s="121" t="str">
        <f>IF(SP_SUL!D1478="","*",SP_SUL!D1478)</f>
        <v>*</v>
      </c>
      <c r="E1475" s="121" t="str">
        <f>IF(SP_SUL!H1478="","*",SP_SUL!H1478)</f>
        <v>*</v>
      </c>
      <c r="F1475" s="137" t="str">
        <f>IF(SP_SUL!M1478="","*",SP_SUL!M1478)</f>
        <v>*</v>
      </c>
      <c r="G1475" s="121" t="str">
        <f>IF(SP_SUL!I1478="","*",SP_SUL!I1478)</f>
        <v>*</v>
      </c>
      <c r="H1475" s="121" t="str">
        <f>IF(SP_SUL!AB1478="","*",SP_SUL!AB1478)</f>
        <v>*</v>
      </c>
      <c r="I1475" s="121" t="str">
        <f>IF(SP_SUL!AC1478="","*",SP_SUL!AC1478)</f>
        <v>*</v>
      </c>
      <c r="J1475" s="122" t="str">
        <f>IF(SP_SUL!AA1478="","*",SP_SUL!AA1478)</f>
        <v>*</v>
      </c>
      <c r="K1475" s="134" t="str">
        <f>IF(SP_SUL!AD1478="","*",SP_SUL!AD1478)</f>
        <v>*</v>
      </c>
    </row>
    <row r="1476" spans="2:11" hidden="1">
      <c r="B1476" s="120" t="str">
        <f>IF(SP_SUL!Y1479="","*",SP_SUL!Y1479)</f>
        <v>*</v>
      </c>
      <c r="C1476" s="121" t="str">
        <f>IF(SP_SUL!B1479="","*",SP_SUL!B1479)</f>
        <v>*</v>
      </c>
      <c r="D1476" s="121" t="str">
        <f>IF(SP_SUL!D1479="","*",SP_SUL!D1479)</f>
        <v>*</v>
      </c>
      <c r="E1476" s="121" t="str">
        <f>IF(SP_SUL!H1479="","*",SP_SUL!H1479)</f>
        <v>*</v>
      </c>
      <c r="F1476" s="137" t="str">
        <f>IF(SP_SUL!M1479="","*",SP_SUL!M1479)</f>
        <v>*</v>
      </c>
      <c r="G1476" s="121" t="str">
        <f>IF(SP_SUL!I1479="","*",SP_SUL!I1479)</f>
        <v>*</v>
      </c>
      <c r="H1476" s="121" t="str">
        <f>IF(SP_SUL!AB1479="","*",SP_SUL!AB1479)</f>
        <v>*</v>
      </c>
      <c r="I1476" s="121" t="str">
        <f>IF(SP_SUL!AC1479="","*",SP_SUL!AC1479)</f>
        <v>*</v>
      </c>
      <c r="J1476" s="122" t="str">
        <f>IF(SP_SUL!AA1479="","*",SP_SUL!AA1479)</f>
        <v>*</v>
      </c>
      <c r="K1476" s="134" t="str">
        <f>IF(SP_SUL!AD1479="","*",SP_SUL!AD1479)</f>
        <v>*</v>
      </c>
    </row>
    <row r="1477" spans="2:11" hidden="1">
      <c r="B1477" s="120" t="str">
        <f>IF(SP_SUL!Y1480="","*",SP_SUL!Y1480)</f>
        <v>*</v>
      </c>
      <c r="C1477" s="121" t="str">
        <f>IF(SP_SUL!B1480="","*",SP_SUL!B1480)</f>
        <v>*</v>
      </c>
      <c r="D1477" s="121" t="str">
        <f>IF(SP_SUL!D1480="","*",SP_SUL!D1480)</f>
        <v>*</v>
      </c>
      <c r="E1477" s="121" t="str">
        <f>IF(SP_SUL!H1480="","*",SP_SUL!H1480)</f>
        <v>*</v>
      </c>
      <c r="F1477" s="137" t="str">
        <f>IF(SP_SUL!M1480="","*",SP_SUL!M1480)</f>
        <v>*</v>
      </c>
      <c r="G1477" s="121" t="str">
        <f>IF(SP_SUL!I1480="","*",SP_SUL!I1480)</f>
        <v>*</v>
      </c>
      <c r="H1477" s="121" t="str">
        <f>IF(SP_SUL!AB1480="","*",SP_SUL!AB1480)</f>
        <v>*</v>
      </c>
      <c r="I1477" s="121" t="str">
        <f>IF(SP_SUL!AC1480="","*",SP_SUL!AC1480)</f>
        <v>*</v>
      </c>
      <c r="J1477" s="122" t="str">
        <f>IF(SP_SUL!AA1480="","*",SP_SUL!AA1480)</f>
        <v>*</v>
      </c>
      <c r="K1477" s="134" t="str">
        <f>IF(SP_SUL!AD1480="","*",SP_SUL!AD1480)</f>
        <v>*</v>
      </c>
    </row>
    <row r="1478" spans="2:11" hidden="1">
      <c r="B1478" s="120" t="str">
        <f>IF(SP_SUL!Y1481="","*",SP_SUL!Y1481)</f>
        <v>*</v>
      </c>
      <c r="C1478" s="121" t="str">
        <f>IF(SP_SUL!B1481="","*",SP_SUL!B1481)</f>
        <v>*</v>
      </c>
      <c r="D1478" s="121" t="str">
        <f>IF(SP_SUL!D1481="","*",SP_SUL!D1481)</f>
        <v>*</v>
      </c>
      <c r="E1478" s="121" t="str">
        <f>IF(SP_SUL!H1481="","*",SP_SUL!H1481)</f>
        <v>*</v>
      </c>
      <c r="F1478" s="137" t="str">
        <f>IF(SP_SUL!M1481="","*",SP_SUL!M1481)</f>
        <v>*</v>
      </c>
      <c r="G1478" s="121" t="str">
        <f>IF(SP_SUL!I1481="","*",SP_SUL!I1481)</f>
        <v>*</v>
      </c>
      <c r="H1478" s="121" t="str">
        <f>IF(SP_SUL!AB1481="","*",SP_SUL!AB1481)</f>
        <v>*</v>
      </c>
      <c r="I1478" s="121" t="str">
        <f>IF(SP_SUL!AC1481="","*",SP_SUL!AC1481)</f>
        <v>*</v>
      </c>
      <c r="J1478" s="122" t="str">
        <f>IF(SP_SUL!AA1481="","*",SP_SUL!AA1481)</f>
        <v>*</v>
      </c>
      <c r="K1478" s="134" t="str">
        <f>IF(SP_SUL!AD1481="","*",SP_SUL!AD1481)</f>
        <v>*</v>
      </c>
    </row>
    <row r="1479" spans="2:11" hidden="1">
      <c r="B1479" s="120" t="str">
        <f>IF(SP_SUL!Y1482="","*",SP_SUL!Y1482)</f>
        <v>*</v>
      </c>
      <c r="C1479" s="121" t="str">
        <f>IF(SP_SUL!B1482="","*",SP_SUL!B1482)</f>
        <v>*</v>
      </c>
      <c r="D1479" s="121" t="str">
        <f>IF(SP_SUL!D1482="","*",SP_SUL!D1482)</f>
        <v>*</v>
      </c>
      <c r="E1479" s="121" t="str">
        <f>IF(SP_SUL!H1482="","*",SP_SUL!H1482)</f>
        <v>*</v>
      </c>
      <c r="F1479" s="137" t="str">
        <f>IF(SP_SUL!M1482="","*",SP_SUL!M1482)</f>
        <v>*</v>
      </c>
      <c r="G1479" s="121" t="str">
        <f>IF(SP_SUL!I1482="","*",SP_SUL!I1482)</f>
        <v>*</v>
      </c>
      <c r="H1479" s="121" t="str">
        <f>IF(SP_SUL!AB1482="","*",SP_SUL!AB1482)</f>
        <v>*</v>
      </c>
      <c r="I1479" s="121" t="str">
        <f>IF(SP_SUL!AC1482="","*",SP_SUL!AC1482)</f>
        <v>*</v>
      </c>
      <c r="J1479" s="122" t="str">
        <f>IF(SP_SUL!AA1482="","*",SP_SUL!AA1482)</f>
        <v>*</v>
      </c>
      <c r="K1479" s="134" t="str">
        <f>IF(SP_SUL!AD1482="","*",SP_SUL!AD1482)</f>
        <v>*</v>
      </c>
    </row>
    <row r="1480" spans="2:11" hidden="1">
      <c r="B1480" s="120" t="str">
        <f>IF(SP_SUL!Y1483="","*",SP_SUL!Y1483)</f>
        <v>*</v>
      </c>
      <c r="C1480" s="121" t="str">
        <f>IF(SP_SUL!B1483="","*",SP_SUL!B1483)</f>
        <v>*</v>
      </c>
      <c r="D1480" s="121" t="str">
        <f>IF(SP_SUL!D1483="","*",SP_SUL!D1483)</f>
        <v>*</v>
      </c>
      <c r="E1480" s="121" t="str">
        <f>IF(SP_SUL!H1483="","*",SP_SUL!H1483)</f>
        <v>*</v>
      </c>
      <c r="F1480" s="137" t="str">
        <f>IF(SP_SUL!M1483="","*",SP_SUL!M1483)</f>
        <v>*</v>
      </c>
      <c r="G1480" s="121" t="str">
        <f>IF(SP_SUL!I1483="","*",SP_SUL!I1483)</f>
        <v>*</v>
      </c>
      <c r="H1480" s="121" t="str">
        <f>IF(SP_SUL!AB1483="","*",SP_SUL!AB1483)</f>
        <v>*</v>
      </c>
      <c r="I1480" s="121" t="str">
        <f>IF(SP_SUL!AC1483="","*",SP_SUL!AC1483)</f>
        <v>*</v>
      </c>
      <c r="J1480" s="122" t="str">
        <f>IF(SP_SUL!AA1483="","*",SP_SUL!AA1483)</f>
        <v>*</v>
      </c>
      <c r="K1480" s="134" t="str">
        <f>IF(SP_SUL!AD1483="","*",SP_SUL!AD1483)</f>
        <v>*</v>
      </c>
    </row>
    <row r="1481" spans="2:11" hidden="1">
      <c r="B1481" s="120" t="str">
        <f>IF(SP_SUL!Y1484="","*",SP_SUL!Y1484)</f>
        <v>*</v>
      </c>
      <c r="C1481" s="121" t="str">
        <f>IF(SP_SUL!B1484="","*",SP_SUL!B1484)</f>
        <v>*</v>
      </c>
      <c r="D1481" s="121" t="str">
        <f>IF(SP_SUL!D1484="","*",SP_SUL!D1484)</f>
        <v>*</v>
      </c>
      <c r="E1481" s="121" t="str">
        <f>IF(SP_SUL!H1484="","*",SP_SUL!H1484)</f>
        <v>*</v>
      </c>
      <c r="F1481" s="137" t="str">
        <f>IF(SP_SUL!M1484="","*",SP_SUL!M1484)</f>
        <v>*</v>
      </c>
      <c r="G1481" s="121" t="str">
        <f>IF(SP_SUL!I1484="","*",SP_SUL!I1484)</f>
        <v>*</v>
      </c>
      <c r="H1481" s="121" t="str">
        <f>IF(SP_SUL!AB1484="","*",SP_SUL!AB1484)</f>
        <v>*</v>
      </c>
      <c r="I1481" s="121" t="str">
        <f>IF(SP_SUL!AC1484="","*",SP_SUL!AC1484)</f>
        <v>*</v>
      </c>
      <c r="J1481" s="122" t="str">
        <f>IF(SP_SUL!AA1484="","*",SP_SUL!AA1484)</f>
        <v>*</v>
      </c>
      <c r="K1481" s="134" t="str">
        <f>IF(SP_SUL!AD1484="","*",SP_SUL!AD1484)</f>
        <v>*</v>
      </c>
    </row>
    <row r="1482" spans="2:11" hidden="1">
      <c r="B1482" s="120" t="str">
        <f>IF(SP_SUL!Y1485="","*",SP_SUL!Y1485)</f>
        <v>*</v>
      </c>
      <c r="C1482" s="121" t="str">
        <f>IF(SP_SUL!B1485="","*",SP_SUL!B1485)</f>
        <v>*</v>
      </c>
      <c r="D1482" s="121" t="str">
        <f>IF(SP_SUL!D1485="","*",SP_SUL!D1485)</f>
        <v>*</v>
      </c>
      <c r="E1482" s="121" t="str">
        <f>IF(SP_SUL!H1485="","*",SP_SUL!H1485)</f>
        <v>*</v>
      </c>
      <c r="F1482" s="137" t="str">
        <f>IF(SP_SUL!M1485="","*",SP_SUL!M1485)</f>
        <v>*</v>
      </c>
      <c r="G1482" s="121" t="str">
        <f>IF(SP_SUL!I1485="","*",SP_SUL!I1485)</f>
        <v>*</v>
      </c>
      <c r="H1482" s="121" t="str">
        <f>IF(SP_SUL!AB1485="","*",SP_SUL!AB1485)</f>
        <v>*</v>
      </c>
      <c r="I1482" s="121" t="str">
        <f>IF(SP_SUL!AC1485="","*",SP_SUL!AC1485)</f>
        <v>*</v>
      </c>
      <c r="J1482" s="122" t="str">
        <f>IF(SP_SUL!AA1485="","*",SP_SUL!AA1485)</f>
        <v>*</v>
      </c>
      <c r="K1482" s="134" t="str">
        <f>IF(SP_SUL!AD1485="","*",SP_SUL!AD1485)</f>
        <v>*</v>
      </c>
    </row>
    <row r="1483" spans="2:11" hidden="1">
      <c r="B1483" s="120" t="str">
        <f>IF(SP_SUL!Y1486="","*",SP_SUL!Y1486)</f>
        <v>*</v>
      </c>
      <c r="C1483" s="121" t="str">
        <f>IF(SP_SUL!B1486="","*",SP_SUL!B1486)</f>
        <v>*</v>
      </c>
      <c r="D1483" s="121" t="str">
        <f>IF(SP_SUL!D1486="","*",SP_SUL!D1486)</f>
        <v>*</v>
      </c>
      <c r="E1483" s="121" t="str">
        <f>IF(SP_SUL!H1486="","*",SP_SUL!H1486)</f>
        <v>*</v>
      </c>
      <c r="F1483" s="137" t="str">
        <f>IF(SP_SUL!M1486="","*",SP_SUL!M1486)</f>
        <v>*</v>
      </c>
      <c r="G1483" s="121" t="str">
        <f>IF(SP_SUL!I1486="","*",SP_SUL!I1486)</f>
        <v>*</v>
      </c>
      <c r="H1483" s="121" t="str">
        <f>IF(SP_SUL!AB1486="","*",SP_SUL!AB1486)</f>
        <v>*</v>
      </c>
      <c r="I1483" s="121" t="str">
        <f>IF(SP_SUL!AC1486="","*",SP_SUL!AC1486)</f>
        <v>*</v>
      </c>
      <c r="J1483" s="122" t="str">
        <f>IF(SP_SUL!AA1486="","*",SP_SUL!AA1486)</f>
        <v>*</v>
      </c>
      <c r="K1483" s="134" t="str">
        <f>IF(SP_SUL!AD1486="","*",SP_SUL!AD1486)</f>
        <v>*</v>
      </c>
    </row>
    <row r="1484" spans="2:11" hidden="1">
      <c r="B1484" s="120" t="str">
        <f>IF(SP_SUL!Y1487="","*",SP_SUL!Y1487)</f>
        <v>*</v>
      </c>
      <c r="C1484" s="121" t="str">
        <f>IF(SP_SUL!B1487="","*",SP_SUL!B1487)</f>
        <v>*</v>
      </c>
      <c r="D1484" s="121" t="str">
        <f>IF(SP_SUL!D1487="","*",SP_SUL!D1487)</f>
        <v>*</v>
      </c>
      <c r="E1484" s="121" t="str">
        <f>IF(SP_SUL!H1487="","*",SP_SUL!H1487)</f>
        <v>*</v>
      </c>
      <c r="F1484" s="137" t="str">
        <f>IF(SP_SUL!M1487="","*",SP_SUL!M1487)</f>
        <v>*</v>
      </c>
      <c r="G1484" s="121" t="str">
        <f>IF(SP_SUL!I1487="","*",SP_SUL!I1487)</f>
        <v>*</v>
      </c>
      <c r="H1484" s="121" t="str">
        <f>IF(SP_SUL!AB1487="","*",SP_SUL!AB1487)</f>
        <v>*</v>
      </c>
      <c r="I1484" s="121" t="str">
        <f>IF(SP_SUL!AC1487="","*",SP_SUL!AC1487)</f>
        <v>*</v>
      </c>
      <c r="J1484" s="122" t="str">
        <f>IF(SP_SUL!AA1487="","*",SP_SUL!AA1487)</f>
        <v>*</v>
      </c>
      <c r="K1484" s="134" t="str">
        <f>IF(SP_SUL!AD1487="","*",SP_SUL!AD1487)</f>
        <v>*</v>
      </c>
    </row>
    <row r="1485" spans="2:11" hidden="1">
      <c r="B1485" s="120" t="str">
        <f>IF(SP_SUL!Y1488="","*",SP_SUL!Y1488)</f>
        <v>*</v>
      </c>
      <c r="C1485" s="121" t="str">
        <f>IF(SP_SUL!B1488="","*",SP_SUL!B1488)</f>
        <v>*</v>
      </c>
      <c r="D1485" s="121" t="str">
        <f>IF(SP_SUL!D1488="","*",SP_SUL!D1488)</f>
        <v>*</v>
      </c>
      <c r="E1485" s="121" t="str">
        <f>IF(SP_SUL!H1488="","*",SP_SUL!H1488)</f>
        <v>*</v>
      </c>
      <c r="F1485" s="137" t="str">
        <f>IF(SP_SUL!M1488="","*",SP_SUL!M1488)</f>
        <v>*</v>
      </c>
      <c r="G1485" s="121" t="str">
        <f>IF(SP_SUL!I1488="","*",SP_SUL!I1488)</f>
        <v>*</v>
      </c>
      <c r="H1485" s="121" t="str">
        <f>IF(SP_SUL!AB1488="","*",SP_SUL!AB1488)</f>
        <v>*</v>
      </c>
      <c r="I1485" s="121" t="str">
        <f>IF(SP_SUL!AC1488="","*",SP_SUL!AC1488)</f>
        <v>*</v>
      </c>
      <c r="J1485" s="122" t="str">
        <f>IF(SP_SUL!AA1488="","*",SP_SUL!AA1488)</f>
        <v>*</v>
      </c>
      <c r="K1485" s="134" t="str">
        <f>IF(SP_SUL!AD1488="","*",SP_SUL!AD1488)</f>
        <v>*</v>
      </c>
    </row>
    <row r="1486" spans="2:11" hidden="1">
      <c r="B1486" s="120" t="str">
        <f>IF(SP_SUL!Y1489="","*",SP_SUL!Y1489)</f>
        <v>*</v>
      </c>
      <c r="C1486" s="121" t="str">
        <f>IF(SP_SUL!B1489="","*",SP_SUL!B1489)</f>
        <v>*</v>
      </c>
      <c r="D1486" s="121" t="str">
        <f>IF(SP_SUL!D1489="","*",SP_SUL!D1489)</f>
        <v>*</v>
      </c>
      <c r="E1486" s="121" t="str">
        <f>IF(SP_SUL!H1489="","*",SP_SUL!H1489)</f>
        <v>*</v>
      </c>
      <c r="F1486" s="137" t="str">
        <f>IF(SP_SUL!M1489="","*",SP_SUL!M1489)</f>
        <v>*</v>
      </c>
      <c r="G1486" s="121" t="str">
        <f>IF(SP_SUL!I1489="","*",SP_SUL!I1489)</f>
        <v>*</v>
      </c>
      <c r="H1486" s="121" t="str">
        <f>IF(SP_SUL!AB1489="","*",SP_SUL!AB1489)</f>
        <v>*</v>
      </c>
      <c r="I1486" s="121" t="str">
        <f>IF(SP_SUL!AC1489="","*",SP_SUL!AC1489)</f>
        <v>*</v>
      </c>
      <c r="J1486" s="122" t="str">
        <f>IF(SP_SUL!AA1489="","*",SP_SUL!AA1489)</f>
        <v>*</v>
      </c>
      <c r="K1486" s="134" t="str">
        <f>IF(SP_SUL!AD1489="","*",SP_SUL!AD1489)</f>
        <v>*</v>
      </c>
    </row>
    <row r="1487" spans="2:11" hidden="1">
      <c r="B1487" s="120" t="str">
        <f>IF(SP_SUL!Y1490="","*",SP_SUL!Y1490)</f>
        <v>*</v>
      </c>
      <c r="C1487" s="121" t="str">
        <f>IF(SP_SUL!B1490="","*",SP_SUL!B1490)</f>
        <v>*</v>
      </c>
      <c r="D1487" s="121" t="str">
        <f>IF(SP_SUL!D1490="","*",SP_SUL!D1490)</f>
        <v>*</v>
      </c>
      <c r="E1487" s="121" t="str">
        <f>IF(SP_SUL!H1490="","*",SP_SUL!H1490)</f>
        <v>*</v>
      </c>
      <c r="F1487" s="137" t="str">
        <f>IF(SP_SUL!M1490="","*",SP_SUL!M1490)</f>
        <v>*</v>
      </c>
      <c r="G1487" s="121" t="str">
        <f>IF(SP_SUL!I1490="","*",SP_SUL!I1490)</f>
        <v>*</v>
      </c>
      <c r="H1487" s="121" t="str">
        <f>IF(SP_SUL!AB1490="","*",SP_SUL!AB1490)</f>
        <v>*</v>
      </c>
      <c r="I1487" s="121" t="str">
        <f>IF(SP_SUL!AC1490="","*",SP_SUL!AC1490)</f>
        <v>*</v>
      </c>
      <c r="J1487" s="122" t="str">
        <f>IF(SP_SUL!AA1490="","*",SP_SUL!AA1490)</f>
        <v>*</v>
      </c>
      <c r="K1487" s="134" t="str">
        <f>IF(SP_SUL!AD1490="","*",SP_SUL!AD1490)</f>
        <v>*</v>
      </c>
    </row>
    <row r="1488" spans="2:11" hidden="1">
      <c r="B1488" s="120" t="str">
        <f>IF(SP_SUL!Y1491="","*",SP_SUL!Y1491)</f>
        <v>*</v>
      </c>
      <c r="C1488" s="121" t="str">
        <f>IF(SP_SUL!B1491="","*",SP_SUL!B1491)</f>
        <v>*</v>
      </c>
      <c r="D1488" s="121" t="str">
        <f>IF(SP_SUL!D1491="","*",SP_SUL!D1491)</f>
        <v>*</v>
      </c>
      <c r="E1488" s="121" t="str">
        <f>IF(SP_SUL!H1491="","*",SP_SUL!H1491)</f>
        <v>*</v>
      </c>
      <c r="F1488" s="137" t="str">
        <f>IF(SP_SUL!M1491="","*",SP_SUL!M1491)</f>
        <v>*</v>
      </c>
      <c r="G1488" s="121" t="str">
        <f>IF(SP_SUL!I1491="","*",SP_SUL!I1491)</f>
        <v>*</v>
      </c>
      <c r="H1488" s="121" t="str">
        <f>IF(SP_SUL!AB1491="","*",SP_SUL!AB1491)</f>
        <v>*</v>
      </c>
      <c r="I1488" s="121" t="str">
        <f>IF(SP_SUL!AC1491="","*",SP_SUL!AC1491)</f>
        <v>*</v>
      </c>
      <c r="J1488" s="122" t="str">
        <f>IF(SP_SUL!AA1491="","*",SP_SUL!AA1491)</f>
        <v>*</v>
      </c>
      <c r="K1488" s="134" t="str">
        <f>IF(SP_SUL!AD1491="","*",SP_SUL!AD1491)</f>
        <v>*</v>
      </c>
    </row>
    <row r="1489" spans="2:11" hidden="1">
      <c r="B1489" s="120" t="str">
        <f>IF(SP_SUL!Y1492="","*",SP_SUL!Y1492)</f>
        <v>*</v>
      </c>
      <c r="C1489" s="121" t="str">
        <f>IF(SP_SUL!B1492="","*",SP_SUL!B1492)</f>
        <v>*</v>
      </c>
      <c r="D1489" s="121" t="str">
        <f>IF(SP_SUL!D1492="","*",SP_SUL!D1492)</f>
        <v>*</v>
      </c>
      <c r="E1489" s="121" t="str">
        <f>IF(SP_SUL!H1492="","*",SP_SUL!H1492)</f>
        <v>*</v>
      </c>
      <c r="F1489" s="137" t="str">
        <f>IF(SP_SUL!M1492="","*",SP_SUL!M1492)</f>
        <v>*</v>
      </c>
      <c r="G1489" s="121" t="str">
        <f>IF(SP_SUL!I1492="","*",SP_SUL!I1492)</f>
        <v>*</v>
      </c>
      <c r="H1489" s="121" t="str">
        <f>IF(SP_SUL!AB1492="","*",SP_SUL!AB1492)</f>
        <v>*</v>
      </c>
      <c r="I1489" s="121" t="str">
        <f>IF(SP_SUL!AC1492="","*",SP_SUL!AC1492)</f>
        <v>*</v>
      </c>
      <c r="J1489" s="122" t="str">
        <f>IF(SP_SUL!AA1492="","*",SP_SUL!AA1492)</f>
        <v>*</v>
      </c>
      <c r="K1489" s="134" t="str">
        <f>IF(SP_SUL!AD1492="","*",SP_SUL!AD1492)</f>
        <v>*</v>
      </c>
    </row>
    <row r="1490" spans="2:11" hidden="1">
      <c r="B1490" s="120" t="str">
        <f>IF(SP_SUL!Y1493="","*",SP_SUL!Y1493)</f>
        <v>*</v>
      </c>
      <c r="C1490" s="121" t="str">
        <f>IF(SP_SUL!B1493="","*",SP_SUL!B1493)</f>
        <v>*</v>
      </c>
      <c r="D1490" s="121" t="str">
        <f>IF(SP_SUL!D1493="","*",SP_SUL!D1493)</f>
        <v>*</v>
      </c>
      <c r="E1490" s="121" t="str">
        <f>IF(SP_SUL!H1493="","*",SP_SUL!H1493)</f>
        <v>*</v>
      </c>
      <c r="F1490" s="137" t="str">
        <f>IF(SP_SUL!M1493="","*",SP_SUL!M1493)</f>
        <v>*</v>
      </c>
      <c r="G1490" s="121" t="str">
        <f>IF(SP_SUL!I1493="","*",SP_SUL!I1493)</f>
        <v>*</v>
      </c>
      <c r="H1490" s="121" t="str">
        <f>IF(SP_SUL!AB1493="","*",SP_SUL!AB1493)</f>
        <v>*</v>
      </c>
      <c r="I1490" s="121" t="str">
        <f>IF(SP_SUL!AC1493="","*",SP_SUL!AC1493)</f>
        <v>*</v>
      </c>
      <c r="J1490" s="122" t="str">
        <f>IF(SP_SUL!AA1493="","*",SP_SUL!AA1493)</f>
        <v>*</v>
      </c>
      <c r="K1490" s="134" t="str">
        <f>IF(SP_SUL!AD1493="","*",SP_SUL!AD1493)</f>
        <v>*</v>
      </c>
    </row>
    <row r="1491" spans="2:11" hidden="1">
      <c r="B1491" s="120" t="str">
        <f>IF(SP_SUL!Y1494="","*",SP_SUL!Y1494)</f>
        <v>*</v>
      </c>
      <c r="C1491" s="121" t="str">
        <f>IF(SP_SUL!B1494="","*",SP_SUL!B1494)</f>
        <v>*</v>
      </c>
      <c r="D1491" s="121" t="str">
        <f>IF(SP_SUL!D1494="","*",SP_SUL!D1494)</f>
        <v>*</v>
      </c>
      <c r="E1491" s="121" t="str">
        <f>IF(SP_SUL!H1494="","*",SP_SUL!H1494)</f>
        <v>*</v>
      </c>
      <c r="F1491" s="137" t="str">
        <f>IF(SP_SUL!M1494="","*",SP_SUL!M1494)</f>
        <v>*</v>
      </c>
      <c r="G1491" s="121" t="str">
        <f>IF(SP_SUL!I1494="","*",SP_SUL!I1494)</f>
        <v>*</v>
      </c>
      <c r="H1491" s="121" t="str">
        <f>IF(SP_SUL!AB1494="","*",SP_SUL!AB1494)</f>
        <v>*</v>
      </c>
      <c r="I1491" s="121" t="str">
        <f>IF(SP_SUL!AC1494="","*",SP_SUL!AC1494)</f>
        <v>*</v>
      </c>
      <c r="J1491" s="122" t="str">
        <f>IF(SP_SUL!AA1494="","*",SP_SUL!AA1494)</f>
        <v>*</v>
      </c>
      <c r="K1491" s="134" t="str">
        <f>IF(SP_SUL!AD1494="","*",SP_SUL!AD1494)</f>
        <v>*</v>
      </c>
    </row>
    <row r="1492" spans="2:11" hidden="1">
      <c r="B1492" s="120" t="str">
        <f>IF(SP_SUL!Y1495="","*",SP_SUL!Y1495)</f>
        <v>*</v>
      </c>
      <c r="C1492" s="121" t="str">
        <f>IF(SP_SUL!B1495="","*",SP_SUL!B1495)</f>
        <v>*</v>
      </c>
      <c r="D1492" s="121" t="str">
        <f>IF(SP_SUL!D1495="","*",SP_SUL!D1495)</f>
        <v>*</v>
      </c>
      <c r="E1492" s="121" t="str">
        <f>IF(SP_SUL!H1495="","*",SP_SUL!H1495)</f>
        <v>*</v>
      </c>
      <c r="F1492" s="137" t="str">
        <f>IF(SP_SUL!M1495="","*",SP_SUL!M1495)</f>
        <v>*</v>
      </c>
      <c r="G1492" s="121" t="str">
        <f>IF(SP_SUL!I1495="","*",SP_SUL!I1495)</f>
        <v>*</v>
      </c>
      <c r="H1492" s="121" t="str">
        <f>IF(SP_SUL!AB1495="","*",SP_SUL!AB1495)</f>
        <v>*</v>
      </c>
      <c r="I1492" s="121" t="str">
        <f>IF(SP_SUL!AC1495="","*",SP_SUL!AC1495)</f>
        <v>*</v>
      </c>
      <c r="J1492" s="122" t="str">
        <f>IF(SP_SUL!AA1495="","*",SP_SUL!AA1495)</f>
        <v>*</v>
      </c>
      <c r="K1492" s="134" t="str">
        <f>IF(SP_SUL!AD1495="","*",SP_SUL!AD1495)</f>
        <v>*</v>
      </c>
    </row>
    <row r="1493" spans="2:11" hidden="1">
      <c r="B1493" s="120" t="str">
        <f>IF(SP_SUL!Y1496="","*",SP_SUL!Y1496)</f>
        <v>*</v>
      </c>
      <c r="C1493" s="121" t="str">
        <f>IF(SP_SUL!B1496="","*",SP_SUL!B1496)</f>
        <v>*</v>
      </c>
      <c r="D1493" s="121" t="str">
        <f>IF(SP_SUL!D1496="","*",SP_SUL!D1496)</f>
        <v>*</v>
      </c>
      <c r="E1493" s="121" t="str">
        <f>IF(SP_SUL!H1496="","*",SP_SUL!H1496)</f>
        <v>*</v>
      </c>
      <c r="F1493" s="137" t="str">
        <f>IF(SP_SUL!M1496="","*",SP_SUL!M1496)</f>
        <v>*</v>
      </c>
      <c r="G1493" s="121" t="str">
        <f>IF(SP_SUL!I1496="","*",SP_SUL!I1496)</f>
        <v>*</v>
      </c>
      <c r="H1493" s="121" t="str">
        <f>IF(SP_SUL!AB1496="","*",SP_SUL!AB1496)</f>
        <v>*</v>
      </c>
      <c r="I1493" s="121" t="str">
        <f>IF(SP_SUL!AC1496="","*",SP_SUL!AC1496)</f>
        <v>*</v>
      </c>
      <c r="J1493" s="122" t="str">
        <f>IF(SP_SUL!AA1496="","*",SP_SUL!AA1496)</f>
        <v>*</v>
      </c>
      <c r="K1493" s="134" t="str">
        <f>IF(SP_SUL!AD1496="","*",SP_SUL!AD1496)</f>
        <v>*</v>
      </c>
    </row>
    <row r="1494" spans="2:11" hidden="1">
      <c r="B1494" s="120" t="str">
        <f>IF(SP_SUL!Y1497="","*",SP_SUL!Y1497)</f>
        <v>*</v>
      </c>
      <c r="C1494" s="121" t="str">
        <f>IF(SP_SUL!B1497="","*",SP_SUL!B1497)</f>
        <v>*</v>
      </c>
      <c r="D1494" s="121" t="str">
        <f>IF(SP_SUL!D1497="","*",SP_SUL!D1497)</f>
        <v>*</v>
      </c>
      <c r="E1494" s="121" t="str">
        <f>IF(SP_SUL!H1497="","*",SP_SUL!H1497)</f>
        <v>*</v>
      </c>
      <c r="F1494" s="137" t="str">
        <f>IF(SP_SUL!M1497="","*",SP_SUL!M1497)</f>
        <v>*</v>
      </c>
      <c r="G1494" s="121" t="str">
        <f>IF(SP_SUL!I1497="","*",SP_SUL!I1497)</f>
        <v>*</v>
      </c>
      <c r="H1494" s="121" t="str">
        <f>IF(SP_SUL!AB1497="","*",SP_SUL!AB1497)</f>
        <v>*</v>
      </c>
      <c r="I1494" s="121" t="str">
        <f>IF(SP_SUL!AC1497="","*",SP_SUL!AC1497)</f>
        <v>*</v>
      </c>
      <c r="J1494" s="122" t="str">
        <f>IF(SP_SUL!AA1497="","*",SP_SUL!AA1497)</f>
        <v>*</v>
      </c>
      <c r="K1494" s="134" t="str">
        <f>IF(SP_SUL!AD1497="","*",SP_SUL!AD1497)</f>
        <v>*</v>
      </c>
    </row>
    <row r="1495" spans="2:11" hidden="1">
      <c r="B1495" s="120" t="str">
        <f>IF(SP_SUL!Y1498="","*",SP_SUL!Y1498)</f>
        <v>*</v>
      </c>
      <c r="C1495" s="121" t="str">
        <f>IF(SP_SUL!B1498="","*",SP_SUL!B1498)</f>
        <v>*</v>
      </c>
      <c r="D1495" s="121" t="str">
        <f>IF(SP_SUL!D1498="","*",SP_SUL!D1498)</f>
        <v>*</v>
      </c>
      <c r="E1495" s="121" t="str">
        <f>IF(SP_SUL!H1498="","*",SP_SUL!H1498)</f>
        <v>*</v>
      </c>
      <c r="F1495" s="137" t="str">
        <f>IF(SP_SUL!M1498="","*",SP_SUL!M1498)</f>
        <v>*</v>
      </c>
      <c r="G1495" s="121" t="str">
        <f>IF(SP_SUL!I1498="","*",SP_SUL!I1498)</f>
        <v>*</v>
      </c>
      <c r="H1495" s="121" t="str">
        <f>IF(SP_SUL!AB1498="","*",SP_SUL!AB1498)</f>
        <v>*</v>
      </c>
      <c r="I1495" s="121" t="str">
        <f>IF(SP_SUL!AC1498="","*",SP_SUL!AC1498)</f>
        <v>*</v>
      </c>
      <c r="J1495" s="122" t="str">
        <f>IF(SP_SUL!AA1498="","*",SP_SUL!AA1498)</f>
        <v>*</v>
      </c>
      <c r="K1495" s="134" t="str">
        <f>IF(SP_SUL!AD1498="","*",SP_SUL!AD1498)</f>
        <v>*</v>
      </c>
    </row>
    <row r="1496" spans="2:11" hidden="1">
      <c r="B1496" s="120" t="str">
        <f>IF(SP_SUL!Y1499="","*",SP_SUL!Y1499)</f>
        <v>*</v>
      </c>
      <c r="C1496" s="121" t="str">
        <f>IF(SP_SUL!B1499="","*",SP_SUL!B1499)</f>
        <v>*</v>
      </c>
      <c r="D1496" s="121" t="str">
        <f>IF(SP_SUL!D1499="","*",SP_SUL!D1499)</f>
        <v>*</v>
      </c>
      <c r="E1496" s="121" t="str">
        <f>IF(SP_SUL!H1499="","*",SP_SUL!H1499)</f>
        <v>*</v>
      </c>
      <c r="F1496" s="137" t="str">
        <f>IF(SP_SUL!M1499="","*",SP_SUL!M1499)</f>
        <v>*</v>
      </c>
      <c r="G1496" s="121" t="str">
        <f>IF(SP_SUL!I1499="","*",SP_SUL!I1499)</f>
        <v>*</v>
      </c>
      <c r="H1496" s="121" t="str">
        <f>IF(SP_SUL!AB1499="","*",SP_SUL!AB1499)</f>
        <v>*</v>
      </c>
      <c r="I1496" s="121" t="str">
        <f>IF(SP_SUL!AC1499="","*",SP_SUL!AC1499)</f>
        <v>*</v>
      </c>
      <c r="J1496" s="122" t="str">
        <f>IF(SP_SUL!AA1499="","*",SP_SUL!AA1499)</f>
        <v>*</v>
      </c>
      <c r="K1496" s="134" t="str">
        <f>IF(SP_SUL!AD1499="","*",SP_SUL!AD1499)</f>
        <v>*</v>
      </c>
    </row>
    <row r="1497" spans="2:11" hidden="1">
      <c r="B1497" s="120" t="str">
        <f>IF(SP_SUL!Y1500="","*",SP_SUL!Y1500)</f>
        <v>*</v>
      </c>
      <c r="C1497" s="121" t="str">
        <f>IF(SP_SUL!B1500="","*",SP_SUL!B1500)</f>
        <v>*</v>
      </c>
      <c r="D1497" s="121" t="str">
        <f>IF(SP_SUL!D1500="","*",SP_SUL!D1500)</f>
        <v>*</v>
      </c>
      <c r="E1497" s="121" t="str">
        <f>IF(SP_SUL!H1500="","*",SP_SUL!H1500)</f>
        <v>*</v>
      </c>
      <c r="F1497" s="137" t="str">
        <f>IF(SP_SUL!M1500="","*",SP_SUL!M1500)</f>
        <v>*</v>
      </c>
      <c r="G1497" s="121" t="str">
        <f>IF(SP_SUL!I1500="","*",SP_SUL!I1500)</f>
        <v>*</v>
      </c>
      <c r="H1497" s="121" t="str">
        <f>IF(SP_SUL!AB1500="","*",SP_SUL!AB1500)</f>
        <v>*</v>
      </c>
      <c r="I1497" s="121" t="str">
        <f>IF(SP_SUL!AC1500="","*",SP_SUL!AC1500)</f>
        <v>*</v>
      </c>
      <c r="J1497" s="122" t="str">
        <f>IF(SP_SUL!AA1500="","*",SP_SUL!AA1500)</f>
        <v>*</v>
      </c>
      <c r="K1497" s="134" t="str">
        <f>IF(SP_SUL!AD1500="","*",SP_SUL!AD1500)</f>
        <v>*</v>
      </c>
    </row>
    <row r="1498" spans="2:11" hidden="1">
      <c r="B1498" s="120" t="str">
        <f>IF(SP_SUL!Y1501="","*",SP_SUL!Y1501)</f>
        <v>*</v>
      </c>
      <c r="C1498" s="121" t="str">
        <f>IF(SP_SUL!B1501="","*",SP_SUL!B1501)</f>
        <v>*</v>
      </c>
      <c r="D1498" s="121" t="str">
        <f>IF(SP_SUL!D1501="","*",SP_SUL!D1501)</f>
        <v>*</v>
      </c>
      <c r="E1498" s="121" t="str">
        <f>IF(SP_SUL!H1501="","*",SP_SUL!H1501)</f>
        <v>*</v>
      </c>
      <c r="F1498" s="137" t="str">
        <f>IF(SP_SUL!M1501="","*",SP_SUL!M1501)</f>
        <v>*</v>
      </c>
      <c r="G1498" s="121" t="str">
        <f>IF(SP_SUL!I1501="","*",SP_SUL!I1501)</f>
        <v>*</v>
      </c>
      <c r="H1498" s="121" t="str">
        <f>IF(SP_SUL!AB1501="","*",SP_SUL!AB1501)</f>
        <v>*</v>
      </c>
      <c r="I1498" s="121" t="str">
        <f>IF(SP_SUL!AC1501="","*",SP_SUL!AC1501)</f>
        <v>*</v>
      </c>
      <c r="J1498" s="122" t="str">
        <f>IF(SP_SUL!AA1501="","*",SP_SUL!AA1501)</f>
        <v>*</v>
      </c>
      <c r="K1498" s="134" t="str">
        <f>IF(SP_SUL!AD1501="","*",SP_SUL!AD1501)</f>
        <v>*</v>
      </c>
    </row>
    <row r="1499" spans="2:11" hidden="1">
      <c r="B1499" s="120" t="str">
        <f>IF(SP_SUL!Y1502="","*",SP_SUL!Y1502)</f>
        <v>*</v>
      </c>
      <c r="C1499" s="121" t="str">
        <f>IF(SP_SUL!B1502="","*",SP_SUL!B1502)</f>
        <v>*</v>
      </c>
      <c r="D1499" s="121" t="str">
        <f>IF(SP_SUL!D1502="","*",SP_SUL!D1502)</f>
        <v>*</v>
      </c>
      <c r="E1499" s="121" t="str">
        <f>IF(SP_SUL!H1502="","*",SP_SUL!H1502)</f>
        <v>*</v>
      </c>
      <c r="F1499" s="137" t="str">
        <f>IF(SP_SUL!M1502="","*",SP_SUL!M1502)</f>
        <v>*</v>
      </c>
      <c r="G1499" s="121" t="str">
        <f>IF(SP_SUL!I1502="","*",SP_SUL!I1502)</f>
        <v>*</v>
      </c>
      <c r="H1499" s="121" t="str">
        <f>IF(SP_SUL!AB1502="","*",SP_SUL!AB1502)</f>
        <v>*</v>
      </c>
      <c r="I1499" s="121" t="str">
        <f>IF(SP_SUL!AC1502="","*",SP_SUL!AC1502)</f>
        <v>*</v>
      </c>
      <c r="J1499" s="122" t="str">
        <f>IF(SP_SUL!AA1502="","*",SP_SUL!AA1502)</f>
        <v>*</v>
      </c>
      <c r="K1499" s="134" t="str">
        <f>IF(SP_SUL!AD1502="","*",SP_SUL!AD1502)</f>
        <v>*</v>
      </c>
    </row>
    <row r="1500" spans="2:11" hidden="1">
      <c r="B1500" s="120" t="str">
        <f>IF(SP_SUL!Y1503="","*",SP_SUL!Y1503)</f>
        <v>*</v>
      </c>
      <c r="C1500" s="121" t="str">
        <f>IF(SP_SUL!B1503="","*",SP_SUL!B1503)</f>
        <v>*</v>
      </c>
      <c r="D1500" s="121" t="str">
        <f>IF(SP_SUL!D1503="","*",SP_SUL!D1503)</f>
        <v>*</v>
      </c>
      <c r="E1500" s="121" t="str">
        <f>IF(SP_SUL!H1503="","*",SP_SUL!H1503)</f>
        <v>*</v>
      </c>
      <c r="F1500" s="137" t="str">
        <f>IF(SP_SUL!M1503="","*",SP_SUL!M1503)</f>
        <v>*</v>
      </c>
      <c r="G1500" s="121" t="str">
        <f>IF(SP_SUL!I1503="","*",SP_SUL!I1503)</f>
        <v>*</v>
      </c>
      <c r="H1500" s="121" t="str">
        <f>IF(SP_SUL!AB1503="","*",SP_SUL!AB1503)</f>
        <v>*</v>
      </c>
      <c r="I1500" s="121" t="str">
        <f>IF(SP_SUL!AC1503="","*",SP_SUL!AC1503)</f>
        <v>*</v>
      </c>
      <c r="J1500" s="122" t="str">
        <f>IF(SP_SUL!AA1503="","*",SP_SUL!AA1503)</f>
        <v>*</v>
      </c>
      <c r="K1500" s="134" t="str">
        <f>IF(SP_SUL!AD1503="","*",SP_SUL!AD1503)</f>
        <v>*</v>
      </c>
    </row>
    <row r="1501" spans="2:11" hidden="1">
      <c r="B1501" s="120" t="str">
        <f>IF(SP_SUL!Y1504="","*",SP_SUL!Y1504)</f>
        <v>*</v>
      </c>
      <c r="C1501" s="121" t="str">
        <f>IF(SP_SUL!B1504="","*",SP_SUL!B1504)</f>
        <v>*</v>
      </c>
      <c r="D1501" s="121" t="str">
        <f>IF(SP_SUL!D1504="","*",SP_SUL!D1504)</f>
        <v>*</v>
      </c>
      <c r="E1501" s="121" t="str">
        <f>IF(SP_SUL!H1504="","*",SP_SUL!H1504)</f>
        <v>*</v>
      </c>
      <c r="F1501" s="137" t="str">
        <f>IF(SP_SUL!M1504="","*",SP_SUL!M1504)</f>
        <v>*</v>
      </c>
      <c r="G1501" s="121" t="str">
        <f>IF(SP_SUL!I1504="","*",SP_SUL!I1504)</f>
        <v>*</v>
      </c>
      <c r="H1501" s="121" t="str">
        <f>IF(SP_SUL!AB1504="","*",SP_SUL!AB1504)</f>
        <v>*</v>
      </c>
      <c r="I1501" s="121" t="str">
        <f>IF(SP_SUL!AC1504="","*",SP_SUL!AC1504)</f>
        <v>*</v>
      </c>
      <c r="J1501" s="122" t="str">
        <f>IF(SP_SUL!AA1504="","*",SP_SUL!AA1504)</f>
        <v>*</v>
      </c>
      <c r="K1501" s="134" t="str">
        <f>IF(SP_SUL!AD1504="","*",SP_SUL!AD1504)</f>
        <v>*</v>
      </c>
    </row>
    <row r="1502" spans="2:11" hidden="1">
      <c r="B1502" s="120" t="str">
        <f>IF(SP_SUL!Y1505="","*",SP_SUL!Y1505)</f>
        <v>*</v>
      </c>
      <c r="C1502" s="121" t="str">
        <f>IF(SP_SUL!B1505="","*",SP_SUL!B1505)</f>
        <v>*</v>
      </c>
      <c r="D1502" s="121" t="str">
        <f>IF(SP_SUL!D1505="","*",SP_SUL!D1505)</f>
        <v>*</v>
      </c>
      <c r="E1502" s="121" t="str">
        <f>IF(SP_SUL!H1505="","*",SP_SUL!H1505)</f>
        <v>*</v>
      </c>
      <c r="F1502" s="137" t="str">
        <f>IF(SP_SUL!M1505="","*",SP_SUL!M1505)</f>
        <v>*</v>
      </c>
      <c r="G1502" s="121" t="str">
        <f>IF(SP_SUL!I1505="","*",SP_SUL!I1505)</f>
        <v>*</v>
      </c>
      <c r="H1502" s="121" t="str">
        <f>IF(SP_SUL!AB1505="","*",SP_SUL!AB1505)</f>
        <v>*</v>
      </c>
      <c r="I1502" s="121" t="str">
        <f>IF(SP_SUL!AC1505="","*",SP_SUL!AC1505)</f>
        <v>*</v>
      </c>
      <c r="J1502" s="122" t="str">
        <f>IF(SP_SUL!AA1505="","*",SP_SUL!AA1505)</f>
        <v>*</v>
      </c>
      <c r="K1502" s="134" t="str">
        <f>IF(SP_SUL!AD1505="","*",SP_SUL!AD1505)</f>
        <v>*</v>
      </c>
    </row>
    <row r="1503" spans="2:11" hidden="1">
      <c r="B1503" s="120" t="str">
        <f>IF(SP_SUL!Y1506="","*",SP_SUL!Y1506)</f>
        <v>*</v>
      </c>
      <c r="C1503" s="121" t="str">
        <f>IF(SP_SUL!B1506="","*",SP_SUL!B1506)</f>
        <v>*</v>
      </c>
      <c r="D1503" s="121" t="str">
        <f>IF(SP_SUL!D1506="","*",SP_SUL!D1506)</f>
        <v>*</v>
      </c>
      <c r="E1503" s="121" t="str">
        <f>IF(SP_SUL!H1506="","*",SP_SUL!H1506)</f>
        <v>*</v>
      </c>
      <c r="F1503" s="137" t="str">
        <f>IF(SP_SUL!M1506="","*",SP_SUL!M1506)</f>
        <v>*</v>
      </c>
      <c r="G1503" s="121" t="str">
        <f>IF(SP_SUL!I1506="","*",SP_SUL!I1506)</f>
        <v>*</v>
      </c>
      <c r="H1503" s="121" t="str">
        <f>IF(SP_SUL!AB1506="","*",SP_SUL!AB1506)</f>
        <v>*</v>
      </c>
      <c r="I1503" s="121" t="str">
        <f>IF(SP_SUL!AC1506="","*",SP_SUL!AC1506)</f>
        <v>*</v>
      </c>
      <c r="J1503" s="122" t="str">
        <f>IF(SP_SUL!AA1506="","*",SP_SUL!AA1506)</f>
        <v>*</v>
      </c>
      <c r="K1503" s="134" t="str">
        <f>IF(SP_SUL!AD1506="","*",SP_SUL!AD1506)</f>
        <v>*</v>
      </c>
    </row>
    <row r="1504" spans="2:11" hidden="1">
      <c r="B1504" s="120" t="str">
        <f>IF(SP_SUL!Y1507="","*",SP_SUL!Y1507)</f>
        <v>*</v>
      </c>
      <c r="C1504" s="121" t="str">
        <f>IF(SP_SUL!B1507="","*",SP_SUL!B1507)</f>
        <v>*</v>
      </c>
      <c r="D1504" s="121" t="str">
        <f>IF(SP_SUL!D1507="","*",SP_SUL!D1507)</f>
        <v>*</v>
      </c>
      <c r="E1504" s="121" t="str">
        <f>IF(SP_SUL!H1507="","*",SP_SUL!H1507)</f>
        <v>*</v>
      </c>
      <c r="F1504" s="137" t="str">
        <f>IF(SP_SUL!M1507="","*",SP_SUL!M1507)</f>
        <v>*</v>
      </c>
      <c r="G1504" s="121" t="str">
        <f>IF(SP_SUL!I1507="","*",SP_SUL!I1507)</f>
        <v>*</v>
      </c>
      <c r="H1504" s="121" t="str">
        <f>IF(SP_SUL!AB1507="","*",SP_SUL!AB1507)</f>
        <v>*</v>
      </c>
      <c r="I1504" s="121" t="str">
        <f>IF(SP_SUL!AC1507="","*",SP_SUL!AC1507)</f>
        <v>*</v>
      </c>
      <c r="J1504" s="122" t="str">
        <f>IF(SP_SUL!AA1507="","*",SP_SUL!AA1507)</f>
        <v>*</v>
      </c>
      <c r="K1504" s="134" t="str">
        <f>IF(SP_SUL!AD1507="","*",SP_SUL!AD1507)</f>
        <v>*</v>
      </c>
    </row>
    <row r="1505" spans="2:11" hidden="1">
      <c r="B1505" s="120" t="str">
        <f>IF(SP_SUL!Y1508="","*",SP_SUL!Y1508)</f>
        <v>*</v>
      </c>
      <c r="C1505" s="121" t="str">
        <f>IF(SP_SUL!B1508="","*",SP_SUL!B1508)</f>
        <v>*</v>
      </c>
      <c r="D1505" s="121" t="str">
        <f>IF(SP_SUL!D1508="","*",SP_SUL!D1508)</f>
        <v>*</v>
      </c>
      <c r="E1505" s="121" t="str">
        <f>IF(SP_SUL!H1508="","*",SP_SUL!H1508)</f>
        <v>*</v>
      </c>
      <c r="F1505" s="137" t="str">
        <f>IF(SP_SUL!M1508="","*",SP_SUL!M1508)</f>
        <v>*</v>
      </c>
      <c r="G1505" s="121" t="str">
        <f>IF(SP_SUL!I1508="","*",SP_SUL!I1508)</f>
        <v>*</v>
      </c>
      <c r="H1505" s="121" t="str">
        <f>IF(SP_SUL!AB1508="","*",SP_SUL!AB1508)</f>
        <v>*</v>
      </c>
      <c r="I1505" s="121" t="str">
        <f>IF(SP_SUL!AC1508="","*",SP_SUL!AC1508)</f>
        <v>*</v>
      </c>
      <c r="J1505" s="122" t="str">
        <f>IF(SP_SUL!AA1508="","*",SP_SUL!AA1508)</f>
        <v>*</v>
      </c>
      <c r="K1505" s="134" t="str">
        <f>IF(SP_SUL!AD1508="","*",SP_SUL!AD1508)</f>
        <v>*</v>
      </c>
    </row>
    <row r="1506" spans="2:11" hidden="1">
      <c r="B1506" s="120" t="str">
        <f>IF(SP_SUL!Y1509="","*",SP_SUL!Y1509)</f>
        <v>*</v>
      </c>
      <c r="C1506" s="121" t="str">
        <f>IF(SP_SUL!B1509="","*",SP_SUL!B1509)</f>
        <v>*</v>
      </c>
      <c r="D1506" s="121" t="str">
        <f>IF(SP_SUL!D1509="","*",SP_SUL!D1509)</f>
        <v>*</v>
      </c>
      <c r="E1506" s="121" t="str">
        <f>IF(SP_SUL!H1509="","*",SP_SUL!H1509)</f>
        <v>*</v>
      </c>
      <c r="F1506" s="137" t="str">
        <f>IF(SP_SUL!M1509="","*",SP_SUL!M1509)</f>
        <v>*</v>
      </c>
      <c r="G1506" s="121" t="str">
        <f>IF(SP_SUL!I1509="","*",SP_SUL!I1509)</f>
        <v>*</v>
      </c>
      <c r="H1506" s="121" t="str">
        <f>IF(SP_SUL!AB1509="","*",SP_SUL!AB1509)</f>
        <v>*</v>
      </c>
      <c r="I1506" s="121" t="str">
        <f>IF(SP_SUL!AC1509="","*",SP_SUL!AC1509)</f>
        <v>*</v>
      </c>
      <c r="J1506" s="122" t="str">
        <f>IF(SP_SUL!AA1509="","*",SP_SUL!AA1509)</f>
        <v>*</v>
      </c>
      <c r="K1506" s="134" t="str">
        <f>IF(SP_SUL!AD1509="","*",SP_SUL!AD1509)</f>
        <v>*</v>
      </c>
    </row>
    <row r="1507" spans="2:11" hidden="1">
      <c r="B1507" s="120" t="str">
        <f>IF(SP_SUL!Y1510="","*",SP_SUL!Y1510)</f>
        <v>*</v>
      </c>
      <c r="C1507" s="121" t="str">
        <f>IF(SP_SUL!B1510="","*",SP_SUL!B1510)</f>
        <v>*</v>
      </c>
      <c r="D1507" s="121" t="str">
        <f>IF(SP_SUL!D1510="","*",SP_SUL!D1510)</f>
        <v>*</v>
      </c>
      <c r="E1507" s="121" t="str">
        <f>IF(SP_SUL!H1510="","*",SP_SUL!H1510)</f>
        <v>*</v>
      </c>
      <c r="F1507" s="137" t="str">
        <f>IF(SP_SUL!M1510="","*",SP_SUL!M1510)</f>
        <v>*</v>
      </c>
      <c r="G1507" s="121" t="str">
        <f>IF(SP_SUL!I1510="","*",SP_SUL!I1510)</f>
        <v>*</v>
      </c>
      <c r="H1507" s="121" t="str">
        <f>IF(SP_SUL!AB1510="","*",SP_SUL!AB1510)</f>
        <v>*</v>
      </c>
      <c r="I1507" s="121" t="str">
        <f>IF(SP_SUL!AC1510="","*",SP_SUL!AC1510)</f>
        <v>*</v>
      </c>
      <c r="J1507" s="122" t="str">
        <f>IF(SP_SUL!AA1510="","*",SP_SUL!AA1510)</f>
        <v>*</v>
      </c>
      <c r="K1507" s="134" t="str">
        <f>IF(SP_SUL!AD1510="","*",SP_SUL!AD1510)</f>
        <v>*</v>
      </c>
    </row>
    <row r="1508" spans="2:11" hidden="1">
      <c r="B1508" s="120" t="str">
        <f>IF(SP_SUL!Y1511="","*",SP_SUL!Y1511)</f>
        <v>*</v>
      </c>
      <c r="C1508" s="121" t="str">
        <f>IF(SP_SUL!B1511="","*",SP_SUL!B1511)</f>
        <v>*</v>
      </c>
      <c r="D1508" s="121" t="str">
        <f>IF(SP_SUL!D1511="","*",SP_SUL!D1511)</f>
        <v>*</v>
      </c>
      <c r="E1508" s="121" t="str">
        <f>IF(SP_SUL!H1511="","*",SP_SUL!H1511)</f>
        <v>*</v>
      </c>
      <c r="F1508" s="137" t="str">
        <f>IF(SP_SUL!M1511="","*",SP_SUL!M1511)</f>
        <v>*</v>
      </c>
      <c r="G1508" s="121" t="str">
        <f>IF(SP_SUL!I1511="","*",SP_SUL!I1511)</f>
        <v>*</v>
      </c>
      <c r="H1508" s="121" t="str">
        <f>IF(SP_SUL!AB1511="","*",SP_SUL!AB1511)</f>
        <v>*</v>
      </c>
      <c r="I1508" s="121" t="str">
        <f>IF(SP_SUL!AC1511="","*",SP_SUL!AC1511)</f>
        <v>*</v>
      </c>
      <c r="J1508" s="122" t="str">
        <f>IF(SP_SUL!AA1511="","*",SP_SUL!AA1511)</f>
        <v>*</v>
      </c>
      <c r="K1508" s="134" t="str">
        <f>IF(SP_SUL!AD1511="","*",SP_SUL!AD1511)</f>
        <v>*</v>
      </c>
    </row>
    <row r="1509" spans="2:11" hidden="1">
      <c r="B1509" s="120" t="str">
        <f>IF(SP_SUL!Y1512="","*",SP_SUL!Y1512)</f>
        <v>*</v>
      </c>
      <c r="C1509" s="121" t="str">
        <f>IF(SP_SUL!B1512="","*",SP_SUL!B1512)</f>
        <v>*</v>
      </c>
      <c r="D1509" s="121" t="str">
        <f>IF(SP_SUL!D1512="","*",SP_SUL!D1512)</f>
        <v>*</v>
      </c>
      <c r="E1509" s="121" t="str">
        <f>IF(SP_SUL!H1512="","*",SP_SUL!H1512)</f>
        <v>*</v>
      </c>
      <c r="F1509" s="137" t="str">
        <f>IF(SP_SUL!M1512="","*",SP_SUL!M1512)</f>
        <v>*</v>
      </c>
      <c r="G1509" s="121" t="str">
        <f>IF(SP_SUL!I1512="","*",SP_SUL!I1512)</f>
        <v>*</v>
      </c>
      <c r="H1509" s="121" t="str">
        <f>IF(SP_SUL!AB1512="","*",SP_SUL!AB1512)</f>
        <v>*</v>
      </c>
      <c r="I1509" s="121" t="str">
        <f>IF(SP_SUL!AC1512="","*",SP_SUL!AC1512)</f>
        <v>*</v>
      </c>
      <c r="J1509" s="122" t="str">
        <f>IF(SP_SUL!AA1512="","*",SP_SUL!AA1512)</f>
        <v>*</v>
      </c>
      <c r="K1509" s="134" t="str">
        <f>IF(SP_SUL!AD1512="","*",SP_SUL!AD1512)</f>
        <v>*</v>
      </c>
    </row>
    <row r="1510" spans="2:11" hidden="1">
      <c r="B1510" s="120" t="str">
        <f>IF(SP_SUL!Y1513="","*",SP_SUL!Y1513)</f>
        <v>*</v>
      </c>
      <c r="C1510" s="121" t="str">
        <f>IF(SP_SUL!B1513="","*",SP_SUL!B1513)</f>
        <v>*</v>
      </c>
      <c r="D1510" s="121" t="str">
        <f>IF(SP_SUL!D1513="","*",SP_SUL!D1513)</f>
        <v>*</v>
      </c>
      <c r="E1510" s="121" t="str">
        <f>IF(SP_SUL!H1513="","*",SP_SUL!H1513)</f>
        <v>*</v>
      </c>
      <c r="F1510" s="137" t="str">
        <f>IF(SP_SUL!M1513="","*",SP_SUL!M1513)</f>
        <v>*</v>
      </c>
      <c r="G1510" s="121" t="str">
        <f>IF(SP_SUL!I1513="","*",SP_SUL!I1513)</f>
        <v>*</v>
      </c>
      <c r="H1510" s="121" t="str">
        <f>IF(SP_SUL!AB1513="","*",SP_SUL!AB1513)</f>
        <v>*</v>
      </c>
      <c r="I1510" s="121" t="str">
        <f>IF(SP_SUL!AC1513="","*",SP_SUL!AC1513)</f>
        <v>*</v>
      </c>
      <c r="J1510" s="122" t="str">
        <f>IF(SP_SUL!AA1513="","*",SP_SUL!AA1513)</f>
        <v>*</v>
      </c>
      <c r="K1510" s="134" t="str">
        <f>IF(SP_SUL!AD1513="","*",SP_SUL!AD1513)</f>
        <v>*</v>
      </c>
    </row>
    <row r="1511" spans="2:11" hidden="1">
      <c r="B1511" s="120" t="str">
        <f>IF(SP_SUL!Y1514="","*",SP_SUL!Y1514)</f>
        <v>*</v>
      </c>
      <c r="C1511" s="121" t="str">
        <f>IF(SP_SUL!B1514="","*",SP_SUL!B1514)</f>
        <v>*</v>
      </c>
      <c r="D1511" s="121" t="str">
        <f>IF(SP_SUL!D1514="","*",SP_SUL!D1514)</f>
        <v>*</v>
      </c>
      <c r="E1511" s="121" t="str">
        <f>IF(SP_SUL!H1514="","*",SP_SUL!H1514)</f>
        <v>*</v>
      </c>
      <c r="F1511" s="137" t="str">
        <f>IF(SP_SUL!M1514="","*",SP_SUL!M1514)</f>
        <v>*</v>
      </c>
      <c r="G1511" s="121" t="str">
        <f>IF(SP_SUL!I1514="","*",SP_SUL!I1514)</f>
        <v>*</v>
      </c>
      <c r="H1511" s="121" t="str">
        <f>IF(SP_SUL!AB1514="","*",SP_SUL!AB1514)</f>
        <v>*</v>
      </c>
      <c r="I1511" s="121" t="str">
        <f>IF(SP_SUL!AC1514="","*",SP_SUL!AC1514)</f>
        <v>*</v>
      </c>
      <c r="J1511" s="122" t="str">
        <f>IF(SP_SUL!AA1514="","*",SP_SUL!AA1514)</f>
        <v>*</v>
      </c>
      <c r="K1511" s="134" t="str">
        <f>IF(SP_SUL!AD1514="","*",SP_SUL!AD1514)</f>
        <v>*</v>
      </c>
    </row>
    <row r="1512" spans="2:11" hidden="1">
      <c r="B1512" s="120" t="str">
        <f>IF(SP_SUL!Y1515="","*",SP_SUL!Y1515)</f>
        <v>*</v>
      </c>
      <c r="C1512" s="121" t="str">
        <f>IF(SP_SUL!B1515="","*",SP_SUL!B1515)</f>
        <v>*</v>
      </c>
      <c r="D1512" s="121" t="str">
        <f>IF(SP_SUL!D1515="","*",SP_SUL!D1515)</f>
        <v>*</v>
      </c>
      <c r="E1512" s="121" t="str">
        <f>IF(SP_SUL!H1515="","*",SP_SUL!H1515)</f>
        <v>*</v>
      </c>
      <c r="F1512" s="137" t="str">
        <f>IF(SP_SUL!M1515="","*",SP_SUL!M1515)</f>
        <v>*</v>
      </c>
      <c r="G1512" s="121" t="str">
        <f>IF(SP_SUL!I1515="","*",SP_SUL!I1515)</f>
        <v>*</v>
      </c>
      <c r="H1512" s="121" t="str">
        <f>IF(SP_SUL!AB1515="","*",SP_SUL!AB1515)</f>
        <v>*</v>
      </c>
      <c r="I1512" s="121" t="str">
        <f>IF(SP_SUL!AC1515="","*",SP_SUL!AC1515)</f>
        <v>*</v>
      </c>
      <c r="J1512" s="122" t="str">
        <f>IF(SP_SUL!AA1515="","*",SP_SUL!AA1515)</f>
        <v>*</v>
      </c>
      <c r="K1512" s="134" t="str">
        <f>IF(SP_SUL!AD1515="","*",SP_SUL!AD1515)</f>
        <v>*</v>
      </c>
    </row>
    <row r="1513" spans="2:11" hidden="1">
      <c r="B1513" s="120" t="str">
        <f>IF(SP_SUL!Y1516="","*",SP_SUL!Y1516)</f>
        <v>*</v>
      </c>
      <c r="C1513" s="121" t="str">
        <f>IF(SP_SUL!B1516="","*",SP_SUL!B1516)</f>
        <v>*</v>
      </c>
      <c r="D1513" s="121" t="str">
        <f>IF(SP_SUL!D1516="","*",SP_SUL!D1516)</f>
        <v>*</v>
      </c>
      <c r="E1513" s="121" t="str">
        <f>IF(SP_SUL!H1516="","*",SP_SUL!H1516)</f>
        <v>*</v>
      </c>
      <c r="F1513" s="137" t="str">
        <f>IF(SP_SUL!M1516="","*",SP_SUL!M1516)</f>
        <v>*</v>
      </c>
      <c r="G1513" s="121" t="str">
        <f>IF(SP_SUL!I1516="","*",SP_SUL!I1516)</f>
        <v>*</v>
      </c>
      <c r="H1513" s="121" t="str">
        <f>IF(SP_SUL!AB1516="","*",SP_SUL!AB1516)</f>
        <v>*</v>
      </c>
      <c r="I1513" s="121" t="str">
        <f>IF(SP_SUL!AC1516="","*",SP_SUL!AC1516)</f>
        <v>*</v>
      </c>
      <c r="J1513" s="122" t="str">
        <f>IF(SP_SUL!AA1516="","*",SP_SUL!AA1516)</f>
        <v>*</v>
      </c>
      <c r="K1513" s="134" t="str">
        <f>IF(SP_SUL!AD1516="","*",SP_SUL!AD1516)</f>
        <v>*</v>
      </c>
    </row>
    <row r="1514" spans="2:11" hidden="1">
      <c r="B1514" s="120" t="str">
        <f>IF(SP_SUL!Y1517="","*",SP_SUL!Y1517)</f>
        <v>*</v>
      </c>
      <c r="C1514" s="121" t="str">
        <f>IF(SP_SUL!B1517="","*",SP_SUL!B1517)</f>
        <v>*</v>
      </c>
      <c r="D1514" s="121" t="str">
        <f>IF(SP_SUL!D1517="","*",SP_SUL!D1517)</f>
        <v>*</v>
      </c>
      <c r="E1514" s="121" t="str">
        <f>IF(SP_SUL!H1517="","*",SP_SUL!H1517)</f>
        <v>*</v>
      </c>
      <c r="F1514" s="137" t="str">
        <f>IF(SP_SUL!M1517="","*",SP_SUL!M1517)</f>
        <v>*</v>
      </c>
      <c r="G1514" s="121" t="str">
        <f>IF(SP_SUL!I1517="","*",SP_SUL!I1517)</f>
        <v>*</v>
      </c>
      <c r="H1514" s="121" t="str">
        <f>IF(SP_SUL!AB1517="","*",SP_SUL!AB1517)</f>
        <v>*</v>
      </c>
      <c r="I1514" s="121" t="str">
        <f>IF(SP_SUL!AC1517="","*",SP_SUL!AC1517)</f>
        <v>*</v>
      </c>
      <c r="J1514" s="122" t="str">
        <f>IF(SP_SUL!AA1517="","*",SP_SUL!AA1517)</f>
        <v>*</v>
      </c>
      <c r="K1514" s="134" t="str">
        <f>IF(SP_SUL!AD1517="","*",SP_SUL!AD1517)</f>
        <v>*</v>
      </c>
    </row>
    <row r="1515" spans="2:11" hidden="1">
      <c r="B1515" s="120" t="str">
        <f>IF(SP_SUL!Y1518="","*",SP_SUL!Y1518)</f>
        <v>*</v>
      </c>
      <c r="C1515" s="121" t="str">
        <f>IF(SP_SUL!B1518="","*",SP_SUL!B1518)</f>
        <v>*</v>
      </c>
      <c r="D1515" s="121" t="str">
        <f>IF(SP_SUL!D1518="","*",SP_SUL!D1518)</f>
        <v>*</v>
      </c>
      <c r="E1515" s="121" t="str">
        <f>IF(SP_SUL!H1518="","*",SP_SUL!H1518)</f>
        <v>*</v>
      </c>
      <c r="F1515" s="137" t="str">
        <f>IF(SP_SUL!M1518="","*",SP_SUL!M1518)</f>
        <v>*</v>
      </c>
      <c r="G1515" s="121" t="str">
        <f>IF(SP_SUL!I1518="","*",SP_SUL!I1518)</f>
        <v>*</v>
      </c>
      <c r="H1515" s="121" t="str">
        <f>IF(SP_SUL!AB1518="","*",SP_SUL!AB1518)</f>
        <v>*</v>
      </c>
      <c r="I1515" s="121" t="str">
        <f>IF(SP_SUL!AC1518="","*",SP_SUL!AC1518)</f>
        <v>*</v>
      </c>
      <c r="J1515" s="122" t="str">
        <f>IF(SP_SUL!AA1518="","*",SP_SUL!AA1518)</f>
        <v>*</v>
      </c>
      <c r="K1515" s="134" t="str">
        <f>IF(SP_SUL!AD1518="","*",SP_SUL!AD1518)</f>
        <v>*</v>
      </c>
    </row>
    <row r="1516" spans="2:11" hidden="1">
      <c r="B1516" s="120" t="str">
        <f>IF(SP_SUL!Y1519="","*",SP_SUL!Y1519)</f>
        <v>*</v>
      </c>
      <c r="C1516" s="121" t="str">
        <f>IF(SP_SUL!B1519="","*",SP_SUL!B1519)</f>
        <v>*</v>
      </c>
      <c r="D1516" s="121" t="str">
        <f>IF(SP_SUL!D1519="","*",SP_SUL!D1519)</f>
        <v>*</v>
      </c>
      <c r="E1516" s="121" t="str">
        <f>IF(SP_SUL!H1519="","*",SP_SUL!H1519)</f>
        <v>*</v>
      </c>
      <c r="F1516" s="137" t="str">
        <f>IF(SP_SUL!M1519="","*",SP_SUL!M1519)</f>
        <v>*</v>
      </c>
      <c r="G1516" s="121" t="str">
        <f>IF(SP_SUL!I1519="","*",SP_SUL!I1519)</f>
        <v>*</v>
      </c>
      <c r="H1516" s="121" t="str">
        <f>IF(SP_SUL!AB1519="","*",SP_SUL!AB1519)</f>
        <v>*</v>
      </c>
      <c r="I1516" s="121" t="str">
        <f>IF(SP_SUL!AC1519="","*",SP_SUL!AC1519)</f>
        <v>*</v>
      </c>
      <c r="J1516" s="122" t="str">
        <f>IF(SP_SUL!AA1519="","*",SP_SUL!AA1519)</f>
        <v>*</v>
      </c>
      <c r="K1516" s="134" t="str">
        <f>IF(SP_SUL!AD1519="","*",SP_SUL!AD1519)</f>
        <v>*</v>
      </c>
    </row>
    <row r="1517" spans="2:11" hidden="1">
      <c r="B1517" s="120" t="str">
        <f>IF(SP_SUL!Y1520="","*",SP_SUL!Y1520)</f>
        <v>*</v>
      </c>
      <c r="C1517" s="121" t="str">
        <f>IF(SP_SUL!B1520="","*",SP_SUL!B1520)</f>
        <v>*</v>
      </c>
      <c r="D1517" s="121" t="str">
        <f>IF(SP_SUL!D1520="","*",SP_SUL!D1520)</f>
        <v>*</v>
      </c>
      <c r="E1517" s="121" t="str">
        <f>IF(SP_SUL!H1520="","*",SP_SUL!H1520)</f>
        <v>*</v>
      </c>
      <c r="F1517" s="137" t="str">
        <f>IF(SP_SUL!M1520="","*",SP_SUL!M1520)</f>
        <v>*</v>
      </c>
      <c r="G1517" s="121" t="str">
        <f>IF(SP_SUL!I1520="","*",SP_SUL!I1520)</f>
        <v>*</v>
      </c>
      <c r="H1517" s="121" t="str">
        <f>IF(SP_SUL!AB1520="","*",SP_SUL!AB1520)</f>
        <v>*</v>
      </c>
      <c r="I1517" s="121" t="str">
        <f>IF(SP_SUL!AC1520="","*",SP_SUL!AC1520)</f>
        <v>*</v>
      </c>
      <c r="J1517" s="122" t="str">
        <f>IF(SP_SUL!AA1520="","*",SP_SUL!AA1520)</f>
        <v>*</v>
      </c>
      <c r="K1517" s="134" t="str">
        <f>IF(SP_SUL!AD1520="","*",SP_SUL!AD1520)</f>
        <v>*</v>
      </c>
    </row>
    <row r="1518" spans="2:11" hidden="1">
      <c r="B1518" s="120" t="str">
        <f>IF(SP_SUL!Y1521="","*",SP_SUL!Y1521)</f>
        <v>*</v>
      </c>
      <c r="C1518" s="121" t="str">
        <f>IF(SP_SUL!B1521="","*",SP_SUL!B1521)</f>
        <v>*</v>
      </c>
      <c r="D1518" s="121" t="str">
        <f>IF(SP_SUL!D1521="","*",SP_SUL!D1521)</f>
        <v>*</v>
      </c>
      <c r="E1518" s="121" t="str">
        <f>IF(SP_SUL!H1521="","*",SP_SUL!H1521)</f>
        <v>*</v>
      </c>
      <c r="F1518" s="137" t="str">
        <f>IF(SP_SUL!M1521="","*",SP_SUL!M1521)</f>
        <v>*</v>
      </c>
      <c r="G1518" s="121" t="str">
        <f>IF(SP_SUL!I1521="","*",SP_SUL!I1521)</f>
        <v>*</v>
      </c>
      <c r="H1518" s="121" t="str">
        <f>IF(SP_SUL!AB1521="","*",SP_SUL!AB1521)</f>
        <v>*</v>
      </c>
      <c r="I1518" s="121" t="str">
        <f>IF(SP_SUL!AC1521="","*",SP_SUL!AC1521)</f>
        <v>*</v>
      </c>
      <c r="J1518" s="122" t="str">
        <f>IF(SP_SUL!AA1521="","*",SP_SUL!AA1521)</f>
        <v>*</v>
      </c>
      <c r="K1518" s="134" t="str">
        <f>IF(SP_SUL!AD1521="","*",SP_SUL!AD1521)</f>
        <v>*</v>
      </c>
    </row>
    <row r="1519" spans="2:11" hidden="1">
      <c r="B1519" s="120" t="str">
        <f>IF(SP_SUL!Y1522="","*",SP_SUL!Y1522)</f>
        <v>*</v>
      </c>
      <c r="C1519" s="121" t="str">
        <f>IF(SP_SUL!B1522="","*",SP_SUL!B1522)</f>
        <v>*</v>
      </c>
      <c r="D1519" s="121" t="str">
        <f>IF(SP_SUL!D1522="","*",SP_SUL!D1522)</f>
        <v>*</v>
      </c>
      <c r="E1519" s="121" t="str">
        <f>IF(SP_SUL!H1522="","*",SP_SUL!H1522)</f>
        <v>*</v>
      </c>
      <c r="F1519" s="137" t="str">
        <f>IF(SP_SUL!M1522="","*",SP_SUL!M1522)</f>
        <v>*</v>
      </c>
      <c r="G1519" s="121" t="str">
        <f>IF(SP_SUL!I1522="","*",SP_SUL!I1522)</f>
        <v>*</v>
      </c>
      <c r="H1519" s="121" t="str">
        <f>IF(SP_SUL!AB1522="","*",SP_SUL!AB1522)</f>
        <v>*</v>
      </c>
      <c r="I1519" s="121" t="str">
        <f>IF(SP_SUL!AC1522="","*",SP_SUL!AC1522)</f>
        <v>*</v>
      </c>
      <c r="J1519" s="122" t="str">
        <f>IF(SP_SUL!AA1522="","*",SP_SUL!AA1522)</f>
        <v>*</v>
      </c>
      <c r="K1519" s="134" t="str">
        <f>IF(SP_SUL!AD1522="","*",SP_SUL!AD1522)</f>
        <v>*</v>
      </c>
    </row>
    <row r="1520" spans="2:11" hidden="1">
      <c r="B1520" s="120" t="str">
        <f>IF(SP_SUL!Y1523="","*",SP_SUL!Y1523)</f>
        <v>*</v>
      </c>
      <c r="C1520" s="121" t="str">
        <f>IF(SP_SUL!B1523="","*",SP_SUL!B1523)</f>
        <v>*</v>
      </c>
      <c r="D1520" s="121" t="str">
        <f>IF(SP_SUL!D1523="","*",SP_SUL!D1523)</f>
        <v>*</v>
      </c>
      <c r="E1520" s="121" t="str">
        <f>IF(SP_SUL!H1523="","*",SP_SUL!H1523)</f>
        <v>*</v>
      </c>
      <c r="F1520" s="137" t="str">
        <f>IF(SP_SUL!M1523="","*",SP_SUL!M1523)</f>
        <v>*</v>
      </c>
      <c r="G1520" s="121" t="str">
        <f>IF(SP_SUL!I1523="","*",SP_SUL!I1523)</f>
        <v>*</v>
      </c>
      <c r="H1520" s="121" t="str">
        <f>IF(SP_SUL!AB1523="","*",SP_SUL!AB1523)</f>
        <v>*</v>
      </c>
      <c r="I1520" s="121" t="str">
        <f>IF(SP_SUL!AC1523="","*",SP_SUL!AC1523)</f>
        <v>*</v>
      </c>
      <c r="J1520" s="122" t="str">
        <f>IF(SP_SUL!AA1523="","*",SP_SUL!AA1523)</f>
        <v>*</v>
      </c>
      <c r="K1520" s="134" t="str">
        <f>IF(SP_SUL!AD1523="","*",SP_SUL!AD1523)</f>
        <v>*</v>
      </c>
    </row>
    <row r="1521" spans="2:11" hidden="1">
      <c r="B1521" s="120" t="str">
        <f>IF(SP_SUL!Y1524="","*",SP_SUL!Y1524)</f>
        <v>*</v>
      </c>
      <c r="C1521" s="121" t="str">
        <f>IF(SP_SUL!B1524="","*",SP_SUL!B1524)</f>
        <v>*</v>
      </c>
      <c r="D1521" s="121" t="str">
        <f>IF(SP_SUL!D1524="","*",SP_SUL!D1524)</f>
        <v>*</v>
      </c>
      <c r="E1521" s="121" t="str">
        <f>IF(SP_SUL!H1524="","*",SP_SUL!H1524)</f>
        <v>*</v>
      </c>
      <c r="F1521" s="137" t="str">
        <f>IF(SP_SUL!M1524="","*",SP_SUL!M1524)</f>
        <v>*</v>
      </c>
      <c r="G1521" s="121" t="str">
        <f>IF(SP_SUL!I1524="","*",SP_SUL!I1524)</f>
        <v>*</v>
      </c>
      <c r="H1521" s="121" t="str">
        <f>IF(SP_SUL!AB1524="","*",SP_SUL!AB1524)</f>
        <v>*</v>
      </c>
      <c r="I1521" s="121" t="str">
        <f>IF(SP_SUL!AC1524="","*",SP_SUL!AC1524)</f>
        <v>*</v>
      </c>
      <c r="J1521" s="122" t="str">
        <f>IF(SP_SUL!AA1524="","*",SP_SUL!AA1524)</f>
        <v>*</v>
      </c>
      <c r="K1521" s="134" t="str">
        <f>IF(SP_SUL!AD1524="","*",SP_SUL!AD1524)</f>
        <v>*</v>
      </c>
    </row>
    <row r="1522" spans="2:11" hidden="1">
      <c r="B1522" s="120" t="str">
        <f>IF(SP_SUL!Y1525="","*",SP_SUL!Y1525)</f>
        <v>*</v>
      </c>
      <c r="C1522" s="121" t="str">
        <f>IF(SP_SUL!B1525="","*",SP_SUL!B1525)</f>
        <v>*</v>
      </c>
      <c r="D1522" s="121" t="str">
        <f>IF(SP_SUL!D1525="","*",SP_SUL!D1525)</f>
        <v>*</v>
      </c>
      <c r="E1522" s="121" t="str">
        <f>IF(SP_SUL!H1525="","*",SP_SUL!H1525)</f>
        <v>*</v>
      </c>
      <c r="F1522" s="137" t="str">
        <f>IF(SP_SUL!M1525="","*",SP_SUL!M1525)</f>
        <v>*</v>
      </c>
      <c r="G1522" s="121" t="str">
        <f>IF(SP_SUL!I1525="","*",SP_SUL!I1525)</f>
        <v>*</v>
      </c>
      <c r="H1522" s="121" t="str">
        <f>IF(SP_SUL!AB1525="","*",SP_SUL!AB1525)</f>
        <v>*</v>
      </c>
      <c r="I1522" s="121" t="str">
        <f>IF(SP_SUL!AC1525="","*",SP_SUL!AC1525)</f>
        <v>*</v>
      </c>
      <c r="J1522" s="122" t="str">
        <f>IF(SP_SUL!AA1525="","*",SP_SUL!AA1525)</f>
        <v>*</v>
      </c>
      <c r="K1522" s="134" t="str">
        <f>IF(SP_SUL!AD1525="","*",SP_SUL!AD1525)</f>
        <v>*</v>
      </c>
    </row>
    <row r="1523" spans="2:11" hidden="1">
      <c r="B1523" s="120" t="str">
        <f>IF(SP_SUL!Y1526="","*",SP_SUL!Y1526)</f>
        <v>*</v>
      </c>
      <c r="C1523" s="121" t="str">
        <f>IF(SP_SUL!B1526="","*",SP_SUL!B1526)</f>
        <v>*</v>
      </c>
      <c r="D1523" s="121" t="str">
        <f>IF(SP_SUL!D1526="","*",SP_SUL!D1526)</f>
        <v>*</v>
      </c>
      <c r="E1523" s="121" t="str">
        <f>IF(SP_SUL!H1526="","*",SP_SUL!H1526)</f>
        <v>*</v>
      </c>
      <c r="F1523" s="137" t="str">
        <f>IF(SP_SUL!M1526="","*",SP_SUL!M1526)</f>
        <v>*</v>
      </c>
      <c r="G1523" s="121" t="str">
        <f>IF(SP_SUL!I1526="","*",SP_SUL!I1526)</f>
        <v>*</v>
      </c>
      <c r="H1523" s="121" t="str">
        <f>IF(SP_SUL!AB1526="","*",SP_SUL!AB1526)</f>
        <v>*</v>
      </c>
      <c r="I1523" s="121" t="str">
        <f>IF(SP_SUL!AC1526="","*",SP_SUL!AC1526)</f>
        <v>*</v>
      </c>
      <c r="J1523" s="122" t="str">
        <f>IF(SP_SUL!AA1526="","*",SP_SUL!AA1526)</f>
        <v>*</v>
      </c>
      <c r="K1523" s="134" t="str">
        <f>IF(SP_SUL!AD1526="","*",SP_SUL!AD1526)</f>
        <v>*</v>
      </c>
    </row>
    <row r="1524" spans="2:11" hidden="1">
      <c r="B1524" s="120" t="str">
        <f>IF(SP_SUL!Y1527="","*",SP_SUL!Y1527)</f>
        <v>*</v>
      </c>
      <c r="C1524" s="121" t="str">
        <f>IF(SP_SUL!B1527="","*",SP_SUL!B1527)</f>
        <v>*</v>
      </c>
      <c r="D1524" s="121" t="str">
        <f>IF(SP_SUL!D1527="","*",SP_SUL!D1527)</f>
        <v>*</v>
      </c>
      <c r="E1524" s="121" t="str">
        <f>IF(SP_SUL!H1527="","*",SP_SUL!H1527)</f>
        <v>*</v>
      </c>
      <c r="F1524" s="137" t="str">
        <f>IF(SP_SUL!M1527="","*",SP_SUL!M1527)</f>
        <v>*</v>
      </c>
      <c r="G1524" s="121" t="str">
        <f>IF(SP_SUL!I1527="","*",SP_SUL!I1527)</f>
        <v>*</v>
      </c>
      <c r="H1524" s="121" t="str">
        <f>IF(SP_SUL!AB1527="","*",SP_SUL!AB1527)</f>
        <v>*</v>
      </c>
      <c r="I1524" s="121" t="str">
        <f>IF(SP_SUL!AC1527="","*",SP_SUL!AC1527)</f>
        <v>*</v>
      </c>
      <c r="J1524" s="122" t="str">
        <f>IF(SP_SUL!AA1527="","*",SP_SUL!AA1527)</f>
        <v>*</v>
      </c>
      <c r="K1524" s="134" t="str">
        <f>IF(SP_SUL!AD1527="","*",SP_SUL!AD1527)</f>
        <v>*</v>
      </c>
    </row>
    <row r="1525" spans="2:11" hidden="1">
      <c r="B1525" s="120" t="str">
        <f>IF(SP_SUL!Y1528="","*",SP_SUL!Y1528)</f>
        <v>*</v>
      </c>
      <c r="C1525" s="121" t="str">
        <f>IF(SP_SUL!B1528="","*",SP_SUL!B1528)</f>
        <v>*</v>
      </c>
      <c r="D1525" s="121" t="str">
        <f>IF(SP_SUL!D1528="","*",SP_SUL!D1528)</f>
        <v>*</v>
      </c>
      <c r="E1525" s="121" t="str">
        <f>IF(SP_SUL!H1528="","*",SP_SUL!H1528)</f>
        <v>*</v>
      </c>
      <c r="F1525" s="137" t="str">
        <f>IF(SP_SUL!M1528="","*",SP_SUL!M1528)</f>
        <v>*</v>
      </c>
      <c r="G1525" s="121" t="str">
        <f>IF(SP_SUL!I1528="","*",SP_SUL!I1528)</f>
        <v>*</v>
      </c>
      <c r="H1525" s="121" t="str">
        <f>IF(SP_SUL!AB1528="","*",SP_SUL!AB1528)</f>
        <v>*</v>
      </c>
      <c r="I1525" s="121" t="str">
        <f>IF(SP_SUL!AC1528="","*",SP_SUL!AC1528)</f>
        <v>*</v>
      </c>
      <c r="J1525" s="122" t="str">
        <f>IF(SP_SUL!AA1528="","*",SP_SUL!AA1528)</f>
        <v>*</v>
      </c>
      <c r="K1525" s="134" t="str">
        <f>IF(SP_SUL!AD1528="","*",SP_SUL!AD1528)</f>
        <v>*</v>
      </c>
    </row>
    <row r="1526" spans="2:11" hidden="1">
      <c r="B1526" s="120" t="str">
        <f>IF(SP_SUL!Y1529="","*",SP_SUL!Y1529)</f>
        <v>*</v>
      </c>
      <c r="C1526" s="121" t="str">
        <f>IF(SP_SUL!B1529="","*",SP_SUL!B1529)</f>
        <v>*</v>
      </c>
      <c r="D1526" s="121" t="str">
        <f>IF(SP_SUL!D1529="","*",SP_SUL!D1529)</f>
        <v>*</v>
      </c>
      <c r="E1526" s="121" t="str">
        <f>IF(SP_SUL!H1529="","*",SP_SUL!H1529)</f>
        <v>*</v>
      </c>
      <c r="F1526" s="137" t="str">
        <f>IF(SP_SUL!M1529="","*",SP_SUL!M1529)</f>
        <v>*</v>
      </c>
      <c r="G1526" s="121" t="str">
        <f>IF(SP_SUL!I1529="","*",SP_SUL!I1529)</f>
        <v>*</v>
      </c>
      <c r="H1526" s="121" t="str">
        <f>IF(SP_SUL!AB1529="","*",SP_SUL!AB1529)</f>
        <v>*</v>
      </c>
      <c r="I1526" s="121" t="str">
        <f>IF(SP_SUL!AC1529="","*",SP_SUL!AC1529)</f>
        <v>*</v>
      </c>
      <c r="J1526" s="122" t="str">
        <f>IF(SP_SUL!AA1529="","*",SP_SUL!AA1529)</f>
        <v>*</v>
      </c>
      <c r="K1526" s="134" t="str">
        <f>IF(SP_SUL!AD1529="","*",SP_SUL!AD1529)</f>
        <v>*</v>
      </c>
    </row>
    <row r="1527" spans="2:11" hidden="1">
      <c r="B1527" s="120" t="str">
        <f>IF(SP_SUL!Y1530="","*",SP_SUL!Y1530)</f>
        <v>*</v>
      </c>
      <c r="C1527" s="121" t="str">
        <f>IF(SP_SUL!B1530="","*",SP_SUL!B1530)</f>
        <v>*</v>
      </c>
      <c r="D1527" s="121" t="str">
        <f>IF(SP_SUL!D1530="","*",SP_SUL!D1530)</f>
        <v>*</v>
      </c>
      <c r="E1527" s="121" t="str">
        <f>IF(SP_SUL!H1530="","*",SP_SUL!H1530)</f>
        <v>*</v>
      </c>
      <c r="F1527" s="137" t="str">
        <f>IF(SP_SUL!M1530="","*",SP_SUL!M1530)</f>
        <v>*</v>
      </c>
      <c r="G1527" s="121" t="str">
        <f>IF(SP_SUL!I1530="","*",SP_SUL!I1530)</f>
        <v>*</v>
      </c>
      <c r="H1527" s="121" t="str">
        <f>IF(SP_SUL!AB1530="","*",SP_SUL!AB1530)</f>
        <v>*</v>
      </c>
      <c r="I1527" s="121" t="str">
        <f>IF(SP_SUL!AC1530="","*",SP_SUL!AC1530)</f>
        <v>*</v>
      </c>
      <c r="J1527" s="122" t="str">
        <f>IF(SP_SUL!AA1530="","*",SP_SUL!AA1530)</f>
        <v>*</v>
      </c>
      <c r="K1527" s="134" t="str">
        <f>IF(SP_SUL!AD1530="","*",SP_SUL!AD1530)</f>
        <v>*</v>
      </c>
    </row>
    <row r="1528" spans="2:11" hidden="1">
      <c r="B1528" s="120" t="str">
        <f>IF(SP_SUL!Y1531="","*",SP_SUL!Y1531)</f>
        <v>*</v>
      </c>
      <c r="C1528" s="121" t="str">
        <f>IF(SP_SUL!B1531="","*",SP_SUL!B1531)</f>
        <v>*</v>
      </c>
      <c r="D1528" s="121" t="str">
        <f>IF(SP_SUL!D1531="","*",SP_SUL!D1531)</f>
        <v>*</v>
      </c>
      <c r="E1528" s="121" t="str">
        <f>IF(SP_SUL!H1531="","*",SP_SUL!H1531)</f>
        <v>*</v>
      </c>
      <c r="F1528" s="137" t="str">
        <f>IF(SP_SUL!M1531="","*",SP_SUL!M1531)</f>
        <v>*</v>
      </c>
      <c r="G1528" s="121" t="str">
        <f>IF(SP_SUL!I1531="","*",SP_SUL!I1531)</f>
        <v>*</v>
      </c>
      <c r="H1528" s="121" t="str">
        <f>IF(SP_SUL!AB1531="","*",SP_SUL!AB1531)</f>
        <v>*</v>
      </c>
      <c r="I1528" s="121" t="str">
        <f>IF(SP_SUL!AC1531="","*",SP_SUL!AC1531)</f>
        <v>*</v>
      </c>
      <c r="J1528" s="122" t="str">
        <f>IF(SP_SUL!AA1531="","*",SP_SUL!AA1531)</f>
        <v>*</v>
      </c>
      <c r="K1528" s="134" t="str">
        <f>IF(SP_SUL!AD1531="","*",SP_SUL!AD1531)</f>
        <v>*</v>
      </c>
    </row>
    <row r="1529" spans="2:11" hidden="1">
      <c r="B1529" s="120" t="str">
        <f>IF(SP_SUL!Y1532="","*",SP_SUL!Y1532)</f>
        <v>*</v>
      </c>
      <c r="C1529" s="121" t="str">
        <f>IF(SP_SUL!B1532="","*",SP_SUL!B1532)</f>
        <v>*</v>
      </c>
      <c r="D1529" s="121" t="str">
        <f>IF(SP_SUL!D1532="","*",SP_SUL!D1532)</f>
        <v>*</v>
      </c>
      <c r="E1529" s="121" t="str">
        <f>IF(SP_SUL!H1532="","*",SP_SUL!H1532)</f>
        <v>*</v>
      </c>
      <c r="F1529" s="137" t="str">
        <f>IF(SP_SUL!M1532="","*",SP_SUL!M1532)</f>
        <v>*</v>
      </c>
      <c r="G1529" s="121" t="str">
        <f>IF(SP_SUL!I1532="","*",SP_SUL!I1532)</f>
        <v>*</v>
      </c>
      <c r="H1529" s="121" t="str">
        <f>IF(SP_SUL!AB1532="","*",SP_SUL!AB1532)</f>
        <v>*</v>
      </c>
      <c r="I1529" s="121" t="str">
        <f>IF(SP_SUL!AC1532="","*",SP_SUL!AC1532)</f>
        <v>*</v>
      </c>
      <c r="J1529" s="122" t="str">
        <f>IF(SP_SUL!AA1532="","*",SP_SUL!AA1532)</f>
        <v>*</v>
      </c>
      <c r="K1529" s="134" t="str">
        <f>IF(SP_SUL!AD1532="","*",SP_SUL!AD1532)</f>
        <v>*</v>
      </c>
    </row>
    <row r="1530" spans="2:11" hidden="1">
      <c r="B1530" s="120" t="str">
        <f>IF(SP_SUL!Y1533="","*",SP_SUL!Y1533)</f>
        <v>*</v>
      </c>
      <c r="C1530" s="121" t="str">
        <f>IF(SP_SUL!B1533="","*",SP_SUL!B1533)</f>
        <v>*</v>
      </c>
      <c r="D1530" s="121" t="str">
        <f>IF(SP_SUL!D1533="","*",SP_SUL!D1533)</f>
        <v>*</v>
      </c>
      <c r="E1530" s="121" t="str">
        <f>IF(SP_SUL!H1533="","*",SP_SUL!H1533)</f>
        <v>*</v>
      </c>
      <c r="F1530" s="137" t="str">
        <f>IF(SP_SUL!M1533="","*",SP_SUL!M1533)</f>
        <v>*</v>
      </c>
      <c r="G1530" s="121" t="str">
        <f>IF(SP_SUL!I1533="","*",SP_SUL!I1533)</f>
        <v>*</v>
      </c>
      <c r="H1530" s="121" t="str">
        <f>IF(SP_SUL!AB1533="","*",SP_SUL!AB1533)</f>
        <v>*</v>
      </c>
      <c r="I1530" s="121" t="str">
        <f>IF(SP_SUL!AC1533="","*",SP_SUL!AC1533)</f>
        <v>*</v>
      </c>
      <c r="J1530" s="122" t="str">
        <f>IF(SP_SUL!AA1533="","*",SP_SUL!AA1533)</f>
        <v>*</v>
      </c>
      <c r="K1530" s="134" t="str">
        <f>IF(SP_SUL!AD1533="","*",SP_SUL!AD1533)</f>
        <v>*</v>
      </c>
    </row>
    <row r="1531" spans="2:11" hidden="1">
      <c r="B1531" s="120" t="str">
        <f>IF(SP_SUL!Y1534="","*",SP_SUL!Y1534)</f>
        <v>*</v>
      </c>
      <c r="C1531" s="121" t="str">
        <f>IF(SP_SUL!B1534="","*",SP_SUL!B1534)</f>
        <v>*</v>
      </c>
      <c r="D1531" s="121" t="str">
        <f>IF(SP_SUL!D1534="","*",SP_SUL!D1534)</f>
        <v>*</v>
      </c>
      <c r="E1531" s="121" t="str">
        <f>IF(SP_SUL!H1534="","*",SP_SUL!H1534)</f>
        <v>*</v>
      </c>
      <c r="F1531" s="137" t="str">
        <f>IF(SP_SUL!M1534="","*",SP_SUL!M1534)</f>
        <v>*</v>
      </c>
      <c r="G1531" s="121" t="str">
        <f>IF(SP_SUL!I1534="","*",SP_SUL!I1534)</f>
        <v>*</v>
      </c>
      <c r="H1531" s="121" t="str">
        <f>IF(SP_SUL!AB1534="","*",SP_SUL!AB1534)</f>
        <v>*</v>
      </c>
      <c r="I1531" s="121" t="str">
        <f>IF(SP_SUL!AC1534="","*",SP_SUL!AC1534)</f>
        <v>*</v>
      </c>
      <c r="J1531" s="122" t="str">
        <f>IF(SP_SUL!AA1534="","*",SP_SUL!AA1534)</f>
        <v>*</v>
      </c>
      <c r="K1531" s="134" t="str">
        <f>IF(SP_SUL!AD1534="","*",SP_SUL!AD1534)</f>
        <v>*</v>
      </c>
    </row>
    <row r="1532" spans="2:11" hidden="1">
      <c r="B1532" s="120" t="str">
        <f>IF(SP_SUL!Y1535="","*",SP_SUL!Y1535)</f>
        <v>*</v>
      </c>
      <c r="C1532" s="121" t="str">
        <f>IF(SP_SUL!B1535="","*",SP_SUL!B1535)</f>
        <v>*</v>
      </c>
      <c r="D1532" s="121" t="str">
        <f>IF(SP_SUL!D1535="","*",SP_SUL!D1535)</f>
        <v>*</v>
      </c>
      <c r="E1532" s="121" t="str">
        <f>IF(SP_SUL!H1535="","*",SP_SUL!H1535)</f>
        <v>*</v>
      </c>
      <c r="F1532" s="137" t="str">
        <f>IF(SP_SUL!M1535="","*",SP_SUL!M1535)</f>
        <v>*</v>
      </c>
      <c r="G1532" s="121" t="str">
        <f>IF(SP_SUL!I1535="","*",SP_SUL!I1535)</f>
        <v>*</v>
      </c>
      <c r="H1532" s="121" t="str">
        <f>IF(SP_SUL!AB1535="","*",SP_SUL!AB1535)</f>
        <v>*</v>
      </c>
      <c r="I1532" s="121" t="str">
        <f>IF(SP_SUL!AC1535="","*",SP_SUL!AC1535)</f>
        <v>*</v>
      </c>
      <c r="J1532" s="122" t="str">
        <f>IF(SP_SUL!AA1535="","*",SP_SUL!AA1535)</f>
        <v>*</v>
      </c>
      <c r="K1532" s="134" t="str">
        <f>IF(SP_SUL!AD1535="","*",SP_SUL!AD1535)</f>
        <v>*</v>
      </c>
    </row>
    <row r="1533" spans="2:11" hidden="1">
      <c r="B1533" s="120" t="str">
        <f>IF(SP_SUL!Y1536="","*",SP_SUL!Y1536)</f>
        <v>*</v>
      </c>
      <c r="C1533" s="121" t="str">
        <f>IF(SP_SUL!B1536="","*",SP_SUL!B1536)</f>
        <v>*</v>
      </c>
      <c r="D1533" s="121" t="str">
        <f>IF(SP_SUL!D1536="","*",SP_SUL!D1536)</f>
        <v>*</v>
      </c>
      <c r="E1533" s="121" t="str">
        <f>IF(SP_SUL!H1536="","*",SP_SUL!H1536)</f>
        <v>*</v>
      </c>
      <c r="F1533" s="137" t="str">
        <f>IF(SP_SUL!M1536="","*",SP_SUL!M1536)</f>
        <v>*</v>
      </c>
      <c r="G1533" s="121" t="str">
        <f>IF(SP_SUL!I1536="","*",SP_SUL!I1536)</f>
        <v>*</v>
      </c>
      <c r="H1533" s="121" t="str">
        <f>IF(SP_SUL!AB1536="","*",SP_SUL!AB1536)</f>
        <v>*</v>
      </c>
      <c r="I1533" s="121" t="str">
        <f>IF(SP_SUL!AC1536="","*",SP_SUL!AC1536)</f>
        <v>*</v>
      </c>
      <c r="J1533" s="122" t="str">
        <f>IF(SP_SUL!AA1536="","*",SP_SUL!AA1536)</f>
        <v>*</v>
      </c>
      <c r="K1533" s="134" t="str">
        <f>IF(SP_SUL!AD1536="","*",SP_SUL!AD1536)</f>
        <v>*</v>
      </c>
    </row>
    <row r="1534" spans="2:11" hidden="1">
      <c r="B1534" s="120" t="str">
        <f>IF(SP_SUL!Y1537="","*",SP_SUL!Y1537)</f>
        <v>*</v>
      </c>
      <c r="C1534" s="121" t="str">
        <f>IF(SP_SUL!B1537="","*",SP_SUL!B1537)</f>
        <v>*</v>
      </c>
      <c r="D1534" s="121" t="str">
        <f>IF(SP_SUL!D1537="","*",SP_SUL!D1537)</f>
        <v>*</v>
      </c>
      <c r="E1534" s="121" t="str">
        <f>IF(SP_SUL!H1537="","*",SP_SUL!H1537)</f>
        <v>*</v>
      </c>
      <c r="F1534" s="137" t="str">
        <f>IF(SP_SUL!M1537="","*",SP_SUL!M1537)</f>
        <v>*</v>
      </c>
      <c r="G1534" s="121" t="str">
        <f>IF(SP_SUL!I1537="","*",SP_SUL!I1537)</f>
        <v>*</v>
      </c>
      <c r="H1534" s="121" t="str">
        <f>IF(SP_SUL!AB1537="","*",SP_SUL!AB1537)</f>
        <v>*</v>
      </c>
      <c r="I1534" s="121" t="str">
        <f>IF(SP_SUL!AC1537="","*",SP_SUL!AC1537)</f>
        <v>*</v>
      </c>
      <c r="J1534" s="122" t="str">
        <f>IF(SP_SUL!AA1537="","*",SP_SUL!AA1537)</f>
        <v>*</v>
      </c>
      <c r="K1534" s="134" t="str">
        <f>IF(SP_SUL!AD1537="","*",SP_SUL!AD1537)</f>
        <v>*</v>
      </c>
    </row>
    <row r="1535" spans="2:11" hidden="1">
      <c r="B1535" s="120" t="str">
        <f>IF(SP_SUL!Y1538="","*",SP_SUL!Y1538)</f>
        <v>*</v>
      </c>
      <c r="C1535" s="121" t="str">
        <f>IF(SP_SUL!B1538="","*",SP_SUL!B1538)</f>
        <v>*</v>
      </c>
      <c r="D1535" s="121" t="str">
        <f>IF(SP_SUL!D1538="","*",SP_SUL!D1538)</f>
        <v>*</v>
      </c>
      <c r="E1535" s="121" t="str">
        <f>IF(SP_SUL!H1538="","*",SP_SUL!H1538)</f>
        <v>*</v>
      </c>
      <c r="F1535" s="137" t="str">
        <f>IF(SP_SUL!M1538="","*",SP_SUL!M1538)</f>
        <v>*</v>
      </c>
      <c r="G1535" s="121" t="str">
        <f>IF(SP_SUL!I1538="","*",SP_SUL!I1538)</f>
        <v>*</v>
      </c>
      <c r="H1535" s="121" t="str">
        <f>IF(SP_SUL!AB1538="","*",SP_SUL!AB1538)</f>
        <v>*</v>
      </c>
      <c r="I1535" s="121" t="str">
        <f>IF(SP_SUL!AC1538="","*",SP_SUL!AC1538)</f>
        <v>*</v>
      </c>
      <c r="J1535" s="122" t="str">
        <f>IF(SP_SUL!AA1538="","*",SP_SUL!AA1538)</f>
        <v>*</v>
      </c>
      <c r="K1535" s="134" t="str">
        <f>IF(SP_SUL!AD1538="","*",SP_SUL!AD1538)</f>
        <v>*</v>
      </c>
    </row>
    <row r="1536" spans="2:11" hidden="1">
      <c r="B1536" s="120" t="str">
        <f>IF(SP_SUL!Y1539="","*",SP_SUL!Y1539)</f>
        <v>*</v>
      </c>
      <c r="C1536" s="121" t="str">
        <f>IF(SP_SUL!B1539="","*",SP_SUL!B1539)</f>
        <v>*</v>
      </c>
      <c r="D1536" s="121" t="str">
        <f>IF(SP_SUL!D1539="","*",SP_SUL!D1539)</f>
        <v>*</v>
      </c>
      <c r="E1536" s="121" t="str">
        <f>IF(SP_SUL!H1539="","*",SP_SUL!H1539)</f>
        <v>*</v>
      </c>
      <c r="F1536" s="137" t="str">
        <f>IF(SP_SUL!M1539="","*",SP_SUL!M1539)</f>
        <v>*</v>
      </c>
      <c r="G1536" s="121" t="str">
        <f>IF(SP_SUL!I1539="","*",SP_SUL!I1539)</f>
        <v>*</v>
      </c>
      <c r="H1536" s="121" t="str">
        <f>IF(SP_SUL!AB1539="","*",SP_SUL!AB1539)</f>
        <v>*</v>
      </c>
      <c r="I1536" s="121" t="str">
        <f>IF(SP_SUL!AC1539="","*",SP_SUL!AC1539)</f>
        <v>*</v>
      </c>
      <c r="J1536" s="122" t="str">
        <f>IF(SP_SUL!AA1539="","*",SP_SUL!AA1539)</f>
        <v>*</v>
      </c>
      <c r="K1536" s="134" t="str">
        <f>IF(SP_SUL!AD1539="","*",SP_SUL!AD1539)</f>
        <v>*</v>
      </c>
    </row>
    <row r="1537" spans="2:11" hidden="1">
      <c r="B1537" s="120" t="str">
        <f>IF(SP_SUL!Y1540="","*",SP_SUL!Y1540)</f>
        <v>*</v>
      </c>
      <c r="C1537" s="121" t="str">
        <f>IF(SP_SUL!B1540="","*",SP_SUL!B1540)</f>
        <v>*</v>
      </c>
      <c r="D1537" s="121" t="str">
        <f>IF(SP_SUL!D1540="","*",SP_SUL!D1540)</f>
        <v>*</v>
      </c>
      <c r="E1537" s="121" t="str">
        <f>IF(SP_SUL!H1540="","*",SP_SUL!H1540)</f>
        <v>*</v>
      </c>
      <c r="F1537" s="137" t="str">
        <f>IF(SP_SUL!M1540="","*",SP_SUL!M1540)</f>
        <v>*</v>
      </c>
      <c r="G1537" s="121" t="str">
        <f>IF(SP_SUL!I1540="","*",SP_SUL!I1540)</f>
        <v>*</v>
      </c>
      <c r="H1537" s="121" t="str">
        <f>IF(SP_SUL!AB1540="","*",SP_SUL!AB1540)</f>
        <v>*</v>
      </c>
      <c r="I1537" s="121" t="str">
        <f>IF(SP_SUL!AC1540="","*",SP_SUL!AC1540)</f>
        <v>*</v>
      </c>
      <c r="J1537" s="122" t="str">
        <f>IF(SP_SUL!AA1540="","*",SP_SUL!AA1540)</f>
        <v>*</v>
      </c>
      <c r="K1537" s="134" t="str">
        <f>IF(SP_SUL!AD1540="","*",SP_SUL!AD1540)</f>
        <v>*</v>
      </c>
    </row>
    <row r="1538" spans="2:11" hidden="1">
      <c r="B1538" s="120" t="str">
        <f>IF(SP_SUL!Y1541="","*",SP_SUL!Y1541)</f>
        <v>*</v>
      </c>
      <c r="C1538" s="121" t="str">
        <f>IF(SP_SUL!B1541="","*",SP_SUL!B1541)</f>
        <v>*</v>
      </c>
      <c r="D1538" s="121" t="str">
        <f>IF(SP_SUL!D1541="","*",SP_SUL!D1541)</f>
        <v>*</v>
      </c>
      <c r="E1538" s="121" t="str">
        <f>IF(SP_SUL!H1541="","*",SP_SUL!H1541)</f>
        <v>*</v>
      </c>
      <c r="F1538" s="137" t="str">
        <f>IF(SP_SUL!M1541="","*",SP_SUL!M1541)</f>
        <v>*</v>
      </c>
      <c r="G1538" s="121" t="str">
        <f>IF(SP_SUL!I1541="","*",SP_SUL!I1541)</f>
        <v>*</v>
      </c>
      <c r="H1538" s="121" t="str">
        <f>IF(SP_SUL!AB1541="","*",SP_SUL!AB1541)</f>
        <v>*</v>
      </c>
      <c r="I1538" s="121" t="str">
        <f>IF(SP_SUL!AC1541="","*",SP_SUL!AC1541)</f>
        <v>*</v>
      </c>
      <c r="J1538" s="122" t="str">
        <f>IF(SP_SUL!AA1541="","*",SP_SUL!AA1541)</f>
        <v>*</v>
      </c>
      <c r="K1538" s="134" t="str">
        <f>IF(SP_SUL!AD1541="","*",SP_SUL!AD1541)</f>
        <v>*</v>
      </c>
    </row>
    <row r="1539" spans="2:11" hidden="1">
      <c r="B1539" s="120" t="str">
        <f>IF(SP_SUL!Y1542="","*",SP_SUL!Y1542)</f>
        <v>*</v>
      </c>
      <c r="C1539" s="121" t="str">
        <f>IF(SP_SUL!B1542="","*",SP_SUL!B1542)</f>
        <v>*</v>
      </c>
      <c r="D1539" s="121" t="str">
        <f>IF(SP_SUL!D1542="","*",SP_SUL!D1542)</f>
        <v>*</v>
      </c>
      <c r="E1539" s="121" t="str">
        <f>IF(SP_SUL!H1542="","*",SP_SUL!H1542)</f>
        <v>*</v>
      </c>
      <c r="F1539" s="137" t="str">
        <f>IF(SP_SUL!M1542="","*",SP_SUL!M1542)</f>
        <v>*</v>
      </c>
      <c r="G1539" s="121" t="str">
        <f>IF(SP_SUL!I1542="","*",SP_SUL!I1542)</f>
        <v>*</v>
      </c>
      <c r="H1539" s="121" t="str">
        <f>IF(SP_SUL!AB1542="","*",SP_SUL!AB1542)</f>
        <v>*</v>
      </c>
      <c r="I1539" s="121" t="str">
        <f>IF(SP_SUL!AC1542="","*",SP_SUL!AC1542)</f>
        <v>*</v>
      </c>
      <c r="J1539" s="122" t="str">
        <f>IF(SP_SUL!AA1542="","*",SP_SUL!AA1542)</f>
        <v>*</v>
      </c>
      <c r="K1539" s="134" t="str">
        <f>IF(SP_SUL!AD1542="","*",SP_SUL!AD1542)</f>
        <v>*</v>
      </c>
    </row>
    <row r="1540" spans="2:11" hidden="1">
      <c r="B1540" s="120" t="str">
        <f>IF(SP_SUL!Y1543="","*",SP_SUL!Y1543)</f>
        <v>*</v>
      </c>
      <c r="C1540" s="121" t="str">
        <f>IF(SP_SUL!B1543="","*",SP_SUL!B1543)</f>
        <v>*</v>
      </c>
      <c r="D1540" s="121" t="str">
        <f>IF(SP_SUL!D1543="","*",SP_SUL!D1543)</f>
        <v>*</v>
      </c>
      <c r="E1540" s="121" t="str">
        <f>IF(SP_SUL!H1543="","*",SP_SUL!H1543)</f>
        <v>*</v>
      </c>
      <c r="F1540" s="137" t="str">
        <f>IF(SP_SUL!M1543="","*",SP_SUL!M1543)</f>
        <v>*</v>
      </c>
      <c r="G1540" s="121" t="str">
        <f>IF(SP_SUL!I1543="","*",SP_SUL!I1543)</f>
        <v>*</v>
      </c>
      <c r="H1540" s="121" t="str">
        <f>IF(SP_SUL!AB1543="","*",SP_SUL!AB1543)</f>
        <v>*</v>
      </c>
      <c r="I1540" s="121" t="str">
        <f>IF(SP_SUL!AC1543="","*",SP_SUL!AC1543)</f>
        <v>*</v>
      </c>
      <c r="J1540" s="122" t="str">
        <f>IF(SP_SUL!AA1543="","*",SP_SUL!AA1543)</f>
        <v>*</v>
      </c>
      <c r="K1540" s="134" t="str">
        <f>IF(SP_SUL!AD1543="","*",SP_SUL!AD1543)</f>
        <v>*</v>
      </c>
    </row>
    <row r="1541" spans="2:11" hidden="1">
      <c r="B1541" s="120" t="str">
        <f>IF(SP_SUL!Y1544="","*",SP_SUL!Y1544)</f>
        <v>*</v>
      </c>
      <c r="C1541" s="121" t="str">
        <f>IF(SP_SUL!B1544="","*",SP_SUL!B1544)</f>
        <v>*</v>
      </c>
      <c r="D1541" s="121" t="str">
        <f>IF(SP_SUL!D1544="","*",SP_SUL!D1544)</f>
        <v>*</v>
      </c>
      <c r="E1541" s="121" t="str">
        <f>IF(SP_SUL!H1544="","*",SP_SUL!H1544)</f>
        <v>*</v>
      </c>
      <c r="F1541" s="137" t="str">
        <f>IF(SP_SUL!M1544="","*",SP_SUL!M1544)</f>
        <v>*</v>
      </c>
      <c r="G1541" s="121" t="str">
        <f>IF(SP_SUL!I1544="","*",SP_SUL!I1544)</f>
        <v>*</v>
      </c>
      <c r="H1541" s="121" t="str">
        <f>IF(SP_SUL!AB1544="","*",SP_SUL!AB1544)</f>
        <v>*</v>
      </c>
      <c r="I1541" s="121" t="str">
        <f>IF(SP_SUL!AC1544="","*",SP_SUL!AC1544)</f>
        <v>*</v>
      </c>
      <c r="J1541" s="122" t="str">
        <f>IF(SP_SUL!AA1544="","*",SP_SUL!AA1544)</f>
        <v>*</v>
      </c>
      <c r="K1541" s="134" t="str">
        <f>IF(SP_SUL!AD1544="","*",SP_SUL!AD1544)</f>
        <v>*</v>
      </c>
    </row>
    <row r="1542" spans="2:11" hidden="1">
      <c r="B1542" s="120" t="str">
        <f>IF(SP_SUL!Y1545="","*",SP_SUL!Y1545)</f>
        <v>*</v>
      </c>
      <c r="C1542" s="121" t="str">
        <f>IF(SP_SUL!B1545="","*",SP_SUL!B1545)</f>
        <v>*</v>
      </c>
      <c r="D1542" s="121" t="str">
        <f>IF(SP_SUL!D1545="","*",SP_SUL!D1545)</f>
        <v>*</v>
      </c>
      <c r="E1542" s="121" t="str">
        <f>IF(SP_SUL!H1545="","*",SP_SUL!H1545)</f>
        <v>*</v>
      </c>
      <c r="F1542" s="137" t="str">
        <f>IF(SP_SUL!M1545="","*",SP_SUL!M1545)</f>
        <v>*</v>
      </c>
      <c r="G1542" s="121" t="str">
        <f>IF(SP_SUL!I1545="","*",SP_SUL!I1545)</f>
        <v>*</v>
      </c>
      <c r="H1542" s="121" t="str">
        <f>IF(SP_SUL!AB1545="","*",SP_SUL!AB1545)</f>
        <v>*</v>
      </c>
      <c r="I1542" s="121" t="str">
        <f>IF(SP_SUL!AC1545="","*",SP_SUL!AC1545)</f>
        <v>*</v>
      </c>
      <c r="J1542" s="122" t="str">
        <f>IF(SP_SUL!AA1545="","*",SP_SUL!AA1545)</f>
        <v>*</v>
      </c>
      <c r="K1542" s="134" t="str">
        <f>IF(SP_SUL!AD1545="","*",SP_SUL!AD1545)</f>
        <v>*</v>
      </c>
    </row>
    <row r="1543" spans="2:11" hidden="1">
      <c r="B1543" s="120" t="str">
        <f>IF(SP_SUL!Y1546="","*",SP_SUL!Y1546)</f>
        <v>*</v>
      </c>
      <c r="C1543" s="121" t="str">
        <f>IF(SP_SUL!B1546="","*",SP_SUL!B1546)</f>
        <v>*</v>
      </c>
      <c r="D1543" s="121" t="str">
        <f>IF(SP_SUL!D1546="","*",SP_SUL!D1546)</f>
        <v>*</v>
      </c>
      <c r="E1543" s="121" t="str">
        <f>IF(SP_SUL!H1546="","*",SP_SUL!H1546)</f>
        <v>*</v>
      </c>
      <c r="F1543" s="137" t="str">
        <f>IF(SP_SUL!M1546="","*",SP_SUL!M1546)</f>
        <v>*</v>
      </c>
      <c r="G1543" s="121" t="str">
        <f>IF(SP_SUL!I1546="","*",SP_SUL!I1546)</f>
        <v>*</v>
      </c>
      <c r="H1543" s="121" t="str">
        <f>IF(SP_SUL!AB1546="","*",SP_SUL!AB1546)</f>
        <v>*</v>
      </c>
      <c r="I1543" s="121" t="str">
        <f>IF(SP_SUL!AC1546="","*",SP_SUL!AC1546)</f>
        <v>*</v>
      </c>
      <c r="J1543" s="122" t="str">
        <f>IF(SP_SUL!AA1546="","*",SP_SUL!AA1546)</f>
        <v>*</v>
      </c>
      <c r="K1543" s="134" t="str">
        <f>IF(SP_SUL!AD1546="","*",SP_SUL!AD1546)</f>
        <v>*</v>
      </c>
    </row>
    <row r="1544" spans="2:11" hidden="1">
      <c r="B1544" s="120" t="str">
        <f>IF(SP_SUL!Y1547="","*",SP_SUL!Y1547)</f>
        <v>*</v>
      </c>
      <c r="C1544" s="121" t="str">
        <f>IF(SP_SUL!B1547="","*",SP_SUL!B1547)</f>
        <v>*</v>
      </c>
      <c r="D1544" s="121" t="str">
        <f>IF(SP_SUL!D1547="","*",SP_SUL!D1547)</f>
        <v>*</v>
      </c>
      <c r="E1544" s="121" t="str">
        <f>IF(SP_SUL!H1547="","*",SP_SUL!H1547)</f>
        <v>*</v>
      </c>
      <c r="F1544" s="137" t="str">
        <f>IF(SP_SUL!M1547="","*",SP_SUL!M1547)</f>
        <v>*</v>
      </c>
      <c r="G1544" s="121" t="str">
        <f>IF(SP_SUL!I1547="","*",SP_SUL!I1547)</f>
        <v>*</v>
      </c>
      <c r="H1544" s="121" t="str">
        <f>IF(SP_SUL!AB1547="","*",SP_SUL!AB1547)</f>
        <v>*</v>
      </c>
      <c r="I1544" s="121" t="str">
        <f>IF(SP_SUL!AC1547="","*",SP_SUL!AC1547)</f>
        <v>*</v>
      </c>
      <c r="J1544" s="122" t="str">
        <f>IF(SP_SUL!AA1547="","*",SP_SUL!AA1547)</f>
        <v>*</v>
      </c>
      <c r="K1544" s="134" t="str">
        <f>IF(SP_SUL!AD1547="","*",SP_SUL!AD1547)</f>
        <v>*</v>
      </c>
    </row>
    <row r="1545" spans="2:11" hidden="1">
      <c r="B1545" s="120" t="str">
        <f>IF(SP_SUL!Y1548="","*",SP_SUL!Y1548)</f>
        <v>*</v>
      </c>
      <c r="C1545" s="121" t="str">
        <f>IF(SP_SUL!B1548="","*",SP_SUL!B1548)</f>
        <v>*</v>
      </c>
      <c r="D1545" s="121" t="str">
        <f>IF(SP_SUL!D1548="","*",SP_SUL!D1548)</f>
        <v>*</v>
      </c>
      <c r="E1545" s="121" t="str">
        <f>IF(SP_SUL!H1548="","*",SP_SUL!H1548)</f>
        <v>*</v>
      </c>
      <c r="F1545" s="137" t="str">
        <f>IF(SP_SUL!M1548="","*",SP_SUL!M1548)</f>
        <v>*</v>
      </c>
      <c r="G1545" s="121" t="str">
        <f>IF(SP_SUL!I1548="","*",SP_SUL!I1548)</f>
        <v>*</v>
      </c>
      <c r="H1545" s="121" t="str">
        <f>IF(SP_SUL!AB1548="","*",SP_SUL!AB1548)</f>
        <v>*</v>
      </c>
      <c r="I1545" s="121" t="str">
        <f>IF(SP_SUL!AC1548="","*",SP_SUL!AC1548)</f>
        <v>*</v>
      </c>
      <c r="J1545" s="122" t="str">
        <f>IF(SP_SUL!AA1548="","*",SP_SUL!AA1548)</f>
        <v>*</v>
      </c>
      <c r="K1545" s="134" t="str">
        <f>IF(SP_SUL!AD1548="","*",SP_SUL!AD1548)</f>
        <v>*</v>
      </c>
    </row>
    <row r="1546" spans="2:11" hidden="1">
      <c r="B1546" s="120" t="str">
        <f>IF(SP_SUL!Y1549="","*",SP_SUL!Y1549)</f>
        <v>*</v>
      </c>
      <c r="C1546" s="121" t="str">
        <f>IF(SP_SUL!B1549="","*",SP_SUL!B1549)</f>
        <v>*</v>
      </c>
      <c r="D1546" s="121" t="str">
        <f>IF(SP_SUL!D1549="","*",SP_SUL!D1549)</f>
        <v>*</v>
      </c>
      <c r="E1546" s="121" t="str">
        <f>IF(SP_SUL!H1549="","*",SP_SUL!H1549)</f>
        <v>*</v>
      </c>
      <c r="F1546" s="137" t="str">
        <f>IF(SP_SUL!M1549="","*",SP_SUL!M1549)</f>
        <v>*</v>
      </c>
      <c r="G1546" s="121" t="str">
        <f>IF(SP_SUL!I1549="","*",SP_SUL!I1549)</f>
        <v>*</v>
      </c>
      <c r="H1546" s="121" t="str">
        <f>IF(SP_SUL!AB1549="","*",SP_SUL!AB1549)</f>
        <v>*</v>
      </c>
      <c r="I1546" s="121" t="str">
        <f>IF(SP_SUL!AC1549="","*",SP_SUL!AC1549)</f>
        <v>*</v>
      </c>
      <c r="J1546" s="122" t="str">
        <f>IF(SP_SUL!AA1549="","*",SP_SUL!AA1549)</f>
        <v>*</v>
      </c>
      <c r="K1546" s="134" t="str">
        <f>IF(SP_SUL!AD1549="","*",SP_SUL!AD1549)</f>
        <v>*</v>
      </c>
    </row>
    <row r="1547" spans="2:11" hidden="1">
      <c r="B1547" s="120" t="str">
        <f>IF(SP_SUL!Y1550="","*",SP_SUL!Y1550)</f>
        <v>*</v>
      </c>
      <c r="C1547" s="121" t="str">
        <f>IF(SP_SUL!B1550="","*",SP_SUL!B1550)</f>
        <v>*</v>
      </c>
      <c r="D1547" s="121" t="str">
        <f>IF(SP_SUL!D1550="","*",SP_SUL!D1550)</f>
        <v>*</v>
      </c>
      <c r="E1547" s="121" t="str">
        <f>IF(SP_SUL!H1550="","*",SP_SUL!H1550)</f>
        <v>*</v>
      </c>
      <c r="F1547" s="137" t="str">
        <f>IF(SP_SUL!M1550="","*",SP_SUL!M1550)</f>
        <v>*</v>
      </c>
      <c r="G1547" s="121" t="str">
        <f>IF(SP_SUL!I1550="","*",SP_SUL!I1550)</f>
        <v>*</v>
      </c>
      <c r="H1547" s="121" t="str">
        <f>IF(SP_SUL!AB1550="","*",SP_SUL!AB1550)</f>
        <v>*</v>
      </c>
      <c r="I1547" s="121" t="str">
        <f>IF(SP_SUL!AC1550="","*",SP_SUL!AC1550)</f>
        <v>*</v>
      </c>
      <c r="J1547" s="122" t="str">
        <f>IF(SP_SUL!AA1550="","*",SP_SUL!AA1550)</f>
        <v>*</v>
      </c>
      <c r="K1547" s="134" t="str">
        <f>IF(SP_SUL!AD1550="","*",SP_SUL!AD1550)</f>
        <v>*</v>
      </c>
    </row>
    <row r="1548" spans="2:11" hidden="1">
      <c r="B1548" s="120" t="str">
        <f>IF(SP_SUL!Y1551="","*",SP_SUL!Y1551)</f>
        <v>*</v>
      </c>
      <c r="C1548" s="121" t="str">
        <f>IF(SP_SUL!B1551="","*",SP_SUL!B1551)</f>
        <v>*</v>
      </c>
      <c r="D1548" s="121" t="str">
        <f>IF(SP_SUL!D1551="","*",SP_SUL!D1551)</f>
        <v>*</v>
      </c>
      <c r="E1548" s="121" t="str">
        <f>IF(SP_SUL!H1551="","*",SP_SUL!H1551)</f>
        <v>*</v>
      </c>
      <c r="F1548" s="137" t="str">
        <f>IF(SP_SUL!M1551="","*",SP_SUL!M1551)</f>
        <v>*</v>
      </c>
      <c r="G1548" s="121" t="str">
        <f>IF(SP_SUL!I1551="","*",SP_SUL!I1551)</f>
        <v>*</v>
      </c>
      <c r="H1548" s="121" t="str">
        <f>IF(SP_SUL!AB1551="","*",SP_SUL!AB1551)</f>
        <v>*</v>
      </c>
      <c r="I1548" s="121" t="str">
        <f>IF(SP_SUL!AC1551="","*",SP_SUL!AC1551)</f>
        <v>*</v>
      </c>
      <c r="J1548" s="122" t="str">
        <f>IF(SP_SUL!AA1551="","*",SP_SUL!AA1551)</f>
        <v>*</v>
      </c>
      <c r="K1548" s="134" t="str">
        <f>IF(SP_SUL!AD1551="","*",SP_SUL!AD1551)</f>
        <v>*</v>
      </c>
    </row>
    <row r="1549" spans="2:11" hidden="1">
      <c r="B1549" s="120" t="str">
        <f>IF(SP_SUL!Y1552="","*",SP_SUL!Y1552)</f>
        <v>*</v>
      </c>
      <c r="C1549" s="121" t="str">
        <f>IF(SP_SUL!B1552="","*",SP_SUL!B1552)</f>
        <v>*</v>
      </c>
      <c r="D1549" s="121" t="str">
        <f>IF(SP_SUL!D1552="","*",SP_SUL!D1552)</f>
        <v>*</v>
      </c>
      <c r="E1549" s="121" t="str">
        <f>IF(SP_SUL!H1552="","*",SP_SUL!H1552)</f>
        <v>*</v>
      </c>
      <c r="F1549" s="137" t="str">
        <f>IF(SP_SUL!M1552="","*",SP_SUL!M1552)</f>
        <v>*</v>
      </c>
      <c r="G1549" s="121" t="str">
        <f>IF(SP_SUL!I1552="","*",SP_SUL!I1552)</f>
        <v>*</v>
      </c>
      <c r="H1549" s="121" t="str">
        <f>IF(SP_SUL!AB1552="","*",SP_SUL!AB1552)</f>
        <v>*</v>
      </c>
      <c r="I1549" s="121" t="str">
        <f>IF(SP_SUL!AC1552="","*",SP_SUL!AC1552)</f>
        <v>*</v>
      </c>
      <c r="J1549" s="122" t="str">
        <f>IF(SP_SUL!AA1552="","*",SP_SUL!AA1552)</f>
        <v>*</v>
      </c>
      <c r="K1549" s="134" t="str">
        <f>IF(SP_SUL!AD1552="","*",SP_SUL!AD1552)</f>
        <v>*</v>
      </c>
    </row>
    <row r="1550" spans="2:11" hidden="1">
      <c r="B1550" s="120" t="str">
        <f>IF(SP_SUL!Y1553="","*",SP_SUL!Y1553)</f>
        <v>*</v>
      </c>
      <c r="C1550" s="121" t="str">
        <f>IF(SP_SUL!B1553="","*",SP_SUL!B1553)</f>
        <v>*</v>
      </c>
      <c r="D1550" s="121" t="str">
        <f>IF(SP_SUL!D1553="","*",SP_SUL!D1553)</f>
        <v>*</v>
      </c>
      <c r="E1550" s="121" t="str">
        <f>IF(SP_SUL!H1553="","*",SP_SUL!H1553)</f>
        <v>*</v>
      </c>
      <c r="F1550" s="137" t="str">
        <f>IF(SP_SUL!M1553="","*",SP_SUL!M1553)</f>
        <v>*</v>
      </c>
      <c r="G1550" s="121" t="str">
        <f>IF(SP_SUL!I1553="","*",SP_SUL!I1553)</f>
        <v>*</v>
      </c>
      <c r="H1550" s="121" t="str">
        <f>IF(SP_SUL!AB1553="","*",SP_SUL!AB1553)</f>
        <v>*</v>
      </c>
      <c r="I1550" s="121" t="str">
        <f>IF(SP_SUL!AC1553="","*",SP_SUL!AC1553)</f>
        <v>*</v>
      </c>
      <c r="J1550" s="122" t="str">
        <f>IF(SP_SUL!AA1553="","*",SP_SUL!AA1553)</f>
        <v>*</v>
      </c>
      <c r="K1550" s="134" t="str">
        <f>IF(SP_SUL!AD1553="","*",SP_SUL!AD1553)</f>
        <v>*</v>
      </c>
    </row>
    <row r="1551" spans="2:11" hidden="1">
      <c r="B1551" s="120" t="str">
        <f>IF(SP_SUL!Y1554="","*",SP_SUL!Y1554)</f>
        <v>*</v>
      </c>
      <c r="C1551" s="121" t="str">
        <f>IF(SP_SUL!B1554="","*",SP_SUL!B1554)</f>
        <v>*</v>
      </c>
      <c r="D1551" s="121" t="str">
        <f>IF(SP_SUL!D1554="","*",SP_SUL!D1554)</f>
        <v>*</v>
      </c>
      <c r="E1551" s="121" t="str">
        <f>IF(SP_SUL!H1554="","*",SP_SUL!H1554)</f>
        <v>*</v>
      </c>
      <c r="F1551" s="137" t="str">
        <f>IF(SP_SUL!M1554="","*",SP_SUL!M1554)</f>
        <v>*</v>
      </c>
      <c r="G1551" s="121" t="str">
        <f>IF(SP_SUL!I1554="","*",SP_SUL!I1554)</f>
        <v>*</v>
      </c>
      <c r="H1551" s="121" t="str">
        <f>IF(SP_SUL!AB1554="","*",SP_SUL!AB1554)</f>
        <v>*</v>
      </c>
      <c r="I1551" s="121" t="str">
        <f>IF(SP_SUL!AC1554="","*",SP_SUL!AC1554)</f>
        <v>*</v>
      </c>
      <c r="J1551" s="122" t="str">
        <f>IF(SP_SUL!AA1554="","*",SP_SUL!AA1554)</f>
        <v>*</v>
      </c>
      <c r="K1551" s="134" t="str">
        <f>IF(SP_SUL!AD1554="","*",SP_SUL!AD1554)</f>
        <v>*</v>
      </c>
    </row>
    <row r="1552" spans="2:11" hidden="1">
      <c r="B1552" s="120" t="str">
        <f>IF(SP_SUL!Y1555="","*",SP_SUL!Y1555)</f>
        <v>*</v>
      </c>
      <c r="C1552" s="121" t="str">
        <f>IF(SP_SUL!B1555="","*",SP_SUL!B1555)</f>
        <v>*</v>
      </c>
      <c r="D1552" s="121" t="str">
        <f>IF(SP_SUL!D1555="","*",SP_SUL!D1555)</f>
        <v>*</v>
      </c>
      <c r="E1552" s="121" t="str">
        <f>IF(SP_SUL!H1555="","*",SP_SUL!H1555)</f>
        <v>*</v>
      </c>
      <c r="F1552" s="137" t="str">
        <f>IF(SP_SUL!M1555="","*",SP_SUL!M1555)</f>
        <v>*</v>
      </c>
      <c r="G1552" s="121" t="str">
        <f>IF(SP_SUL!I1555="","*",SP_SUL!I1555)</f>
        <v>*</v>
      </c>
      <c r="H1552" s="121" t="str">
        <f>IF(SP_SUL!AB1555="","*",SP_SUL!AB1555)</f>
        <v>*</v>
      </c>
      <c r="I1552" s="121" t="str">
        <f>IF(SP_SUL!AC1555="","*",SP_SUL!AC1555)</f>
        <v>*</v>
      </c>
      <c r="J1552" s="122" t="str">
        <f>IF(SP_SUL!AA1555="","*",SP_SUL!AA1555)</f>
        <v>*</v>
      </c>
      <c r="K1552" s="134" t="str">
        <f>IF(SP_SUL!AD1555="","*",SP_SUL!AD1555)</f>
        <v>*</v>
      </c>
    </row>
    <row r="1553" spans="2:11" hidden="1">
      <c r="B1553" s="120" t="str">
        <f>IF(SP_SUL!Y1556="","*",SP_SUL!Y1556)</f>
        <v>*</v>
      </c>
      <c r="C1553" s="121" t="str">
        <f>IF(SP_SUL!B1556="","*",SP_SUL!B1556)</f>
        <v>*</v>
      </c>
      <c r="D1553" s="121" t="str">
        <f>IF(SP_SUL!D1556="","*",SP_SUL!D1556)</f>
        <v>*</v>
      </c>
      <c r="E1553" s="121" t="str">
        <f>IF(SP_SUL!H1556="","*",SP_SUL!H1556)</f>
        <v>*</v>
      </c>
      <c r="F1553" s="137" t="str">
        <f>IF(SP_SUL!M1556="","*",SP_SUL!M1556)</f>
        <v>*</v>
      </c>
      <c r="G1553" s="121" t="str">
        <f>IF(SP_SUL!I1556="","*",SP_SUL!I1556)</f>
        <v>*</v>
      </c>
      <c r="H1553" s="121" t="str">
        <f>IF(SP_SUL!AB1556="","*",SP_SUL!AB1556)</f>
        <v>*</v>
      </c>
      <c r="I1553" s="121" t="str">
        <f>IF(SP_SUL!AC1556="","*",SP_SUL!AC1556)</f>
        <v>*</v>
      </c>
      <c r="J1553" s="122" t="str">
        <f>IF(SP_SUL!AA1556="","*",SP_SUL!AA1556)</f>
        <v>*</v>
      </c>
      <c r="K1553" s="134" t="str">
        <f>IF(SP_SUL!AD1556="","*",SP_SUL!AD1556)</f>
        <v>*</v>
      </c>
    </row>
    <row r="1554" spans="2:11" hidden="1">
      <c r="B1554" s="120" t="str">
        <f>IF(SP_SUL!Y1557="","*",SP_SUL!Y1557)</f>
        <v>*</v>
      </c>
      <c r="C1554" s="121" t="str">
        <f>IF(SP_SUL!B1557="","*",SP_SUL!B1557)</f>
        <v>*</v>
      </c>
      <c r="D1554" s="121" t="str">
        <f>IF(SP_SUL!D1557="","*",SP_SUL!D1557)</f>
        <v>*</v>
      </c>
      <c r="E1554" s="121" t="str">
        <f>IF(SP_SUL!H1557="","*",SP_SUL!H1557)</f>
        <v>*</v>
      </c>
      <c r="F1554" s="137" t="str">
        <f>IF(SP_SUL!M1557="","*",SP_SUL!M1557)</f>
        <v>*</v>
      </c>
      <c r="G1554" s="121" t="str">
        <f>IF(SP_SUL!I1557="","*",SP_SUL!I1557)</f>
        <v>*</v>
      </c>
      <c r="H1554" s="121" t="str">
        <f>IF(SP_SUL!AB1557="","*",SP_SUL!AB1557)</f>
        <v>*</v>
      </c>
      <c r="I1554" s="121" t="str">
        <f>IF(SP_SUL!AC1557="","*",SP_SUL!AC1557)</f>
        <v>*</v>
      </c>
      <c r="J1554" s="122" t="str">
        <f>IF(SP_SUL!AA1557="","*",SP_SUL!AA1557)</f>
        <v>*</v>
      </c>
      <c r="K1554" s="134" t="str">
        <f>IF(SP_SUL!AD1557="","*",SP_SUL!AD1557)</f>
        <v>*</v>
      </c>
    </row>
    <row r="1555" spans="2:11" hidden="1">
      <c r="B1555" s="120" t="str">
        <f>IF(SP_SUL!Y1558="","*",SP_SUL!Y1558)</f>
        <v>*</v>
      </c>
      <c r="C1555" s="121" t="str">
        <f>IF(SP_SUL!B1558="","*",SP_SUL!B1558)</f>
        <v>*</v>
      </c>
      <c r="D1555" s="121" t="str">
        <f>IF(SP_SUL!D1558="","*",SP_SUL!D1558)</f>
        <v>*</v>
      </c>
      <c r="E1555" s="121" t="str">
        <f>IF(SP_SUL!H1558="","*",SP_SUL!H1558)</f>
        <v>*</v>
      </c>
      <c r="F1555" s="137" t="str">
        <f>IF(SP_SUL!M1558="","*",SP_SUL!M1558)</f>
        <v>*</v>
      </c>
      <c r="G1555" s="121" t="str">
        <f>IF(SP_SUL!I1558="","*",SP_SUL!I1558)</f>
        <v>*</v>
      </c>
      <c r="H1555" s="121" t="str">
        <f>IF(SP_SUL!AB1558="","*",SP_SUL!AB1558)</f>
        <v>*</v>
      </c>
      <c r="I1555" s="121" t="str">
        <f>IF(SP_SUL!AC1558="","*",SP_SUL!AC1558)</f>
        <v>*</v>
      </c>
      <c r="J1555" s="122" t="str">
        <f>IF(SP_SUL!AA1558="","*",SP_SUL!AA1558)</f>
        <v>*</v>
      </c>
      <c r="K1555" s="134" t="str">
        <f>IF(SP_SUL!AD1558="","*",SP_SUL!AD1558)</f>
        <v>*</v>
      </c>
    </row>
    <row r="1556" spans="2:11" hidden="1">
      <c r="B1556" s="120" t="str">
        <f>IF(SP_SUL!Y1559="","*",SP_SUL!Y1559)</f>
        <v>*</v>
      </c>
      <c r="C1556" s="121" t="str">
        <f>IF(SP_SUL!B1559="","*",SP_SUL!B1559)</f>
        <v>*</v>
      </c>
      <c r="D1556" s="121" t="str">
        <f>IF(SP_SUL!D1559="","*",SP_SUL!D1559)</f>
        <v>*</v>
      </c>
      <c r="E1556" s="121" t="str">
        <f>IF(SP_SUL!H1559="","*",SP_SUL!H1559)</f>
        <v>*</v>
      </c>
      <c r="F1556" s="137" t="str">
        <f>IF(SP_SUL!M1559="","*",SP_SUL!M1559)</f>
        <v>*</v>
      </c>
      <c r="G1556" s="121" t="str">
        <f>IF(SP_SUL!I1559="","*",SP_SUL!I1559)</f>
        <v>*</v>
      </c>
      <c r="H1556" s="121" t="str">
        <f>IF(SP_SUL!AB1559="","*",SP_SUL!AB1559)</f>
        <v>*</v>
      </c>
      <c r="I1556" s="121" t="str">
        <f>IF(SP_SUL!AC1559="","*",SP_SUL!AC1559)</f>
        <v>*</v>
      </c>
      <c r="J1556" s="122" t="str">
        <f>IF(SP_SUL!AA1559="","*",SP_SUL!AA1559)</f>
        <v>*</v>
      </c>
      <c r="K1556" s="134" t="str">
        <f>IF(SP_SUL!AD1559="","*",SP_SUL!AD1559)</f>
        <v>*</v>
      </c>
    </row>
    <row r="1557" spans="2:11" hidden="1">
      <c r="B1557" s="120" t="str">
        <f>IF(SP_SUL!Y1560="","*",SP_SUL!Y1560)</f>
        <v>*</v>
      </c>
      <c r="C1557" s="121" t="str">
        <f>IF(SP_SUL!B1560="","*",SP_SUL!B1560)</f>
        <v>*</v>
      </c>
      <c r="D1557" s="121" t="str">
        <f>IF(SP_SUL!D1560="","*",SP_SUL!D1560)</f>
        <v>*</v>
      </c>
      <c r="E1557" s="121" t="str">
        <f>IF(SP_SUL!H1560="","*",SP_SUL!H1560)</f>
        <v>*</v>
      </c>
      <c r="F1557" s="137" t="str">
        <f>IF(SP_SUL!M1560="","*",SP_SUL!M1560)</f>
        <v>*</v>
      </c>
      <c r="G1557" s="121" t="str">
        <f>IF(SP_SUL!I1560="","*",SP_SUL!I1560)</f>
        <v>*</v>
      </c>
      <c r="H1557" s="121" t="str">
        <f>IF(SP_SUL!AB1560="","*",SP_SUL!AB1560)</f>
        <v>*</v>
      </c>
      <c r="I1557" s="121" t="str">
        <f>IF(SP_SUL!AC1560="","*",SP_SUL!AC1560)</f>
        <v>*</v>
      </c>
      <c r="J1557" s="122" t="str">
        <f>IF(SP_SUL!AA1560="","*",SP_SUL!AA1560)</f>
        <v>*</v>
      </c>
      <c r="K1557" s="134" t="str">
        <f>IF(SP_SUL!AD1560="","*",SP_SUL!AD1560)</f>
        <v>*</v>
      </c>
    </row>
    <row r="1558" spans="2:11" hidden="1">
      <c r="B1558" s="120" t="str">
        <f>IF(SP_SUL!Y1561="","*",SP_SUL!Y1561)</f>
        <v>*</v>
      </c>
      <c r="C1558" s="121" t="str">
        <f>IF(SP_SUL!B1561="","*",SP_SUL!B1561)</f>
        <v>*</v>
      </c>
      <c r="D1558" s="121" t="str">
        <f>IF(SP_SUL!D1561="","*",SP_SUL!D1561)</f>
        <v>*</v>
      </c>
      <c r="E1558" s="121" t="str">
        <f>IF(SP_SUL!H1561="","*",SP_SUL!H1561)</f>
        <v>*</v>
      </c>
      <c r="F1558" s="137" t="str">
        <f>IF(SP_SUL!M1561="","*",SP_SUL!M1561)</f>
        <v>*</v>
      </c>
      <c r="G1558" s="121" t="str">
        <f>IF(SP_SUL!I1561="","*",SP_SUL!I1561)</f>
        <v>*</v>
      </c>
      <c r="H1558" s="121" t="str">
        <f>IF(SP_SUL!AB1561="","*",SP_SUL!AB1561)</f>
        <v>*</v>
      </c>
      <c r="I1558" s="121" t="str">
        <f>IF(SP_SUL!AC1561="","*",SP_SUL!AC1561)</f>
        <v>*</v>
      </c>
      <c r="J1558" s="122" t="str">
        <f>IF(SP_SUL!AA1561="","*",SP_SUL!AA1561)</f>
        <v>*</v>
      </c>
      <c r="K1558" s="134" t="str">
        <f>IF(SP_SUL!AD1561="","*",SP_SUL!AD1561)</f>
        <v>*</v>
      </c>
    </row>
    <row r="1559" spans="2:11" hidden="1">
      <c r="B1559" s="120" t="str">
        <f>IF(SP_SUL!Y1562="","*",SP_SUL!Y1562)</f>
        <v>*</v>
      </c>
      <c r="C1559" s="121" t="str">
        <f>IF(SP_SUL!B1562="","*",SP_SUL!B1562)</f>
        <v>*</v>
      </c>
      <c r="D1559" s="121" t="str">
        <f>IF(SP_SUL!D1562="","*",SP_SUL!D1562)</f>
        <v>*</v>
      </c>
      <c r="E1559" s="121" t="str">
        <f>IF(SP_SUL!H1562="","*",SP_SUL!H1562)</f>
        <v>*</v>
      </c>
      <c r="F1559" s="137" t="str">
        <f>IF(SP_SUL!M1562="","*",SP_SUL!M1562)</f>
        <v>*</v>
      </c>
      <c r="G1559" s="121" t="str">
        <f>IF(SP_SUL!I1562="","*",SP_SUL!I1562)</f>
        <v>*</v>
      </c>
      <c r="H1559" s="121" t="str">
        <f>IF(SP_SUL!AB1562="","*",SP_SUL!AB1562)</f>
        <v>*</v>
      </c>
      <c r="I1559" s="121" t="str">
        <f>IF(SP_SUL!AC1562="","*",SP_SUL!AC1562)</f>
        <v>*</v>
      </c>
      <c r="J1559" s="122" t="str">
        <f>IF(SP_SUL!AA1562="","*",SP_SUL!AA1562)</f>
        <v>*</v>
      </c>
      <c r="K1559" s="134" t="str">
        <f>IF(SP_SUL!AD1562="","*",SP_SUL!AD1562)</f>
        <v>*</v>
      </c>
    </row>
    <row r="1560" spans="2:11" hidden="1">
      <c r="B1560" s="120" t="str">
        <f>IF(SP_SUL!Y1563="","*",SP_SUL!Y1563)</f>
        <v>*</v>
      </c>
      <c r="C1560" s="121" t="str">
        <f>IF(SP_SUL!B1563="","*",SP_SUL!B1563)</f>
        <v>*</v>
      </c>
      <c r="D1560" s="121" t="str">
        <f>IF(SP_SUL!D1563="","*",SP_SUL!D1563)</f>
        <v>*</v>
      </c>
      <c r="E1560" s="121" t="str">
        <f>IF(SP_SUL!H1563="","*",SP_SUL!H1563)</f>
        <v>*</v>
      </c>
      <c r="F1560" s="137" t="str">
        <f>IF(SP_SUL!M1563="","*",SP_SUL!M1563)</f>
        <v>*</v>
      </c>
      <c r="G1560" s="121" t="str">
        <f>IF(SP_SUL!I1563="","*",SP_SUL!I1563)</f>
        <v>*</v>
      </c>
      <c r="H1560" s="121" t="str">
        <f>IF(SP_SUL!AB1563="","*",SP_SUL!AB1563)</f>
        <v>*</v>
      </c>
      <c r="I1560" s="121" t="str">
        <f>IF(SP_SUL!AC1563="","*",SP_SUL!AC1563)</f>
        <v>*</v>
      </c>
      <c r="J1560" s="122" t="str">
        <f>IF(SP_SUL!AA1563="","*",SP_SUL!AA1563)</f>
        <v>*</v>
      </c>
      <c r="K1560" s="134" t="str">
        <f>IF(SP_SUL!AD1563="","*",SP_SUL!AD1563)</f>
        <v>*</v>
      </c>
    </row>
    <row r="1561" spans="2:11" hidden="1">
      <c r="B1561" s="120" t="str">
        <f>IF(SP_SUL!Y1564="","*",SP_SUL!Y1564)</f>
        <v>*</v>
      </c>
      <c r="C1561" s="121" t="str">
        <f>IF(SP_SUL!B1564="","*",SP_SUL!B1564)</f>
        <v>*</v>
      </c>
      <c r="D1561" s="121" t="str">
        <f>IF(SP_SUL!D1564="","*",SP_SUL!D1564)</f>
        <v>*</v>
      </c>
      <c r="E1561" s="121" t="str">
        <f>IF(SP_SUL!H1564="","*",SP_SUL!H1564)</f>
        <v>*</v>
      </c>
      <c r="F1561" s="137" t="str">
        <f>IF(SP_SUL!M1564="","*",SP_SUL!M1564)</f>
        <v>*</v>
      </c>
      <c r="G1561" s="121" t="str">
        <f>IF(SP_SUL!I1564="","*",SP_SUL!I1564)</f>
        <v>*</v>
      </c>
      <c r="H1561" s="121" t="str">
        <f>IF(SP_SUL!AB1564="","*",SP_SUL!AB1564)</f>
        <v>*</v>
      </c>
      <c r="I1561" s="121" t="str">
        <f>IF(SP_SUL!AC1564="","*",SP_SUL!AC1564)</f>
        <v>*</v>
      </c>
      <c r="J1561" s="122" t="str">
        <f>IF(SP_SUL!AA1564="","*",SP_SUL!AA1564)</f>
        <v>*</v>
      </c>
      <c r="K1561" s="134" t="str">
        <f>IF(SP_SUL!AD1564="","*",SP_SUL!AD1564)</f>
        <v>*</v>
      </c>
    </row>
    <row r="1562" spans="2:11" hidden="1">
      <c r="B1562" s="120" t="str">
        <f>IF(SP_SUL!Y1565="","*",SP_SUL!Y1565)</f>
        <v>*</v>
      </c>
      <c r="C1562" s="121" t="str">
        <f>IF(SP_SUL!B1565="","*",SP_SUL!B1565)</f>
        <v>*</v>
      </c>
      <c r="D1562" s="121" t="str">
        <f>IF(SP_SUL!D1565="","*",SP_SUL!D1565)</f>
        <v>*</v>
      </c>
      <c r="E1562" s="121" t="str">
        <f>IF(SP_SUL!H1565="","*",SP_SUL!H1565)</f>
        <v>*</v>
      </c>
      <c r="F1562" s="137" t="str">
        <f>IF(SP_SUL!M1565="","*",SP_SUL!M1565)</f>
        <v>*</v>
      </c>
      <c r="G1562" s="121" t="str">
        <f>IF(SP_SUL!I1565="","*",SP_SUL!I1565)</f>
        <v>*</v>
      </c>
      <c r="H1562" s="121" t="str">
        <f>IF(SP_SUL!AB1565="","*",SP_SUL!AB1565)</f>
        <v>*</v>
      </c>
      <c r="I1562" s="121" t="str">
        <f>IF(SP_SUL!AC1565="","*",SP_SUL!AC1565)</f>
        <v>*</v>
      </c>
      <c r="J1562" s="122" t="str">
        <f>IF(SP_SUL!AA1565="","*",SP_SUL!AA1565)</f>
        <v>*</v>
      </c>
      <c r="K1562" s="134" t="str">
        <f>IF(SP_SUL!AD1565="","*",SP_SUL!AD1565)</f>
        <v>*</v>
      </c>
    </row>
    <row r="1563" spans="2:11" hidden="1">
      <c r="B1563" s="120" t="str">
        <f>IF(SP_SUL!Y1566="","*",SP_SUL!Y1566)</f>
        <v>*</v>
      </c>
      <c r="C1563" s="121" t="str">
        <f>IF(SP_SUL!B1566="","*",SP_SUL!B1566)</f>
        <v>*</v>
      </c>
      <c r="D1563" s="121" t="str">
        <f>IF(SP_SUL!D1566="","*",SP_SUL!D1566)</f>
        <v>*</v>
      </c>
      <c r="E1563" s="121" t="str">
        <f>IF(SP_SUL!H1566="","*",SP_SUL!H1566)</f>
        <v>*</v>
      </c>
      <c r="F1563" s="137" t="str">
        <f>IF(SP_SUL!M1566="","*",SP_SUL!M1566)</f>
        <v>*</v>
      </c>
      <c r="G1563" s="121" t="str">
        <f>IF(SP_SUL!I1566="","*",SP_SUL!I1566)</f>
        <v>*</v>
      </c>
      <c r="H1563" s="121" t="str">
        <f>IF(SP_SUL!AB1566="","*",SP_SUL!AB1566)</f>
        <v>*</v>
      </c>
      <c r="I1563" s="121" t="str">
        <f>IF(SP_SUL!AC1566="","*",SP_SUL!AC1566)</f>
        <v>*</v>
      </c>
      <c r="J1563" s="122" t="str">
        <f>IF(SP_SUL!AA1566="","*",SP_SUL!AA1566)</f>
        <v>*</v>
      </c>
      <c r="K1563" s="134" t="str">
        <f>IF(SP_SUL!AD1566="","*",SP_SUL!AD1566)</f>
        <v>*</v>
      </c>
    </row>
    <row r="1564" spans="2:11" hidden="1">
      <c r="B1564" s="120" t="str">
        <f>IF(SP_SUL!Y1567="","*",SP_SUL!Y1567)</f>
        <v>*</v>
      </c>
      <c r="C1564" s="121" t="str">
        <f>IF(SP_SUL!B1567="","*",SP_SUL!B1567)</f>
        <v>*</v>
      </c>
      <c r="D1564" s="121" t="str">
        <f>IF(SP_SUL!D1567="","*",SP_SUL!D1567)</f>
        <v>*</v>
      </c>
      <c r="E1564" s="121" t="str">
        <f>IF(SP_SUL!H1567="","*",SP_SUL!H1567)</f>
        <v>*</v>
      </c>
      <c r="F1564" s="137" t="str">
        <f>IF(SP_SUL!M1567="","*",SP_SUL!M1567)</f>
        <v>*</v>
      </c>
      <c r="G1564" s="121" t="str">
        <f>IF(SP_SUL!I1567="","*",SP_SUL!I1567)</f>
        <v>*</v>
      </c>
      <c r="H1564" s="121" t="str">
        <f>IF(SP_SUL!AB1567="","*",SP_SUL!AB1567)</f>
        <v>*</v>
      </c>
      <c r="I1564" s="121" t="str">
        <f>IF(SP_SUL!AC1567="","*",SP_SUL!AC1567)</f>
        <v>*</v>
      </c>
      <c r="J1564" s="122" t="str">
        <f>IF(SP_SUL!AA1567="","*",SP_SUL!AA1567)</f>
        <v>*</v>
      </c>
      <c r="K1564" s="134" t="str">
        <f>IF(SP_SUL!AD1567="","*",SP_SUL!AD1567)</f>
        <v>*</v>
      </c>
    </row>
    <row r="1565" spans="2:11" hidden="1">
      <c r="B1565" s="120" t="str">
        <f>IF(SP_SUL!Y1568="","*",SP_SUL!Y1568)</f>
        <v>*</v>
      </c>
      <c r="C1565" s="121" t="str">
        <f>IF(SP_SUL!B1568="","*",SP_SUL!B1568)</f>
        <v>*</v>
      </c>
      <c r="D1565" s="121" t="str">
        <f>IF(SP_SUL!D1568="","*",SP_SUL!D1568)</f>
        <v>*</v>
      </c>
      <c r="E1565" s="121" t="str">
        <f>IF(SP_SUL!H1568="","*",SP_SUL!H1568)</f>
        <v>*</v>
      </c>
      <c r="F1565" s="137" t="str">
        <f>IF(SP_SUL!M1568="","*",SP_SUL!M1568)</f>
        <v>*</v>
      </c>
      <c r="G1565" s="121" t="str">
        <f>IF(SP_SUL!I1568="","*",SP_SUL!I1568)</f>
        <v>*</v>
      </c>
      <c r="H1565" s="121" t="str">
        <f>IF(SP_SUL!AB1568="","*",SP_SUL!AB1568)</f>
        <v>*</v>
      </c>
      <c r="I1565" s="121" t="str">
        <f>IF(SP_SUL!AC1568="","*",SP_SUL!AC1568)</f>
        <v>*</v>
      </c>
      <c r="J1565" s="122" t="str">
        <f>IF(SP_SUL!AA1568="","*",SP_SUL!AA1568)</f>
        <v>*</v>
      </c>
      <c r="K1565" s="134" t="str">
        <f>IF(SP_SUL!AD1568="","*",SP_SUL!AD1568)</f>
        <v>*</v>
      </c>
    </row>
    <row r="1566" spans="2:11" hidden="1">
      <c r="B1566" s="120" t="str">
        <f>IF(SP_SUL!Y1569="","*",SP_SUL!Y1569)</f>
        <v>*</v>
      </c>
      <c r="C1566" s="121" t="str">
        <f>IF(SP_SUL!B1569="","*",SP_SUL!B1569)</f>
        <v>*</v>
      </c>
      <c r="D1566" s="121" t="str">
        <f>IF(SP_SUL!D1569="","*",SP_SUL!D1569)</f>
        <v>*</v>
      </c>
      <c r="E1566" s="121" t="str">
        <f>IF(SP_SUL!H1569="","*",SP_SUL!H1569)</f>
        <v>*</v>
      </c>
      <c r="F1566" s="137" t="str">
        <f>IF(SP_SUL!M1569="","*",SP_SUL!M1569)</f>
        <v>*</v>
      </c>
      <c r="G1566" s="121" t="str">
        <f>IF(SP_SUL!I1569="","*",SP_SUL!I1569)</f>
        <v>*</v>
      </c>
      <c r="H1566" s="121" t="str">
        <f>IF(SP_SUL!AB1569="","*",SP_SUL!AB1569)</f>
        <v>*</v>
      </c>
      <c r="I1566" s="121" t="str">
        <f>IF(SP_SUL!AC1569="","*",SP_SUL!AC1569)</f>
        <v>*</v>
      </c>
      <c r="J1566" s="122" t="str">
        <f>IF(SP_SUL!AA1569="","*",SP_SUL!AA1569)</f>
        <v>*</v>
      </c>
      <c r="K1566" s="134" t="str">
        <f>IF(SP_SUL!AD1569="","*",SP_SUL!AD1569)</f>
        <v>*</v>
      </c>
    </row>
    <row r="1567" spans="2:11" hidden="1">
      <c r="B1567" s="120" t="str">
        <f>IF(SP_SUL!Y1570="","*",SP_SUL!Y1570)</f>
        <v>*</v>
      </c>
      <c r="C1567" s="121" t="str">
        <f>IF(SP_SUL!B1570="","*",SP_SUL!B1570)</f>
        <v>*</v>
      </c>
      <c r="D1567" s="121" t="str">
        <f>IF(SP_SUL!D1570="","*",SP_SUL!D1570)</f>
        <v>*</v>
      </c>
      <c r="E1567" s="121" t="str">
        <f>IF(SP_SUL!H1570="","*",SP_SUL!H1570)</f>
        <v>*</v>
      </c>
      <c r="F1567" s="137" t="str">
        <f>IF(SP_SUL!M1570="","*",SP_SUL!M1570)</f>
        <v>*</v>
      </c>
      <c r="G1567" s="121" t="str">
        <f>IF(SP_SUL!I1570="","*",SP_SUL!I1570)</f>
        <v>*</v>
      </c>
      <c r="H1567" s="121" t="str">
        <f>IF(SP_SUL!AB1570="","*",SP_SUL!AB1570)</f>
        <v>*</v>
      </c>
      <c r="I1567" s="121" t="str">
        <f>IF(SP_SUL!AC1570="","*",SP_SUL!AC1570)</f>
        <v>*</v>
      </c>
      <c r="J1567" s="122" t="str">
        <f>IF(SP_SUL!AA1570="","*",SP_SUL!AA1570)</f>
        <v>*</v>
      </c>
      <c r="K1567" s="134" t="str">
        <f>IF(SP_SUL!AD1570="","*",SP_SUL!AD1570)</f>
        <v>*</v>
      </c>
    </row>
    <row r="1568" spans="2:11" hidden="1">
      <c r="B1568" s="120" t="str">
        <f>IF(SP_SUL!Y1571="","*",SP_SUL!Y1571)</f>
        <v>*</v>
      </c>
      <c r="C1568" s="121" t="str">
        <f>IF(SP_SUL!B1571="","*",SP_SUL!B1571)</f>
        <v>*</v>
      </c>
      <c r="D1568" s="121" t="str">
        <f>IF(SP_SUL!D1571="","*",SP_SUL!D1571)</f>
        <v>*</v>
      </c>
      <c r="E1568" s="121" t="str">
        <f>IF(SP_SUL!H1571="","*",SP_SUL!H1571)</f>
        <v>*</v>
      </c>
      <c r="F1568" s="137" t="str">
        <f>IF(SP_SUL!M1571="","*",SP_SUL!M1571)</f>
        <v>*</v>
      </c>
      <c r="G1568" s="121" t="str">
        <f>IF(SP_SUL!I1571="","*",SP_SUL!I1571)</f>
        <v>*</v>
      </c>
      <c r="H1568" s="121" t="str">
        <f>IF(SP_SUL!AB1571="","*",SP_SUL!AB1571)</f>
        <v>*</v>
      </c>
      <c r="I1568" s="121" t="str">
        <f>IF(SP_SUL!AC1571="","*",SP_SUL!AC1571)</f>
        <v>*</v>
      </c>
      <c r="J1568" s="122" t="str">
        <f>IF(SP_SUL!AA1571="","*",SP_SUL!AA1571)</f>
        <v>*</v>
      </c>
      <c r="K1568" s="134" t="str">
        <f>IF(SP_SUL!AD1571="","*",SP_SUL!AD1571)</f>
        <v>*</v>
      </c>
    </row>
    <row r="1569" spans="2:11" hidden="1">
      <c r="B1569" s="120" t="str">
        <f>IF(SP_SUL!Y1572="","*",SP_SUL!Y1572)</f>
        <v>*</v>
      </c>
      <c r="C1569" s="121" t="str">
        <f>IF(SP_SUL!B1572="","*",SP_SUL!B1572)</f>
        <v>*</v>
      </c>
      <c r="D1569" s="121" t="str">
        <f>IF(SP_SUL!D1572="","*",SP_SUL!D1572)</f>
        <v>*</v>
      </c>
      <c r="E1569" s="121" t="str">
        <f>IF(SP_SUL!H1572="","*",SP_SUL!H1572)</f>
        <v>*</v>
      </c>
      <c r="F1569" s="137" t="str">
        <f>IF(SP_SUL!M1572="","*",SP_SUL!M1572)</f>
        <v>*</v>
      </c>
      <c r="G1569" s="121" t="str">
        <f>IF(SP_SUL!I1572="","*",SP_SUL!I1572)</f>
        <v>*</v>
      </c>
      <c r="H1569" s="121" t="str">
        <f>IF(SP_SUL!AB1572="","*",SP_SUL!AB1572)</f>
        <v>*</v>
      </c>
      <c r="I1569" s="121" t="str">
        <f>IF(SP_SUL!AC1572="","*",SP_SUL!AC1572)</f>
        <v>*</v>
      </c>
      <c r="J1569" s="122" t="str">
        <f>IF(SP_SUL!AA1572="","*",SP_SUL!AA1572)</f>
        <v>*</v>
      </c>
      <c r="K1569" s="134" t="str">
        <f>IF(SP_SUL!AD1572="","*",SP_SUL!AD1572)</f>
        <v>*</v>
      </c>
    </row>
    <row r="1570" spans="2:11" hidden="1">
      <c r="B1570" s="120" t="str">
        <f>IF(SP_SUL!Y1573="","*",SP_SUL!Y1573)</f>
        <v>*</v>
      </c>
      <c r="C1570" s="121" t="str">
        <f>IF(SP_SUL!B1573="","*",SP_SUL!B1573)</f>
        <v>*</v>
      </c>
      <c r="D1570" s="121" t="str">
        <f>IF(SP_SUL!D1573="","*",SP_SUL!D1573)</f>
        <v>*</v>
      </c>
      <c r="E1570" s="121" t="str">
        <f>IF(SP_SUL!H1573="","*",SP_SUL!H1573)</f>
        <v>*</v>
      </c>
      <c r="F1570" s="137" t="str">
        <f>IF(SP_SUL!M1573="","*",SP_SUL!M1573)</f>
        <v>*</v>
      </c>
      <c r="G1570" s="121" t="str">
        <f>IF(SP_SUL!I1573="","*",SP_SUL!I1573)</f>
        <v>*</v>
      </c>
      <c r="H1570" s="121" t="str">
        <f>IF(SP_SUL!AB1573="","*",SP_SUL!AB1573)</f>
        <v>*</v>
      </c>
      <c r="I1570" s="121" t="str">
        <f>IF(SP_SUL!AC1573="","*",SP_SUL!AC1573)</f>
        <v>*</v>
      </c>
      <c r="J1570" s="122" t="str">
        <f>IF(SP_SUL!AA1573="","*",SP_SUL!AA1573)</f>
        <v>*</v>
      </c>
      <c r="K1570" s="134" t="str">
        <f>IF(SP_SUL!AD1573="","*",SP_SUL!AD1573)</f>
        <v>*</v>
      </c>
    </row>
    <row r="1571" spans="2:11" hidden="1">
      <c r="B1571" s="120" t="str">
        <f>IF(SP_SUL!Y1574="","*",SP_SUL!Y1574)</f>
        <v>*</v>
      </c>
      <c r="C1571" s="121" t="str">
        <f>IF(SP_SUL!B1574="","*",SP_SUL!B1574)</f>
        <v>*</v>
      </c>
      <c r="D1571" s="121" t="str">
        <f>IF(SP_SUL!D1574="","*",SP_SUL!D1574)</f>
        <v>*</v>
      </c>
      <c r="E1571" s="121" t="str">
        <f>IF(SP_SUL!H1574="","*",SP_SUL!H1574)</f>
        <v>*</v>
      </c>
      <c r="F1571" s="137" t="str">
        <f>IF(SP_SUL!M1574="","*",SP_SUL!M1574)</f>
        <v>*</v>
      </c>
      <c r="G1571" s="121" t="str">
        <f>IF(SP_SUL!I1574="","*",SP_SUL!I1574)</f>
        <v>*</v>
      </c>
      <c r="H1571" s="121" t="str">
        <f>IF(SP_SUL!AB1574="","*",SP_SUL!AB1574)</f>
        <v>*</v>
      </c>
      <c r="I1571" s="121" t="str">
        <f>IF(SP_SUL!AC1574="","*",SP_SUL!AC1574)</f>
        <v>*</v>
      </c>
      <c r="J1571" s="122" t="str">
        <f>IF(SP_SUL!AA1574="","*",SP_SUL!AA1574)</f>
        <v>*</v>
      </c>
      <c r="K1571" s="134" t="str">
        <f>IF(SP_SUL!AD1574="","*",SP_SUL!AD1574)</f>
        <v>*</v>
      </c>
    </row>
    <row r="1572" spans="2:11" hidden="1">
      <c r="B1572" s="120" t="str">
        <f>IF(SP_SUL!Y1575="","*",SP_SUL!Y1575)</f>
        <v>*</v>
      </c>
      <c r="C1572" s="121" t="str">
        <f>IF(SP_SUL!B1575="","*",SP_SUL!B1575)</f>
        <v>*</v>
      </c>
      <c r="D1572" s="121" t="str">
        <f>IF(SP_SUL!D1575="","*",SP_SUL!D1575)</f>
        <v>*</v>
      </c>
      <c r="E1572" s="121" t="str">
        <f>IF(SP_SUL!H1575="","*",SP_SUL!H1575)</f>
        <v>*</v>
      </c>
      <c r="F1572" s="137" t="str">
        <f>IF(SP_SUL!M1575="","*",SP_SUL!M1575)</f>
        <v>*</v>
      </c>
      <c r="G1572" s="121" t="str">
        <f>IF(SP_SUL!I1575="","*",SP_SUL!I1575)</f>
        <v>*</v>
      </c>
      <c r="H1572" s="121" t="str">
        <f>IF(SP_SUL!AB1575="","*",SP_SUL!AB1575)</f>
        <v>*</v>
      </c>
      <c r="I1572" s="121" t="str">
        <f>IF(SP_SUL!AC1575="","*",SP_SUL!AC1575)</f>
        <v>*</v>
      </c>
      <c r="J1572" s="122" t="str">
        <f>IF(SP_SUL!AA1575="","*",SP_SUL!AA1575)</f>
        <v>*</v>
      </c>
      <c r="K1572" s="134" t="str">
        <f>IF(SP_SUL!AD1575="","*",SP_SUL!AD1575)</f>
        <v>*</v>
      </c>
    </row>
    <row r="1573" spans="2:11" hidden="1">
      <c r="B1573" s="120" t="str">
        <f>IF(SP_SUL!Y1576="","*",SP_SUL!Y1576)</f>
        <v>*</v>
      </c>
      <c r="C1573" s="121" t="str">
        <f>IF(SP_SUL!B1576="","*",SP_SUL!B1576)</f>
        <v>*</v>
      </c>
      <c r="D1573" s="121" t="str">
        <f>IF(SP_SUL!D1576="","*",SP_SUL!D1576)</f>
        <v>*</v>
      </c>
      <c r="E1573" s="121" t="str">
        <f>IF(SP_SUL!H1576="","*",SP_SUL!H1576)</f>
        <v>*</v>
      </c>
      <c r="F1573" s="137" t="str">
        <f>IF(SP_SUL!M1576="","*",SP_SUL!M1576)</f>
        <v>*</v>
      </c>
      <c r="G1573" s="121" t="str">
        <f>IF(SP_SUL!I1576="","*",SP_SUL!I1576)</f>
        <v>*</v>
      </c>
      <c r="H1573" s="121" t="str">
        <f>IF(SP_SUL!AB1576="","*",SP_SUL!AB1576)</f>
        <v>*</v>
      </c>
      <c r="I1573" s="121" t="str">
        <f>IF(SP_SUL!AC1576="","*",SP_SUL!AC1576)</f>
        <v>*</v>
      </c>
      <c r="J1573" s="122" t="str">
        <f>IF(SP_SUL!AA1576="","*",SP_SUL!AA1576)</f>
        <v>*</v>
      </c>
      <c r="K1573" s="134" t="str">
        <f>IF(SP_SUL!AD1576="","*",SP_SUL!AD1576)</f>
        <v>*</v>
      </c>
    </row>
    <row r="1574" spans="2:11" hidden="1">
      <c r="B1574" s="120" t="str">
        <f>IF(SP_SUL!Y1577="","*",SP_SUL!Y1577)</f>
        <v>*</v>
      </c>
      <c r="C1574" s="121" t="str">
        <f>IF(SP_SUL!B1577="","*",SP_SUL!B1577)</f>
        <v>*</v>
      </c>
      <c r="D1574" s="121" t="str">
        <f>IF(SP_SUL!D1577="","*",SP_SUL!D1577)</f>
        <v>*</v>
      </c>
      <c r="E1574" s="121" t="str">
        <f>IF(SP_SUL!H1577="","*",SP_SUL!H1577)</f>
        <v>*</v>
      </c>
      <c r="F1574" s="137" t="str">
        <f>IF(SP_SUL!M1577="","*",SP_SUL!M1577)</f>
        <v>*</v>
      </c>
      <c r="G1574" s="121" t="str">
        <f>IF(SP_SUL!I1577="","*",SP_SUL!I1577)</f>
        <v>*</v>
      </c>
      <c r="H1574" s="121" t="str">
        <f>IF(SP_SUL!AB1577="","*",SP_SUL!AB1577)</f>
        <v>*</v>
      </c>
      <c r="I1574" s="121" t="str">
        <f>IF(SP_SUL!AC1577="","*",SP_SUL!AC1577)</f>
        <v>*</v>
      </c>
      <c r="J1574" s="122" t="str">
        <f>IF(SP_SUL!AA1577="","*",SP_SUL!AA1577)</f>
        <v>*</v>
      </c>
      <c r="K1574" s="134" t="str">
        <f>IF(SP_SUL!AD1577="","*",SP_SUL!AD1577)</f>
        <v>*</v>
      </c>
    </row>
    <row r="1575" spans="2:11" hidden="1">
      <c r="B1575" s="120" t="str">
        <f>IF(SP_SUL!Y1578="","*",SP_SUL!Y1578)</f>
        <v>*</v>
      </c>
      <c r="C1575" s="121" t="str">
        <f>IF(SP_SUL!B1578="","*",SP_SUL!B1578)</f>
        <v>*</v>
      </c>
      <c r="D1575" s="121" t="str">
        <f>IF(SP_SUL!D1578="","*",SP_SUL!D1578)</f>
        <v>*</v>
      </c>
      <c r="E1575" s="121" t="str">
        <f>IF(SP_SUL!H1578="","*",SP_SUL!H1578)</f>
        <v>*</v>
      </c>
      <c r="F1575" s="137" t="str">
        <f>IF(SP_SUL!M1578="","*",SP_SUL!M1578)</f>
        <v>*</v>
      </c>
      <c r="G1575" s="121" t="str">
        <f>IF(SP_SUL!I1578="","*",SP_SUL!I1578)</f>
        <v>*</v>
      </c>
      <c r="H1575" s="121" t="str">
        <f>IF(SP_SUL!AB1578="","*",SP_SUL!AB1578)</f>
        <v>*</v>
      </c>
      <c r="I1575" s="121" t="str">
        <f>IF(SP_SUL!AC1578="","*",SP_SUL!AC1578)</f>
        <v>*</v>
      </c>
      <c r="J1575" s="122" t="str">
        <f>IF(SP_SUL!AA1578="","*",SP_SUL!AA1578)</f>
        <v>*</v>
      </c>
      <c r="K1575" s="134" t="str">
        <f>IF(SP_SUL!AD1578="","*",SP_SUL!AD1578)</f>
        <v>*</v>
      </c>
    </row>
    <row r="1576" spans="2:11" hidden="1">
      <c r="B1576" s="120" t="str">
        <f>IF(SP_SUL!Y1579="","*",SP_SUL!Y1579)</f>
        <v>*</v>
      </c>
      <c r="C1576" s="121" t="str">
        <f>IF(SP_SUL!B1579="","*",SP_SUL!B1579)</f>
        <v>*</v>
      </c>
      <c r="D1576" s="121" t="str">
        <f>IF(SP_SUL!D1579="","*",SP_SUL!D1579)</f>
        <v>*</v>
      </c>
      <c r="E1576" s="121" t="str">
        <f>IF(SP_SUL!H1579="","*",SP_SUL!H1579)</f>
        <v>*</v>
      </c>
      <c r="F1576" s="137" t="str">
        <f>IF(SP_SUL!M1579="","*",SP_SUL!M1579)</f>
        <v>*</v>
      </c>
      <c r="G1576" s="121" t="str">
        <f>IF(SP_SUL!I1579="","*",SP_SUL!I1579)</f>
        <v>*</v>
      </c>
      <c r="H1576" s="121" t="str">
        <f>IF(SP_SUL!AB1579="","*",SP_SUL!AB1579)</f>
        <v>*</v>
      </c>
      <c r="I1576" s="121" t="str">
        <f>IF(SP_SUL!AC1579="","*",SP_SUL!AC1579)</f>
        <v>*</v>
      </c>
      <c r="J1576" s="122" t="str">
        <f>IF(SP_SUL!AA1579="","*",SP_SUL!AA1579)</f>
        <v>*</v>
      </c>
      <c r="K1576" s="134" t="str">
        <f>IF(SP_SUL!AD1579="","*",SP_SUL!AD1579)</f>
        <v>*</v>
      </c>
    </row>
    <row r="1577" spans="2:11" hidden="1">
      <c r="B1577" s="120" t="str">
        <f>IF(SP_SUL!Y1580="","*",SP_SUL!Y1580)</f>
        <v>*</v>
      </c>
      <c r="C1577" s="121" t="str">
        <f>IF(SP_SUL!B1580="","*",SP_SUL!B1580)</f>
        <v>*</v>
      </c>
      <c r="D1577" s="121" t="str">
        <f>IF(SP_SUL!D1580="","*",SP_SUL!D1580)</f>
        <v>*</v>
      </c>
      <c r="E1577" s="121" t="str">
        <f>IF(SP_SUL!H1580="","*",SP_SUL!H1580)</f>
        <v>*</v>
      </c>
      <c r="F1577" s="137" t="str">
        <f>IF(SP_SUL!M1580="","*",SP_SUL!M1580)</f>
        <v>*</v>
      </c>
      <c r="G1577" s="121" t="str">
        <f>IF(SP_SUL!I1580="","*",SP_SUL!I1580)</f>
        <v>*</v>
      </c>
      <c r="H1577" s="121" t="str">
        <f>IF(SP_SUL!AB1580="","*",SP_SUL!AB1580)</f>
        <v>*</v>
      </c>
      <c r="I1577" s="121" t="str">
        <f>IF(SP_SUL!AC1580="","*",SP_SUL!AC1580)</f>
        <v>*</v>
      </c>
      <c r="J1577" s="122" t="str">
        <f>IF(SP_SUL!AA1580="","*",SP_SUL!AA1580)</f>
        <v>*</v>
      </c>
      <c r="K1577" s="134" t="str">
        <f>IF(SP_SUL!AD1580="","*",SP_SUL!AD1580)</f>
        <v>*</v>
      </c>
    </row>
    <row r="1578" spans="2:11" hidden="1">
      <c r="B1578" s="120" t="str">
        <f>IF(SP_SUL!Y1581="","*",SP_SUL!Y1581)</f>
        <v>*</v>
      </c>
      <c r="C1578" s="121" t="str">
        <f>IF(SP_SUL!B1581="","*",SP_SUL!B1581)</f>
        <v>*</v>
      </c>
      <c r="D1578" s="121" t="str">
        <f>IF(SP_SUL!D1581="","*",SP_SUL!D1581)</f>
        <v>*</v>
      </c>
      <c r="E1578" s="121" t="str">
        <f>IF(SP_SUL!H1581="","*",SP_SUL!H1581)</f>
        <v>*</v>
      </c>
      <c r="F1578" s="137" t="str">
        <f>IF(SP_SUL!M1581="","*",SP_SUL!M1581)</f>
        <v>*</v>
      </c>
      <c r="G1578" s="121" t="str">
        <f>IF(SP_SUL!I1581="","*",SP_SUL!I1581)</f>
        <v>*</v>
      </c>
      <c r="H1578" s="121" t="str">
        <f>IF(SP_SUL!AB1581="","*",SP_SUL!AB1581)</f>
        <v>*</v>
      </c>
      <c r="I1578" s="121" t="str">
        <f>IF(SP_SUL!AC1581="","*",SP_SUL!AC1581)</f>
        <v>*</v>
      </c>
      <c r="J1578" s="122" t="str">
        <f>IF(SP_SUL!AA1581="","*",SP_SUL!AA1581)</f>
        <v>*</v>
      </c>
      <c r="K1578" s="134" t="str">
        <f>IF(SP_SUL!AD1581="","*",SP_SUL!AD1581)</f>
        <v>*</v>
      </c>
    </row>
    <row r="1579" spans="2:11" hidden="1">
      <c r="B1579" s="120" t="str">
        <f>IF(SP_SUL!Y1582="","*",SP_SUL!Y1582)</f>
        <v>*</v>
      </c>
      <c r="C1579" s="121" t="str">
        <f>IF(SP_SUL!B1582="","*",SP_SUL!B1582)</f>
        <v>*</v>
      </c>
      <c r="D1579" s="121" t="str">
        <f>IF(SP_SUL!D1582="","*",SP_SUL!D1582)</f>
        <v>*</v>
      </c>
      <c r="E1579" s="121" t="str">
        <f>IF(SP_SUL!H1582="","*",SP_SUL!H1582)</f>
        <v>*</v>
      </c>
      <c r="F1579" s="137" t="str">
        <f>IF(SP_SUL!M1582="","*",SP_SUL!M1582)</f>
        <v>*</v>
      </c>
      <c r="G1579" s="121" t="str">
        <f>IF(SP_SUL!I1582="","*",SP_SUL!I1582)</f>
        <v>*</v>
      </c>
      <c r="H1579" s="121" t="str">
        <f>IF(SP_SUL!AB1582="","*",SP_SUL!AB1582)</f>
        <v>*</v>
      </c>
      <c r="I1579" s="121" t="str">
        <f>IF(SP_SUL!AC1582="","*",SP_SUL!AC1582)</f>
        <v>*</v>
      </c>
      <c r="J1579" s="122" t="str">
        <f>IF(SP_SUL!AA1582="","*",SP_SUL!AA1582)</f>
        <v>*</v>
      </c>
      <c r="K1579" s="134" t="str">
        <f>IF(SP_SUL!AD1582="","*",SP_SUL!AD1582)</f>
        <v>*</v>
      </c>
    </row>
    <row r="1580" spans="2:11" hidden="1">
      <c r="B1580" s="120" t="str">
        <f>IF(SP_SUL!Y1583="","*",SP_SUL!Y1583)</f>
        <v>*</v>
      </c>
      <c r="C1580" s="121" t="str">
        <f>IF(SP_SUL!B1583="","*",SP_SUL!B1583)</f>
        <v>*</v>
      </c>
      <c r="D1580" s="121" t="str">
        <f>IF(SP_SUL!D1583="","*",SP_SUL!D1583)</f>
        <v>*</v>
      </c>
      <c r="E1580" s="121" t="str">
        <f>IF(SP_SUL!H1583="","*",SP_SUL!H1583)</f>
        <v>*</v>
      </c>
      <c r="F1580" s="137" t="str">
        <f>IF(SP_SUL!M1583="","*",SP_SUL!M1583)</f>
        <v>*</v>
      </c>
      <c r="G1580" s="121" t="str">
        <f>IF(SP_SUL!I1583="","*",SP_SUL!I1583)</f>
        <v>*</v>
      </c>
      <c r="H1580" s="121" t="str">
        <f>IF(SP_SUL!AB1583="","*",SP_SUL!AB1583)</f>
        <v>*</v>
      </c>
      <c r="I1580" s="121" t="str">
        <f>IF(SP_SUL!AC1583="","*",SP_SUL!AC1583)</f>
        <v>*</v>
      </c>
      <c r="J1580" s="122" t="str">
        <f>IF(SP_SUL!AA1583="","*",SP_SUL!AA1583)</f>
        <v>*</v>
      </c>
      <c r="K1580" s="134" t="str">
        <f>IF(SP_SUL!AD1583="","*",SP_SUL!AD1583)</f>
        <v>*</v>
      </c>
    </row>
    <row r="1581" spans="2:11" hidden="1">
      <c r="B1581" s="120" t="str">
        <f>IF(SP_SUL!Y1584="","*",SP_SUL!Y1584)</f>
        <v>*</v>
      </c>
      <c r="C1581" s="121" t="str">
        <f>IF(SP_SUL!B1584="","*",SP_SUL!B1584)</f>
        <v>*</v>
      </c>
      <c r="D1581" s="121" t="str">
        <f>IF(SP_SUL!D1584="","*",SP_SUL!D1584)</f>
        <v>*</v>
      </c>
      <c r="E1581" s="121" t="str">
        <f>IF(SP_SUL!H1584="","*",SP_SUL!H1584)</f>
        <v>*</v>
      </c>
      <c r="F1581" s="137" t="str">
        <f>IF(SP_SUL!M1584="","*",SP_SUL!M1584)</f>
        <v>*</v>
      </c>
      <c r="G1581" s="121" t="str">
        <f>IF(SP_SUL!I1584="","*",SP_SUL!I1584)</f>
        <v>*</v>
      </c>
      <c r="H1581" s="121" t="str">
        <f>IF(SP_SUL!AB1584="","*",SP_SUL!AB1584)</f>
        <v>*</v>
      </c>
      <c r="I1581" s="121" t="str">
        <f>IF(SP_SUL!AC1584="","*",SP_SUL!AC1584)</f>
        <v>*</v>
      </c>
      <c r="J1581" s="122" t="str">
        <f>IF(SP_SUL!AA1584="","*",SP_SUL!AA1584)</f>
        <v>*</v>
      </c>
      <c r="K1581" s="134" t="str">
        <f>IF(SP_SUL!AD1584="","*",SP_SUL!AD1584)</f>
        <v>*</v>
      </c>
    </row>
    <row r="1582" spans="2:11" hidden="1">
      <c r="B1582" s="120" t="str">
        <f>IF(SP_SUL!Y1585="","*",SP_SUL!Y1585)</f>
        <v>*</v>
      </c>
      <c r="C1582" s="121" t="str">
        <f>IF(SP_SUL!B1585="","*",SP_SUL!B1585)</f>
        <v>*</v>
      </c>
      <c r="D1582" s="121" t="str">
        <f>IF(SP_SUL!D1585="","*",SP_SUL!D1585)</f>
        <v>*</v>
      </c>
      <c r="E1582" s="121" t="str">
        <f>IF(SP_SUL!H1585="","*",SP_SUL!H1585)</f>
        <v>*</v>
      </c>
      <c r="F1582" s="137" t="str">
        <f>IF(SP_SUL!M1585="","*",SP_SUL!M1585)</f>
        <v>*</v>
      </c>
      <c r="G1582" s="121" t="str">
        <f>IF(SP_SUL!I1585="","*",SP_SUL!I1585)</f>
        <v>*</v>
      </c>
      <c r="H1582" s="121" t="str">
        <f>IF(SP_SUL!AB1585="","*",SP_SUL!AB1585)</f>
        <v>*</v>
      </c>
      <c r="I1582" s="121" t="str">
        <f>IF(SP_SUL!AC1585="","*",SP_SUL!AC1585)</f>
        <v>*</v>
      </c>
      <c r="J1582" s="122" t="str">
        <f>IF(SP_SUL!AA1585="","*",SP_SUL!AA1585)</f>
        <v>*</v>
      </c>
      <c r="K1582" s="134" t="str">
        <f>IF(SP_SUL!AD1585="","*",SP_SUL!AD1585)</f>
        <v>*</v>
      </c>
    </row>
    <row r="1583" spans="2:11" hidden="1">
      <c r="B1583" s="120" t="str">
        <f>IF(SP_SUL!Y1586="","*",SP_SUL!Y1586)</f>
        <v>*</v>
      </c>
      <c r="C1583" s="121" t="str">
        <f>IF(SP_SUL!B1586="","*",SP_SUL!B1586)</f>
        <v>*</v>
      </c>
      <c r="D1583" s="121" t="str">
        <f>IF(SP_SUL!D1586="","*",SP_SUL!D1586)</f>
        <v>*</v>
      </c>
      <c r="E1583" s="121" t="str">
        <f>IF(SP_SUL!H1586="","*",SP_SUL!H1586)</f>
        <v>*</v>
      </c>
      <c r="F1583" s="137" t="str">
        <f>IF(SP_SUL!M1586="","*",SP_SUL!M1586)</f>
        <v>*</v>
      </c>
      <c r="G1583" s="121" t="str">
        <f>IF(SP_SUL!I1586="","*",SP_SUL!I1586)</f>
        <v>*</v>
      </c>
      <c r="H1583" s="121" t="str">
        <f>IF(SP_SUL!AB1586="","*",SP_SUL!AB1586)</f>
        <v>*</v>
      </c>
      <c r="I1583" s="121" t="str">
        <f>IF(SP_SUL!AC1586="","*",SP_SUL!AC1586)</f>
        <v>*</v>
      </c>
      <c r="J1583" s="122" t="str">
        <f>IF(SP_SUL!AA1586="","*",SP_SUL!AA1586)</f>
        <v>*</v>
      </c>
      <c r="K1583" s="134" t="str">
        <f>IF(SP_SUL!AD1586="","*",SP_SUL!AD1586)</f>
        <v>*</v>
      </c>
    </row>
    <row r="1584" spans="2:11" hidden="1">
      <c r="B1584" s="120" t="str">
        <f>IF(SP_SUL!Y1587="","*",SP_SUL!Y1587)</f>
        <v>*</v>
      </c>
      <c r="C1584" s="121" t="str">
        <f>IF(SP_SUL!B1587="","*",SP_SUL!B1587)</f>
        <v>*</v>
      </c>
      <c r="D1584" s="121" t="str">
        <f>IF(SP_SUL!D1587="","*",SP_SUL!D1587)</f>
        <v>*</v>
      </c>
      <c r="E1584" s="121" t="str">
        <f>IF(SP_SUL!H1587="","*",SP_SUL!H1587)</f>
        <v>*</v>
      </c>
      <c r="F1584" s="137" t="str">
        <f>IF(SP_SUL!M1587="","*",SP_SUL!M1587)</f>
        <v>*</v>
      </c>
      <c r="G1584" s="121" t="str">
        <f>IF(SP_SUL!I1587="","*",SP_SUL!I1587)</f>
        <v>*</v>
      </c>
      <c r="H1584" s="121" t="str">
        <f>IF(SP_SUL!AB1587="","*",SP_SUL!AB1587)</f>
        <v>*</v>
      </c>
      <c r="I1584" s="121" t="str">
        <f>IF(SP_SUL!AC1587="","*",SP_SUL!AC1587)</f>
        <v>*</v>
      </c>
      <c r="J1584" s="122" t="str">
        <f>IF(SP_SUL!AA1587="","*",SP_SUL!AA1587)</f>
        <v>*</v>
      </c>
      <c r="K1584" s="134" t="str">
        <f>IF(SP_SUL!AD1587="","*",SP_SUL!AD1587)</f>
        <v>*</v>
      </c>
    </row>
    <row r="1585" spans="2:11" hidden="1">
      <c r="B1585" s="120" t="str">
        <f>IF(SP_SUL!Y1588="","*",SP_SUL!Y1588)</f>
        <v>*</v>
      </c>
      <c r="C1585" s="121" t="str">
        <f>IF(SP_SUL!B1588="","*",SP_SUL!B1588)</f>
        <v>*</v>
      </c>
      <c r="D1585" s="121" t="str">
        <f>IF(SP_SUL!D1588="","*",SP_SUL!D1588)</f>
        <v>*</v>
      </c>
      <c r="E1585" s="121" t="str">
        <f>IF(SP_SUL!H1588="","*",SP_SUL!H1588)</f>
        <v>*</v>
      </c>
      <c r="F1585" s="137" t="str">
        <f>IF(SP_SUL!M1588="","*",SP_SUL!M1588)</f>
        <v>*</v>
      </c>
      <c r="G1585" s="121" t="str">
        <f>IF(SP_SUL!I1588="","*",SP_SUL!I1588)</f>
        <v>*</v>
      </c>
      <c r="H1585" s="121" t="str">
        <f>IF(SP_SUL!AB1588="","*",SP_SUL!AB1588)</f>
        <v>*</v>
      </c>
      <c r="I1585" s="121" t="str">
        <f>IF(SP_SUL!AC1588="","*",SP_SUL!AC1588)</f>
        <v>*</v>
      </c>
      <c r="J1585" s="122" t="str">
        <f>IF(SP_SUL!AA1588="","*",SP_SUL!AA1588)</f>
        <v>*</v>
      </c>
      <c r="K1585" s="134" t="str">
        <f>IF(SP_SUL!AD1588="","*",SP_SUL!AD1588)</f>
        <v>*</v>
      </c>
    </row>
    <row r="1586" spans="2:11" hidden="1">
      <c r="B1586" s="120" t="str">
        <f>IF(SP_SUL!Y1589="","*",SP_SUL!Y1589)</f>
        <v>*</v>
      </c>
      <c r="C1586" s="121" t="str">
        <f>IF(SP_SUL!B1589="","*",SP_SUL!B1589)</f>
        <v>*</v>
      </c>
      <c r="D1586" s="121" t="str">
        <f>IF(SP_SUL!D1589="","*",SP_SUL!D1589)</f>
        <v>*</v>
      </c>
      <c r="E1586" s="121" t="str">
        <f>IF(SP_SUL!H1589="","*",SP_SUL!H1589)</f>
        <v>*</v>
      </c>
      <c r="F1586" s="137" t="str">
        <f>IF(SP_SUL!M1589="","*",SP_SUL!M1589)</f>
        <v>*</v>
      </c>
      <c r="G1586" s="121" t="str">
        <f>IF(SP_SUL!I1589="","*",SP_SUL!I1589)</f>
        <v>*</v>
      </c>
      <c r="H1586" s="121" t="str">
        <f>IF(SP_SUL!AB1589="","*",SP_SUL!AB1589)</f>
        <v>*</v>
      </c>
      <c r="I1586" s="121" t="str">
        <f>IF(SP_SUL!AC1589="","*",SP_SUL!AC1589)</f>
        <v>*</v>
      </c>
      <c r="J1586" s="122" t="str">
        <f>IF(SP_SUL!AA1589="","*",SP_SUL!AA1589)</f>
        <v>*</v>
      </c>
      <c r="K1586" s="134" t="str">
        <f>IF(SP_SUL!AD1589="","*",SP_SUL!AD1589)</f>
        <v>*</v>
      </c>
    </row>
    <row r="1587" spans="2:11" hidden="1">
      <c r="B1587" s="120" t="str">
        <f>IF(SP_SUL!Y1590="","*",SP_SUL!Y1590)</f>
        <v>*</v>
      </c>
      <c r="C1587" s="121" t="str">
        <f>IF(SP_SUL!B1590="","*",SP_SUL!B1590)</f>
        <v>*</v>
      </c>
      <c r="D1587" s="121" t="str">
        <f>IF(SP_SUL!D1590="","*",SP_SUL!D1590)</f>
        <v>*</v>
      </c>
      <c r="E1587" s="121" t="str">
        <f>IF(SP_SUL!H1590="","*",SP_SUL!H1590)</f>
        <v>*</v>
      </c>
      <c r="F1587" s="137" t="str">
        <f>IF(SP_SUL!M1590="","*",SP_SUL!M1590)</f>
        <v>*</v>
      </c>
      <c r="G1587" s="121" t="str">
        <f>IF(SP_SUL!I1590="","*",SP_SUL!I1590)</f>
        <v>*</v>
      </c>
      <c r="H1587" s="121" t="str">
        <f>IF(SP_SUL!AB1590="","*",SP_SUL!AB1590)</f>
        <v>*</v>
      </c>
      <c r="I1587" s="121" t="str">
        <f>IF(SP_SUL!AC1590="","*",SP_SUL!AC1590)</f>
        <v>*</v>
      </c>
      <c r="J1587" s="122" t="str">
        <f>IF(SP_SUL!AA1590="","*",SP_SUL!AA1590)</f>
        <v>*</v>
      </c>
      <c r="K1587" s="134" t="str">
        <f>IF(SP_SUL!AD1590="","*",SP_SUL!AD1590)</f>
        <v>*</v>
      </c>
    </row>
    <row r="1588" spans="2:11" hidden="1">
      <c r="B1588" s="120" t="str">
        <f>IF(SP_SUL!Y1591="","*",SP_SUL!Y1591)</f>
        <v>*</v>
      </c>
      <c r="C1588" s="121" t="str">
        <f>IF(SP_SUL!B1591="","*",SP_SUL!B1591)</f>
        <v>*</v>
      </c>
      <c r="D1588" s="121" t="str">
        <f>IF(SP_SUL!D1591="","*",SP_SUL!D1591)</f>
        <v>*</v>
      </c>
      <c r="E1588" s="121" t="str">
        <f>IF(SP_SUL!H1591="","*",SP_SUL!H1591)</f>
        <v>*</v>
      </c>
      <c r="F1588" s="137" t="str">
        <f>IF(SP_SUL!M1591="","*",SP_SUL!M1591)</f>
        <v>*</v>
      </c>
      <c r="G1588" s="121" t="str">
        <f>IF(SP_SUL!I1591="","*",SP_SUL!I1591)</f>
        <v>*</v>
      </c>
      <c r="H1588" s="121" t="str">
        <f>IF(SP_SUL!AB1591="","*",SP_SUL!AB1591)</f>
        <v>*</v>
      </c>
      <c r="I1588" s="121" t="str">
        <f>IF(SP_SUL!AC1591="","*",SP_SUL!AC1591)</f>
        <v>*</v>
      </c>
      <c r="J1588" s="122" t="str">
        <f>IF(SP_SUL!AA1591="","*",SP_SUL!AA1591)</f>
        <v>*</v>
      </c>
      <c r="K1588" s="134" t="str">
        <f>IF(SP_SUL!AD1591="","*",SP_SUL!AD1591)</f>
        <v>*</v>
      </c>
    </row>
    <row r="1589" spans="2:11" hidden="1">
      <c r="B1589" s="120" t="str">
        <f>IF(SP_SUL!Y1592="","*",SP_SUL!Y1592)</f>
        <v>*</v>
      </c>
      <c r="C1589" s="121" t="str">
        <f>IF(SP_SUL!B1592="","*",SP_SUL!B1592)</f>
        <v>*</v>
      </c>
      <c r="D1589" s="121" t="str">
        <f>IF(SP_SUL!D1592="","*",SP_SUL!D1592)</f>
        <v>*</v>
      </c>
      <c r="E1589" s="121" t="str">
        <f>IF(SP_SUL!H1592="","*",SP_SUL!H1592)</f>
        <v>*</v>
      </c>
      <c r="F1589" s="137" t="str">
        <f>IF(SP_SUL!M1592="","*",SP_SUL!M1592)</f>
        <v>*</v>
      </c>
      <c r="G1589" s="121" t="str">
        <f>IF(SP_SUL!I1592="","*",SP_SUL!I1592)</f>
        <v>*</v>
      </c>
      <c r="H1589" s="121" t="str">
        <f>IF(SP_SUL!AB1592="","*",SP_SUL!AB1592)</f>
        <v>*</v>
      </c>
      <c r="I1589" s="121" t="str">
        <f>IF(SP_SUL!AC1592="","*",SP_SUL!AC1592)</f>
        <v>*</v>
      </c>
      <c r="J1589" s="122" t="str">
        <f>IF(SP_SUL!AA1592="","*",SP_SUL!AA1592)</f>
        <v>*</v>
      </c>
      <c r="K1589" s="134" t="str">
        <f>IF(SP_SUL!AD1592="","*",SP_SUL!AD1592)</f>
        <v>*</v>
      </c>
    </row>
    <row r="1590" spans="2:11" hidden="1">
      <c r="B1590" s="120" t="str">
        <f>IF(SP_SUL!Y1593="","*",SP_SUL!Y1593)</f>
        <v>*</v>
      </c>
      <c r="C1590" s="121" t="str">
        <f>IF(SP_SUL!B1593="","*",SP_SUL!B1593)</f>
        <v>*</v>
      </c>
      <c r="D1590" s="121" t="str">
        <f>IF(SP_SUL!D1593="","*",SP_SUL!D1593)</f>
        <v>*</v>
      </c>
      <c r="E1590" s="121" t="str">
        <f>IF(SP_SUL!H1593="","*",SP_SUL!H1593)</f>
        <v>*</v>
      </c>
      <c r="F1590" s="137" t="str">
        <f>IF(SP_SUL!M1593="","*",SP_SUL!M1593)</f>
        <v>*</v>
      </c>
      <c r="G1590" s="121" t="str">
        <f>IF(SP_SUL!I1593="","*",SP_SUL!I1593)</f>
        <v>*</v>
      </c>
      <c r="H1590" s="121" t="str">
        <f>IF(SP_SUL!AB1593="","*",SP_SUL!AB1593)</f>
        <v>*</v>
      </c>
      <c r="I1590" s="121" t="str">
        <f>IF(SP_SUL!AC1593="","*",SP_SUL!AC1593)</f>
        <v>*</v>
      </c>
      <c r="J1590" s="122" t="str">
        <f>IF(SP_SUL!AA1593="","*",SP_SUL!AA1593)</f>
        <v>*</v>
      </c>
      <c r="K1590" s="134" t="str">
        <f>IF(SP_SUL!AD1593="","*",SP_SUL!AD1593)</f>
        <v>*</v>
      </c>
    </row>
    <row r="1591" spans="2:11" hidden="1">
      <c r="B1591" s="120" t="str">
        <f>IF(SP_SUL!Y1594="","*",SP_SUL!Y1594)</f>
        <v>*</v>
      </c>
      <c r="C1591" s="121" t="str">
        <f>IF(SP_SUL!B1594="","*",SP_SUL!B1594)</f>
        <v>*</v>
      </c>
      <c r="D1591" s="121" t="str">
        <f>IF(SP_SUL!D1594="","*",SP_SUL!D1594)</f>
        <v>*</v>
      </c>
      <c r="E1591" s="121" t="str">
        <f>IF(SP_SUL!H1594="","*",SP_SUL!H1594)</f>
        <v>*</v>
      </c>
      <c r="F1591" s="137" t="str">
        <f>IF(SP_SUL!M1594="","*",SP_SUL!M1594)</f>
        <v>*</v>
      </c>
      <c r="G1591" s="121" t="str">
        <f>IF(SP_SUL!I1594="","*",SP_SUL!I1594)</f>
        <v>*</v>
      </c>
      <c r="H1591" s="121" t="str">
        <f>IF(SP_SUL!AB1594="","*",SP_SUL!AB1594)</f>
        <v>*</v>
      </c>
      <c r="I1591" s="121" t="str">
        <f>IF(SP_SUL!AC1594="","*",SP_SUL!AC1594)</f>
        <v>*</v>
      </c>
      <c r="J1591" s="122" t="str">
        <f>IF(SP_SUL!AA1594="","*",SP_SUL!AA1594)</f>
        <v>*</v>
      </c>
      <c r="K1591" s="134" t="str">
        <f>IF(SP_SUL!AD1594="","*",SP_SUL!AD1594)</f>
        <v>*</v>
      </c>
    </row>
    <row r="1592" spans="2:11" hidden="1">
      <c r="B1592" s="120" t="str">
        <f>IF(SP_SUL!Y1595="","*",SP_SUL!Y1595)</f>
        <v>*</v>
      </c>
      <c r="C1592" s="121" t="str">
        <f>IF(SP_SUL!B1595="","*",SP_SUL!B1595)</f>
        <v>*</v>
      </c>
      <c r="D1592" s="121" t="str">
        <f>IF(SP_SUL!D1595="","*",SP_SUL!D1595)</f>
        <v>*</v>
      </c>
      <c r="E1592" s="121" t="str">
        <f>IF(SP_SUL!H1595="","*",SP_SUL!H1595)</f>
        <v>*</v>
      </c>
      <c r="F1592" s="137" t="str">
        <f>IF(SP_SUL!M1595="","*",SP_SUL!M1595)</f>
        <v>*</v>
      </c>
      <c r="G1592" s="121" t="str">
        <f>IF(SP_SUL!I1595="","*",SP_SUL!I1595)</f>
        <v>*</v>
      </c>
      <c r="H1592" s="121" t="str">
        <f>IF(SP_SUL!AB1595="","*",SP_SUL!AB1595)</f>
        <v>*</v>
      </c>
      <c r="I1592" s="121" t="str">
        <f>IF(SP_SUL!AC1595="","*",SP_SUL!AC1595)</f>
        <v>*</v>
      </c>
      <c r="J1592" s="122" t="str">
        <f>IF(SP_SUL!AA1595="","*",SP_SUL!AA1595)</f>
        <v>*</v>
      </c>
      <c r="K1592" s="134" t="str">
        <f>IF(SP_SUL!AD1595="","*",SP_SUL!AD1595)</f>
        <v>*</v>
      </c>
    </row>
    <row r="1593" spans="2:11" hidden="1">
      <c r="B1593" s="120" t="str">
        <f>IF(SP_SUL!Y1596="","*",SP_SUL!Y1596)</f>
        <v>*</v>
      </c>
      <c r="C1593" s="121" t="str">
        <f>IF(SP_SUL!B1596="","*",SP_SUL!B1596)</f>
        <v>*</v>
      </c>
      <c r="D1593" s="121" t="str">
        <f>IF(SP_SUL!D1596="","*",SP_SUL!D1596)</f>
        <v>*</v>
      </c>
      <c r="E1593" s="121" t="str">
        <f>IF(SP_SUL!H1596="","*",SP_SUL!H1596)</f>
        <v>*</v>
      </c>
      <c r="F1593" s="137" t="str">
        <f>IF(SP_SUL!M1596="","*",SP_SUL!M1596)</f>
        <v>*</v>
      </c>
      <c r="G1593" s="121" t="str">
        <f>IF(SP_SUL!I1596="","*",SP_SUL!I1596)</f>
        <v>*</v>
      </c>
      <c r="H1593" s="121" t="str">
        <f>IF(SP_SUL!AB1596="","*",SP_SUL!AB1596)</f>
        <v>*</v>
      </c>
      <c r="I1593" s="121" t="str">
        <f>IF(SP_SUL!AC1596="","*",SP_SUL!AC1596)</f>
        <v>*</v>
      </c>
      <c r="J1593" s="122" t="str">
        <f>IF(SP_SUL!AA1596="","*",SP_SUL!AA1596)</f>
        <v>*</v>
      </c>
      <c r="K1593" s="134" t="str">
        <f>IF(SP_SUL!AD1596="","*",SP_SUL!AD1596)</f>
        <v>*</v>
      </c>
    </row>
    <row r="1594" spans="2:11" hidden="1">
      <c r="B1594" s="120" t="str">
        <f>IF(SP_SUL!Y1597="","*",SP_SUL!Y1597)</f>
        <v>*</v>
      </c>
      <c r="C1594" s="121" t="str">
        <f>IF(SP_SUL!B1597="","*",SP_SUL!B1597)</f>
        <v>*</v>
      </c>
      <c r="D1594" s="121" t="str">
        <f>IF(SP_SUL!D1597="","*",SP_SUL!D1597)</f>
        <v>*</v>
      </c>
      <c r="E1594" s="121" t="str">
        <f>IF(SP_SUL!H1597="","*",SP_SUL!H1597)</f>
        <v>*</v>
      </c>
      <c r="F1594" s="137" t="str">
        <f>IF(SP_SUL!M1597="","*",SP_SUL!M1597)</f>
        <v>*</v>
      </c>
      <c r="G1594" s="121" t="str">
        <f>IF(SP_SUL!I1597="","*",SP_SUL!I1597)</f>
        <v>*</v>
      </c>
      <c r="H1594" s="121" t="str">
        <f>IF(SP_SUL!AB1597="","*",SP_SUL!AB1597)</f>
        <v>*</v>
      </c>
      <c r="I1594" s="121" t="str">
        <f>IF(SP_SUL!AC1597="","*",SP_SUL!AC1597)</f>
        <v>*</v>
      </c>
      <c r="J1594" s="122" t="str">
        <f>IF(SP_SUL!AA1597="","*",SP_SUL!AA1597)</f>
        <v>*</v>
      </c>
      <c r="K1594" s="134" t="str">
        <f>IF(SP_SUL!AD1597="","*",SP_SUL!AD1597)</f>
        <v>*</v>
      </c>
    </row>
    <row r="1595" spans="2:11" hidden="1">
      <c r="B1595" s="120" t="str">
        <f>IF(SP_SUL!Y1598="","*",SP_SUL!Y1598)</f>
        <v>*</v>
      </c>
      <c r="C1595" s="121" t="str">
        <f>IF(SP_SUL!B1598="","*",SP_SUL!B1598)</f>
        <v>*</v>
      </c>
      <c r="D1595" s="121" t="str">
        <f>IF(SP_SUL!D1598="","*",SP_SUL!D1598)</f>
        <v>*</v>
      </c>
      <c r="E1595" s="121" t="str">
        <f>IF(SP_SUL!H1598="","*",SP_SUL!H1598)</f>
        <v>*</v>
      </c>
      <c r="F1595" s="137" t="str">
        <f>IF(SP_SUL!M1598="","*",SP_SUL!M1598)</f>
        <v>*</v>
      </c>
      <c r="G1595" s="121" t="str">
        <f>IF(SP_SUL!I1598="","*",SP_SUL!I1598)</f>
        <v>*</v>
      </c>
      <c r="H1595" s="121" t="str">
        <f>IF(SP_SUL!AB1598="","*",SP_SUL!AB1598)</f>
        <v>*</v>
      </c>
      <c r="I1595" s="121" t="str">
        <f>IF(SP_SUL!AC1598="","*",SP_SUL!AC1598)</f>
        <v>*</v>
      </c>
      <c r="J1595" s="122" t="str">
        <f>IF(SP_SUL!AA1598="","*",SP_SUL!AA1598)</f>
        <v>*</v>
      </c>
      <c r="K1595" s="134" t="str">
        <f>IF(SP_SUL!AD1598="","*",SP_SUL!AD1598)</f>
        <v>*</v>
      </c>
    </row>
    <row r="1596" spans="2:11" hidden="1">
      <c r="B1596" s="120" t="str">
        <f>IF(SP_SUL!Y1599="","*",SP_SUL!Y1599)</f>
        <v>*</v>
      </c>
      <c r="C1596" s="121" t="str">
        <f>IF(SP_SUL!B1599="","*",SP_SUL!B1599)</f>
        <v>*</v>
      </c>
      <c r="D1596" s="121" t="str">
        <f>IF(SP_SUL!D1599="","*",SP_SUL!D1599)</f>
        <v>*</v>
      </c>
      <c r="E1596" s="121" t="str">
        <f>IF(SP_SUL!H1599="","*",SP_SUL!H1599)</f>
        <v>*</v>
      </c>
      <c r="F1596" s="137" t="str">
        <f>IF(SP_SUL!M1599="","*",SP_SUL!M1599)</f>
        <v>*</v>
      </c>
      <c r="G1596" s="121" t="str">
        <f>IF(SP_SUL!I1599="","*",SP_SUL!I1599)</f>
        <v>*</v>
      </c>
      <c r="H1596" s="121" t="str">
        <f>IF(SP_SUL!AB1599="","*",SP_SUL!AB1599)</f>
        <v>*</v>
      </c>
      <c r="I1596" s="121" t="str">
        <f>IF(SP_SUL!AC1599="","*",SP_SUL!AC1599)</f>
        <v>*</v>
      </c>
      <c r="J1596" s="122" t="str">
        <f>IF(SP_SUL!AA1599="","*",SP_SUL!AA1599)</f>
        <v>*</v>
      </c>
      <c r="K1596" s="134" t="str">
        <f>IF(SP_SUL!AD1599="","*",SP_SUL!AD1599)</f>
        <v>*</v>
      </c>
    </row>
    <row r="1597" spans="2:11" hidden="1">
      <c r="B1597" s="120" t="str">
        <f>IF(SP_SUL!Y1600="","*",SP_SUL!Y1600)</f>
        <v>*</v>
      </c>
      <c r="C1597" s="121" t="str">
        <f>IF(SP_SUL!B1600="","*",SP_SUL!B1600)</f>
        <v>*</v>
      </c>
      <c r="D1597" s="121" t="str">
        <f>IF(SP_SUL!D1600="","*",SP_SUL!D1600)</f>
        <v>*</v>
      </c>
      <c r="E1597" s="121" t="str">
        <f>IF(SP_SUL!H1600="","*",SP_SUL!H1600)</f>
        <v>*</v>
      </c>
      <c r="F1597" s="137" t="str">
        <f>IF(SP_SUL!M1600="","*",SP_SUL!M1600)</f>
        <v>*</v>
      </c>
      <c r="G1597" s="121" t="str">
        <f>IF(SP_SUL!I1600="","*",SP_SUL!I1600)</f>
        <v>*</v>
      </c>
      <c r="H1597" s="121" t="str">
        <f>IF(SP_SUL!AB1600="","*",SP_SUL!AB1600)</f>
        <v>*</v>
      </c>
      <c r="I1597" s="121" t="str">
        <f>IF(SP_SUL!AC1600="","*",SP_SUL!AC1600)</f>
        <v>*</v>
      </c>
      <c r="J1597" s="122" t="str">
        <f>IF(SP_SUL!AA1600="","*",SP_SUL!AA1600)</f>
        <v>*</v>
      </c>
      <c r="K1597" s="134" t="str">
        <f>IF(SP_SUL!AD1600="","*",SP_SUL!AD1600)</f>
        <v>*</v>
      </c>
    </row>
    <row r="1598" spans="2:11" hidden="1">
      <c r="B1598" s="120" t="str">
        <f>IF(SP_SUL!Y1601="","*",SP_SUL!Y1601)</f>
        <v>*</v>
      </c>
      <c r="C1598" s="121" t="str">
        <f>IF(SP_SUL!B1601="","*",SP_SUL!B1601)</f>
        <v>*</v>
      </c>
      <c r="D1598" s="121" t="str">
        <f>IF(SP_SUL!D1601="","*",SP_SUL!D1601)</f>
        <v>*</v>
      </c>
      <c r="E1598" s="121" t="str">
        <f>IF(SP_SUL!H1601="","*",SP_SUL!H1601)</f>
        <v>*</v>
      </c>
      <c r="F1598" s="137" t="str">
        <f>IF(SP_SUL!M1601="","*",SP_SUL!M1601)</f>
        <v>*</v>
      </c>
      <c r="G1598" s="121" t="str">
        <f>IF(SP_SUL!I1601="","*",SP_SUL!I1601)</f>
        <v>*</v>
      </c>
      <c r="H1598" s="121" t="str">
        <f>IF(SP_SUL!AB1601="","*",SP_SUL!AB1601)</f>
        <v>*</v>
      </c>
      <c r="I1598" s="121" t="str">
        <f>IF(SP_SUL!AC1601="","*",SP_SUL!AC1601)</f>
        <v>*</v>
      </c>
      <c r="J1598" s="122" t="str">
        <f>IF(SP_SUL!AA1601="","*",SP_SUL!AA1601)</f>
        <v>*</v>
      </c>
      <c r="K1598" s="134" t="str">
        <f>IF(SP_SUL!AD1601="","*",SP_SUL!AD1601)</f>
        <v>*</v>
      </c>
    </row>
    <row r="1599" spans="2:11" hidden="1">
      <c r="B1599" s="120" t="str">
        <f>IF(SP_SUL!Y1602="","*",SP_SUL!Y1602)</f>
        <v>*</v>
      </c>
      <c r="C1599" s="121" t="str">
        <f>IF(SP_SUL!B1602="","*",SP_SUL!B1602)</f>
        <v>*</v>
      </c>
      <c r="D1599" s="121" t="str">
        <f>IF(SP_SUL!D1602="","*",SP_SUL!D1602)</f>
        <v>*</v>
      </c>
      <c r="E1599" s="121" t="str">
        <f>IF(SP_SUL!H1602="","*",SP_SUL!H1602)</f>
        <v>*</v>
      </c>
      <c r="F1599" s="137" t="str">
        <f>IF(SP_SUL!M1602="","*",SP_SUL!M1602)</f>
        <v>*</v>
      </c>
      <c r="G1599" s="121" t="str">
        <f>IF(SP_SUL!I1602="","*",SP_SUL!I1602)</f>
        <v>*</v>
      </c>
      <c r="H1599" s="121" t="str">
        <f>IF(SP_SUL!AB1602="","*",SP_SUL!AB1602)</f>
        <v>*</v>
      </c>
      <c r="I1599" s="121" t="str">
        <f>IF(SP_SUL!AC1602="","*",SP_SUL!AC1602)</f>
        <v>*</v>
      </c>
      <c r="J1599" s="122" t="str">
        <f>IF(SP_SUL!AA1602="","*",SP_SUL!AA1602)</f>
        <v>*</v>
      </c>
      <c r="K1599" s="134" t="str">
        <f>IF(SP_SUL!AD1602="","*",SP_SUL!AD1602)</f>
        <v>*</v>
      </c>
    </row>
    <row r="1600" spans="2:11" hidden="1">
      <c r="B1600" s="120" t="str">
        <f>IF(SP_SUL!Y1603="","*",SP_SUL!Y1603)</f>
        <v>*</v>
      </c>
      <c r="C1600" s="121" t="str">
        <f>IF(SP_SUL!B1603="","*",SP_SUL!B1603)</f>
        <v>*</v>
      </c>
      <c r="D1600" s="121" t="str">
        <f>IF(SP_SUL!D1603="","*",SP_SUL!D1603)</f>
        <v>*</v>
      </c>
      <c r="E1600" s="121" t="str">
        <f>IF(SP_SUL!H1603="","*",SP_SUL!H1603)</f>
        <v>*</v>
      </c>
      <c r="F1600" s="137" t="str">
        <f>IF(SP_SUL!M1603="","*",SP_SUL!M1603)</f>
        <v>*</v>
      </c>
      <c r="G1600" s="121" t="str">
        <f>IF(SP_SUL!I1603="","*",SP_SUL!I1603)</f>
        <v>*</v>
      </c>
      <c r="H1600" s="121" t="str">
        <f>IF(SP_SUL!AB1603="","*",SP_SUL!AB1603)</f>
        <v>*</v>
      </c>
      <c r="I1600" s="121" t="str">
        <f>IF(SP_SUL!AC1603="","*",SP_SUL!AC1603)</f>
        <v>*</v>
      </c>
      <c r="J1600" s="122" t="str">
        <f>IF(SP_SUL!AA1603="","*",SP_SUL!AA1603)</f>
        <v>*</v>
      </c>
      <c r="K1600" s="134" t="str">
        <f>IF(SP_SUL!AD1603="","*",SP_SUL!AD1603)</f>
        <v>*</v>
      </c>
    </row>
    <row r="1601" spans="2:11" hidden="1">
      <c r="B1601" s="120" t="str">
        <f>IF(SP_SUL!Y1604="","*",SP_SUL!Y1604)</f>
        <v>*</v>
      </c>
      <c r="C1601" s="121" t="str">
        <f>IF(SP_SUL!B1604="","*",SP_SUL!B1604)</f>
        <v>*</v>
      </c>
      <c r="D1601" s="121" t="str">
        <f>IF(SP_SUL!D1604="","*",SP_SUL!D1604)</f>
        <v>*</v>
      </c>
      <c r="E1601" s="121" t="str">
        <f>IF(SP_SUL!H1604="","*",SP_SUL!H1604)</f>
        <v>*</v>
      </c>
      <c r="F1601" s="137" t="str">
        <f>IF(SP_SUL!M1604="","*",SP_SUL!M1604)</f>
        <v>*</v>
      </c>
      <c r="G1601" s="121" t="str">
        <f>IF(SP_SUL!I1604="","*",SP_SUL!I1604)</f>
        <v>*</v>
      </c>
      <c r="H1601" s="121" t="str">
        <f>IF(SP_SUL!AB1604="","*",SP_SUL!AB1604)</f>
        <v>*</v>
      </c>
      <c r="I1601" s="121" t="str">
        <f>IF(SP_SUL!AC1604="","*",SP_SUL!AC1604)</f>
        <v>*</v>
      </c>
      <c r="J1601" s="122" t="str">
        <f>IF(SP_SUL!AA1604="","*",SP_SUL!AA1604)</f>
        <v>*</v>
      </c>
      <c r="K1601" s="134" t="str">
        <f>IF(SP_SUL!AD1604="","*",SP_SUL!AD1604)</f>
        <v>*</v>
      </c>
    </row>
    <row r="1602" spans="2:11" hidden="1">
      <c r="B1602" s="120" t="str">
        <f>IF(SP_SUL!Y1605="","*",SP_SUL!Y1605)</f>
        <v>*</v>
      </c>
      <c r="C1602" s="121" t="str">
        <f>IF(SP_SUL!B1605="","*",SP_SUL!B1605)</f>
        <v>*</v>
      </c>
      <c r="D1602" s="121" t="str">
        <f>IF(SP_SUL!D1605="","*",SP_SUL!D1605)</f>
        <v>*</v>
      </c>
      <c r="E1602" s="121" t="str">
        <f>IF(SP_SUL!H1605="","*",SP_SUL!H1605)</f>
        <v>*</v>
      </c>
      <c r="F1602" s="137" t="str">
        <f>IF(SP_SUL!M1605="","*",SP_SUL!M1605)</f>
        <v>*</v>
      </c>
      <c r="G1602" s="121" t="str">
        <f>IF(SP_SUL!I1605="","*",SP_SUL!I1605)</f>
        <v>*</v>
      </c>
      <c r="H1602" s="121" t="str">
        <f>IF(SP_SUL!AB1605="","*",SP_SUL!AB1605)</f>
        <v>*</v>
      </c>
      <c r="I1602" s="121" t="str">
        <f>IF(SP_SUL!AC1605="","*",SP_SUL!AC1605)</f>
        <v>*</v>
      </c>
      <c r="J1602" s="122" t="str">
        <f>IF(SP_SUL!AA1605="","*",SP_SUL!AA1605)</f>
        <v>*</v>
      </c>
      <c r="K1602" s="134" t="str">
        <f>IF(SP_SUL!AD1605="","*",SP_SUL!AD1605)</f>
        <v>*</v>
      </c>
    </row>
    <row r="1603" spans="2:11" hidden="1">
      <c r="B1603" s="120" t="str">
        <f>IF(SP_SUL!Y1606="","*",SP_SUL!Y1606)</f>
        <v>*</v>
      </c>
      <c r="C1603" s="121" t="str">
        <f>IF(SP_SUL!B1606="","*",SP_SUL!B1606)</f>
        <v>*</v>
      </c>
      <c r="D1603" s="121" t="str">
        <f>IF(SP_SUL!D1606="","*",SP_SUL!D1606)</f>
        <v>*</v>
      </c>
      <c r="E1603" s="121" t="str">
        <f>IF(SP_SUL!H1606="","*",SP_SUL!H1606)</f>
        <v>*</v>
      </c>
      <c r="F1603" s="137" t="str">
        <f>IF(SP_SUL!M1606="","*",SP_SUL!M1606)</f>
        <v>*</v>
      </c>
      <c r="G1603" s="121" t="str">
        <f>IF(SP_SUL!I1606="","*",SP_SUL!I1606)</f>
        <v>*</v>
      </c>
      <c r="H1603" s="121" t="str">
        <f>IF(SP_SUL!AB1606="","*",SP_SUL!AB1606)</f>
        <v>*</v>
      </c>
      <c r="I1603" s="121" t="str">
        <f>IF(SP_SUL!AC1606="","*",SP_SUL!AC1606)</f>
        <v>*</v>
      </c>
      <c r="J1603" s="122" t="str">
        <f>IF(SP_SUL!AA1606="","*",SP_SUL!AA1606)</f>
        <v>*</v>
      </c>
      <c r="K1603" s="134" t="str">
        <f>IF(SP_SUL!AD1606="","*",SP_SUL!AD1606)</f>
        <v>*</v>
      </c>
    </row>
    <row r="1604" spans="2:11" hidden="1">
      <c r="B1604" s="120" t="str">
        <f>IF(SP_SUL!Y1607="","*",SP_SUL!Y1607)</f>
        <v>*</v>
      </c>
      <c r="C1604" s="121" t="str">
        <f>IF(SP_SUL!B1607="","*",SP_SUL!B1607)</f>
        <v>*</v>
      </c>
      <c r="D1604" s="121" t="str">
        <f>IF(SP_SUL!D1607="","*",SP_SUL!D1607)</f>
        <v>*</v>
      </c>
      <c r="E1604" s="121" t="str">
        <f>IF(SP_SUL!H1607="","*",SP_SUL!H1607)</f>
        <v>*</v>
      </c>
      <c r="F1604" s="137" t="str">
        <f>IF(SP_SUL!M1607="","*",SP_SUL!M1607)</f>
        <v>*</v>
      </c>
      <c r="G1604" s="121" t="str">
        <f>IF(SP_SUL!I1607="","*",SP_SUL!I1607)</f>
        <v>*</v>
      </c>
      <c r="H1604" s="121" t="str">
        <f>IF(SP_SUL!AB1607="","*",SP_SUL!AB1607)</f>
        <v>*</v>
      </c>
      <c r="I1604" s="121" t="str">
        <f>IF(SP_SUL!AC1607="","*",SP_SUL!AC1607)</f>
        <v>*</v>
      </c>
      <c r="J1604" s="122" t="str">
        <f>IF(SP_SUL!AA1607="","*",SP_SUL!AA1607)</f>
        <v>*</v>
      </c>
      <c r="K1604" s="134" t="str">
        <f>IF(SP_SUL!AD1607="","*",SP_SUL!AD1607)</f>
        <v>*</v>
      </c>
    </row>
    <row r="1605" spans="2:11" hidden="1">
      <c r="B1605" s="120" t="str">
        <f>IF(SP_SUL!Y1608="","*",SP_SUL!Y1608)</f>
        <v>*</v>
      </c>
      <c r="C1605" s="121" t="str">
        <f>IF(SP_SUL!B1608="","*",SP_SUL!B1608)</f>
        <v>*</v>
      </c>
      <c r="D1605" s="121" t="str">
        <f>IF(SP_SUL!D1608="","*",SP_SUL!D1608)</f>
        <v>*</v>
      </c>
      <c r="E1605" s="121" t="str">
        <f>IF(SP_SUL!H1608="","*",SP_SUL!H1608)</f>
        <v>*</v>
      </c>
      <c r="F1605" s="137" t="str">
        <f>IF(SP_SUL!M1608="","*",SP_SUL!M1608)</f>
        <v>*</v>
      </c>
      <c r="G1605" s="121" t="str">
        <f>IF(SP_SUL!I1608="","*",SP_SUL!I1608)</f>
        <v>*</v>
      </c>
      <c r="H1605" s="121" t="str">
        <f>IF(SP_SUL!AB1608="","*",SP_SUL!AB1608)</f>
        <v>*</v>
      </c>
      <c r="I1605" s="121" t="str">
        <f>IF(SP_SUL!AC1608="","*",SP_SUL!AC1608)</f>
        <v>*</v>
      </c>
      <c r="J1605" s="122" t="str">
        <f>IF(SP_SUL!AA1608="","*",SP_SUL!AA1608)</f>
        <v>*</v>
      </c>
      <c r="K1605" s="134" t="str">
        <f>IF(SP_SUL!AD1608="","*",SP_SUL!AD1608)</f>
        <v>*</v>
      </c>
    </row>
    <row r="1606" spans="2:11" hidden="1">
      <c r="B1606" s="120" t="str">
        <f>IF(SP_SUL!Y1609="","*",SP_SUL!Y1609)</f>
        <v>*</v>
      </c>
      <c r="C1606" s="121" t="str">
        <f>IF(SP_SUL!B1609="","*",SP_SUL!B1609)</f>
        <v>*</v>
      </c>
      <c r="D1606" s="121" t="str">
        <f>IF(SP_SUL!D1609="","*",SP_SUL!D1609)</f>
        <v>*</v>
      </c>
      <c r="E1606" s="121" t="str">
        <f>IF(SP_SUL!H1609="","*",SP_SUL!H1609)</f>
        <v>*</v>
      </c>
      <c r="F1606" s="137" t="str">
        <f>IF(SP_SUL!M1609="","*",SP_SUL!M1609)</f>
        <v>*</v>
      </c>
      <c r="G1606" s="121" t="str">
        <f>IF(SP_SUL!I1609="","*",SP_SUL!I1609)</f>
        <v>*</v>
      </c>
      <c r="H1606" s="121" t="str">
        <f>IF(SP_SUL!AB1609="","*",SP_SUL!AB1609)</f>
        <v>*</v>
      </c>
      <c r="I1606" s="121" t="str">
        <f>IF(SP_SUL!AC1609="","*",SP_SUL!AC1609)</f>
        <v>*</v>
      </c>
      <c r="J1606" s="122" t="str">
        <f>IF(SP_SUL!AA1609="","*",SP_SUL!AA1609)</f>
        <v>*</v>
      </c>
      <c r="K1606" s="134" t="str">
        <f>IF(SP_SUL!AD1609="","*",SP_SUL!AD1609)</f>
        <v>*</v>
      </c>
    </row>
    <row r="1607" spans="2:11" hidden="1">
      <c r="B1607" s="120" t="str">
        <f>IF(SP_SUL!Y1610="","*",SP_SUL!Y1610)</f>
        <v>*</v>
      </c>
      <c r="C1607" s="121" t="str">
        <f>IF(SP_SUL!B1610="","*",SP_SUL!B1610)</f>
        <v>*</v>
      </c>
      <c r="D1607" s="121" t="str">
        <f>IF(SP_SUL!D1610="","*",SP_SUL!D1610)</f>
        <v>*</v>
      </c>
      <c r="E1607" s="121" t="str">
        <f>IF(SP_SUL!H1610="","*",SP_SUL!H1610)</f>
        <v>*</v>
      </c>
      <c r="F1607" s="137" t="str">
        <f>IF(SP_SUL!M1610="","*",SP_SUL!M1610)</f>
        <v>*</v>
      </c>
      <c r="G1607" s="121" t="str">
        <f>IF(SP_SUL!I1610="","*",SP_SUL!I1610)</f>
        <v>*</v>
      </c>
      <c r="H1607" s="121" t="str">
        <f>IF(SP_SUL!AB1610="","*",SP_SUL!AB1610)</f>
        <v>*</v>
      </c>
      <c r="I1607" s="121" t="str">
        <f>IF(SP_SUL!AC1610="","*",SP_SUL!AC1610)</f>
        <v>*</v>
      </c>
      <c r="J1607" s="122" t="str">
        <f>IF(SP_SUL!AA1610="","*",SP_SUL!AA1610)</f>
        <v>*</v>
      </c>
      <c r="K1607" s="134" t="str">
        <f>IF(SP_SUL!AD1610="","*",SP_SUL!AD1610)</f>
        <v>*</v>
      </c>
    </row>
    <row r="1608" spans="2:11" hidden="1">
      <c r="B1608" s="120" t="str">
        <f>IF(SP_SUL!Y1611="","*",SP_SUL!Y1611)</f>
        <v>*</v>
      </c>
      <c r="C1608" s="121" t="str">
        <f>IF(SP_SUL!B1611="","*",SP_SUL!B1611)</f>
        <v>*</v>
      </c>
      <c r="D1608" s="121" t="str">
        <f>IF(SP_SUL!D1611="","*",SP_SUL!D1611)</f>
        <v>*</v>
      </c>
      <c r="E1608" s="121" t="str">
        <f>IF(SP_SUL!H1611="","*",SP_SUL!H1611)</f>
        <v>*</v>
      </c>
      <c r="F1608" s="137" t="str">
        <f>IF(SP_SUL!M1611="","*",SP_SUL!M1611)</f>
        <v>*</v>
      </c>
      <c r="G1608" s="121" t="str">
        <f>IF(SP_SUL!I1611="","*",SP_SUL!I1611)</f>
        <v>*</v>
      </c>
      <c r="H1608" s="121" t="str">
        <f>IF(SP_SUL!AB1611="","*",SP_SUL!AB1611)</f>
        <v>*</v>
      </c>
      <c r="I1608" s="121" t="str">
        <f>IF(SP_SUL!AC1611="","*",SP_SUL!AC1611)</f>
        <v>*</v>
      </c>
      <c r="J1608" s="122" t="str">
        <f>IF(SP_SUL!AA1611="","*",SP_SUL!AA1611)</f>
        <v>*</v>
      </c>
      <c r="K1608" s="134" t="str">
        <f>IF(SP_SUL!AD1611="","*",SP_SUL!AD1611)</f>
        <v>*</v>
      </c>
    </row>
    <row r="1609" spans="2:11" hidden="1">
      <c r="B1609" s="120" t="str">
        <f>IF(SP_SUL!Y1612="","*",SP_SUL!Y1612)</f>
        <v>*</v>
      </c>
      <c r="C1609" s="121" t="str">
        <f>IF(SP_SUL!B1612="","*",SP_SUL!B1612)</f>
        <v>*</v>
      </c>
      <c r="D1609" s="121" t="str">
        <f>IF(SP_SUL!D1612="","*",SP_SUL!D1612)</f>
        <v>*</v>
      </c>
      <c r="E1609" s="121" t="str">
        <f>IF(SP_SUL!H1612="","*",SP_SUL!H1612)</f>
        <v>*</v>
      </c>
      <c r="F1609" s="137" t="str">
        <f>IF(SP_SUL!M1612="","*",SP_SUL!M1612)</f>
        <v>*</v>
      </c>
      <c r="G1609" s="121" t="str">
        <f>IF(SP_SUL!I1612="","*",SP_SUL!I1612)</f>
        <v>*</v>
      </c>
      <c r="H1609" s="121" t="str">
        <f>IF(SP_SUL!AB1612="","*",SP_SUL!AB1612)</f>
        <v>*</v>
      </c>
      <c r="I1609" s="121" t="str">
        <f>IF(SP_SUL!AC1612="","*",SP_SUL!AC1612)</f>
        <v>*</v>
      </c>
      <c r="J1609" s="122" t="str">
        <f>IF(SP_SUL!AA1612="","*",SP_SUL!AA1612)</f>
        <v>*</v>
      </c>
      <c r="K1609" s="134" t="str">
        <f>IF(SP_SUL!AD1612="","*",SP_SUL!AD1612)</f>
        <v>*</v>
      </c>
    </row>
    <row r="1610" spans="2:11" hidden="1">
      <c r="B1610" s="120" t="str">
        <f>IF(SP_SUL!Y1613="","*",SP_SUL!Y1613)</f>
        <v>*</v>
      </c>
      <c r="C1610" s="121" t="str">
        <f>IF(SP_SUL!B1613="","*",SP_SUL!B1613)</f>
        <v>*</v>
      </c>
      <c r="D1610" s="121" t="str">
        <f>IF(SP_SUL!D1613="","*",SP_SUL!D1613)</f>
        <v>*</v>
      </c>
      <c r="E1610" s="121" t="str">
        <f>IF(SP_SUL!H1613="","*",SP_SUL!H1613)</f>
        <v>*</v>
      </c>
      <c r="F1610" s="137" t="str">
        <f>IF(SP_SUL!M1613="","*",SP_SUL!M1613)</f>
        <v>*</v>
      </c>
      <c r="G1610" s="121" t="str">
        <f>IF(SP_SUL!I1613="","*",SP_SUL!I1613)</f>
        <v>*</v>
      </c>
      <c r="H1610" s="121" t="str">
        <f>IF(SP_SUL!AB1613="","*",SP_SUL!AB1613)</f>
        <v>*</v>
      </c>
      <c r="I1610" s="121" t="str">
        <f>IF(SP_SUL!AC1613="","*",SP_SUL!AC1613)</f>
        <v>*</v>
      </c>
      <c r="J1610" s="122" t="str">
        <f>IF(SP_SUL!AA1613="","*",SP_SUL!AA1613)</f>
        <v>*</v>
      </c>
      <c r="K1610" s="134" t="str">
        <f>IF(SP_SUL!AD1613="","*",SP_SUL!AD1613)</f>
        <v>*</v>
      </c>
    </row>
    <row r="1611" spans="2:11" hidden="1">
      <c r="B1611" s="120" t="str">
        <f>IF(SP_SUL!Y1614="","*",SP_SUL!Y1614)</f>
        <v>*</v>
      </c>
      <c r="C1611" s="121" t="str">
        <f>IF(SP_SUL!B1614="","*",SP_SUL!B1614)</f>
        <v>*</v>
      </c>
      <c r="D1611" s="121" t="str">
        <f>IF(SP_SUL!D1614="","*",SP_SUL!D1614)</f>
        <v>*</v>
      </c>
      <c r="E1611" s="121" t="str">
        <f>IF(SP_SUL!H1614="","*",SP_SUL!H1614)</f>
        <v>*</v>
      </c>
      <c r="F1611" s="137" t="str">
        <f>IF(SP_SUL!M1614="","*",SP_SUL!M1614)</f>
        <v>*</v>
      </c>
      <c r="G1611" s="121" t="str">
        <f>IF(SP_SUL!I1614="","*",SP_SUL!I1614)</f>
        <v>*</v>
      </c>
      <c r="H1611" s="121" t="str">
        <f>IF(SP_SUL!AB1614="","*",SP_SUL!AB1614)</f>
        <v>*</v>
      </c>
      <c r="I1611" s="121" t="str">
        <f>IF(SP_SUL!AC1614="","*",SP_SUL!AC1614)</f>
        <v>*</v>
      </c>
      <c r="J1611" s="122" t="str">
        <f>IF(SP_SUL!AA1614="","*",SP_SUL!AA1614)</f>
        <v>*</v>
      </c>
      <c r="K1611" s="134" t="str">
        <f>IF(SP_SUL!AD1614="","*",SP_SUL!AD1614)</f>
        <v>*</v>
      </c>
    </row>
    <row r="1612" spans="2:11" hidden="1">
      <c r="B1612" s="120" t="str">
        <f>IF(SP_SUL!Y1615="","*",SP_SUL!Y1615)</f>
        <v>*</v>
      </c>
      <c r="C1612" s="121" t="str">
        <f>IF(SP_SUL!B1615="","*",SP_SUL!B1615)</f>
        <v>*</v>
      </c>
      <c r="D1612" s="121" t="str">
        <f>IF(SP_SUL!D1615="","*",SP_SUL!D1615)</f>
        <v>*</v>
      </c>
      <c r="E1612" s="121" t="str">
        <f>IF(SP_SUL!H1615="","*",SP_SUL!H1615)</f>
        <v>*</v>
      </c>
      <c r="F1612" s="137" t="str">
        <f>IF(SP_SUL!M1615="","*",SP_SUL!M1615)</f>
        <v>*</v>
      </c>
      <c r="G1612" s="121" t="str">
        <f>IF(SP_SUL!I1615="","*",SP_SUL!I1615)</f>
        <v>*</v>
      </c>
      <c r="H1612" s="121" t="str">
        <f>IF(SP_SUL!AB1615="","*",SP_SUL!AB1615)</f>
        <v>*</v>
      </c>
      <c r="I1612" s="121" t="str">
        <f>IF(SP_SUL!AC1615="","*",SP_SUL!AC1615)</f>
        <v>*</v>
      </c>
      <c r="J1612" s="122" t="str">
        <f>IF(SP_SUL!AA1615="","*",SP_SUL!AA1615)</f>
        <v>*</v>
      </c>
      <c r="K1612" s="134" t="str">
        <f>IF(SP_SUL!AD1615="","*",SP_SUL!AD1615)</f>
        <v>*</v>
      </c>
    </row>
    <row r="1613" spans="2:11" hidden="1">
      <c r="B1613" s="120" t="str">
        <f>IF(SP_SUL!Y1616="","*",SP_SUL!Y1616)</f>
        <v>*</v>
      </c>
      <c r="C1613" s="121" t="str">
        <f>IF(SP_SUL!B1616="","*",SP_SUL!B1616)</f>
        <v>*</v>
      </c>
      <c r="D1613" s="121" t="str">
        <f>IF(SP_SUL!D1616="","*",SP_SUL!D1616)</f>
        <v>*</v>
      </c>
      <c r="E1613" s="121" t="str">
        <f>IF(SP_SUL!H1616="","*",SP_SUL!H1616)</f>
        <v>*</v>
      </c>
      <c r="F1613" s="137" t="str">
        <f>IF(SP_SUL!M1616="","*",SP_SUL!M1616)</f>
        <v>*</v>
      </c>
      <c r="G1613" s="121" t="str">
        <f>IF(SP_SUL!I1616="","*",SP_SUL!I1616)</f>
        <v>*</v>
      </c>
      <c r="H1613" s="121" t="str">
        <f>IF(SP_SUL!AB1616="","*",SP_SUL!AB1616)</f>
        <v>*</v>
      </c>
      <c r="I1613" s="121" t="str">
        <f>IF(SP_SUL!AC1616="","*",SP_SUL!AC1616)</f>
        <v>*</v>
      </c>
      <c r="J1613" s="122" t="str">
        <f>IF(SP_SUL!AA1616="","*",SP_SUL!AA1616)</f>
        <v>*</v>
      </c>
      <c r="K1613" s="134" t="str">
        <f>IF(SP_SUL!AD1616="","*",SP_SUL!AD1616)</f>
        <v>*</v>
      </c>
    </row>
    <row r="1614" spans="2:11" hidden="1">
      <c r="B1614" s="120" t="str">
        <f>IF(SP_SUL!Y1617="","*",SP_SUL!Y1617)</f>
        <v>*</v>
      </c>
      <c r="C1614" s="121" t="str">
        <f>IF(SP_SUL!B1617="","*",SP_SUL!B1617)</f>
        <v>*</v>
      </c>
      <c r="D1614" s="121" t="str">
        <f>IF(SP_SUL!D1617="","*",SP_SUL!D1617)</f>
        <v>*</v>
      </c>
      <c r="E1614" s="121" t="str">
        <f>IF(SP_SUL!H1617="","*",SP_SUL!H1617)</f>
        <v>*</v>
      </c>
      <c r="F1614" s="137" t="str">
        <f>IF(SP_SUL!M1617="","*",SP_SUL!M1617)</f>
        <v>*</v>
      </c>
      <c r="G1614" s="121" t="str">
        <f>IF(SP_SUL!I1617="","*",SP_SUL!I1617)</f>
        <v>*</v>
      </c>
      <c r="H1614" s="121" t="str">
        <f>IF(SP_SUL!AB1617="","*",SP_SUL!AB1617)</f>
        <v>*</v>
      </c>
      <c r="I1614" s="121" t="str">
        <f>IF(SP_SUL!AC1617="","*",SP_SUL!AC1617)</f>
        <v>*</v>
      </c>
      <c r="J1614" s="122" t="str">
        <f>IF(SP_SUL!AA1617="","*",SP_SUL!AA1617)</f>
        <v>*</v>
      </c>
      <c r="K1614" s="134" t="str">
        <f>IF(SP_SUL!AD1617="","*",SP_SUL!AD1617)</f>
        <v>*</v>
      </c>
    </row>
    <row r="1615" spans="2:11" hidden="1">
      <c r="B1615" s="120" t="str">
        <f>IF(SP_SUL!Y1618="","*",SP_SUL!Y1618)</f>
        <v>*</v>
      </c>
      <c r="C1615" s="121" t="str">
        <f>IF(SP_SUL!B1618="","*",SP_SUL!B1618)</f>
        <v>*</v>
      </c>
      <c r="D1615" s="121" t="str">
        <f>IF(SP_SUL!D1618="","*",SP_SUL!D1618)</f>
        <v>*</v>
      </c>
      <c r="E1615" s="121" t="str">
        <f>IF(SP_SUL!H1618="","*",SP_SUL!H1618)</f>
        <v>*</v>
      </c>
      <c r="F1615" s="137" t="str">
        <f>IF(SP_SUL!M1618="","*",SP_SUL!M1618)</f>
        <v>*</v>
      </c>
      <c r="G1615" s="121" t="str">
        <f>IF(SP_SUL!I1618="","*",SP_SUL!I1618)</f>
        <v>*</v>
      </c>
      <c r="H1615" s="121" t="str">
        <f>IF(SP_SUL!AB1618="","*",SP_SUL!AB1618)</f>
        <v>*</v>
      </c>
      <c r="I1615" s="121" t="str">
        <f>IF(SP_SUL!AC1618="","*",SP_SUL!AC1618)</f>
        <v>*</v>
      </c>
      <c r="J1615" s="122" t="str">
        <f>IF(SP_SUL!AA1618="","*",SP_SUL!AA1618)</f>
        <v>*</v>
      </c>
      <c r="K1615" s="134" t="str">
        <f>IF(SP_SUL!AD1618="","*",SP_SUL!AD1618)</f>
        <v>*</v>
      </c>
    </row>
    <row r="1616" spans="2:11" hidden="1">
      <c r="B1616" s="120" t="str">
        <f>IF(SP_SUL!Y1619="","*",SP_SUL!Y1619)</f>
        <v>*</v>
      </c>
      <c r="C1616" s="121" t="str">
        <f>IF(SP_SUL!B1619="","*",SP_SUL!B1619)</f>
        <v>*</v>
      </c>
      <c r="D1616" s="121" t="str">
        <f>IF(SP_SUL!D1619="","*",SP_SUL!D1619)</f>
        <v>*</v>
      </c>
      <c r="E1616" s="121" t="str">
        <f>IF(SP_SUL!H1619="","*",SP_SUL!H1619)</f>
        <v>*</v>
      </c>
      <c r="F1616" s="137" t="str">
        <f>IF(SP_SUL!M1619="","*",SP_SUL!M1619)</f>
        <v>*</v>
      </c>
      <c r="G1616" s="121" t="str">
        <f>IF(SP_SUL!I1619="","*",SP_SUL!I1619)</f>
        <v>*</v>
      </c>
      <c r="H1616" s="121" t="str">
        <f>IF(SP_SUL!AB1619="","*",SP_SUL!AB1619)</f>
        <v>*</v>
      </c>
      <c r="I1616" s="121" t="str">
        <f>IF(SP_SUL!AC1619="","*",SP_SUL!AC1619)</f>
        <v>*</v>
      </c>
      <c r="J1616" s="122" t="str">
        <f>IF(SP_SUL!AA1619="","*",SP_SUL!AA1619)</f>
        <v>*</v>
      </c>
      <c r="K1616" s="134" t="str">
        <f>IF(SP_SUL!AD1619="","*",SP_SUL!AD1619)</f>
        <v>*</v>
      </c>
    </row>
    <row r="1617" spans="2:11" hidden="1">
      <c r="B1617" s="120" t="str">
        <f>IF(SP_SUL!Y1620="","*",SP_SUL!Y1620)</f>
        <v>*</v>
      </c>
      <c r="C1617" s="121" t="str">
        <f>IF(SP_SUL!B1620="","*",SP_SUL!B1620)</f>
        <v>*</v>
      </c>
      <c r="D1617" s="121" t="str">
        <f>IF(SP_SUL!D1620="","*",SP_SUL!D1620)</f>
        <v>*</v>
      </c>
      <c r="E1617" s="121" t="str">
        <f>IF(SP_SUL!H1620="","*",SP_SUL!H1620)</f>
        <v>*</v>
      </c>
      <c r="F1617" s="137" t="str">
        <f>IF(SP_SUL!M1620="","*",SP_SUL!M1620)</f>
        <v>*</v>
      </c>
      <c r="G1617" s="121" t="str">
        <f>IF(SP_SUL!I1620="","*",SP_SUL!I1620)</f>
        <v>*</v>
      </c>
      <c r="H1617" s="121" t="str">
        <f>IF(SP_SUL!AB1620="","*",SP_SUL!AB1620)</f>
        <v>*</v>
      </c>
      <c r="I1617" s="121" t="str">
        <f>IF(SP_SUL!AC1620="","*",SP_SUL!AC1620)</f>
        <v>*</v>
      </c>
      <c r="J1617" s="122" t="str">
        <f>IF(SP_SUL!AA1620="","*",SP_SUL!AA1620)</f>
        <v>*</v>
      </c>
      <c r="K1617" s="134" t="str">
        <f>IF(SP_SUL!AD1620="","*",SP_SUL!AD1620)</f>
        <v>*</v>
      </c>
    </row>
    <row r="1618" spans="2:11" hidden="1">
      <c r="B1618" s="120" t="str">
        <f>IF(SP_SUL!Y1621="","*",SP_SUL!Y1621)</f>
        <v>*</v>
      </c>
      <c r="C1618" s="121" t="str">
        <f>IF(SP_SUL!B1621="","*",SP_SUL!B1621)</f>
        <v>*</v>
      </c>
      <c r="D1618" s="121" t="str">
        <f>IF(SP_SUL!D1621="","*",SP_SUL!D1621)</f>
        <v>*</v>
      </c>
      <c r="E1618" s="121" t="str">
        <f>IF(SP_SUL!H1621="","*",SP_SUL!H1621)</f>
        <v>*</v>
      </c>
      <c r="F1618" s="137" t="str">
        <f>IF(SP_SUL!M1621="","*",SP_SUL!M1621)</f>
        <v>*</v>
      </c>
      <c r="G1618" s="121" t="str">
        <f>IF(SP_SUL!I1621="","*",SP_SUL!I1621)</f>
        <v>*</v>
      </c>
      <c r="H1618" s="121" t="str">
        <f>IF(SP_SUL!AB1621="","*",SP_SUL!AB1621)</f>
        <v>*</v>
      </c>
      <c r="I1618" s="121" t="str">
        <f>IF(SP_SUL!AC1621="","*",SP_SUL!AC1621)</f>
        <v>*</v>
      </c>
      <c r="J1618" s="122" t="str">
        <f>IF(SP_SUL!AA1621="","*",SP_SUL!AA1621)</f>
        <v>*</v>
      </c>
      <c r="K1618" s="134" t="str">
        <f>IF(SP_SUL!AD1621="","*",SP_SUL!AD1621)</f>
        <v>*</v>
      </c>
    </row>
    <row r="1619" spans="2:11" hidden="1">
      <c r="B1619" s="120" t="str">
        <f>IF(SP_SUL!Y1622="","*",SP_SUL!Y1622)</f>
        <v>*</v>
      </c>
      <c r="C1619" s="121" t="str">
        <f>IF(SP_SUL!B1622="","*",SP_SUL!B1622)</f>
        <v>*</v>
      </c>
      <c r="D1619" s="121" t="str">
        <f>IF(SP_SUL!D1622="","*",SP_SUL!D1622)</f>
        <v>*</v>
      </c>
      <c r="E1619" s="121" t="str">
        <f>IF(SP_SUL!H1622="","*",SP_SUL!H1622)</f>
        <v>*</v>
      </c>
      <c r="F1619" s="137" t="str">
        <f>IF(SP_SUL!M1622="","*",SP_SUL!M1622)</f>
        <v>*</v>
      </c>
      <c r="G1619" s="121" t="str">
        <f>IF(SP_SUL!I1622="","*",SP_SUL!I1622)</f>
        <v>*</v>
      </c>
      <c r="H1619" s="121" t="str">
        <f>IF(SP_SUL!AB1622="","*",SP_SUL!AB1622)</f>
        <v>*</v>
      </c>
      <c r="I1619" s="121" t="str">
        <f>IF(SP_SUL!AC1622="","*",SP_SUL!AC1622)</f>
        <v>*</v>
      </c>
      <c r="J1619" s="122" t="str">
        <f>IF(SP_SUL!AA1622="","*",SP_SUL!AA1622)</f>
        <v>*</v>
      </c>
      <c r="K1619" s="134" t="str">
        <f>IF(SP_SUL!AD1622="","*",SP_SUL!AD1622)</f>
        <v>*</v>
      </c>
    </row>
    <row r="1620" spans="2:11" hidden="1">
      <c r="B1620" s="120" t="str">
        <f>IF(SP_SUL!Y1623="","*",SP_SUL!Y1623)</f>
        <v>*</v>
      </c>
      <c r="C1620" s="121" t="str">
        <f>IF(SP_SUL!B1623="","*",SP_SUL!B1623)</f>
        <v>*</v>
      </c>
      <c r="D1620" s="121" t="str">
        <f>IF(SP_SUL!D1623="","*",SP_SUL!D1623)</f>
        <v>*</v>
      </c>
      <c r="E1620" s="121" t="str">
        <f>IF(SP_SUL!H1623="","*",SP_SUL!H1623)</f>
        <v>*</v>
      </c>
      <c r="F1620" s="137" t="str">
        <f>IF(SP_SUL!M1623="","*",SP_SUL!M1623)</f>
        <v>*</v>
      </c>
      <c r="G1620" s="121" t="str">
        <f>IF(SP_SUL!I1623="","*",SP_SUL!I1623)</f>
        <v>*</v>
      </c>
      <c r="H1620" s="121" t="str">
        <f>IF(SP_SUL!AB1623="","*",SP_SUL!AB1623)</f>
        <v>*</v>
      </c>
      <c r="I1620" s="121" t="str">
        <f>IF(SP_SUL!AC1623="","*",SP_SUL!AC1623)</f>
        <v>*</v>
      </c>
      <c r="J1620" s="122" t="str">
        <f>IF(SP_SUL!AA1623="","*",SP_SUL!AA1623)</f>
        <v>*</v>
      </c>
      <c r="K1620" s="134" t="str">
        <f>IF(SP_SUL!AD1623="","*",SP_SUL!AD1623)</f>
        <v>*</v>
      </c>
    </row>
    <row r="1621" spans="2:11" hidden="1">
      <c r="B1621" s="120" t="str">
        <f>IF(SP_SUL!Y1624="","*",SP_SUL!Y1624)</f>
        <v>*</v>
      </c>
      <c r="C1621" s="121" t="str">
        <f>IF(SP_SUL!B1624="","*",SP_SUL!B1624)</f>
        <v>*</v>
      </c>
      <c r="D1621" s="121" t="str">
        <f>IF(SP_SUL!D1624="","*",SP_SUL!D1624)</f>
        <v>*</v>
      </c>
      <c r="E1621" s="121" t="str">
        <f>IF(SP_SUL!H1624="","*",SP_SUL!H1624)</f>
        <v>*</v>
      </c>
      <c r="F1621" s="137" t="str">
        <f>IF(SP_SUL!M1624="","*",SP_SUL!M1624)</f>
        <v>*</v>
      </c>
      <c r="G1621" s="121" t="str">
        <f>IF(SP_SUL!I1624="","*",SP_SUL!I1624)</f>
        <v>*</v>
      </c>
      <c r="H1621" s="121" t="str">
        <f>IF(SP_SUL!AB1624="","*",SP_SUL!AB1624)</f>
        <v>*</v>
      </c>
      <c r="I1621" s="121" t="str">
        <f>IF(SP_SUL!AC1624="","*",SP_SUL!AC1624)</f>
        <v>*</v>
      </c>
      <c r="J1621" s="122" t="str">
        <f>IF(SP_SUL!AA1624="","*",SP_SUL!AA1624)</f>
        <v>*</v>
      </c>
      <c r="K1621" s="134" t="str">
        <f>IF(SP_SUL!AD1624="","*",SP_SUL!AD1624)</f>
        <v>*</v>
      </c>
    </row>
    <row r="1622" spans="2:11" hidden="1">
      <c r="B1622" s="120" t="str">
        <f>IF(SP_SUL!Y1625="","*",SP_SUL!Y1625)</f>
        <v>*</v>
      </c>
      <c r="C1622" s="121" t="str">
        <f>IF(SP_SUL!B1625="","*",SP_SUL!B1625)</f>
        <v>*</v>
      </c>
      <c r="D1622" s="121" t="str">
        <f>IF(SP_SUL!D1625="","*",SP_SUL!D1625)</f>
        <v>*</v>
      </c>
      <c r="E1622" s="121" t="str">
        <f>IF(SP_SUL!H1625="","*",SP_SUL!H1625)</f>
        <v>*</v>
      </c>
      <c r="F1622" s="137" t="str">
        <f>IF(SP_SUL!M1625="","*",SP_SUL!M1625)</f>
        <v>*</v>
      </c>
      <c r="G1622" s="121" t="str">
        <f>IF(SP_SUL!I1625="","*",SP_SUL!I1625)</f>
        <v>*</v>
      </c>
      <c r="H1622" s="121" t="str">
        <f>IF(SP_SUL!AB1625="","*",SP_SUL!AB1625)</f>
        <v>*</v>
      </c>
      <c r="I1622" s="121" t="str">
        <f>IF(SP_SUL!AC1625="","*",SP_SUL!AC1625)</f>
        <v>*</v>
      </c>
      <c r="J1622" s="122" t="str">
        <f>IF(SP_SUL!AA1625="","*",SP_SUL!AA1625)</f>
        <v>*</v>
      </c>
      <c r="K1622" s="134" t="str">
        <f>IF(SP_SUL!AD1625="","*",SP_SUL!AD1625)</f>
        <v>*</v>
      </c>
    </row>
    <row r="1623" spans="2:11" hidden="1">
      <c r="B1623" s="120" t="str">
        <f>IF(SP_SUL!Y1626="","*",SP_SUL!Y1626)</f>
        <v>*</v>
      </c>
      <c r="C1623" s="121" t="str">
        <f>IF(SP_SUL!B1626="","*",SP_SUL!B1626)</f>
        <v>*</v>
      </c>
      <c r="D1623" s="121" t="str">
        <f>IF(SP_SUL!D1626="","*",SP_SUL!D1626)</f>
        <v>*</v>
      </c>
      <c r="E1623" s="121" t="str">
        <f>IF(SP_SUL!H1626="","*",SP_SUL!H1626)</f>
        <v>*</v>
      </c>
      <c r="F1623" s="137" t="str">
        <f>IF(SP_SUL!M1626="","*",SP_SUL!M1626)</f>
        <v>*</v>
      </c>
      <c r="G1623" s="121" t="str">
        <f>IF(SP_SUL!I1626="","*",SP_SUL!I1626)</f>
        <v>*</v>
      </c>
      <c r="H1623" s="121" t="str">
        <f>IF(SP_SUL!AB1626="","*",SP_SUL!AB1626)</f>
        <v>*</v>
      </c>
      <c r="I1623" s="121" t="str">
        <f>IF(SP_SUL!AC1626="","*",SP_SUL!AC1626)</f>
        <v>*</v>
      </c>
      <c r="J1623" s="122" t="str">
        <f>IF(SP_SUL!AA1626="","*",SP_SUL!AA1626)</f>
        <v>*</v>
      </c>
      <c r="K1623" s="134" t="str">
        <f>IF(SP_SUL!AD1626="","*",SP_SUL!AD1626)</f>
        <v>*</v>
      </c>
    </row>
    <row r="1624" spans="2:11" hidden="1">
      <c r="B1624" s="120" t="str">
        <f>IF(SP_SUL!Y1627="","*",SP_SUL!Y1627)</f>
        <v>*</v>
      </c>
      <c r="C1624" s="121" t="str">
        <f>IF(SP_SUL!B1627="","*",SP_SUL!B1627)</f>
        <v>*</v>
      </c>
      <c r="D1624" s="121" t="str">
        <f>IF(SP_SUL!D1627="","*",SP_SUL!D1627)</f>
        <v>*</v>
      </c>
      <c r="E1624" s="121" t="str">
        <f>IF(SP_SUL!H1627="","*",SP_SUL!H1627)</f>
        <v>*</v>
      </c>
      <c r="F1624" s="137" t="str">
        <f>IF(SP_SUL!M1627="","*",SP_SUL!M1627)</f>
        <v>*</v>
      </c>
      <c r="G1624" s="121" t="str">
        <f>IF(SP_SUL!I1627="","*",SP_SUL!I1627)</f>
        <v>*</v>
      </c>
      <c r="H1624" s="121" t="str">
        <f>IF(SP_SUL!AB1627="","*",SP_SUL!AB1627)</f>
        <v>*</v>
      </c>
      <c r="I1624" s="121" t="str">
        <f>IF(SP_SUL!AC1627="","*",SP_SUL!AC1627)</f>
        <v>*</v>
      </c>
      <c r="J1624" s="122" t="str">
        <f>IF(SP_SUL!AA1627="","*",SP_SUL!AA1627)</f>
        <v>*</v>
      </c>
      <c r="K1624" s="134" t="str">
        <f>IF(SP_SUL!AD1627="","*",SP_SUL!AD1627)</f>
        <v>*</v>
      </c>
    </row>
    <row r="1625" spans="2:11" hidden="1">
      <c r="B1625" s="120" t="str">
        <f>IF(SP_SUL!Y1628="","*",SP_SUL!Y1628)</f>
        <v>*</v>
      </c>
      <c r="C1625" s="121" t="str">
        <f>IF(SP_SUL!B1628="","*",SP_SUL!B1628)</f>
        <v>*</v>
      </c>
      <c r="D1625" s="121" t="str">
        <f>IF(SP_SUL!D1628="","*",SP_SUL!D1628)</f>
        <v>*</v>
      </c>
      <c r="E1625" s="121" t="str">
        <f>IF(SP_SUL!H1628="","*",SP_SUL!H1628)</f>
        <v>*</v>
      </c>
      <c r="F1625" s="137" t="str">
        <f>IF(SP_SUL!M1628="","*",SP_SUL!M1628)</f>
        <v>*</v>
      </c>
      <c r="G1625" s="121" t="str">
        <f>IF(SP_SUL!I1628="","*",SP_SUL!I1628)</f>
        <v>*</v>
      </c>
      <c r="H1625" s="121" t="str">
        <f>IF(SP_SUL!AB1628="","*",SP_SUL!AB1628)</f>
        <v>*</v>
      </c>
      <c r="I1625" s="121" t="str">
        <f>IF(SP_SUL!AC1628="","*",SP_SUL!AC1628)</f>
        <v>*</v>
      </c>
      <c r="J1625" s="122" t="str">
        <f>IF(SP_SUL!AA1628="","*",SP_SUL!AA1628)</f>
        <v>*</v>
      </c>
      <c r="K1625" s="134" t="str">
        <f>IF(SP_SUL!AD1628="","*",SP_SUL!AD1628)</f>
        <v>*</v>
      </c>
    </row>
    <row r="1626" spans="2:11" hidden="1">
      <c r="B1626" s="120" t="str">
        <f>IF(SP_SUL!Y1629="","*",SP_SUL!Y1629)</f>
        <v>*</v>
      </c>
      <c r="C1626" s="121" t="str">
        <f>IF(SP_SUL!B1629="","*",SP_SUL!B1629)</f>
        <v>*</v>
      </c>
      <c r="D1626" s="121" t="str">
        <f>IF(SP_SUL!D1629="","*",SP_SUL!D1629)</f>
        <v>*</v>
      </c>
      <c r="E1626" s="121" t="str">
        <f>IF(SP_SUL!H1629="","*",SP_SUL!H1629)</f>
        <v>*</v>
      </c>
      <c r="F1626" s="137" t="str">
        <f>IF(SP_SUL!M1629="","*",SP_SUL!M1629)</f>
        <v>*</v>
      </c>
      <c r="G1626" s="121" t="str">
        <f>IF(SP_SUL!I1629="","*",SP_SUL!I1629)</f>
        <v>*</v>
      </c>
      <c r="H1626" s="121" t="str">
        <f>IF(SP_SUL!AB1629="","*",SP_SUL!AB1629)</f>
        <v>*</v>
      </c>
      <c r="I1626" s="121" t="str">
        <f>IF(SP_SUL!AC1629="","*",SP_SUL!AC1629)</f>
        <v>*</v>
      </c>
      <c r="J1626" s="122" t="str">
        <f>IF(SP_SUL!AA1629="","*",SP_SUL!AA1629)</f>
        <v>*</v>
      </c>
      <c r="K1626" s="134" t="str">
        <f>IF(SP_SUL!AD1629="","*",SP_SUL!AD1629)</f>
        <v>*</v>
      </c>
    </row>
    <row r="1627" spans="2:11" hidden="1">
      <c r="B1627" s="120" t="str">
        <f>IF(SP_SUL!Y1630="","*",SP_SUL!Y1630)</f>
        <v>*</v>
      </c>
      <c r="C1627" s="121" t="str">
        <f>IF(SP_SUL!B1630="","*",SP_SUL!B1630)</f>
        <v>*</v>
      </c>
      <c r="D1627" s="121" t="str">
        <f>IF(SP_SUL!D1630="","*",SP_SUL!D1630)</f>
        <v>*</v>
      </c>
      <c r="E1627" s="121" t="str">
        <f>IF(SP_SUL!H1630="","*",SP_SUL!H1630)</f>
        <v>*</v>
      </c>
      <c r="F1627" s="137" t="str">
        <f>IF(SP_SUL!M1630="","*",SP_SUL!M1630)</f>
        <v>*</v>
      </c>
      <c r="G1627" s="121" t="str">
        <f>IF(SP_SUL!I1630="","*",SP_SUL!I1630)</f>
        <v>*</v>
      </c>
      <c r="H1627" s="121" t="str">
        <f>IF(SP_SUL!AB1630="","*",SP_SUL!AB1630)</f>
        <v>*</v>
      </c>
      <c r="I1627" s="121" t="str">
        <f>IF(SP_SUL!AC1630="","*",SP_SUL!AC1630)</f>
        <v>*</v>
      </c>
      <c r="J1627" s="122" t="str">
        <f>IF(SP_SUL!AA1630="","*",SP_SUL!AA1630)</f>
        <v>*</v>
      </c>
      <c r="K1627" s="134" t="str">
        <f>IF(SP_SUL!AD1630="","*",SP_SUL!AD1630)</f>
        <v>*</v>
      </c>
    </row>
    <row r="1628" spans="2:11" hidden="1">
      <c r="B1628" s="120" t="str">
        <f>IF(SP_SUL!Y1631="","*",SP_SUL!Y1631)</f>
        <v>*</v>
      </c>
      <c r="C1628" s="121" t="str">
        <f>IF(SP_SUL!B1631="","*",SP_SUL!B1631)</f>
        <v>*</v>
      </c>
      <c r="D1628" s="121" t="str">
        <f>IF(SP_SUL!D1631="","*",SP_SUL!D1631)</f>
        <v>*</v>
      </c>
      <c r="E1628" s="121" t="str">
        <f>IF(SP_SUL!H1631="","*",SP_SUL!H1631)</f>
        <v>*</v>
      </c>
      <c r="F1628" s="137" t="str">
        <f>IF(SP_SUL!M1631="","*",SP_SUL!M1631)</f>
        <v>*</v>
      </c>
      <c r="G1628" s="121" t="str">
        <f>IF(SP_SUL!I1631="","*",SP_SUL!I1631)</f>
        <v>*</v>
      </c>
      <c r="H1628" s="121" t="str">
        <f>IF(SP_SUL!AB1631="","*",SP_SUL!AB1631)</f>
        <v>*</v>
      </c>
      <c r="I1628" s="121" t="str">
        <f>IF(SP_SUL!AC1631="","*",SP_SUL!AC1631)</f>
        <v>*</v>
      </c>
      <c r="J1628" s="122" t="str">
        <f>IF(SP_SUL!AA1631="","*",SP_SUL!AA1631)</f>
        <v>*</v>
      </c>
      <c r="K1628" s="134" t="str">
        <f>IF(SP_SUL!AD1631="","*",SP_SUL!AD1631)</f>
        <v>*</v>
      </c>
    </row>
    <row r="1629" spans="2:11" hidden="1">
      <c r="B1629" s="120" t="str">
        <f>IF(SP_SUL!Y1632="","*",SP_SUL!Y1632)</f>
        <v>*</v>
      </c>
      <c r="C1629" s="121" t="str">
        <f>IF(SP_SUL!B1632="","*",SP_SUL!B1632)</f>
        <v>*</v>
      </c>
      <c r="D1629" s="121" t="str">
        <f>IF(SP_SUL!D1632="","*",SP_SUL!D1632)</f>
        <v>*</v>
      </c>
      <c r="E1629" s="121" t="str">
        <f>IF(SP_SUL!H1632="","*",SP_SUL!H1632)</f>
        <v>*</v>
      </c>
      <c r="F1629" s="137" t="str">
        <f>IF(SP_SUL!M1632="","*",SP_SUL!M1632)</f>
        <v>*</v>
      </c>
      <c r="G1629" s="121" t="str">
        <f>IF(SP_SUL!I1632="","*",SP_SUL!I1632)</f>
        <v>*</v>
      </c>
      <c r="H1629" s="121" t="str">
        <f>IF(SP_SUL!AB1632="","*",SP_SUL!AB1632)</f>
        <v>*</v>
      </c>
      <c r="I1629" s="121" t="str">
        <f>IF(SP_SUL!AC1632="","*",SP_SUL!AC1632)</f>
        <v>*</v>
      </c>
      <c r="J1629" s="122" t="str">
        <f>IF(SP_SUL!AA1632="","*",SP_SUL!AA1632)</f>
        <v>*</v>
      </c>
      <c r="K1629" s="134" t="str">
        <f>IF(SP_SUL!AD1632="","*",SP_SUL!AD1632)</f>
        <v>*</v>
      </c>
    </row>
    <row r="1630" spans="2:11" hidden="1">
      <c r="B1630" s="120" t="str">
        <f>IF(SP_SUL!Y1633="","*",SP_SUL!Y1633)</f>
        <v>*</v>
      </c>
      <c r="C1630" s="121" t="str">
        <f>IF(SP_SUL!B1633="","*",SP_SUL!B1633)</f>
        <v>*</v>
      </c>
      <c r="D1630" s="121" t="str">
        <f>IF(SP_SUL!D1633="","*",SP_SUL!D1633)</f>
        <v>*</v>
      </c>
      <c r="E1630" s="121" t="str">
        <f>IF(SP_SUL!H1633="","*",SP_SUL!H1633)</f>
        <v>*</v>
      </c>
      <c r="F1630" s="137" t="str">
        <f>IF(SP_SUL!M1633="","*",SP_SUL!M1633)</f>
        <v>*</v>
      </c>
      <c r="G1630" s="121" t="str">
        <f>IF(SP_SUL!I1633="","*",SP_SUL!I1633)</f>
        <v>*</v>
      </c>
      <c r="H1630" s="121" t="str">
        <f>IF(SP_SUL!AB1633="","*",SP_SUL!AB1633)</f>
        <v>*</v>
      </c>
      <c r="I1630" s="121" t="str">
        <f>IF(SP_SUL!AC1633="","*",SP_SUL!AC1633)</f>
        <v>*</v>
      </c>
      <c r="J1630" s="122" t="str">
        <f>IF(SP_SUL!AA1633="","*",SP_SUL!AA1633)</f>
        <v>*</v>
      </c>
      <c r="K1630" s="134" t="str">
        <f>IF(SP_SUL!AD1633="","*",SP_SUL!AD1633)</f>
        <v>*</v>
      </c>
    </row>
    <row r="1631" spans="2:11" hidden="1">
      <c r="B1631" s="120" t="str">
        <f>IF(SP_SUL!Y1634="","*",SP_SUL!Y1634)</f>
        <v>*</v>
      </c>
      <c r="C1631" s="121" t="str">
        <f>IF(SP_SUL!B1634="","*",SP_SUL!B1634)</f>
        <v>*</v>
      </c>
      <c r="D1631" s="121" t="str">
        <f>IF(SP_SUL!D1634="","*",SP_SUL!D1634)</f>
        <v>*</v>
      </c>
      <c r="E1631" s="121" t="str">
        <f>IF(SP_SUL!H1634="","*",SP_SUL!H1634)</f>
        <v>*</v>
      </c>
      <c r="F1631" s="137" t="str">
        <f>IF(SP_SUL!M1634="","*",SP_SUL!M1634)</f>
        <v>*</v>
      </c>
      <c r="G1631" s="121" t="str">
        <f>IF(SP_SUL!I1634="","*",SP_SUL!I1634)</f>
        <v>*</v>
      </c>
      <c r="H1631" s="121" t="str">
        <f>IF(SP_SUL!AB1634="","*",SP_SUL!AB1634)</f>
        <v>*</v>
      </c>
      <c r="I1631" s="121" t="str">
        <f>IF(SP_SUL!AC1634="","*",SP_SUL!AC1634)</f>
        <v>*</v>
      </c>
      <c r="J1631" s="122" t="str">
        <f>IF(SP_SUL!AA1634="","*",SP_SUL!AA1634)</f>
        <v>*</v>
      </c>
      <c r="K1631" s="134" t="str">
        <f>IF(SP_SUL!AD1634="","*",SP_SUL!AD1634)</f>
        <v>*</v>
      </c>
    </row>
    <row r="1632" spans="2:11" hidden="1">
      <c r="B1632" s="120" t="str">
        <f>IF(SP_SUL!Y1635="","*",SP_SUL!Y1635)</f>
        <v>*</v>
      </c>
      <c r="C1632" s="121" t="str">
        <f>IF(SP_SUL!B1635="","*",SP_SUL!B1635)</f>
        <v>*</v>
      </c>
      <c r="D1632" s="121" t="str">
        <f>IF(SP_SUL!D1635="","*",SP_SUL!D1635)</f>
        <v>*</v>
      </c>
      <c r="E1632" s="121" t="str">
        <f>IF(SP_SUL!H1635="","*",SP_SUL!H1635)</f>
        <v>*</v>
      </c>
      <c r="F1632" s="137" t="str">
        <f>IF(SP_SUL!M1635="","*",SP_SUL!M1635)</f>
        <v>*</v>
      </c>
      <c r="G1632" s="121" t="str">
        <f>IF(SP_SUL!I1635="","*",SP_SUL!I1635)</f>
        <v>*</v>
      </c>
      <c r="H1632" s="121" t="str">
        <f>IF(SP_SUL!AB1635="","*",SP_SUL!AB1635)</f>
        <v>*</v>
      </c>
      <c r="I1632" s="121" t="str">
        <f>IF(SP_SUL!AC1635="","*",SP_SUL!AC1635)</f>
        <v>*</v>
      </c>
      <c r="J1632" s="122" t="str">
        <f>IF(SP_SUL!AA1635="","*",SP_SUL!AA1635)</f>
        <v>*</v>
      </c>
      <c r="K1632" s="134" t="str">
        <f>IF(SP_SUL!AD1635="","*",SP_SUL!AD1635)</f>
        <v>*</v>
      </c>
    </row>
    <row r="1633" spans="2:11" hidden="1">
      <c r="B1633" s="120" t="str">
        <f>IF(SP_SUL!Y1636="","*",SP_SUL!Y1636)</f>
        <v>*</v>
      </c>
      <c r="C1633" s="121" t="str">
        <f>IF(SP_SUL!B1636="","*",SP_SUL!B1636)</f>
        <v>*</v>
      </c>
      <c r="D1633" s="121" t="str">
        <f>IF(SP_SUL!D1636="","*",SP_SUL!D1636)</f>
        <v>*</v>
      </c>
      <c r="E1633" s="121" t="str">
        <f>IF(SP_SUL!H1636="","*",SP_SUL!H1636)</f>
        <v>*</v>
      </c>
      <c r="F1633" s="137" t="str">
        <f>IF(SP_SUL!M1636="","*",SP_SUL!M1636)</f>
        <v>*</v>
      </c>
      <c r="G1633" s="121" t="str">
        <f>IF(SP_SUL!I1636="","*",SP_SUL!I1636)</f>
        <v>*</v>
      </c>
      <c r="H1633" s="121" t="str">
        <f>IF(SP_SUL!AB1636="","*",SP_SUL!AB1636)</f>
        <v>*</v>
      </c>
      <c r="I1633" s="121" t="str">
        <f>IF(SP_SUL!AC1636="","*",SP_SUL!AC1636)</f>
        <v>*</v>
      </c>
      <c r="J1633" s="122" t="str">
        <f>IF(SP_SUL!AA1636="","*",SP_SUL!AA1636)</f>
        <v>*</v>
      </c>
      <c r="K1633" s="134" t="str">
        <f>IF(SP_SUL!AD1636="","*",SP_SUL!AD1636)</f>
        <v>*</v>
      </c>
    </row>
    <row r="1634" spans="2:11" hidden="1">
      <c r="B1634" s="120" t="str">
        <f>IF(SP_SUL!Y1637="","*",SP_SUL!Y1637)</f>
        <v>*</v>
      </c>
      <c r="C1634" s="121" t="str">
        <f>IF(SP_SUL!B1637="","*",SP_SUL!B1637)</f>
        <v>*</v>
      </c>
      <c r="D1634" s="121" t="str">
        <f>IF(SP_SUL!D1637="","*",SP_SUL!D1637)</f>
        <v>*</v>
      </c>
      <c r="E1634" s="121" t="str">
        <f>IF(SP_SUL!H1637="","*",SP_SUL!H1637)</f>
        <v>*</v>
      </c>
      <c r="F1634" s="137" t="str">
        <f>IF(SP_SUL!M1637="","*",SP_SUL!M1637)</f>
        <v>*</v>
      </c>
      <c r="G1634" s="121" t="str">
        <f>IF(SP_SUL!I1637="","*",SP_SUL!I1637)</f>
        <v>*</v>
      </c>
      <c r="H1634" s="121" t="str">
        <f>IF(SP_SUL!AB1637="","*",SP_SUL!AB1637)</f>
        <v>*</v>
      </c>
      <c r="I1634" s="121" t="str">
        <f>IF(SP_SUL!AC1637="","*",SP_SUL!AC1637)</f>
        <v>*</v>
      </c>
      <c r="J1634" s="122" t="str">
        <f>IF(SP_SUL!AA1637="","*",SP_SUL!AA1637)</f>
        <v>*</v>
      </c>
      <c r="K1634" s="134" t="str">
        <f>IF(SP_SUL!AD1637="","*",SP_SUL!AD1637)</f>
        <v>*</v>
      </c>
    </row>
    <row r="1635" spans="2:11" hidden="1">
      <c r="B1635" s="120" t="str">
        <f>IF(SP_SUL!Y1638="","*",SP_SUL!Y1638)</f>
        <v>*</v>
      </c>
      <c r="C1635" s="121" t="str">
        <f>IF(SP_SUL!B1638="","*",SP_SUL!B1638)</f>
        <v>*</v>
      </c>
      <c r="D1635" s="121" t="str">
        <f>IF(SP_SUL!D1638="","*",SP_SUL!D1638)</f>
        <v>*</v>
      </c>
      <c r="E1635" s="121" t="str">
        <f>IF(SP_SUL!H1638="","*",SP_SUL!H1638)</f>
        <v>*</v>
      </c>
      <c r="F1635" s="137" t="str">
        <f>IF(SP_SUL!M1638="","*",SP_SUL!M1638)</f>
        <v>*</v>
      </c>
      <c r="G1635" s="121" t="str">
        <f>IF(SP_SUL!I1638="","*",SP_SUL!I1638)</f>
        <v>*</v>
      </c>
      <c r="H1635" s="121" t="str">
        <f>IF(SP_SUL!AB1638="","*",SP_SUL!AB1638)</f>
        <v>*</v>
      </c>
      <c r="I1635" s="121" t="str">
        <f>IF(SP_SUL!AC1638="","*",SP_SUL!AC1638)</f>
        <v>*</v>
      </c>
      <c r="J1635" s="122" t="str">
        <f>IF(SP_SUL!AA1638="","*",SP_SUL!AA1638)</f>
        <v>*</v>
      </c>
      <c r="K1635" s="134" t="str">
        <f>IF(SP_SUL!AD1638="","*",SP_SUL!AD1638)</f>
        <v>*</v>
      </c>
    </row>
    <row r="1636" spans="2:11" hidden="1">
      <c r="B1636" s="120" t="str">
        <f>IF(SP_SUL!Y1639="","*",SP_SUL!Y1639)</f>
        <v>*</v>
      </c>
      <c r="C1636" s="121" t="str">
        <f>IF(SP_SUL!B1639="","*",SP_SUL!B1639)</f>
        <v>*</v>
      </c>
      <c r="D1636" s="121" t="str">
        <f>IF(SP_SUL!D1639="","*",SP_SUL!D1639)</f>
        <v>*</v>
      </c>
      <c r="E1636" s="121" t="str">
        <f>IF(SP_SUL!H1639="","*",SP_SUL!H1639)</f>
        <v>*</v>
      </c>
      <c r="F1636" s="137" t="str">
        <f>IF(SP_SUL!M1639="","*",SP_SUL!M1639)</f>
        <v>*</v>
      </c>
      <c r="G1636" s="121" t="str">
        <f>IF(SP_SUL!I1639="","*",SP_SUL!I1639)</f>
        <v>*</v>
      </c>
      <c r="H1636" s="121" t="str">
        <f>IF(SP_SUL!AB1639="","*",SP_SUL!AB1639)</f>
        <v>*</v>
      </c>
      <c r="I1636" s="121" t="str">
        <f>IF(SP_SUL!AC1639="","*",SP_SUL!AC1639)</f>
        <v>*</v>
      </c>
      <c r="J1636" s="122" t="str">
        <f>IF(SP_SUL!AA1639="","*",SP_SUL!AA1639)</f>
        <v>*</v>
      </c>
      <c r="K1636" s="134" t="str">
        <f>IF(SP_SUL!AD1639="","*",SP_SUL!AD1639)</f>
        <v>*</v>
      </c>
    </row>
    <row r="1637" spans="2:11" hidden="1">
      <c r="B1637" s="120" t="str">
        <f>IF(SP_SUL!Y1640="","*",SP_SUL!Y1640)</f>
        <v>*</v>
      </c>
      <c r="C1637" s="121" t="str">
        <f>IF(SP_SUL!B1640="","*",SP_SUL!B1640)</f>
        <v>*</v>
      </c>
      <c r="D1637" s="121" t="str">
        <f>IF(SP_SUL!D1640="","*",SP_SUL!D1640)</f>
        <v>*</v>
      </c>
      <c r="E1637" s="121" t="str">
        <f>IF(SP_SUL!H1640="","*",SP_SUL!H1640)</f>
        <v>*</v>
      </c>
      <c r="F1637" s="137" t="str">
        <f>IF(SP_SUL!M1640="","*",SP_SUL!M1640)</f>
        <v>*</v>
      </c>
      <c r="G1637" s="121" t="str">
        <f>IF(SP_SUL!I1640="","*",SP_SUL!I1640)</f>
        <v>*</v>
      </c>
      <c r="H1637" s="121" t="str">
        <f>IF(SP_SUL!AB1640="","*",SP_SUL!AB1640)</f>
        <v>*</v>
      </c>
      <c r="I1637" s="121" t="str">
        <f>IF(SP_SUL!AC1640="","*",SP_SUL!AC1640)</f>
        <v>*</v>
      </c>
      <c r="J1637" s="122" t="str">
        <f>IF(SP_SUL!AA1640="","*",SP_SUL!AA1640)</f>
        <v>*</v>
      </c>
      <c r="K1637" s="134" t="str">
        <f>IF(SP_SUL!AD1640="","*",SP_SUL!AD1640)</f>
        <v>*</v>
      </c>
    </row>
    <row r="1638" spans="2:11" hidden="1">
      <c r="B1638" s="120" t="str">
        <f>IF(SP_SUL!Y1641="","*",SP_SUL!Y1641)</f>
        <v>*</v>
      </c>
      <c r="C1638" s="121" t="str">
        <f>IF(SP_SUL!B1641="","*",SP_SUL!B1641)</f>
        <v>*</v>
      </c>
      <c r="D1638" s="121" t="str">
        <f>IF(SP_SUL!D1641="","*",SP_SUL!D1641)</f>
        <v>*</v>
      </c>
      <c r="E1638" s="121" t="str">
        <f>IF(SP_SUL!H1641="","*",SP_SUL!H1641)</f>
        <v>*</v>
      </c>
      <c r="F1638" s="137" t="str">
        <f>IF(SP_SUL!M1641="","*",SP_SUL!M1641)</f>
        <v>*</v>
      </c>
      <c r="G1638" s="121" t="str">
        <f>IF(SP_SUL!I1641="","*",SP_SUL!I1641)</f>
        <v>*</v>
      </c>
      <c r="H1638" s="121" t="str">
        <f>IF(SP_SUL!AB1641="","*",SP_SUL!AB1641)</f>
        <v>*</v>
      </c>
      <c r="I1638" s="121" t="str">
        <f>IF(SP_SUL!AC1641="","*",SP_SUL!AC1641)</f>
        <v>*</v>
      </c>
      <c r="J1638" s="122" t="str">
        <f>IF(SP_SUL!AA1641="","*",SP_SUL!AA1641)</f>
        <v>*</v>
      </c>
      <c r="K1638" s="134" t="str">
        <f>IF(SP_SUL!AD1641="","*",SP_SUL!AD1641)</f>
        <v>*</v>
      </c>
    </row>
    <row r="1639" spans="2:11" hidden="1">
      <c r="B1639" s="120" t="str">
        <f>IF(SP_SUL!Y1642="","*",SP_SUL!Y1642)</f>
        <v>*</v>
      </c>
      <c r="C1639" s="121" t="str">
        <f>IF(SP_SUL!B1642="","*",SP_SUL!B1642)</f>
        <v>*</v>
      </c>
      <c r="D1639" s="121" t="str">
        <f>IF(SP_SUL!D1642="","*",SP_SUL!D1642)</f>
        <v>*</v>
      </c>
      <c r="E1639" s="121" t="str">
        <f>IF(SP_SUL!H1642="","*",SP_SUL!H1642)</f>
        <v>*</v>
      </c>
      <c r="F1639" s="137" t="str">
        <f>IF(SP_SUL!M1642="","*",SP_SUL!M1642)</f>
        <v>*</v>
      </c>
      <c r="G1639" s="121" t="str">
        <f>IF(SP_SUL!I1642="","*",SP_SUL!I1642)</f>
        <v>*</v>
      </c>
      <c r="H1639" s="121" t="str">
        <f>IF(SP_SUL!AB1642="","*",SP_SUL!AB1642)</f>
        <v>*</v>
      </c>
      <c r="I1639" s="121" t="str">
        <f>IF(SP_SUL!AC1642="","*",SP_SUL!AC1642)</f>
        <v>*</v>
      </c>
      <c r="J1639" s="122" t="str">
        <f>IF(SP_SUL!AA1642="","*",SP_SUL!AA1642)</f>
        <v>*</v>
      </c>
      <c r="K1639" s="134" t="str">
        <f>IF(SP_SUL!AD1642="","*",SP_SUL!AD1642)</f>
        <v>*</v>
      </c>
    </row>
    <row r="1640" spans="2:11" hidden="1">
      <c r="B1640" s="120" t="str">
        <f>IF(SP_SUL!Y1643="","*",SP_SUL!Y1643)</f>
        <v>*</v>
      </c>
      <c r="C1640" s="121" t="str">
        <f>IF(SP_SUL!B1643="","*",SP_SUL!B1643)</f>
        <v>*</v>
      </c>
      <c r="D1640" s="121" t="str">
        <f>IF(SP_SUL!D1643="","*",SP_SUL!D1643)</f>
        <v>*</v>
      </c>
      <c r="E1640" s="121" t="str">
        <f>IF(SP_SUL!H1643="","*",SP_SUL!H1643)</f>
        <v>*</v>
      </c>
      <c r="F1640" s="137" t="str">
        <f>IF(SP_SUL!M1643="","*",SP_SUL!M1643)</f>
        <v>*</v>
      </c>
      <c r="G1640" s="121" t="str">
        <f>IF(SP_SUL!I1643="","*",SP_SUL!I1643)</f>
        <v>*</v>
      </c>
      <c r="H1640" s="121" t="str">
        <f>IF(SP_SUL!AB1643="","*",SP_SUL!AB1643)</f>
        <v>*</v>
      </c>
      <c r="I1640" s="121" t="str">
        <f>IF(SP_SUL!AC1643="","*",SP_SUL!AC1643)</f>
        <v>*</v>
      </c>
      <c r="J1640" s="122" t="str">
        <f>IF(SP_SUL!AA1643="","*",SP_SUL!AA1643)</f>
        <v>*</v>
      </c>
      <c r="K1640" s="134" t="str">
        <f>IF(SP_SUL!AD1643="","*",SP_SUL!AD1643)</f>
        <v>*</v>
      </c>
    </row>
    <row r="1641" spans="2:11" hidden="1">
      <c r="B1641" s="120" t="str">
        <f>IF(SP_SUL!Y1644="","*",SP_SUL!Y1644)</f>
        <v>*</v>
      </c>
      <c r="C1641" s="121" t="str">
        <f>IF(SP_SUL!B1644="","*",SP_SUL!B1644)</f>
        <v>*</v>
      </c>
      <c r="D1641" s="121" t="str">
        <f>IF(SP_SUL!D1644="","*",SP_SUL!D1644)</f>
        <v>*</v>
      </c>
      <c r="E1641" s="121" t="str">
        <f>IF(SP_SUL!H1644="","*",SP_SUL!H1644)</f>
        <v>*</v>
      </c>
      <c r="F1641" s="137" t="str">
        <f>IF(SP_SUL!M1644="","*",SP_SUL!M1644)</f>
        <v>*</v>
      </c>
      <c r="G1641" s="121" t="str">
        <f>IF(SP_SUL!I1644="","*",SP_SUL!I1644)</f>
        <v>*</v>
      </c>
      <c r="H1641" s="121" t="str">
        <f>IF(SP_SUL!AB1644="","*",SP_SUL!AB1644)</f>
        <v>*</v>
      </c>
      <c r="I1641" s="121" t="str">
        <f>IF(SP_SUL!AC1644="","*",SP_SUL!AC1644)</f>
        <v>*</v>
      </c>
      <c r="J1641" s="122" t="str">
        <f>IF(SP_SUL!AA1644="","*",SP_SUL!AA1644)</f>
        <v>*</v>
      </c>
      <c r="K1641" s="134" t="str">
        <f>IF(SP_SUL!AD1644="","*",SP_SUL!AD1644)</f>
        <v>*</v>
      </c>
    </row>
    <row r="1642" spans="2:11" hidden="1">
      <c r="B1642" s="120" t="str">
        <f>IF(SP_SUL!Y1645="","*",SP_SUL!Y1645)</f>
        <v>*</v>
      </c>
      <c r="C1642" s="121" t="str">
        <f>IF(SP_SUL!B1645="","*",SP_SUL!B1645)</f>
        <v>*</v>
      </c>
      <c r="D1642" s="121" t="str">
        <f>IF(SP_SUL!D1645="","*",SP_SUL!D1645)</f>
        <v>*</v>
      </c>
      <c r="E1642" s="121" t="str">
        <f>IF(SP_SUL!H1645="","*",SP_SUL!H1645)</f>
        <v>*</v>
      </c>
      <c r="F1642" s="137" t="str">
        <f>IF(SP_SUL!M1645="","*",SP_SUL!M1645)</f>
        <v>*</v>
      </c>
      <c r="G1642" s="121" t="str">
        <f>IF(SP_SUL!I1645="","*",SP_SUL!I1645)</f>
        <v>*</v>
      </c>
      <c r="H1642" s="121" t="str">
        <f>IF(SP_SUL!AB1645="","*",SP_SUL!AB1645)</f>
        <v>*</v>
      </c>
      <c r="I1642" s="121" t="str">
        <f>IF(SP_SUL!AC1645="","*",SP_SUL!AC1645)</f>
        <v>*</v>
      </c>
      <c r="J1642" s="122" t="str">
        <f>IF(SP_SUL!AA1645="","*",SP_SUL!AA1645)</f>
        <v>*</v>
      </c>
      <c r="K1642" s="134" t="str">
        <f>IF(SP_SUL!AD1645="","*",SP_SUL!AD1645)</f>
        <v>*</v>
      </c>
    </row>
    <row r="1643" spans="2:11" hidden="1">
      <c r="B1643" s="120" t="str">
        <f>IF(SP_SUL!Y1646="","*",SP_SUL!Y1646)</f>
        <v>*</v>
      </c>
      <c r="C1643" s="121" t="str">
        <f>IF(SP_SUL!B1646="","*",SP_SUL!B1646)</f>
        <v>*</v>
      </c>
      <c r="D1643" s="121" t="str">
        <f>IF(SP_SUL!D1646="","*",SP_SUL!D1646)</f>
        <v>*</v>
      </c>
      <c r="E1643" s="121" t="str">
        <f>IF(SP_SUL!H1646="","*",SP_SUL!H1646)</f>
        <v>*</v>
      </c>
      <c r="F1643" s="137" t="str">
        <f>IF(SP_SUL!M1646="","*",SP_SUL!M1646)</f>
        <v>*</v>
      </c>
      <c r="G1643" s="121" t="str">
        <f>IF(SP_SUL!I1646="","*",SP_SUL!I1646)</f>
        <v>*</v>
      </c>
      <c r="H1643" s="121" t="str">
        <f>IF(SP_SUL!AB1646="","*",SP_SUL!AB1646)</f>
        <v>*</v>
      </c>
      <c r="I1643" s="121" t="str">
        <f>IF(SP_SUL!AC1646="","*",SP_SUL!AC1646)</f>
        <v>*</v>
      </c>
      <c r="J1643" s="122" t="str">
        <f>IF(SP_SUL!AA1646="","*",SP_SUL!AA1646)</f>
        <v>*</v>
      </c>
      <c r="K1643" s="134" t="str">
        <f>IF(SP_SUL!AD1646="","*",SP_SUL!AD1646)</f>
        <v>*</v>
      </c>
    </row>
    <row r="1644" spans="2:11" hidden="1">
      <c r="B1644" s="120" t="str">
        <f>IF(SP_SUL!Y1647="","*",SP_SUL!Y1647)</f>
        <v>*</v>
      </c>
      <c r="C1644" s="121" t="str">
        <f>IF(SP_SUL!B1647="","*",SP_SUL!B1647)</f>
        <v>*</v>
      </c>
      <c r="D1644" s="121" t="str">
        <f>IF(SP_SUL!D1647="","*",SP_SUL!D1647)</f>
        <v>*</v>
      </c>
      <c r="E1644" s="121" t="str">
        <f>IF(SP_SUL!H1647="","*",SP_SUL!H1647)</f>
        <v>*</v>
      </c>
      <c r="F1644" s="137" t="str">
        <f>IF(SP_SUL!M1647="","*",SP_SUL!M1647)</f>
        <v>*</v>
      </c>
      <c r="G1644" s="121" t="str">
        <f>IF(SP_SUL!I1647="","*",SP_SUL!I1647)</f>
        <v>*</v>
      </c>
      <c r="H1644" s="121" t="str">
        <f>IF(SP_SUL!AB1647="","*",SP_SUL!AB1647)</f>
        <v>*</v>
      </c>
      <c r="I1644" s="121" t="str">
        <f>IF(SP_SUL!AC1647="","*",SP_SUL!AC1647)</f>
        <v>*</v>
      </c>
      <c r="J1644" s="122" t="str">
        <f>IF(SP_SUL!AA1647="","*",SP_SUL!AA1647)</f>
        <v>*</v>
      </c>
      <c r="K1644" s="134" t="str">
        <f>IF(SP_SUL!AD1647="","*",SP_SUL!AD1647)</f>
        <v>*</v>
      </c>
    </row>
    <row r="1645" spans="2:11" hidden="1">
      <c r="B1645" s="120" t="str">
        <f>IF(SP_SUL!Y1648="","*",SP_SUL!Y1648)</f>
        <v>*</v>
      </c>
      <c r="C1645" s="121" t="str">
        <f>IF(SP_SUL!B1648="","*",SP_SUL!B1648)</f>
        <v>*</v>
      </c>
      <c r="D1645" s="121" t="str">
        <f>IF(SP_SUL!D1648="","*",SP_SUL!D1648)</f>
        <v>*</v>
      </c>
      <c r="E1645" s="121" t="str">
        <f>IF(SP_SUL!H1648="","*",SP_SUL!H1648)</f>
        <v>*</v>
      </c>
      <c r="F1645" s="137" t="str">
        <f>IF(SP_SUL!M1648="","*",SP_SUL!M1648)</f>
        <v>*</v>
      </c>
      <c r="G1645" s="121" t="str">
        <f>IF(SP_SUL!I1648="","*",SP_SUL!I1648)</f>
        <v>*</v>
      </c>
      <c r="H1645" s="121" t="str">
        <f>IF(SP_SUL!AB1648="","*",SP_SUL!AB1648)</f>
        <v>*</v>
      </c>
      <c r="I1645" s="121" t="str">
        <f>IF(SP_SUL!AC1648="","*",SP_SUL!AC1648)</f>
        <v>*</v>
      </c>
      <c r="J1645" s="122" t="str">
        <f>IF(SP_SUL!AA1648="","*",SP_SUL!AA1648)</f>
        <v>*</v>
      </c>
      <c r="K1645" s="134" t="str">
        <f>IF(SP_SUL!AD1648="","*",SP_SUL!AD1648)</f>
        <v>*</v>
      </c>
    </row>
    <row r="1646" spans="2:11" hidden="1">
      <c r="B1646" s="120" t="str">
        <f>IF(SP_SUL!Y1649="","*",SP_SUL!Y1649)</f>
        <v>*</v>
      </c>
      <c r="C1646" s="121" t="str">
        <f>IF(SP_SUL!B1649="","*",SP_SUL!B1649)</f>
        <v>*</v>
      </c>
      <c r="D1646" s="121" t="str">
        <f>IF(SP_SUL!D1649="","*",SP_SUL!D1649)</f>
        <v>*</v>
      </c>
      <c r="E1646" s="121" t="str">
        <f>IF(SP_SUL!H1649="","*",SP_SUL!H1649)</f>
        <v>*</v>
      </c>
      <c r="F1646" s="137" t="str">
        <f>IF(SP_SUL!M1649="","*",SP_SUL!M1649)</f>
        <v>*</v>
      </c>
      <c r="G1646" s="121" t="str">
        <f>IF(SP_SUL!I1649="","*",SP_SUL!I1649)</f>
        <v>*</v>
      </c>
      <c r="H1646" s="121" t="str">
        <f>IF(SP_SUL!AB1649="","*",SP_SUL!AB1649)</f>
        <v>*</v>
      </c>
      <c r="I1646" s="121" t="str">
        <f>IF(SP_SUL!AC1649="","*",SP_SUL!AC1649)</f>
        <v>*</v>
      </c>
      <c r="J1646" s="122" t="str">
        <f>IF(SP_SUL!AA1649="","*",SP_SUL!AA1649)</f>
        <v>*</v>
      </c>
      <c r="K1646" s="134" t="str">
        <f>IF(SP_SUL!AD1649="","*",SP_SUL!AD1649)</f>
        <v>*</v>
      </c>
    </row>
    <row r="1647" spans="2:11" hidden="1">
      <c r="B1647" s="120" t="str">
        <f>IF(SP_SUL!Y1650="","*",SP_SUL!Y1650)</f>
        <v>*</v>
      </c>
      <c r="C1647" s="121" t="str">
        <f>IF(SP_SUL!B1650="","*",SP_SUL!B1650)</f>
        <v>*</v>
      </c>
      <c r="D1647" s="121" t="str">
        <f>IF(SP_SUL!D1650="","*",SP_SUL!D1650)</f>
        <v>*</v>
      </c>
      <c r="E1647" s="121" t="str">
        <f>IF(SP_SUL!H1650="","*",SP_SUL!H1650)</f>
        <v>*</v>
      </c>
      <c r="F1647" s="137" t="str">
        <f>IF(SP_SUL!M1650="","*",SP_SUL!M1650)</f>
        <v>*</v>
      </c>
      <c r="G1647" s="121" t="str">
        <f>IF(SP_SUL!I1650="","*",SP_SUL!I1650)</f>
        <v>*</v>
      </c>
      <c r="H1647" s="121" t="str">
        <f>IF(SP_SUL!AB1650="","*",SP_SUL!AB1650)</f>
        <v>*</v>
      </c>
      <c r="I1647" s="121" t="str">
        <f>IF(SP_SUL!AC1650="","*",SP_SUL!AC1650)</f>
        <v>*</v>
      </c>
      <c r="J1647" s="122" t="str">
        <f>IF(SP_SUL!AA1650="","*",SP_SUL!AA1650)</f>
        <v>*</v>
      </c>
      <c r="K1647" s="134" t="str">
        <f>IF(SP_SUL!AD1650="","*",SP_SUL!AD1650)</f>
        <v>*</v>
      </c>
    </row>
    <row r="1648" spans="2:11" hidden="1">
      <c r="B1648" s="120" t="str">
        <f>IF(SP_SUL!Y1651="","*",SP_SUL!Y1651)</f>
        <v>*</v>
      </c>
      <c r="C1648" s="121" t="str">
        <f>IF(SP_SUL!B1651="","*",SP_SUL!B1651)</f>
        <v>*</v>
      </c>
      <c r="D1648" s="121" t="str">
        <f>IF(SP_SUL!D1651="","*",SP_SUL!D1651)</f>
        <v>*</v>
      </c>
      <c r="E1648" s="121" t="str">
        <f>IF(SP_SUL!H1651="","*",SP_SUL!H1651)</f>
        <v>*</v>
      </c>
      <c r="F1648" s="137" t="str">
        <f>IF(SP_SUL!M1651="","*",SP_SUL!M1651)</f>
        <v>*</v>
      </c>
      <c r="G1648" s="121" t="str">
        <f>IF(SP_SUL!I1651="","*",SP_SUL!I1651)</f>
        <v>*</v>
      </c>
      <c r="H1648" s="121" t="str">
        <f>IF(SP_SUL!AB1651="","*",SP_SUL!AB1651)</f>
        <v>*</v>
      </c>
      <c r="I1648" s="121" t="str">
        <f>IF(SP_SUL!AC1651="","*",SP_SUL!AC1651)</f>
        <v>*</v>
      </c>
      <c r="J1648" s="122" t="str">
        <f>IF(SP_SUL!AA1651="","*",SP_SUL!AA1651)</f>
        <v>*</v>
      </c>
      <c r="K1648" s="134" t="str">
        <f>IF(SP_SUL!AD1651="","*",SP_SUL!AD1651)</f>
        <v>*</v>
      </c>
    </row>
    <row r="1649" spans="2:11" hidden="1">
      <c r="B1649" s="120" t="str">
        <f>IF(SP_SUL!Y1652="","*",SP_SUL!Y1652)</f>
        <v>*</v>
      </c>
      <c r="C1649" s="121" t="str">
        <f>IF(SP_SUL!B1652="","*",SP_SUL!B1652)</f>
        <v>*</v>
      </c>
      <c r="D1649" s="121" t="str">
        <f>IF(SP_SUL!D1652="","*",SP_SUL!D1652)</f>
        <v>*</v>
      </c>
      <c r="E1649" s="121" t="str">
        <f>IF(SP_SUL!H1652="","*",SP_SUL!H1652)</f>
        <v>*</v>
      </c>
      <c r="F1649" s="137" t="str">
        <f>IF(SP_SUL!M1652="","*",SP_SUL!M1652)</f>
        <v>*</v>
      </c>
      <c r="G1649" s="121" t="str">
        <f>IF(SP_SUL!I1652="","*",SP_SUL!I1652)</f>
        <v>*</v>
      </c>
      <c r="H1649" s="121" t="str">
        <f>IF(SP_SUL!AB1652="","*",SP_SUL!AB1652)</f>
        <v>*</v>
      </c>
      <c r="I1649" s="121" t="str">
        <f>IF(SP_SUL!AC1652="","*",SP_SUL!AC1652)</f>
        <v>*</v>
      </c>
      <c r="J1649" s="122" t="str">
        <f>IF(SP_SUL!AA1652="","*",SP_SUL!AA1652)</f>
        <v>*</v>
      </c>
      <c r="K1649" s="134" t="str">
        <f>IF(SP_SUL!AD1652="","*",SP_SUL!AD1652)</f>
        <v>*</v>
      </c>
    </row>
    <row r="1650" spans="2:11" hidden="1">
      <c r="B1650" s="120" t="str">
        <f>IF(SP_SUL!Y1653="","*",SP_SUL!Y1653)</f>
        <v>*</v>
      </c>
      <c r="C1650" s="121" t="str">
        <f>IF(SP_SUL!B1653="","*",SP_SUL!B1653)</f>
        <v>*</v>
      </c>
      <c r="D1650" s="121" t="str">
        <f>IF(SP_SUL!D1653="","*",SP_SUL!D1653)</f>
        <v>*</v>
      </c>
      <c r="E1650" s="121" t="str">
        <f>IF(SP_SUL!H1653="","*",SP_SUL!H1653)</f>
        <v>*</v>
      </c>
      <c r="F1650" s="137" t="str">
        <f>IF(SP_SUL!M1653="","*",SP_SUL!M1653)</f>
        <v>*</v>
      </c>
      <c r="G1650" s="121" t="str">
        <f>IF(SP_SUL!I1653="","*",SP_SUL!I1653)</f>
        <v>*</v>
      </c>
      <c r="H1650" s="121" t="str">
        <f>IF(SP_SUL!AB1653="","*",SP_SUL!AB1653)</f>
        <v>*</v>
      </c>
      <c r="I1650" s="121" t="str">
        <f>IF(SP_SUL!AC1653="","*",SP_SUL!AC1653)</f>
        <v>*</v>
      </c>
      <c r="J1650" s="122" t="str">
        <f>IF(SP_SUL!AA1653="","*",SP_SUL!AA1653)</f>
        <v>*</v>
      </c>
      <c r="K1650" s="134" t="str">
        <f>IF(SP_SUL!AD1653="","*",SP_SUL!AD1653)</f>
        <v>*</v>
      </c>
    </row>
    <row r="1651" spans="2:11" hidden="1">
      <c r="B1651" s="120" t="str">
        <f>IF(SP_SUL!Y1654="","*",SP_SUL!Y1654)</f>
        <v>*</v>
      </c>
      <c r="C1651" s="121" t="str">
        <f>IF(SP_SUL!B1654="","*",SP_SUL!B1654)</f>
        <v>*</v>
      </c>
      <c r="D1651" s="121" t="str">
        <f>IF(SP_SUL!D1654="","*",SP_SUL!D1654)</f>
        <v>*</v>
      </c>
      <c r="E1651" s="121" t="str">
        <f>IF(SP_SUL!H1654="","*",SP_SUL!H1654)</f>
        <v>*</v>
      </c>
      <c r="F1651" s="137" t="str">
        <f>IF(SP_SUL!M1654="","*",SP_SUL!M1654)</f>
        <v>*</v>
      </c>
      <c r="G1651" s="121" t="str">
        <f>IF(SP_SUL!I1654="","*",SP_SUL!I1654)</f>
        <v>*</v>
      </c>
      <c r="H1651" s="121" t="str">
        <f>IF(SP_SUL!AB1654="","*",SP_SUL!AB1654)</f>
        <v>*</v>
      </c>
      <c r="I1651" s="121" t="str">
        <f>IF(SP_SUL!AC1654="","*",SP_SUL!AC1654)</f>
        <v>*</v>
      </c>
      <c r="J1651" s="122" t="str">
        <f>IF(SP_SUL!AA1654="","*",SP_SUL!AA1654)</f>
        <v>*</v>
      </c>
      <c r="K1651" s="134" t="str">
        <f>IF(SP_SUL!AD1654="","*",SP_SUL!AD1654)</f>
        <v>*</v>
      </c>
    </row>
    <row r="1652" spans="2:11" hidden="1">
      <c r="B1652" s="120" t="str">
        <f>IF(SP_SUL!Y1655="","*",SP_SUL!Y1655)</f>
        <v>*</v>
      </c>
      <c r="C1652" s="121" t="str">
        <f>IF(SP_SUL!B1655="","*",SP_SUL!B1655)</f>
        <v>*</v>
      </c>
      <c r="D1652" s="121" t="str">
        <f>IF(SP_SUL!D1655="","*",SP_SUL!D1655)</f>
        <v>*</v>
      </c>
      <c r="E1652" s="121" t="str">
        <f>IF(SP_SUL!H1655="","*",SP_SUL!H1655)</f>
        <v>*</v>
      </c>
      <c r="F1652" s="137" t="str">
        <f>IF(SP_SUL!M1655="","*",SP_SUL!M1655)</f>
        <v>*</v>
      </c>
      <c r="G1652" s="121" t="str">
        <f>IF(SP_SUL!I1655="","*",SP_SUL!I1655)</f>
        <v>*</v>
      </c>
      <c r="H1652" s="121" t="str">
        <f>IF(SP_SUL!AB1655="","*",SP_SUL!AB1655)</f>
        <v>*</v>
      </c>
      <c r="I1652" s="121" t="str">
        <f>IF(SP_SUL!AC1655="","*",SP_SUL!AC1655)</f>
        <v>*</v>
      </c>
      <c r="J1652" s="122" t="str">
        <f>IF(SP_SUL!AA1655="","*",SP_SUL!AA1655)</f>
        <v>*</v>
      </c>
      <c r="K1652" s="134" t="str">
        <f>IF(SP_SUL!AD1655="","*",SP_SUL!AD1655)</f>
        <v>*</v>
      </c>
    </row>
    <row r="1653" spans="2:11" hidden="1">
      <c r="B1653" s="120" t="str">
        <f>IF(SP_SUL!Y1656="","*",SP_SUL!Y1656)</f>
        <v>*</v>
      </c>
      <c r="C1653" s="121" t="str">
        <f>IF(SP_SUL!B1656="","*",SP_SUL!B1656)</f>
        <v>*</v>
      </c>
      <c r="D1653" s="121" t="str">
        <f>IF(SP_SUL!D1656="","*",SP_SUL!D1656)</f>
        <v>*</v>
      </c>
      <c r="E1653" s="121" t="str">
        <f>IF(SP_SUL!H1656="","*",SP_SUL!H1656)</f>
        <v>*</v>
      </c>
      <c r="F1653" s="137" t="str">
        <f>IF(SP_SUL!M1656="","*",SP_SUL!M1656)</f>
        <v>*</v>
      </c>
      <c r="G1653" s="121" t="str">
        <f>IF(SP_SUL!I1656="","*",SP_SUL!I1656)</f>
        <v>*</v>
      </c>
      <c r="H1653" s="121" t="str">
        <f>IF(SP_SUL!AB1656="","*",SP_SUL!AB1656)</f>
        <v>*</v>
      </c>
      <c r="I1653" s="121" t="str">
        <f>IF(SP_SUL!AC1656="","*",SP_SUL!AC1656)</f>
        <v>*</v>
      </c>
      <c r="J1653" s="122" t="str">
        <f>IF(SP_SUL!AA1656="","*",SP_SUL!AA1656)</f>
        <v>*</v>
      </c>
      <c r="K1653" s="134" t="str">
        <f>IF(SP_SUL!AD1656="","*",SP_SUL!AD1656)</f>
        <v>*</v>
      </c>
    </row>
    <row r="1654" spans="2:11" hidden="1">
      <c r="B1654" s="120" t="str">
        <f>IF(SP_SUL!Y1657="","*",SP_SUL!Y1657)</f>
        <v>*</v>
      </c>
      <c r="C1654" s="121" t="str">
        <f>IF(SP_SUL!B1657="","*",SP_SUL!B1657)</f>
        <v>*</v>
      </c>
      <c r="D1654" s="121" t="str">
        <f>IF(SP_SUL!D1657="","*",SP_SUL!D1657)</f>
        <v>*</v>
      </c>
      <c r="E1654" s="121" t="str">
        <f>IF(SP_SUL!H1657="","*",SP_SUL!H1657)</f>
        <v>*</v>
      </c>
      <c r="F1654" s="137" t="str">
        <f>IF(SP_SUL!M1657="","*",SP_SUL!M1657)</f>
        <v>*</v>
      </c>
      <c r="G1654" s="121" t="str">
        <f>IF(SP_SUL!I1657="","*",SP_SUL!I1657)</f>
        <v>*</v>
      </c>
      <c r="H1654" s="121" t="str">
        <f>IF(SP_SUL!AB1657="","*",SP_SUL!AB1657)</f>
        <v>*</v>
      </c>
      <c r="I1654" s="121" t="str">
        <f>IF(SP_SUL!AC1657="","*",SP_SUL!AC1657)</f>
        <v>*</v>
      </c>
      <c r="J1654" s="122" t="str">
        <f>IF(SP_SUL!AA1657="","*",SP_SUL!AA1657)</f>
        <v>*</v>
      </c>
      <c r="K1654" s="134" t="str">
        <f>IF(SP_SUL!AD1657="","*",SP_SUL!AD1657)</f>
        <v>*</v>
      </c>
    </row>
    <row r="1655" spans="2:11" hidden="1">
      <c r="B1655" s="120" t="str">
        <f>IF(SP_SUL!Y1658="","*",SP_SUL!Y1658)</f>
        <v>*</v>
      </c>
      <c r="C1655" s="121" t="str">
        <f>IF(SP_SUL!B1658="","*",SP_SUL!B1658)</f>
        <v>*</v>
      </c>
      <c r="D1655" s="121" t="str">
        <f>IF(SP_SUL!D1658="","*",SP_SUL!D1658)</f>
        <v>*</v>
      </c>
      <c r="E1655" s="121" t="str">
        <f>IF(SP_SUL!H1658="","*",SP_SUL!H1658)</f>
        <v>*</v>
      </c>
      <c r="F1655" s="137" t="str">
        <f>IF(SP_SUL!M1658="","*",SP_SUL!M1658)</f>
        <v>*</v>
      </c>
      <c r="G1655" s="121" t="str">
        <f>IF(SP_SUL!I1658="","*",SP_SUL!I1658)</f>
        <v>*</v>
      </c>
      <c r="H1655" s="121" t="str">
        <f>IF(SP_SUL!AB1658="","*",SP_SUL!AB1658)</f>
        <v>*</v>
      </c>
      <c r="I1655" s="121" t="str">
        <f>IF(SP_SUL!AC1658="","*",SP_SUL!AC1658)</f>
        <v>*</v>
      </c>
      <c r="J1655" s="122" t="str">
        <f>IF(SP_SUL!AA1658="","*",SP_SUL!AA1658)</f>
        <v>*</v>
      </c>
      <c r="K1655" s="134" t="str">
        <f>IF(SP_SUL!AD1658="","*",SP_SUL!AD1658)</f>
        <v>*</v>
      </c>
    </row>
    <row r="1656" spans="2:11" hidden="1">
      <c r="B1656" s="120" t="str">
        <f>IF(SP_SUL!Y1659="","*",SP_SUL!Y1659)</f>
        <v>*</v>
      </c>
      <c r="C1656" s="121" t="str">
        <f>IF(SP_SUL!B1659="","*",SP_SUL!B1659)</f>
        <v>*</v>
      </c>
      <c r="D1656" s="121" t="str">
        <f>IF(SP_SUL!D1659="","*",SP_SUL!D1659)</f>
        <v>*</v>
      </c>
      <c r="E1656" s="121" t="str">
        <f>IF(SP_SUL!H1659="","*",SP_SUL!H1659)</f>
        <v>*</v>
      </c>
      <c r="F1656" s="137" t="str">
        <f>IF(SP_SUL!M1659="","*",SP_SUL!M1659)</f>
        <v>*</v>
      </c>
      <c r="G1656" s="121" t="str">
        <f>IF(SP_SUL!I1659="","*",SP_SUL!I1659)</f>
        <v>*</v>
      </c>
      <c r="H1656" s="121" t="str">
        <f>IF(SP_SUL!AB1659="","*",SP_SUL!AB1659)</f>
        <v>*</v>
      </c>
      <c r="I1656" s="121" t="str">
        <f>IF(SP_SUL!AC1659="","*",SP_SUL!AC1659)</f>
        <v>*</v>
      </c>
      <c r="J1656" s="122" t="str">
        <f>IF(SP_SUL!AA1659="","*",SP_SUL!AA1659)</f>
        <v>*</v>
      </c>
      <c r="K1656" s="134" t="str">
        <f>IF(SP_SUL!AD1659="","*",SP_SUL!AD1659)</f>
        <v>*</v>
      </c>
    </row>
    <row r="1657" spans="2:11" hidden="1">
      <c r="B1657" s="120" t="str">
        <f>IF(SP_SUL!Y1660="","*",SP_SUL!Y1660)</f>
        <v>*</v>
      </c>
      <c r="C1657" s="121" t="str">
        <f>IF(SP_SUL!B1660="","*",SP_SUL!B1660)</f>
        <v>*</v>
      </c>
      <c r="D1657" s="121" t="str">
        <f>IF(SP_SUL!D1660="","*",SP_SUL!D1660)</f>
        <v>*</v>
      </c>
      <c r="E1657" s="121" t="str">
        <f>IF(SP_SUL!H1660="","*",SP_SUL!H1660)</f>
        <v>*</v>
      </c>
      <c r="F1657" s="137" t="str">
        <f>IF(SP_SUL!M1660="","*",SP_SUL!M1660)</f>
        <v>*</v>
      </c>
      <c r="G1657" s="121" t="str">
        <f>IF(SP_SUL!I1660="","*",SP_SUL!I1660)</f>
        <v>*</v>
      </c>
      <c r="H1657" s="121" t="str">
        <f>IF(SP_SUL!AB1660="","*",SP_SUL!AB1660)</f>
        <v>*</v>
      </c>
      <c r="I1657" s="121" t="str">
        <f>IF(SP_SUL!AC1660="","*",SP_SUL!AC1660)</f>
        <v>*</v>
      </c>
      <c r="J1657" s="122" t="str">
        <f>IF(SP_SUL!AA1660="","*",SP_SUL!AA1660)</f>
        <v>*</v>
      </c>
      <c r="K1657" s="134" t="str">
        <f>IF(SP_SUL!AD1660="","*",SP_SUL!AD1660)</f>
        <v>*</v>
      </c>
    </row>
    <row r="1658" spans="2:11" hidden="1">
      <c r="B1658" s="120" t="str">
        <f>IF(SP_SUL!Y1661="","*",SP_SUL!Y1661)</f>
        <v>*</v>
      </c>
      <c r="C1658" s="121" t="str">
        <f>IF(SP_SUL!B1661="","*",SP_SUL!B1661)</f>
        <v>*</v>
      </c>
      <c r="D1658" s="121" t="str">
        <f>IF(SP_SUL!D1661="","*",SP_SUL!D1661)</f>
        <v>*</v>
      </c>
      <c r="E1658" s="121" t="str">
        <f>IF(SP_SUL!H1661="","*",SP_SUL!H1661)</f>
        <v>*</v>
      </c>
      <c r="F1658" s="137" t="str">
        <f>IF(SP_SUL!M1661="","*",SP_SUL!M1661)</f>
        <v>*</v>
      </c>
      <c r="G1658" s="121" t="str">
        <f>IF(SP_SUL!I1661="","*",SP_SUL!I1661)</f>
        <v>*</v>
      </c>
      <c r="H1658" s="121" t="str">
        <f>IF(SP_SUL!AB1661="","*",SP_SUL!AB1661)</f>
        <v>*</v>
      </c>
      <c r="I1658" s="121" t="str">
        <f>IF(SP_SUL!AC1661="","*",SP_SUL!AC1661)</f>
        <v>*</v>
      </c>
      <c r="J1658" s="122" t="str">
        <f>IF(SP_SUL!AA1661="","*",SP_SUL!AA1661)</f>
        <v>*</v>
      </c>
      <c r="K1658" s="134" t="str">
        <f>IF(SP_SUL!AD1661="","*",SP_SUL!AD1661)</f>
        <v>*</v>
      </c>
    </row>
    <row r="1659" spans="2:11" hidden="1">
      <c r="B1659" s="120" t="str">
        <f>IF(SP_SUL!Y1662="","*",SP_SUL!Y1662)</f>
        <v>*</v>
      </c>
      <c r="C1659" s="121" t="str">
        <f>IF(SP_SUL!B1662="","*",SP_SUL!B1662)</f>
        <v>*</v>
      </c>
      <c r="D1659" s="121" t="str">
        <f>IF(SP_SUL!D1662="","*",SP_SUL!D1662)</f>
        <v>*</v>
      </c>
      <c r="E1659" s="121" t="str">
        <f>IF(SP_SUL!H1662="","*",SP_SUL!H1662)</f>
        <v>*</v>
      </c>
      <c r="F1659" s="137" t="str">
        <f>IF(SP_SUL!M1662="","*",SP_SUL!M1662)</f>
        <v>*</v>
      </c>
      <c r="G1659" s="121" t="str">
        <f>IF(SP_SUL!I1662="","*",SP_SUL!I1662)</f>
        <v>*</v>
      </c>
      <c r="H1659" s="121" t="str">
        <f>IF(SP_SUL!AB1662="","*",SP_SUL!AB1662)</f>
        <v>*</v>
      </c>
      <c r="I1659" s="121" t="str">
        <f>IF(SP_SUL!AC1662="","*",SP_SUL!AC1662)</f>
        <v>*</v>
      </c>
      <c r="J1659" s="122" t="str">
        <f>IF(SP_SUL!AA1662="","*",SP_SUL!AA1662)</f>
        <v>*</v>
      </c>
      <c r="K1659" s="134" t="str">
        <f>IF(SP_SUL!AD1662="","*",SP_SUL!AD1662)</f>
        <v>*</v>
      </c>
    </row>
    <row r="1660" spans="2:11" hidden="1">
      <c r="B1660" s="120" t="str">
        <f>IF(SP_SUL!Y1663="","*",SP_SUL!Y1663)</f>
        <v>*</v>
      </c>
      <c r="C1660" s="121" t="str">
        <f>IF(SP_SUL!B1663="","*",SP_SUL!B1663)</f>
        <v>*</v>
      </c>
      <c r="D1660" s="121" t="str">
        <f>IF(SP_SUL!D1663="","*",SP_SUL!D1663)</f>
        <v>*</v>
      </c>
      <c r="E1660" s="121" t="str">
        <f>IF(SP_SUL!H1663="","*",SP_SUL!H1663)</f>
        <v>*</v>
      </c>
      <c r="F1660" s="137" t="str">
        <f>IF(SP_SUL!M1663="","*",SP_SUL!M1663)</f>
        <v>*</v>
      </c>
      <c r="G1660" s="121" t="str">
        <f>IF(SP_SUL!I1663="","*",SP_SUL!I1663)</f>
        <v>*</v>
      </c>
      <c r="H1660" s="121" t="str">
        <f>IF(SP_SUL!AB1663="","*",SP_SUL!AB1663)</f>
        <v>*</v>
      </c>
      <c r="I1660" s="121" t="str">
        <f>IF(SP_SUL!AC1663="","*",SP_SUL!AC1663)</f>
        <v>*</v>
      </c>
      <c r="J1660" s="122" t="str">
        <f>IF(SP_SUL!AA1663="","*",SP_SUL!AA1663)</f>
        <v>*</v>
      </c>
      <c r="K1660" s="134" t="str">
        <f>IF(SP_SUL!AD1663="","*",SP_SUL!AD1663)</f>
        <v>*</v>
      </c>
    </row>
    <row r="1661" spans="2:11" hidden="1">
      <c r="B1661" s="120" t="str">
        <f>IF(SP_SUL!Y1664="","*",SP_SUL!Y1664)</f>
        <v>*</v>
      </c>
      <c r="C1661" s="121" t="str">
        <f>IF(SP_SUL!B1664="","*",SP_SUL!B1664)</f>
        <v>*</v>
      </c>
      <c r="D1661" s="121" t="str">
        <f>IF(SP_SUL!D1664="","*",SP_SUL!D1664)</f>
        <v>*</v>
      </c>
      <c r="E1661" s="121" t="str">
        <f>IF(SP_SUL!H1664="","*",SP_SUL!H1664)</f>
        <v>*</v>
      </c>
      <c r="F1661" s="137" t="str">
        <f>IF(SP_SUL!M1664="","*",SP_SUL!M1664)</f>
        <v>*</v>
      </c>
      <c r="G1661" s="121" t="str">
        <f>IF(SP_SUL!I1664="","*",SP_SUL!I1664)</f>
        <v>*</v>
      </c>
      <c r="H1661" s="121" t="str">
        <f>IF(SP_SUL!AB1664="","*",SP_SUL!AB1664)</f>
        <v>*</v>
      </c>
      <c r="I1661" s="121" t="str">
        <f>IF(SP_SUL!AC1664="","*",SP_SUL!AC1664)</f>
        <v>*</v>
      </c>
      <c r="J1661" s="122" t="str">
        <f>IF(SP_SUL!AA1664="","*",SP_SUL!AA1664)</f>
        <v>*</v>
      </c>
      <c r="K1661" s="134" t="str">
        <f>IF(SP_SUL!AD1664="","*",SP_SUL!AD1664)</f>
        <v>*</v>
      </c>
    </row>
    <row r="1662" spans="2:11" hidden="1">
      <c r="B1662" s="120" t="str">
        <f>IF(SP_SUL!Y1665="","*",SP_SUL!Y1665)</f>
        <v>*</v>
      </c>
      <c r="C1662" s="121" t="str">
        <f>IF(SP_SUL!B1665="","*",SP_SUL!B1665)</f>
        <v>*</v>
      </c>
      <c r="D1662" s="121" t="str">
        <f>IF(SP_SUL!D1665="","*",SP_SUL!D1665)</f>
        <v>*</v>
      </c>
      <c r="E1662" s="121" t="str">
        <f>IF(SP_SUL!H1665="","*",SP_SUL!H1665)</f>
        <v>*</v>
      </c>
      <c r="F1662" s="137" t="str">
        <f>IF(SP_SUL!M1665="","*",SP_SUL!M1665)</f>
        <v>*</v>
      </c>
      <c r="G1662" s="121" t="str">
        <f>IF(SP_SUL!I1665="","*",SP_SUL!I1665)</f>
        <v>*</v>
      </c>
      <c r="H1662" s="121" t="str">
        <f>IF(SP_SUL!AB1665="","*",SP_SUL!AB1665)</f>
        <v>*</v>
      </c>
      <c r="I1662" s="121" t="str">
        <f>IF(SP_SUL!AC1665="","*",SP_SUL!AC1665)</f>
        <v>*</v>
      </c>
      <c r="J1662" s="122" t="str">
        <f>IF(SP_SUL!AA1665="","*",SP_SUL!AA1665)</f>
        <v>*</v>
      </c>
      <c r="K1662" s="134" t="str">
        <f>IF(SP_SUL!AD1665="","*",SP_SUL!AD1665)</f>
        <v>*</v>
      </c>
    </row>
    <row r="1663" spans="2:11" hidden="1">
      <c r="B1663" s="120" t="str">
        <f>IF(SP_SUL!Y1666="","*",SP_SUL!Y1666)</f>
        <v>*</v>
      </c>
      <c r="C1663" s="121" t="str">
        <f>IF(SP_SUL!B1666="","*",SP_SUL!B1666)</f>
        <v>*</v>
      </c>
      <c r="D1663" s="121" t="str">
        <f>IF(SP_SUL!D1666="","*",SP_SUL!D1666)</f>
        <v>*</v>
      </c>
      <c r="E1663" s="121" t="str">
        <f>IF(SP_SUL!H1666="","*",SP_SUL!H1666)</f>
        <v>*</v>
      </c>
      <c r="F1663" s="137" t="str">
        <f>IF(SP_SUL!M1666="","*",SP_SUL!M1666)</f>
        <v>*</v>
      </c>
      <c r="G1663" s="121" t="str">
        <f>IF(SP_SUL!I1666="","*",SP_SUL!I1666)</f>
        <v>*</v>
      </c>
      <c r="H1663" s="121" t="str">
        <f>IF(SP_SUL!AB1666="","*",SP_SUL!AB1666)</f>
        <v>*</v>
      </c>
      <c r="I1663" s="121" t="str">
        <f>IF(SP_SUL!AC1666="","*",SP_SUL!AC1666)</f>
        <v>*</v>
      </c>
      <c r="J1663" s="122" t="str">
        <f>IF(SP_SUL!AA1666="","*",SP_SUL!AA1666)</f>
        <v>*</v>
      </c>
      <c r="K1663" s="134" t="str">
        <f>IF(SP_SUL!AD1666="","*",SP_SUL!AD1666)</f>
        <v>*</v>
      </c>
    </row>
    <row r="1664" spans="2:11" hidden="1">
      <c r="B1664" s="120" t="str">
        <f>IF(SP_SUL!Y1667="","*",SP_SUL!Y1667)</f>
        <v>*</v>
      </c>
      <c r="C1664" s="121" t="str">
        <f>IF(SP_SUL!B1667="","*",SP_SUL!B1667)</f>
        <v>*</v>
      </c>
      <c r="D1664" s="121" t="str">
        <f>IF(SP_SUL!D1667="","*",SP_SUL!D1667)</f>
        <v>*</v>
      </c>
      <c r="E1664" s="121" t="str">
        <f>IF(SP_SUL!H1667="","*",SP_SUL!H1667)</f>
        <v>*</v>
      </c>
      <c r="F1664" s="137" t="str">
        <f>IF(SP_SUL!M1667="","*",SP_SUL!M1667)</f>
        <v>*</v>
      </c>
      <c r="G1664" s="121" t="str">
        <f>IF(SP_SUL!I1667="","*",SP_SUL!I1667)</f>
        <v>*</v>
      </c>
      <c r="H1664" s="121" t="str">
        <f>IF(SP_SUL!AB1667="","*",SP_SUL!AB1667)</f>
        <v>*</v>
      </c>
      <c r="I1664" s="121" t="str">
        <f>IF(SP_SUL!AC1667="","*",SP_SUL!AC1667)</f>
        <v>*</v>
      </c>
      <c r="J1664" s="122" t="str">
        <f>IF(SP_SUL!AA1667="","*",SP_SUL!AA1667)</f>
        <v>*</v>
      </c>
      <c r="K1664" s="134" t="str">
        <f>IF(SP_SUL!AD1667="","*",SP_SUL!AD1667)</f>
        <v>*</v>
      </c>
    </row>
    <row r="1665" spans="2:11" hidden="1">
      <c r="B1665" s="120" t="str">
        <f>IF(SP_SUL!Y1668="","*",SP_SUL!Y1668)</f>
        <v>*</v>
      </c>
      <c r="C1665" s="121" t="str">
        <f>IF(SP_SUL!B1668="","*",SP_SUL!B1668)</f>
        <v>*</v>
      </c>
      <c r="D1665" s="121" t="str">
        <f>IF(SP_SUL!D1668="","*",SP_SUL!D1668)</f>
        <v>*</v>
      </c>
      <c r="E1665" s="121" t="str">
        <f>IF(SP_SUL!H1668="","*",SP_SUL!H1668)</f>
        <v>*</v>
      </c>
      <c r="F1665" s="137" t="str">
        <f>IF(SP_SUL!M1668="","*",SP_SUL!M1668)</f>
        <v>*</v>
      </c>
      <c r="G1665" s="121" t="str">
        <f>IF(SP_SUL!I1668="","*",SP_SUL!I1668)</f>
        <v>*</v>
      </c>
      <c r="H1665" s="121" t="str">
        <f>IF(SP_SUL!AB1668="","*",SP_SUL!AB1668)</f>
        <v>*</v>
      </c>
      <c r="I1665" s="121" t="str">
        <f>IF(SP_SUL!AC1668="","*",SP_SUL!AC1668)</f>
        <v>*</v>
      </c>
      <c r="J1665" s="122" t="str">
        <f>IF(SP_SUL!AA1668="","*",SP_SUL!AA1668)</f>
        <v>*</v>
      </c>
      <c r="K1665" s="134" t="str">
        <f>IF(SP_SUL!AD1668="","*",SP_SUL!AD1668)</f>
        <v>*</v>
      </c>
    </row>
    <row r="1666" spans="2:11" hidden="1">
      <c r="B1666" s="120" t="str">
        <f>IF(SP_SUL!Y1669="","*",SP_SUL!Y1669)</f>
        <v>*</v>
      </c>
      <c r="C1666" s="121" t="str">
        <f>IF(SP_SUL!B1669="","*",SP_SUL!B1669)</f>
        <v>*</v>
      </c>
      <c r="D1666" s="121" t="str">
        <f>IF(SP_SUL!D1669="","*",SP_SUL!D1669)</f>
        <v>*</v>
      </c>
      <c r="E1666" s="121" t="str">
        <f>IF(SP_SUL!H1669="","*",SP_SUL!H1669)</f>
        <v>*</v>
      </c>
      <c r="F1666" s="137" t="str">
        <f>IF(SP_SUL!M1669="","*",SP_SUL!M1669)</f>
        <v>*</v>
      </c>
      <c r="G1666" s="121" t="str">
        <f>IF(SP_SUL!I1669="","*",SP_SUL!I1669)</f>
        <v>*</v>
      </c>
      <c r="H1666" s="121" t="str">
        <f>IF(SP_SUL!AB1669="","*",SP_SUL!AB1669)</f>
        <v>*</v>
      </c>
      <c r="I1666" s="121" t="str">
        <f>IF(SP_SUL!AC1669="","*",SP_SUL!AC1669)</f>
        <v>*</v>
      </c>
      <c r="J1666" s="122" t="str">
        <f>IF(SP_SUL!AA1669="","*",SP_SUL!AA1669)</f>
        <v>*</v>
      </c>
      <c r="K1666" s="134" t="str">
        <f>IF(SP_SUL!AD1669="","*",SP_SUL!AD1669)</f>
        <v>*</v>
      </c>
    </row>
    <row r="1667" spans="2:11" hidden="1">
      <c r="B1667" s="120" t="str">
        <f>IF(SP_SUL!Y1670="","*",SP_SUL!Y1670)</f>
        <v>*</v>
      </c>
      <c r="C1667" s="121" t="str">
        <f>IF(SP_SUL!B1670="","*",SP_SUL!B1670)</f>
        <v>*</v>
      </c>
      <c r="D1667" s="121" t="str">
        <f>IF(SP_SUL!D1670="","*",SP_SUL!D1670)</f>
        <v>*</v>
      </c>
      <c r="E1667" s="121" t="str">
        <f>IF(SP_SUL!H1670="","*",SP_SUL!H1670)</f>
        <v>*</v>
      </c>
      <c r="F1667" s="137" t="str">
        <f>IF(SP_SUL!M1670="","*",SP_SUL!M1670)</f>
        <v>*</v>
      </c>
      <c r="G1667" s="121" t="str">
        <f>IF(SP_SUL!I1670="","*",SP_SUL!I1670)</f>
        <v>*</v>
      </c>
      <c r="H1667" s="121" t="str">
        <f>IF(SP_SUL!AB1670="","*",SP_SUL!AB1670)</f>
        <v>*</v>
      </c>
      <c r="I1667" s="121" t="str">
        <f>IF(SP_SUL!AC1670="","*",SP_SUL!AC1670)</f>
        <v>*</v>
      </c>
      <c r="J1667" s="122" t="str">
        <f>IF(SP_SUL!AA1670="","*",SP_SUL!AA1670)</f>
        <v>*</v>
      </c>
      <c r="K1667" s="134" t="str">
        <f>IF(SP_SUL!AD1670="","*",SP_SUL!AD1670)</f>
        <v>*</v>
      </c>
    </row>
    <row r="1668" spans="2:11" hidden="1">
      <c r="B1668" s="120" t="str">
        <f>IF(SP_SUL!Y1671="","*",SP_SUL!Y1671)</f>
        <v>*</v>
      </c>
      <c r="C1668" s="121" t="str">
        <f>IF(SP_SUL!B1671="","*",SP_SUL!B1671)</f>
        <v>*</v>
      </c>
      <c r="D1668" s="121" t="str">
        <f>IF(SP_SUL!D1671="","*",SP_SUL!D1671)</f>
        <v>*</v>
      </c>
      <c r="E1668" s="121" t="str">
        <f>IF(SP_SUL!H1671="","*",SP_SUL!H1671)</f>
        <v>*</v>
      </c>
      <c r="F1668" s="137" t="str">
        <f>IF(SP_SUL!M1671="","*",SP_SUL!M1671)</f>
        <v>*</v>
      </c>
      <c r="G1668" s="121" t="str">
        <f>IF(SP_SUL!I1671="","*",SP_SUL!I1671)</f>
        <v>*</v>
      </c>
      <c r="H1668" s="121" t="str">
        <f>IF(SP_SUL!AB1671="","*",SP_SUL!AB1671)</f>
        <v>*</v>
      </c>
      <c r="I1668" s="121" t="str">
        <f>IF(SP_SUL!AC1671="","*",SP_SUL!AC1671)</f>
        <v>*</v>
      </c>
      <c r="J1668" s="122" t="str">
        <f>IF(SP_SUL!AA1671="","*",SP_SUL!AA1671)</f>
        <v>*</v>
      </c>
      <c r="K1668" s="134" t="str">
        <f>IF(SP_SUL!AD1671="","*",SP_SUL!AD1671)</f>
        <v>*</v>
      </c>
    </row>
    <row r="1669" spans="2:11" hidden="1">
      <c r="B1669" s="120" t="str">
        <f>IF(SP_SUL!Y1672="","*",SP_SUL!Y1672)</f>
        <v>*</v>
      </c>
      <c r="C1669" s="121" t="str">
        <f>IF(SP_SUL!B1672="","*",SP_SUL!B1672)</f>
        <v>*</v>
      </c>
      <c r="D1669" s="121" t="str">
        <f>IF(SP_SUL!D1672="","*",SP_SUL!D1672)</f>
        <v>*</v>
      </c>
      <c r="E1669" s="121" t="str">
        <f>IF(SP_SUL!H1672="","*",SP_SUL!H1672)</f>
        <v>*</v>
      </c>
      <c r="F1669" s="137" t="str">
        <f>IF(SP_SUL!M1672="","*",SP_SUL!M1672)</f>
        <v>*</v>
      </c>
      <c r="G1669" s="121" t="str">
        <f>IF(SP_SUL!I1672="","*",SP_SUL!I1672)</f>
        <v>*</v>
      </c>
      <c r="H1669" s="121" t="str">
        <f>IF(SP_SUL!AB1672="","*",SP_SUL!AB1672)</f>
        <v>*</v>
      </c>
      <c r="I1669" s="121" t="str">
        <f>IF(SP_SUL!AC1672="","*",SP_SUL!AC1672)</f>
        <v>*</v>
      </c>
      <c r="J1669" s="122" t="str">
        <f>IF(SP_SUL!AA1672="","*",SP_SUL!AA1672)</f>
        <v>*</v>
      </c>
      <c r="K1669" s="134" t="str">
        <f>IF(SP_SUL!AD1672="","*",SP_SUL!AD1672)</f>
        <v>*</v>
      </c>
    </row>
    <row r="1670" spans="2:11" hidden="1">
      <c r="B1670" s="120" t="str">
        <f>IF(SP_SUL!Y1673="","*",SP_SUL!Y1673)</f>
        <v>*</v>
      </c>
      <c r="C1670" s="121" t="str">
        <f>IF(SP_SUL!B1673="","*",SP_SUL!B1673)</f>
        <v>*</v>
      </c>
      <c r="D1670" s="121" t="str">
        <f>IF(SP_SUL!D1673="","*",SP_SUL!D1673)</f>
        <v>*</v>
      </c>
      <c r="E1670" s="121" t="str">
        <f>IF(SP_SUL!H1673="","*",SP_SUL!H1673)</f>
        <v>*</v>
      </c>
      <c r="F1670" s="137" t="str">
        <f>IF(SP_SUL!M1673="","*",SP_SUL!M1673)</f>
        <v>*</v>
      </c>
      <c r="G1670" s="121" t="str">
        <f>IF(SP_SUL!I1673="","*",SP_SUL!I1673)</f>
        <v>*</v>
      </c>
      <c r="H1670" s="121" t="str">
        <f>IF(SP_SUL!AB1673="","*",SP_SUL!AB1673)</f>
        <v>*</v>
      </c>
      <c r="I1670" s="121" t="str">
        <f>IF(SP_SUL!AC1673="","*",SP_SUL!AC1673)</f>
        <v>*</v>
      </c>
      <c r="J1670" s="122" t="str">
        <f>IF(SP_SUL!AA1673="","*",SP_SUL!AA1673)</f>
        <v>*</v>
      </c>
      <c r="K1670" s="134" t="str">
        <f>IF(SP_SUL!AD1673="","*",SP_SUL!AD1673)</f>
        <v>*</v>
      </c>
    </row>
    <row r="1671" spans="2:11" hidden="1">
      <c r="B1671" s="120" t="str">
        <f>IF(SP_SUL!Y1674="","*",SP_SUL!Y1674)</f>
        <v>*</v>
      </c>
      <c r="C1671" s="121" t="str">
        <f>IF(SP_SUL!B1674="","*",SP_SUL!B1674)</f>
        <v>*</v>
      </c>
      <c r="D1671" s="121" t="str">
        <f>IF(SP_SUL!D1674="","*",SP_SUL!D1674)</f>
        <v>*</v>
      </c>
      <c r="E1671" s="121" t="str">
        <f>IF(SP_SUL!H1674="","*",SP_SUL!H1674)</f>
        <v>*</v>
      </c>
      <c r="F1671" s="137" t="str">
        <f>IF(SP_SUL!M1674="","*",SP_SUL!M1674)</f>
        <v>*</v>
      </c>
      <c r="G1671" s="121" t="str">
        <f>IF(SP_SUL!I1674="","*",SP_SUL!I1674)</f>
        <v>*</v>
      </c>
      <c r="H1671" s="121" t="str">
        <f>IF(SP_SUL!AB1674="","*",SP_SUL!AB1674)</f>
        <v>*</v>
      </c>
      <c r="I1671" s="121" t="str">
        <f>IF(SP_SUL!AC1674="","*",SP_SUL!AC1674)</f>
        <v>*</v>
      </c>
      <c r="J1671" s="122" t="str">
        <f>IF(SP_SUL!AA1674="","*",SP_SUL!AA1674)</f>
        <v>*</v>
      </c>
      <c r="K1671" s="134" t="str">
        <f>IF(SP_SUL!AD1674="","*",SP_SUL!AD1674)</f>
        <v>*</v>
      </c>
    </row>
    <row r="1672" spans="2:11" hidden="1">
      <c r="B1672" s="120" t="str">
        <f>IF(SP_SUL!Y1675="","*",SP_SUL!Y1675)</f>
        <v>*</v>
      </c>
      <c r="C1672" s="121" t="str">
        <f>IF(SP_SUL!B1675="","*",SP_SUL!B1675)</f>
        <v>*</v>
      </c>
      <c r="D1672" s="121" t="str">
        <f>IF(SP_SUL!D1675="","*",SP_SUL!D1675)</f>
        <v>*</v>
      </c>
      <c r="E1672" s="121" t="str">
        <f>IF(SP_SUL!H1675="","*",SP_SUL!H1675)</f>
        <v>*</v>
      </c>
      <c r="F1672" s="137" t="str">
        <f>IF(SP_SUL!M1675="","*",SP_SUL!M1675)</f>
        <v>*</v>
      </c>
      <c r="G1672" s="121" t="str">
        <f>IF(SP_SUL!I1675="","*",SP_SUL!I1675)</f>
        <v>*</v>
      </c>
      <c r="H1672" s="121" t="str">
        <f>IF(SP_SUL!AB1675="","*",SP_SUL!AB1675)</f>
        <v>*</v>
      </c>
      <c r="I1672" s="121" t="str">
        <f>IF(SP_SUL!AC1675="","*",SP_SUL!AC1675)</f>
        <v>*</v>
      </c>
      <c r="J1672" s="122" t="str">
        <f>IF(SP_SUL!AA1675="","*",SP_SUL!AA1675)</f>
        <v>*</v>
      </c>
      <c r="K1672" s="134" t="str">
        <f>IF(SP_SUL!AD1675="","*",SP_SUL!AD1675)</f>
        <v>*</v>
      </c>
    </row>
    <row r="1673" spans="2:11" hidden="1">
      <c r="B1673" s="120" t="str">
        <f>IF(SP_SUL!Y1676="","*",SP_SUL!Y1676)</f>
        <v>*</v>
      </c>
      <c r="C1673" s="121" t="str">
        <f>IF(SP_SUL!B1676="","*",SP_SUL!B1676)</f>
        <v>*</v>
      </c>
      <c r="D1673" s="121" t="str">
        <f>IF(SP_SUL!D1676="","*",SP_SUL!D1676)</f>
        <v>*</v>
      </c>
      <c r="E1673" s="121" t="str">
        <f>IF(SP_SUL!H1676="","*",SP_SUL!H1676)</f>
        <v>*</v>
      </c>
      <c r="F1673" s="137" t="str">
        <f>IF(SP_SUL!M1676="","*",SP_SUL!M1676)</f>
        <v>*</v>
      </c>
      <c r="G1673" s="121" t="str">
        <f>IF(SP_SUL!I1676="","*",SP_SUL!I1676)</f>
        <v>*</v>
      </c>
      <c r="H1673" s="121" t="str">
        <f>IF(SP_SUL!AB1676="","*",SP_SUL!AB1676)</f>
        <v>*</v>
      </c>
      <c r="I1673" s="121" t="str">
        <f>IF(SP_SUL!AC1676="","*",SP_SUL!AC1676)</f>
        <v>*</v>
      </c>
      <c r="J1673" s="122" t="str">
        <f>IF(SP_SUL!AA1676="","*",SP_SUL!AA1676)</f>
        <v>*</v>
      </c>
      <c r="K1673" s="134" t="str">
        <f>IF(SP_SUL!AD1676="","*",SP_SUL!AD1676)</f>
        <v>*</v>
      </c>
    </row>
    <row r="1674" spans="2:11" hidden="1">
      <c r="B1674" s="120" t="str">
        <f>IF(SP_SUL!Y1677="","*",SP_SUL!Y1677)</f>
        <v>*</v>
      </c>
      <c r="C1674" s="121" t="str">
        <f>IF(SP_SUL!B1677="","*",SP_SUL!B1677)</f>
        <v>*</v>
      </c>
      <c r="D1674" s="121" t="str">
        <f>IF(SP_SUL!D1677="","*",SP_SUL!D1677)</f>
        <v>*</v>
      </c>
      <c r="E1674" s="121" t="str">
        <f>IF(SP_SUL!H1677="","*",SP_SUL!H1677)</f>
        <v>*</v>
      </c>
      <c r="F1674" s="137" t="str">
        <f>IF(SP_SUL!M1677="","*",SP_SUL!M1677)</f>
        <v>*</v>
      </c>
      <c r="G1674" s="121" t="str">
        <f>IF(SP_SUL!I1677="","*",SP_SUL!I1677)</f>
        <v>*</v>
      </c>
      <c r="H1674" s="121" t="str">
        <f>IF(SP_SUL!AB1677="","*",SP_SUL!AB1677)</f>
        <v>*</v>
      </c>
      <c r="I1674" s="121" t="str">
        <f>IF(SP_SUL!AC1677="","*",SP_SUL!AC1677)</f>
        <v>*</v>
      </c>
      <c r="J1674" s="122" t="str">
        <f>IF(SP_SUL!AA1677="","*",SP_SUL!AA1677)</f>
        <v>*</v>
      </c>
      <c r="K1674" s="134" t="str">
        <f>IF(SP_SUL!AD1677="","*",SP_SUL!AD1677)</f>
        <v>*</v>
      </c>
    </row>
    <row r="1675" spans="2:11" hidden="1">
      <c r="B1675" s="120" t="str">
        <f>IF(SP_SUL!Y1678="","*",SP_SUL!Y1678)</f>
        <v>*</v>
      </c>
      <c r="C1675" s="121" t="str">
        <f>IF(SP_SUL!B1678="","*",SP_SUL!B1678)</f>
        <v>*</v>
      </c>
      <c r="D1675" s="121" t="str">
        <f>IF(SP_SUL!D1678="","*",SP_SUL!D1678)</f>
        <v>*</v>
      </c>
      <c r="E1675" s="121" t="str">
        <f>IF(SP_SUL!H1678="","*",SP_SUL!H1678)</f>
        <v>*</v>
      </c>
      <c r="F1675" s="137" t="str">
        <f>IF(SP_SUL!M1678="","*",SP_SUL!M1678)</f>
        <v>*</v>
      </c>
      <c r="G1675" s="121" t="str">
        <f>IF(SP_SUL!I1678="","*",SP_SUL!I1678)</f>
        <v>*</v>
      </c>
      <c r="H1675" s="121" t="str">
        <f>IF(SP_SUL!AB1678="","*",SP_SUL!AB1678)</f>
        <v>*</v>
      </c>
      <c r="I1675" s="121" t="str">
        <f>IF(SP_SUL!AC1678="","*",SP_SUL!AC1678)</f>
        <v>*</v>
      </c>
      <c r="J1675" s="122" t="str">
        <f>IF(SP_SUL!AA1678="","*",SP_SUL!AA1678)</f>
        <v>*</v>
      </c>
      <c r="K1675" s="134" t="str">
        <f>IF(SP_SUL!AD1678="","*",SP_SUL!AD1678)</f>
        <v>*</v>
      </c>
    </row>
    <row r="1676" spans="2:11" hidden="1">
      <c r="B1676" s="120" t="str">
        <f>IF(SP_SUL!Y1679="","*",SP_SUL!Y1679)</f>
        <v>*</v>
      </c>
      <c r="C1676" s="121" t="str">
        <f>IF(SP_SUL!B1679="","*",SP_SUL!B1679)</f>
        <v>*</v>
      </c>
      <c r="D1676" s="121" t="str">
        <f>IF(SP_SUL!D1679="","*",SP_SUL!D1679)</f>
        <v>*</v>
      </c>
      <c r="E1676" s="121" t="str">
        <f>IF(SP_SUL!H1679="","*",SP_SUL!H1679)</f>
        <v>*</v>
      </c>
      <c r="F1676" s="137" t="str">
        <f>IF(SP_SUL!M1679="","*",SP_SUL!M1679)</f>
        <v>*</v>
      </c>
      <c r="G1676" s="121" t="str">
        <f>IF(SP_SUL!I1679="","*",SP_SUL!I1679)</f>
        <v>*</v>
      </c>
      <c r="H1676" s="121" t="str">
        <f>IF(SP_SUL!AB1679="","*",SP_SUL!AB1679)</f>
        <v>*</v>
      </c>
      <c r="I1676" s="121" t="str">
        <f>IF(SP_SUL!AC1679="","*",SP_SUL!AC1679)</f>
        <v>*</v>
      </c>
      <c r="J1676" s="122" t="str">
        <f>IF(SP_SUL!AA1679="","*",SP_SUL!AA1679)</f>
        <v>*</v>
      </c>
      <c r="K1676" s="134" t="str">
        <f>IF(SP_SUL!AD1679="","*",SP_SUL!AD1679)</f>
        <v>*</v>
      </c>
    </row>
    <row r="1677" spans="2:11" hidden="1">
      <c r="B1677" s="120" t="str">
        <f>IF(SP_SUL!Y1680="","*",SP_SUL!Y1680)</f>
        <v>*</v>
      </c>
      <c r="C1677" s="121" t="str">
        <f>IF(SP_SUL!B1680="","*",SP_SUL!B1680)</f>
        <v>*</v>
      </c>
      <c r="D1677" s="121" t="str">
        <f>IF(SP_SUL!D1680="","*",SP_SUL!D1680)</f>
        <v>*</v>
      </c>
      <c r="E1677" s="121" t="str">
        <f>IF(SP_SUL!H1680="","*",SP_SUL!H1680)</f>
        <v>*</v>
      </c>
      <c r="F1677" s="137" t="str">
        <f>IF(SP_SUL!M1680="","*",SP_SUL!M1680)</f>
        <v>*</v>
      </c>
      <c r="G1677" s="121" t="str">
        <f>IF(SP_SUL!I1680="","*",SP_SUL!I1680)</f>
        <v>*</v>
      </c>
      <c r="H1677" s="121" t="str">
        <f>IF(SP_SUL!AB1680="","*",SP_SUL!AB1680)</f>
        <v>*</v>
      </c>
      <c r="I1677" s="121" t="str">
        <f>IF(SP_SUL!AC1680="","*",SP_SUL!AC1680)</f>
        <v>*</v>
      </c>
      <c r="J1677" s="122" t="str">
        <f>IF(SP_SUL!AA1680="","*",SP_SUL!AA1680)</f>
        <v>*</v>
      </c>
      <c r="K1677" s="134" t="str">
        <f>IF(SP_SUL!AD1680="","*",SP_SUL!AD1680)</f>
        <v>*</v>
      </c>
    </row>
    <row r="1678" spans="2:11" hidden="1">
      <c r="B1678" s="120" t="str">
        <f>IF(SP_SUL!Y1681="","*",SP_SUL!Y1681)</f>
        <v>*</v>
      </c>
      <c r="C1678" s="121" t="str">
        <f>IF(SP_SUL!B1681="","*",SP_SUL!B1681)</f>
        <v>*</v>
      </c>
      <c r="D1678" s="121" t="str">
        <f>IF(SP_SUL!D1681="","*",SP_SUL!D1681)</f>
        <v>*</v>
      </c>
      <c r="E1678" s="121" t="str">
        <f>IF(SP_SUL!H1681="","*",SP_SUL!H1681)</f>
        <v>*</v>
      </c>
      <c r="F1678" s="137" t="str">
        <f>IF(SP_SUL!M1681="","*",SP_SUL!M1681)</f>
        <v>*</v>
      </c>
      <c r="G1678" s="121" t="str">
        <f>IF(SP_SUL!I1681="","*",SP_SUL!I1681)</f>
        <v>*</v>
      </c>
      <c r="H1678" s="121" t="str">
        <f>IF(SP_SUL!AB1681="","*",SP_SUL!AB1681)</f>
        <v>*</v>
      </c>
      <c r="I1678" s="121" t="str">
        <f>IF(SP_SUL!AC1681="","*",SP_SUL!AC1681)</f>
        <v>*</v>
      </c>
      <c r="J1678" s="122" t="str">
        <f>IF(SP_SUL!AA1681="","*",SP_SUL!AA1681)</f>
        <v>*</v>
      </c>
      <c r="K1678" s="134" t="str">
        <f>IF(SP_SUL!AD1681="","*",SP_SUL!AD1681)</f>
        <v>*</v>
      </c>
    </row>
    <row r="1679" spans="2:11" hidden="1">
      <c r="B1679" s="120" t="str">
        <f>IF(SP_SUL!Y1682="","*",SP_SUL!Y1682)</f>
        <v>*</v>
      </c>
      <c r="C1679" s="121" t="str">
        <f>IF(SP_SUL!B1682="","*",SP_SUL!B1682)</f>
        <v>*</v>
      </c>
      <c r="D1679" s="121" t="str">
        <f>IF(SP_SUL!D1682="","*",SP_SUL!D1682)</f>
        <v>*</v>
      </c>
      <c r="E1679" s="121" t="str">
        <f>IF(SP_SUL!H1682="","*",SP_SUL!H1682)</f>
        <v>*</v>
      </c>
      <c r="F1679" s="137" t="str">
        <f>IF(SP_SUL!M1682="","*",SP_SUL!M1682)</f>
        <v>*</v>
      </c>
      <c r="G1679" s="121" t="str">
        <f>IF(SP_SUL!I1682="","*",SP_SUL!I1682)</f>
        <v>*</v>
      </c>
      <c r="H1679" s="121" t="str">
        <f>IF(SP_SUL!AB1682="","*",SP_SUL!AB1682)</f>
        <v>*</v>
      </c>
      <c r="I1679" s="121" t="str">
        <f>IF(SP_SUL!AC1682="","*",SP_SUL!AC1682)</f>
        <v>*</v>
      </c>
      <c r="J1679" s="122" t="str">
        <f>IF(SP_SUL!AA1682="","*",SP_SUL!AA1682)</f>
        <v>*</v>
      </c>
      <c r="K1679" s="134" t="str">
        <f>IF(SP_SUL!AD1682="","*",SP_SUL!AD1682)</f>
        <v>*</v>
      </c>
    </row>
    <row r="1680" spans="2:11" hidden="1">
      <c r="B1680" s="120" t="str">
        <f>IF(SP_SUL!Y1683="","*",SP_SUL!Y1683)</f>
        <v>*</v>
      </c>
      <c r="C1680" s="121" t="str">
        <f>IF(SP_SUL!B1683="","*",SP_SUL!B1683)</f>
        <v>*</v>
      </c>
      <c r="D1680" s="121" t="str">
        <f>IF(SP_SUL!D1683="","*",SP_SUL!D1683)</f>
        <v>*</v>
      </c>
      <c r="E1680" s="121" t="str">
        <f>IF(SP_SUL!H1683="","*",SP_SUL!H1683)</f>
        <v>*</v>
      </c>
      <c r="F1680" s="137" t="str">
        <f>IF(SP_SUL!M1683="","*",SP_SUL!M1683)</f>
        <v>*</v>
      </c>
      <c r="G1680" s="121" t="str">
        <f>IF(SP_SUL!I1683="","*",SP_SUL!I1683)</f>
        <v>*</v>
      </c>
      <c r="H1680" s="121" t="str">
        <f>IF(SP_SUL!AB1683="","*",SP_SUL!AB1683)</f>
        <v>*</v>
      </c>
      <c r="I1680" s="121" t="str">
        <f>IF(SP_SUL!AC1683="","*",SP_SUL!AC1683)</f>
        <v>*</v>
      </c>
      <c r="J1680" s="122" t="str">
        <f>IF(SP_SUL!AA1683="","*",SP_SUL!AA1683)</f>
        <v>*</v>
      </c>
      <c r="K1680" s="134" t="str">
        <f>IF(SP_SUL!AD1683="","*",SP_SUL!AD1683)</f>
        <v>*</v>
      </c>
    </row>
    <row r="1681" spans="2:11" hidden="1">
      <c r="B1681" s="120" t="str">
        <f>IF(SP_SUL!Y1684="","*",SP_SUL!Y1684)</f>
        <v>*</v>
      </c>
      <c r="C1681" s="121" t="str">
        <f>IF(SP_SUL!B1684="","*",SP_SUL!B1684)</f>
        <v>*</v>
      </c>
      <c r="D1681" s="121" t="str">
        <f>IF(SP_SUL!D1684="","*",SP_SUL!D1684)</f>
        <v>*</v>
      </c>
      <c r="E1681" s="121" t="str">
        <f>IF(SP_SUL!H1684="","*",SP_SUL!H1684)</f>
        <v>*</v>
      </c>
      <c r="F1681" s="137" t="str">
        <f>IF(SP_SUL!M1684="","*",SP_SUL!M1684)</f>
        <v>*</v>
      </c>
      <c r="G1681" s="121" t="str">
        <f>IF(SP_SUL!I1684="","*",SP_SUL!I1684)</f>
        <v>*</v>
      </c>
      <c r="H1681" s="121" t="str">
        <f>IF(SP_SUL!AB1684="","*",SP_SUL!AB1684)</f>
        <v>*</v>
      </c>
      <c r="I1681" s="121" t="str">
        <f>IF(SP_SUL!AC1684="","*",SP_SUL!AC1684)</f>
        <v>*</v>
      </c>
      <c r="J1681" s="122" t="str">
        <f>IF(SP_SUL!AA1684="","*",SP_SUL!AA1684)</f>
        <v>*</v>
      </c>
      <c r="K1681" s="134" t="str">
        <f>IF(SP_SUL!AD1684="","*",SP_SUL!AD1684)</f>
        <v>*</v>
      </c>
    </row>
    <row r="1682" spans="2:11" hidden="1">
      <c r="B1682" s="120" t="str">
        <f>IF(SP_SUL!Y1685="","*",SP_SUL!Y1685)</f>
        <v>*</v>
      </c>
      <c r="C1682" s="121" t="str">
        <f>IF(SP_SUL!B1685="","*",SP_SUL!B1685)</f>
        <v>*</v>
      </c>
      <c r="D1682" s="121" t="str">
        <f>IF(SP_SUL!D1685="","*",SP_SUL!D1685)</f>
        <v>*</v>
      </c>
      <c r="E1682" s="121" t="str">
        <f>IF(SP_SUL!H1685="","*",SP_SUL!H1685)</f>
        <v>*</v>
      </c>
      <c r="F1682" s="137" t="str">
        <f>IF(SP_SUL!M1685="","*",SP_SUL!M1685)</f>
        <v>*</v>
      </c>
      <c r="G1682" s="121" t="str">
        <f>IF(SP_SUL!I1685="","*",SP_SUL!I1685)</f>
        <v>*</v>
      </c>
      <c r="H1682" s="121" t="str">
        <f>IF(SP_SUL!AB1685="","*",SP_SUL!AB1685)</f>
        <v>*</v>
      </c>
      <c r="I1682" s="121" t="str">
        <f>IF(SP_SUL!AC1685="","*",SP_SUL!AC1685)</f>
        <v>*</v>
      </c>
      <c r="J1682" s="122" t="str">
        <f>IF(SP_SUL!AA1685="","*",SP_SUL!AA1685)</f>
        <v>*</v>
      </c>
      <c r="K1682" s="134" t="str">
        <f>IF(SP_SUL!AD1685="","*",SP_SUL!AD1685)</f>
        <v>*</v>
      </c>
    </row>
    <row r="1683" spans="2:11" hidden="1">
      <c r="B1683" s="120" t="str">
        <f>IF(SP_SUL!Y1686="","*",SP_SUL!Y1686)</f>
        <v>*</v>
      </c>
      <c r="C1683" s="121" t="str">
        <f>IF(SP_SUL!B1686="","*",SP_SUL!B1686)</f>
        <v>*</v>
      </c>
      <c r="D1683" s="121" t="str">
        <f>IF(SP_SUL!D1686="","*",SP_SUL!D1686)</f>
        <v>*</v>
      </c>
      <c r="E1683" s="121" t="str">
        <f>IF(SP_SUL!H1686="","*",SP_SUL!H1686)</f>
        <v>*</v>
      </c>
      <c r="F1683" s="137" t="str">
        <f>IF(SP_SUL!M1686="","*",SP_SUL!M1686)</f>
        <v>*</v>
      </c>
      <c r="G1683" s="121" t="str">
        <f>IF(SP_SUL!I1686="","*",SP_SUL!I1686)</f>
        <v>*</v>
      </c>
      <c r="H1683" s="121" t="str">
        <f>IF(SP_SUL!AB1686="","*",SP_SUL!AB1686)</f>
        <v>*</v>
      </c>
      <c r="I1683" s="121" t="str">
        <f>IF(SP_SUL!AC1686="","*",SP_SUL!AC1686)</f>
        <v>*</v>
      </c>
      <c r="J1683" s="122" t="str">
        <f>IF(SP_SUL!AA1686="","*",SP_SUL!AA1686)</f>
        <v>*</v>
      </c>
      <c r="K1683" s="134" t="str">
        <f>IF(SP_SUL!AD1686="","*",SP_SUL!AD1686)</f>
        <v>*</v>
      </c>
    </row>
    <row r="1684" spans="2:11" hidden="1">
      <c r="B1684" s="120" t="str">
        <f>IF(SP_SUL!Y1687="","*",SP_SUL!Y1687)</f>
        <v>*</v>
      </c>
      <c r="C1684" s="121" t="str">
        <f>IF(SP_SUL!B1687="","*",SP_SUL!B1687)</f>
        <v>*</v>
      </c>
      <c r="D1684" s="121" t="str">
        <f>IF(SP_SUL!D1687="","*",SP_SUL!D1687)</f>
        <v>*</v>
      </c>
      <c r="E1684" s="121" t="str">
        <f>IF(SP_SUL!H1687="","*",SP_SUL!H1687)</f>
        <v>*</v>
      </c>
      <c r="F1684" s="137" t="str">
        <f>IF(SP_SUL!M1687="","*",SP_SUL!M1687)</f>
        <v>*</v>
      </c>
      <c r="G1684" s="121" t="str">
        <f>IF(SP_SUL!I1687="","*",SP_SUL!I1687)</f>
        <v>*</v>
      </c>
      <c r="H1684" s="121" t="str">
        <f>IF(SP_SUL!AB1687="","*",SP_SUL!AB1687)</f>
        <v>*</v>
      </c>
      <c r="I1684" s="121" t="str">
        <f>IF(SP_SUL!AC1687="","*",SP_SUL!AC1687)</f>
        <v>*</v>
      </c>
      <c r="J1684" s="122" t="str">
        <f>IF(SP_SUL!AA1687="","*",SP_SUL!AA1687)</f>
        <v>*</v>
      </c>
      <c r="K1684" s="134" t="str">
        <f>IF(SP_SUL!AD1687="","*",SP_SUL!AD1687)</f>
        <v>*</v>
      </c>
    </row>
    <row r="1685" spans="2:11" hidden="1">
      <c r="B1685" s="120" t="str">
        <f>IF(SP_SUL!Y1688="","*",SP_SUL!Y1688)</f>
        <v>*</v>
      </c>
      <c r="C1685" s="121" t="str">
        <f>IF(SP_SUL!B1688="","*",SP_SUL!B1688)</f>
        <v>*</v>
      </c>
      <c r="D1685" s="121" t="str">
        <f>IF(SP_SUL!D1688="","*",SP_SUL!D1688)</f>
        <v>*</v>
      </c>
      <c r="E1685" s="121" t="str">
        <f>IF(SP_SUL!H1688="","*",SP_SUL!H1688)</f>
        <v>*</v>
      </c>
      <c r="F1685" s="137" t="str">
        <f>IF(SP_SUL!M1688="","*",SP_SUL!M1688)</f>
        <v>*</v>
      </c>
      <c r="G1685" s="121" t="str">
        <f>IF(SP_SUL!I1688="","*",SP_SUL!I1688)</f>
        <v>*</v>
      </c>
      <c r="H1685" s="121" t="str">
        <f>IF(SP_SUL!AB1688="","*",SP_SUL!AB1688)</f>
        <v>*</v>
      </c>
      <c r="I1685" s="121" t="str">
        <f>IF(SP_SUL!AC1688="","*",SP_SUL!AC1688)</f>
        <v>*</v>
      </c>
      <c r="J1685" s="122" t="str">
        <f>IF(SP_SUL!AA1688="","*",SP_SUL!AA1688)</f>
        <v>*</v>
      </c>
      <c r="K1685" s="134" t="str">
        <f>IF(SP_SUL!AD1688="","*",SP_SUL!AD1688)</f>
        <v>*</v>
      </c>
    </row>
    <row r="1686" spans="2:11" hidden="1">
      <c r="B1686" s="120" t="str">
        <f>IF(SP_SUL!Y1689="","*",SP_SUL!Y1689)</f>
        <v>*</v>
      </c>
      <c r="C1686" s="121" t="str">
        <f>IF(SP_SUL!B1689="","*",SP_SUL!B1689)</f>
        <v>*</v>
      </c>
      <c r="D1686" s="121" t="str">
        <f>IF(SP_SUL!D1689="","*",SP_SUL!D1689)</f>
        <v>*</v>
      </c>
      <c r="E1686" s="121" t="str">
        <f>IF(SP_SUL!H1689="","*",SP_SUL!H1689)</f>
        <v>*</v>
      </c>
      <c r="F1686" s="137" t="str">
        <f>IF(SP_SUL!M1689="","*",SP_SUL!M1689)</f>
        <v>*</v>
      </c>
      <c r="G1686" s="121" t="str">
        <f>IF(SP_SUL!I1689="","*",SP_SUL!I1689)</f>
        <v>*</v>
      </c>
      <c r="H1686" s="121" t="str">
        <f>IF(SP_SUL!AB1689="","*",SP_SUL!AB1689)</f>
        <v>*</v>
      </c>
      <c r="I1686" s="121" t="str">
        <f>IF(SP_SUL!AC1689="","*",SP_SUL!AC1689)</f>
        <v>*</v>
      </c>
      <c r="J1686" s="122" t="str">
        <f>IF(SP_SUL!AA1689="","*",SP_SUL!AA1689)</f>
        <v>*</v>
      </c>
      <c r="K1686" s="134" t="str">
        <f>IF(SP_SUL!AD1689="","*",SP_SUL!AD1689)</f>
        <v>*</v>
      </c>
    </row>
    <row r="1687" spans="2:11" hidden="1">
      <c r="B1687" s="120" t="str">
        <f>IF(SP_SUL!Y1690="","*",SP_SUL!Y1690)</f>
        <v>*</v>
      </c>
      <c r="C1687" s="121" t="str">
        <f>IF(SP_SUL!B1690="","*",SP_SUL!B1690)</f>
        <v>*</v>
      </c>
      <c r="D1687" s="121" t="str">
        <f>IF(SP_SUL!D1690="","*",SP_SUL!D1690)</f>
        <v>*</v>
      </c>
      <c r="E1687" s="121" t="str">
        <f>IF(SP_SUL!H1690="","*",SP_SUL!H1690)</f>
        <v>*</v>
      </c>
      <c r="F1687" s="137" t="str">
        <f>IF(SP_SUL!M1690="","*",SP_SUL!M1690)</f>
        <v>*</v>
      </c>
      <c r="G1687" s="121" t="str">
        <f>IF(SP_SUL!I1690="","*",SP_SUL!I1690)</f>
        <v>*</v>
      </c>
      <c r="H1687" s="121" t="str">
        <f>IF(SP_SUL!AB1690="","*",SP_SUL!AB1690)</f>
        <v>*</v>
      </c>
      <c r="I1687" s="121" t="str">
        <f>IF(SP_SUL!AC1690="","*",SP_SUL!AC1690)</f>
        <v>*</v>
      </c>
      <c r="J1687" s="122" t="str">
        <f>IF(SP_SUL!AA1690="","*",SP_SUL!AA1690)</f>
        <v>*</v>
      </c>
      <c r="K1687" s="134" t="str">
        <f>IF(SP_SUL!AD1690="","*",SP_SUL!AD1690)</f>
        <v>*</v>
      </c>
    </row>
    <row r="1688" spans="2:11" hidden="1">
      <c r="B1688" s="120" t="str">
        <f>IF(SP_SUL!Y1691="","*",SP_SUL!Y1691)</f>
        <v>*</v>
      </c>
      <c r="C1688" s="121" t="str">
        <f>IF(SP_SUL!B1691="","*",SP_SUL!B1691)</f>
        <v>*</v>
      </c>
      <c r="D1688" s="121" t="str">
        <f>IF(SP_SUL!D1691="","*",SP_SUL!D1691)</f>
        <v>*</v>
      </c>
      <c r="E1688" s="121" t="str">
        <f>IF(SP_SUL!H1691="","*",SP_SUL!H1691)</f>
        <v>*</v>
      </c>
      <c r="F1688" s="137" t="str">
        <f>IF(SP_SUL!M1691="","*",SP_SUL!M1691)</f>
        <v>*</v>
      </c>
      <c r="G1688" s="121" t="str">
        <f>IF(SP_SUL!I1691="","*",SP_SUL!I1691)</f>
        <v>*</v>
      </c>
      <c r="H1688" s="121" t="str">
        <f>IF(SP_SUL!AB1691="","*",SP_SUL!AB1691)</f>
        <v>*</v>
      </c>
      <c r="I1688" s="121" t="str">
        <f>IF(SP_SUL!AC1691="","*",SP_SUL!AC1691)</f>
        <v>*</v>
      </c>
      <c r="J1688" s="122" t="str">
        <f>IF(SP_SUL!AA1691="","*",SP_SUL!AA1691)</f>
        <v>*</v>
      </c>
      <c r="K1688" s="134" t="str">
        <f>IF(SP_SUL!AD1691="","*",SP_SUL!AD1691)</f>
        <v>*</v>
      </c>
    </row>
    <row r="1689" spans="2:11" hidden="1">
      <c r="B1689" s="120" t="str">
        <f>IF(SP_SUL!Y1692="","*",SP_SUL!Y1692)</f>
        <v>*</v>
      </c>
      <c r="C1689" s="121" t="str">
        <f>IF(SP_SUL!B1692="","*",SP_SUL!B1692)</f>
        <v>*</v>
      </c>
      <c r="D1689" s="121" t="str">
        <f>IF(SP_SUL!D1692="","*",SP_SUL!D1692)</f>
        <v>*</v>
      </c>
      <c r="E1689" s="121" t="str">
        <f>IF(SP_SUL!H1692="","*",SP_SUL!H1692)</f>
        <v>*</v>
      </c>
      <c r="F1689" s="137" t="str">
        <f>IF(SP_SUL!M1692="","*",SP_SUL!M1692)</f>
        <v>*</v>
      </c>
      <c r="G1689" s="121" t="str">
        <f>IF(SP_SUL!I1692="","*",SP_SUL!I1692)</f>
        <v>*</v>
      </c>
      <c r="H1689" s="121" t="str">
        <f>IF(SP_SUL!AB1692="","*",SP_SUL!AB1692)</f>
        <v>*</v>
      </c>
      <c r="I1689" s="121" t="str">
        <f>IF(SP_SUL!AC1692="","*",SP_SUL!AC1692)</f>
        <v>*</v>
      </c>
      <c r="J1689" s="122" t="str">
        <f>IF(SP_SUL!AA1692="","*",SP_SUL!AA1692)</f>
        <v>*</v>
      </c>
      <c r="K1689" s="134" t="str">
        <f>IF(SP_SUL!AD1692="","*",SP_SUL!AD1692)</f>
        <v>*</v>
      </c>
    </row>
    <row r="1690" spans="2:11" hidden="1">
      <c r="B1690" s="120" t="str">
        <f>IF(SP_SUL!Y1693="","*",SP_SUL!Y1693)</f>
        <v>*</v>
      </c>
      <c r="C1690" s="121" t="str">
        <f>IF(SP_SUL!B1693="","*",SP_SUL!B1693)</f>
        <v>*</v>
      </c>
      <c r="D1690" s="121" t="str">
        <f>IF(SP_SUL!D1693="","*",SP_SUL!D1693)</f>
        <v>*</v>
      </c>
      <c r="E1690" s="121" t="str">
        <f>IF(SP_SUL!H1693="","*",SP_SUL!H1693)</f>
        <v>*</v>
      </c>
      <c r="F1690" s="137" t="str">
        <f>IF(SP_SUL!M1693="","*",SP_SUL!M1693)</f>
        <v>*</v>
      </c>
      <c r="G1690" s="121" t="str">
        <f>IF(SP_SUL!I1693="","*",SP_SUL!I1693)</f>
        <v>*</v>
      </c>
      <c r="H1690" s="121" t="str">
        <f>IF(SP_SUL!AB1693="","*",SP_SUL!AB1693)</f>
        <v>*</v>
      </c>
      <c r="I1690" s="121" t="str">
        <f>IF(SP_SUL!AC1693="","*",SP_SUL!AC1693)</f>
        <v>*</v>
      </c>
      <c r="J1690" s="122" t="str">
        <f>IF(SP_SUL!AA1693="","*",SP_SUL!AA1693)</f>
        <v>*</v>
      </c>
      <c r="K1690" s="134" t="str">
        <f>IF(SP_SUL!AD1693="","*",SP_SUL!AD1693)</f>
        <v>*</v>
      </c>
    </row>
    <row r="1691" spans="2:11" hidden="1">
      <c r="B1691" s="120" t="str">
        <f>IF(SP_SUL!Y1694="","*",SP_SUL!Y1694)</f>
        <v>*</v>
      </c>
      <c r="C1691" s="121" t="str">
        <f>IF(SP_SUL!B1694="","*",SP_SUL!B1694)</f>
        <v>*</v>
      </c>
      <c r="D1691" s="121" t="str">
        <f>IF(SP_SUL!D1694="","*",SP_SUL!D1694)</f>
        <v>*</v>
      </c>
      <c r="E1691" s="121" t="str">
        <f>IF(SP_SUL!H1694="","*",SP_SUL!H1694)</f>
        <v>*</v>
      </c>
      <c r="F1691" s="137" t="str">
        <f>IF(SP_SUL!M1694="","*",SP_SUL!M1694)</f>
        <v>*</v>
      </c>
      <c r="G1691" s="121" t="str">
        <f>IF(SP_SUL!I1694="","*",SP_SUL!I1694)</f>
        <v>*</v>
      </c>
      <c r="H1691" s="121" t="str">
        <f>IF(SP_SUL!AB1694="","*",SP_SUL!AB1694)</f>
        <v>*</v>
      </c>
      <c r="I1691" s="121" t="str">
        <f>IF(SP_SUL!AC1694="","*",SP_SUL!AC1694)</f>
        <v>*</v>
      </c>
      <c r="J1691" s="122" t="str">
        <f>IF(SP_SUL!AA1694="","*",SP_SUL!AA1694)</f>
        <v>*</v>
      </c>
      <c r="K1691" s="134" t="str">
        <f>IF(SP_SUL!AD1694="","*",SP_SUL!AD1694)</f>
        <v>*</v>
      </c>
    </row>
    <row r="1692" spans="2:11" hidden="1">
      <c r="B1692" s="120" t="str">
        <f>IF(SP_SUL!Y1695="","*",SP_SUL!Y1695)</f>
        <v>*</v>
      </c>
      <c r="C1692" s="121" t="str">
        <f>IF(SP_SUL!B1695="","*",SP_SUL!B1695)</f>
        <v>*</v>
      </c>
      <c r="D1692" s="121" t="str">
        <f>IF(SP_SUL!D1695="","*",SP_SUL!D1695)</f>
        <v>*</v>
      </c>
      <c r="E1692" s="121" t="str">
        <f>IF(SP_SUL!H1695="","*",SP_SUL!H1695)</f>
        <v>*</v>
      </c>
      <c r="F1692" s="137" t="str">
        <f>IF(SP_SUL!M1695="","*",SP_SUL!M1695)</f>
        <v>*</v>
      </c>
      <c r="G1692" s="121" t="str">
        <f>IF(SP_SUL!I1695="","*",SP_SUL!I1695)</f>
        <v>*</v>
      </c>
      <c r="H1692" s="121" t="str">
        <f>IF(SP_SUL!AB1695="","*",SP_SUL!AB1695)</f>
        <v>*</v>
      </c>
      <c r="I1692" s="121" t="str">
        <f>IF(SP_SUL!AC1695="","*",SP_SUL!AC1695)</f>
        <v>*</v>
      </c>
      <c r="J1692" s="122" t="str">
        <f>IF(SP_SUL!AA1695="","*",SP_SUL!AA1695)</f>
        <v>*</v>
      </c>
      <c r="K1692" s="134" t="str">
        <f>IF(SP_SUL!AD1695="","*",SP_SUL!AD1695)</f>
        <v>*</v>
      </c>
    </row>
    <row r="1693" spans="2:11" hidden="1">
      <c r="B1693" s="120" t="str">
        <f>IF(SP_SUL!Y1696="","*",SP_SUL!Y1696)</f>
        <v>*</v>
      </c>
      <c r="C1693" s="121" t="str">
        <f>IF(SP_SUL!B1696="","*",SP_SUL!B1696)</f>
        <v>*</v>
      </c>
      <c r="D1693" s="121" t="str">
        <f>IF(SP_SUL!D1696="","*",SP_SUL!D1696)</f>
        <v>*</v>
      </c>
      <c r="E1693" s="121" t="str">
        <f>IF(SP_SUL!H1696="","*",SP_SUL!H1696)</f>
        <v>*</v>
      </c>
      <c r="F1693" s="137" t="str">
        <f>IF(SP_SUL!M1696="","*",SP_SUL!M1696)</f>
        <v>*</v>
      </c>
      <c r="G1693" s="121" t="str">
        <f>IF(SP_SUL!I1696="","*",SP_SUL!I1696)</f>
        <v>*</v>
      </c>
      <c r="H1693" s="121" t="str">
        <f>IF(SP_SUL!AB1696="","*",SP_SUL!AB1696)</f>
        <v>*</v>
      </c>
      <c r="I1693" s="121" t="str">
        <f>IF(SP_SUL!AC1696="","*",SP_SUL!AC1696)</f>
        <v>*</v>
      </c>
      <c r="J1693" s="122" t="str">
        <f>IF(SP_SUL!AA1696="","*",SP_SUL!AA1696)</f>
        <v>*</v>
      </c>
      <c r="K1693" s="134" t="str">
        <f>IF(SP_SUL!AD1696="","*",SP_SUL!AD1696)</f>
        <v>*</v>
      </c>
    </row>
    <row r="1694" spans="2:11" hidden="1">
      <c r="B1694" s="120" t="str">
        <f>IF(SP_SUL!Y1697="","*",SP_SUL!Y1697)</f>
        <v>*</v>
      </c>
      <c r="C1694" s="121" t="str">
        <f>IF(SP_SUL!B1697="","*",SP_SUL!B1697)</f>
        <v>*</v>
      </c>
      <c r="D1694" s="121" t="str">
        <f>IF(SP_SUL!D1697="","*",SP_SUL!D1697)</f>
        <v>*</v>
      </c>
      <c r="E1694" s="121" t="str">
        <f>IF(SP_SUL!H1697="","*",SP_SUL!H1697)</f>
        <v>*</v>
      </c>
      <c r="F1694" s="137" t="str">
        <f>IF(SP_SUL!M1697="","*",SP_SUL!M1697)</f>
        <v>*</v>
      </c>
      <c r="G1694" s="121" t="str">
        <f>IF(SP_SUL!I1697="","*",SP_SUL!I1697)</f>
        <v>*</v>
      </c>
      <c r="H1694" s="121" t="str">
        <f>IF(SP_SUL!AB1697="","*",SP_SUL!AB1697)</f>
        <v>*</v>
      </c>
      <c r="I1694" s="121" t="str">
        <f>IF(SP_SUL!AC1697="","*",SP_SUL!AC1697)</f>
        <v>*</v>
      </c>
      <c r="J1694" s="122" t="str">
        <f>IF(SP_SUL!AA1697="","*",SP_SUL!AA1697)</f>
        <v>*</v>
      </c>
      <c r="K1694" s="134" t="str">
        <f>IF(SP_SUL!AD1697="","*",SP_SUL!AD1697)</f>
        <v>*</v>
      </c>
    </row>
    <row r="1695" spans="2:11" hidden="1">
      <c r="B1695" s="120" t="str">
        <f>IF(SP_SUL!Y1698="","*",SP_SUL!Y1698)</f>
        <v>*</v>
      </c>
      <c r="C1695" s="121" t="str">
        <f>IF(SP_SUL!B1698="","*",SP_SUL!B1698)</f>
        <v>*</v>
      </c>
      <c r="D1695" s="121" t="str">
        <f>IF(SP_SUL!D1698="","*",SP_SUL!D1698)</f>
        <v>*</v>
      </c>
      <c r="E1695" s="121" t="str">
        <f>IF(SP_SUL!H1698="","*",SP_SUL!H1698)</f>
        <v>*</v>
      </c>
      <c r="F1695" s="137" t="str">
        <f>IF(SP_SUL!M1698="","*",SP_SUL!M1698)</f>
        <v>*</v>
      </c>
      <c r="G1695" s="121" t="str">
        <f>IF(SP_SUL!I1698="","*",SP_SUL!I1698)</f>
        <v>*</v>
      </c>
      <c r="H1695" s="121" t="str">
        <f>IF(SP_SUL!AB1698="","*",SP_SUL!AB1698)</f>
        <v>*</v>
      </c>
      <c r="I1695" s="121" t="str">
        <f>IF(SP_SUL!AC1698="","*",SP_SUL!AC1698)</f>
        <v>*</v>
      </c>
      <c r="J1695" s="122" t="str">
        <f>IF(SP_SUL!AA1698="","*",SP_SUL!AA1698)</f>
        <v>*</v>
      </c>
      <c r="K1695" s="134" t="str">
        <f>IF(SP_SUL!AD1698="","*",SP_SUL!AD1698)</f>
        <v>*</v>
      </c>
    </row>
    <row r="1696" spans="2:11" hidden="1">
      <c r="B1696" s="120" t="str">
        <f>IF(SP_SUL!Y1699="","*",SP_SUL!Y1699)</f>
        <v>*</v>
      </c>
      <c r="C1696" s="121" t="str">
        <f>IF(SP_SUL!B1699="","*",SP_SUL!B1699)</f>
        <v>*</v>
      </c>
      <c r="D1696" s="121" t="str">
        <f>IF(SP_SUL!D1699="","*",SP_SUL!D1699)</f>
        <v>*</v>
      </c>
      <c r="E1696" s="121" t="str">
        <f>IF(SP_SUL!H1699="","*",SP_SUL!H1699)</f>
        <v>*</v>
      </c>
      <c r="F1696" s="137" t="str">
        <f>IF(SP_SUL!M1699="","*",SP_SUL!M1699)</f>
        <v>*</v>
      </c>
      <c r="G1696" s="121" t="str">
        <f>IF(SP_SUL!I1699="","*",SP_SUL!I1699)</f>
        <v>*</v>
      </c>
      <c r="H1696" s="121" t="str">
        <f>IF(SP_SUL!AB1699="","*",SP_SUL!AB1699)</f>
        <v>*</v>
      </c>
      <c r="I1696" s="121" t="str">
        <f>IF(SP_SUL!AC1699="","*",SP_SUL!AC1699)</f>
        <v>*</v>
      </c>
      <c r="J1696" s="122" t="str">
        <f>IF(SP_SUL!AA1699="","*",SP_SUL!AA1699)</f>
        <v>*</v>
      </c>
      <c r="K1696" s="134" t="str">
        <f>IF(SP_SUL!AD1699="","*",SP_SUL!AD1699)</f>
        <v>*</v>
      </c>
    </row>
    <row r="1697" spans="2:11" hidden="1">
      <c r="B1697" s="120" t="str">
        <f>IF(SP_SUL!Y1700="","*",SP_SUL!Y1700)</f>
        <v>*</v>
      </c>
      <c r="C1697" s="121" t="str">
        <f>IF(SP_SUL!B1700="","*",SP_SUL!B1700)</f>
        <v>*</v>
      </c>
      <c r="D1697" s="121" t="str">
        <f>IF(SP_SUL!D1700="","*",SP_SUL!D1700)</f>
        <v>*</v>
      </c>
      <c r="E1697" s="121" t="str">
        <f>IF(SP_SUL!H1700="","*",SP_SUL!H1700)</f>
        <v>*</v>
      </c>
      <c r="F1697" s="137" t="str">
        <f>IF(SP_SUL!M1700="","*",SP_SUL!M1700)</f>
        <v>*</v>
      </c>
      <c r="G1697" s="121" t="str">
        <f>IF(SP_SUL!I1700="","*",SP_SUL!I1700)</f>
        <v>*</v>
      </c>
      <c r="H1697" s="121" t="str">
        <f>IF(SP_SUL!AB1700="","*",SP_SUL!AB1700)</f>
        <v>*</v>
      </c>
      <c r="I1697" s="121" t="str">
        <f>IF(SP_SUL!AC1700="","*",SP_SUL!AC1700)</f>
        <v>*</v>
      </c>
      <c r="J1697" s="122" t="str">
        <f>IF(SP_SUL!AA1700="","*",SP_SUL!AA1700)</f>
        <v>*</v>
      </c>
      <c r="K1697" s="134" t="str">
        <f>IF(SP_SUL!AD1700="","*",SP_SUL!AD1700)</f>
        <v>*</v>
      </c>
    </row>
    <row r="1698" spans="2:11" hidden="1">
      <c r="B1698" s="120" t="str">
        <f>IF(SP_SUL!Y1701="","*",SP_SUL!Y1701)</f>
        <v>*</v>
      </c>
      <c r="C1698" s="121" t="str">
        <f>IF(SP_SUL!B1701="","*",SP_SUL!B1701)</f>
        <v>*</v>
      </c>
      <c r="D1698" s="121" t="str">
        <f>IF(SP_SUL!D1701="","*",SP_SUL!D1701)</f>
        <v>*</v>
      </c>
      <c r="E1698" s="121" t="str">
        <f>IF(SP_SUL!H1701="","*",SP_SUL!H1701)</f>
        <v>*</v>
      </c>
      <c r="F1698" s="137" t="str">
        <f>IF(SP_SUL!M1701="","*",SP_SUL!M1701)</f>
        <v>*</v>
      </c>
      <c r="G1698" s="121" t="str">
        <f>IF(SP_SUL!I1701="","*",SP_SUL!I1701)</f>
        <v>*</v>
      </c>
      <c r="H1698" s="121" t="str">
        <f>IF(SP_SUL!AB1701="","*",SP_SUL!AB1701)</f>
        <v>*</v>
      </c>
      <c r="I1698" s="121" t="str">
        <f>IF(SP_SUL!AC1701="","*",SP_SUL!AC1701)</f>
        <v>*</v>
      </c>
      <c r="J1698" s="122" t="str">
        <f>IF(SP_SUL!AA1701="","*",SP_SUL!AA1701)</f>
        <v>*</v>
      </c>
      <c r="K1698" s="134" t="str">
        <f>IF(SP_SUL!AD1701="","*",SP_SUL!AD1701)</f>
        <v>*</v>
      </c>
    </row>
    <row r="1699" spans="2:11" hidden="1">
      <c r="B1699" s="120" t="str">
        <f>IF(SP_SUL!Y1702="","*",SP_SUL!Y1702)</f>
        <v>*</v>
      </c>
      <c r="C1699" s="121" t="str">
        <f>IF(SP_SUL!B1702="","*",SP_SUL!B1702)</f>
        <v>*</v>
      </c>
      <c r="D1699" s="121" t="str">
        <f>IF(SP_SUL!D1702="","*",SP_SUL!D1702)</f>
        <v>*</v>
      </c>
      <c r="E1699" s="121" t="str">
        <f>IF(SP_SUL!H1702="","*",SP_SUL!H1702)</f>
        <v>*</v>
      </c>
      <c r="F1699" s="137" t="str">
        <f>IF(SP_SUL!M1702="","*",SP_SUL!M1702)</f>
        <v>*</v>
      </c>
      <c r="G1699" s="121" t="str">
        <f>IF(SP_SUL!I1702="","*",SP_SUL!I1702)</f>
        <v>*</v>
      </c>
      <c r="H1699" s="121" t="str">
        <f>IF(SP_SUL!AB1702="","*",SP_SUL!AB1702)</f>
        <v>*</v>
      </c>
      <c r="I1699" s="121" t="str">
        <f>IF(SP_SUL!AC1702="","*",SP_SUL!AC1702)</f>
        <v>*</v>
      </c>
      <c r="J1699" s="122" t="str">
        <f>IF(SP_SUL!AA1702="","*",SP_SUL!AA1702)</f>
        <v>*</v>
      </c>
      <c r="K1699" s="134" t="str">
        <f>IF(SP_SUL!AD1702="","*",SP_SUL!AD1702)</f>
        <v>*</v>
      </c>
    </row>
    <row r="1700" spans="2:11" hidden="1">
      <c r="B1700" s="120" t="str">
        <f>IF(SP_SUL!Y1703="","*",SP_SUL!Y1703)</f>
        <v>*</v>
      </c>
      <c r="C1700" s="121" t="str">
        <f>IF(SP_SUL!B1703="","*",SP_SUL!B1703)</f>
        <v>*</v>
      </c>
      <c r="D1700" s="121" t="str">
        <f>IF(SP_SUL!D1703="","*",SP_SUL!D1703)</f>
        <v>*</v>
      </c>
      <c r="E1700" s="121" t="str">
        <f>IF(SP_SUL!H1703="","*",SP_SUL!H1703)</f>
        <v>*</v>
      </c>
      <c r="F1700" s="137" t="str">
        <f>IF(SP_SUL!M1703="","*",SP_SUL!M1703)</f>
        <v>*</v>
      </c>
      <c r="G1700" s="121" t="str">
        <f>IF(SP_SUL!I1703="","*",SP_SUL!I1703)</f>
        <v>*</v>
      </c>
      <c r="H1700" s="121" t="str">
        <f>IF(SP_SUL!AB1703="","*",SP_SUL!AB1703)</f>
        <v>*</v>
      </c>
      <c r="I1700" s="121" t="str">
        <f>IF(SP_SUL!AC1703="","*",SP_SUL!AC1703)</f>
        <v>*</v>
      </c>
      <c r="J1700" s="122" t="str">
        <f>IF(SP_SUL!AA1703="","*",SP_SUL!AA1703)</f>
        <v>*</v>
      </c>
      <c r="K1700" s="134" t="str">
        <f>IF(SP_SUL!AD1703="","*",SP_SUL!AD1703)</f>
        <v>*</v>
      </c>
    </row>
    <row r="1701" spans="2:11" hidden="1">
      <c r="B1701" s="120" t="str">
        <f>IF(SP_SUL!Y1704="","*",SP_SUL!Y1704)</f>
        <v>*</v>
      </c>
      <c r="C1701" s="121" t="str">
        <f>IF(SP_SUL!B1704="","*",SP_SUL!B1704)</f>
        <v>*</v>
      </c>
      <c r="D1701" s="121" t="str">
        <f>IF(SP_SUL!D1704="","*",SP_SUL!D1704)</f>
        <v>*</v>
      </c>
      <c r="E1701" s="121" t="str">
        <f>IF(SP_SUL!H1704="","*",SP_SUL!H1704)</f>
        <v>*</v>
      </c>
      <c r="F1701" s="137" t="str">
        <f>IF(SP_SUL!M1704="","*",SP_SUL!M1704)</f>
        <v>*</v>
      </c>
      <c r="G1701" s="121" t="str">
        <f>IF(SP_SUL!I1704="","*",SP_SUL!I1704)</f>
        <v>*</v>
      </c>
      <c r="H1701" s="121" t="str">
        <f>IF(SP_SUL!AB1704="","*",SP_SUL!AB1704)</f>
        <v>*</v>
      </c>
      <c r="I1701" s="121" t="str">
        <f>IF(SP_SUL!AC1704="","*",SP_SUL!AC1704)</f>
        <v>*</v>
      </c>
      <c r="J1701" s="122" t="str">
        <f>IF(SP_SUL!AA1704="","*",SP_SUL!AA1704)</f>
        <v>*</v>
      </c>
      <c r="K1701" s="134" t="str">
        <f>IF(SP_SUL!AD1704="","*",SP_SUL!AD1704)</f>
        <v>*</v>
      </c>
    </row>
    <row r="1702" spans="2:11" hidden="1">
      <c r="B1702" s="120" t="str">
        <f>IF(SP_SUL!Y1705="","*",SP_SUL!Y1705)</f>
        <v>*</v>
      </c>
      <c r="C1702" s="121" t="str">
        <f>IF(SP_SUL!B1705="","*",SP_SUL!B1705)</f>
        <v>*</v>
      </c>
      <c r="D1702" s="121" t="str">
        <f>IF(SP_SUL!D1705="","*",SP_SUL!D1705)</f>
        <v>*</v>
      </c>
      <c r="E1702" s="121" t="str">
        <f>IF(SP_SUL!H1705="","*",SP_SUL!H1705)</f>
        <v>*</v>
      </c>
      <c r="F1702" s="137" t="str">
        <f>IF(SP_SUL!M1705="","*",SP_SUL!M1705)</f>
        <v>*</v>
      </c>
      <c r="G1702" s="121" t="str">
        <f>IF(SP_SUL!I1705="","*",SP_SUL!I1705)</f>
        <v>*</v>
      </c>
      <c r="H1702" s="121" t="str">
        <f>IF(SP_SUL!AB1705="","*",SP_SUL!AB1705)</f>
        <v>*</v>
      </c>
      <c r="I1702" s="121" t="str">
        <f>IF(SP_SUL!AC1705="","*",SP_SUL!AC1705)</f>
        <v>*</v>
      </c>
      <c r="J1702" s="122" t="str">
        <f>IF(SP_SUL!AA1705="","*",SP_SUL!AA1705)</f>
        <v>*</v>
      </c>
      <c r="K1702" s="134" t="str">
        <f>IF(SP_SUL!AD1705="","*",SP_SUL!AD1705)</f>
        <v>*</v>
      </c>
    </row>
    <row r="1703" spans="2:11" hidden="1">
      <c r="B1703" s="120" t="str">
        <f>IF(SP_SUL!Y1706="","*",SP_SUL!Y1706)</f>
        <v>*</v>
      </c>
      <c r="C1703" s="121" t="str">
        <f>IF(SP_SUL!B1706="","*",SP_SUL!B1706)</f>
        <v>*</v>
      </c>
      <c r="D1703" s="121" t="str">
        <f>IF(SP_SUL!D1706="","*",SP_SUL!D1706)</f>
        <v>*</v>
      </c>
      <c r="E1703" s="121" t="str">
        <f>IF(SP_SUL!H1706="","*",SP_SUL!H1706)</f>
        <v>*</v>
      </c>
      <c r="F1703" s="137" t="str">
        <f>IF(SP_SUL!M1706="","*",SP_SUL!M1706)</f>
        <v>*</v>
      </c>
      <c r="G1703" s="121" t="str">
        <f>IF(SP_SUL!I1706="","*",SP_SUL!I1706)</f>
        <v>*</v>
      </c>
      <c r="H1703" s="121" t="str">
        <f>IF(SP_SUL!AB1706="","*",SP_SUL!AB1706)</f>
        <v>*</v>
      </c>
      <c r="I1703" s="121" t="str">
        <f>IF(SP_SUL!AC1706="","*",SP_SUL!AC1706)</f>
        <v>*</v>
      </c>
      <c r="J1703" s="122" t="str">
        <f>IF(SP_SUL!AA1706="","*",SP_SUL!AA1706)</f>
        <v>*</v>
      </c>
      <c r="K1703" s="134" t="str">
        <f>IF(SP_SUL!AD1706="","*",SP_SUL!AD1706)</f>
        <v>*</v>
      </c>
    </row>
    <row r="1704" spans="2:11" hidden="1">
      <c r="B1704" s="120" t="str">
        <f>IF(SP_SUL!Y1707="","*",SP_SUL!Y1707)</f>
        <v>*</v>
      </c>
      <c r="C1704" s="121" t="str">
        <f>IF(SP_SUL!B1707="","*",SP_SUL!B1707)</f>
        <v>*</v>
      </c>
      <c r="D1704" s="121" t="str">
        <f>IF(SP_SUL!D1707="","*",SP_SUL!D1707)</f>
        <v>*</v>
      </c>
      <c r="E1704" s="121" t="str">
        <f>IF(SP_SUL!H1707="","*",SP_SUL!H1707)</f>
        <v>*</v>
      </c>
      <c r="F1704" s="137" t="str">
        <f>IF(SP_SUL!M1707="","*",SP_SUL!M1707)</f>
        <v>*</v>
      </c>
      <c r="G1704" s="121" t="str">
        <f>IF(SP_SUL!I1707="","*",SP_SUL!I1707)</f>
        <v>*</v>
      </c>
      <c r="H1704" s="121" t="str">
        <f>IF(SP_SUL!AB1707="","*",SP_SUL!AB1707)</f>
        <v>*</v>
      </c>
      <c r="I1704" s="121" t="str">
        <f>IF(SP_SUL!AC1707="","*",SP_SUL!AC1707)</f>
        <v>*</v>
      </c>
      <c r="J1704" s="122" t="str">
        <f>IF(SP_SUL!AA1707="","*",SP_SUL!AA1707)</f>
        <v>*</v>
      </c>
      <c r="K1704" s="134" t="str">
        <f>IF(SP_SUL!AD1707="","*",SP_SUL!AD1707)</f>
        <v>*</v>
      </c>
    </row>
    <row r="1705" spans="2:11" hidden="1">
      <c r="B1705" s="120" t="str">
        <f>IF(SP_SUL!Y1708="","*",SP_SUL!Y1708)</f>
        <v>*</v>
      </c>
      <c r="C1705" s="121" t="str">
        <f>IF(SP_SUL!B1708="","*",SP_SUL!B1708)</f>
        <v>*</v>
      </c>
      <c r="D1705" s="121" t="str">
        <f>IF(SP_SUL!D1708="","*",SP_SUL!D1708)</f>
        <v>*</v>
      </c>
      <c r="E1705" s="121" t="str">
        <f>IF(SP_SUL!H1708="","*",SP_SUL!H1708)</f>
        <v>*</v>
      </c>
      <c r="F1705" s="137" t="str">
        <f>IF(SP_SUL!M1708="","*",SP_SUL!M1708)</f>
        <v>*</v>
      </c>
      <c r="G1705" s="121" t="str">
        <f>IF(SP_SUL!I1708="","*",SP_SUL!I1708)</f>
        <v>*</v>
      </c>
      <c r="H1705" s="121" t="str">
        <f>IF(SP_SUL!AB1708="","*",SP_SUL!AB1708)</f>
        <v>*</v>
      </c>
      <c r="I1705" s="121" t="str">
        <f>IF(SP_SUL!AC1708="","*",SP_SUL!AC1708)</f>
        <v>*</v>
      </c>
      <c r="J1705" s="122" t="str">
        <f>IF(SP_SUL!AA1708="","*",SP_SUL!AA1708)</f>
        <v>*</v>
      </c>
      <c r="K1705" s="134" t="str">
        <f>IF(SP_SUL!AD1708="","*",SP_SUL!AD1708)</f>
        <v>*</v>
      </c>
    </row>
    <row r="1706" spans="2:11" hidden="1">
      <c r="B1706" s="120" t="str">
        <f>IF(SP_SUL!Y1709="","*",SP_SUL!Y1709)</f>
        <v>*</v>
      </c>
      <c r="C1706" s="121" t="str">
        <f>IF(SP_SUL!B1709="","*",SP_SUL!B1709)</f>
        <v>*</v>
      </c>
      <c r="D1706" s="121" t="str">
        <f>IF(SP_SUL!D1709="","*",SP_SUL!D1709)</f>
        <v>*</v>
      </c>
      <c r="E1706" s="121" t="str">
        <f>IF(SP_SUL!H1709="","*",SP_SUL!H1709)</f>
        <v>*</v>
      </c>
      <c r="F1706" s="137" t="str">
        <f>IF(SP_SUL!M1709="","*",SP_SUL!M1709)</f>
        <v>*</v>
      </c>
      <c r="G1706" s="121" t="str">
        <f>IF(SP_SUL!I1709="","*",SP_SUL!I1709)</f>
        <v>*</v>
      </c>
      <c r="H1706" s="121" t="str">
        <f>IF(SP_SUL!AB1709="","*",SP_SUL!AB1709)</f>
        <v>*</v>
      </c>
      <c r="I1706" s="121" t="str">
        <f>IF(SP_SUL!AC1709="","*",SP_SUL!AC1709)</f>
        <v>*</v>
      </c>
      <c r="J1706" s="122" t="str">
        <f>IF(SP_SUL!AA1709="","*",SP_SUL!AA1709)</f>
        <v>*</v>
      </c>
      <c r="K1706" s="134" t="str">
        <f>IF(SP_SUL!AD1709="","*",SP_SUL!AD1709)</f>
        <v>*</v>
      </c>
    </row>
    <row r="1707" spans="2:11" hidden="1">
      <c r="B1707" s="120" t="str">
        <f>IF(SP_SUL!Y1710="","*",SP_SUL!Y1710)</f>
        <v>*</v>
      </c>
      <c r="C1707" s="121" t="str">
        <f>IF(SP_SUL!B1710="","*",SP_SUL!B1710)</f>
        <v>*</v>
      </c>
      <c r="D1707" s="121" t="str">
        <f>IF(SP_SUL!D1710="","*",SP_SUL!D1710)</f>
        <v>*</v>
      </c>
      <c r="E1707" s="121" t="str">
        <f>IF(SP_SUL!H1710="","*",SP_SUL!H1710)</f>
        <v>*</v>
      </c>
      <c r="F1707" s="137" t="str">
        <f>IF(SP_SUL!M1710="","*",SP_SUL!M1710)</f>
        <v>*</v>
      </c>
      <c r="G1707" s="121" t="str">
        <f>IF(SP_SUL!I1710="","*",SP_SUL!I1710)</f>
        <v>*</v>
      </c>
      <c r="H1707" s="121" t="str">
        <f>IF(SP_SUL!AB1710="","*",SP_SUL!AB1710)</f>
        <v>*</v>
      </c>
      <c r="I1707" s="121" t="str">
        <f>IF(SP_SUL!AC1710="","*",SP_SUL!AC1710)</f>
        <v>*</v>
      </c>
      <c r="J1707" s="122" t="str">
        <f>IF(SP_SUL!AA1710="","*",SP_SUL!AA1710)</f>
        <v>*</v>
      </c>
      <c r="K1707" s="134" t="str">
        <f>IF(SP_SUL!AD1710="","*",SP_SUL!AD1710)</f>
        <v>*</v>
      </c>
    </row>
    <row r="1708" spans="2:11" hidden="1">
      <c r="B1708" s="120" t="str">
        <f>IF(SP_SUL!Y1711="","*",SP_SUL!Y1711)</f>
        <v>*</v>
      </c>
      <c r="C1708" s="121" t="str">
        <f>IF(SP_SUL!B1711="","*",SP_SUL!B1711)</f>
        <v>*</v>
      </c>
      <c r="D1708" s="121" t="str">
        <f>IF(SP_SUL!D1711="","*",SP_SUL!D1711)</f>
        <v>*</v>
      </c>
      <c r="E1708" s="121" t="str">
        <f>IF(SP_SUL!H1711="","*",SP_SUL!H1711)</f>
        <v>*</v>
      </c>
      <c r="F1708" s="137" t="str">
        <f>IF(SP_SUL!M1711="","*",SP_SUL!M1711)</f>
        <v>*</v>
      </c>
      <c r="G1708" s="121" t="str">
        <f>IF(SP_SUL!I1711="","*",SP_SUL!I1711)</f>
        <v>*</v>
      </c>
      <c r="H1708" s="121" t="str">
        <f>IF(SP_SUL!AB1711="","*",SP_SUL!AB1711)</f>
        <v>*</v>
      </c>
      <c r="I1708" s="121" t="str">
        <f>IF(SP_SUL!AC1711="","*",SP_SUL!AC1711)</f>
        <v>*</v>
      </c>
      <c r="J1708" s="122" t="str">
        <f>IF(SP_SUL!AA1711="","*",SP_SUL!AA1711)</f>
        <v>*</v>
      </c>
      <c r="K1708" s="134" t="str">
        <f>IF(SP_SUL!AD1711="","*",SP_SUL!AD1711)</f>
        <v>*</v>
      </c>
    </row>
    <row r="1709" spans="2:11" hidden="1">
      <c r="B1709" s="120" t="str">
        <f>IF(SP_SUL!Y1712="","*",SP_SUL!Y1712)</f>
        <v>*</v>
      </c>
      <c r="C1709" s="121" t="str">
        <f>IF(SP_SUL!B1712="","*",SP_SUL!B1712)</f>
        <v>*</v>
      </c>
      <c r="D1709" s="121" t="str">
        <f>IF(SP_SUL!D1712="","*",SP_SUL!D1712)</f>
        <v>*</v>
      </c>
      <c r="E1709" s="121" t="str">
        <f>IF(SP_SUL!H1712="","*",SP_SUL!H1712)</f>
        <v>*</v>
      </c>
      <c r="F1709" s="137" t="str">
        <f>IF(SP_SUL!M1712="","*",SP_SUL!M1712)</f>
        <v>*</v>
      </c>
      <c r="G1709" s="121" t="str">
        <f>IF(SP_SUL!I1712="","*",SP_SUL!I1712)</f>
        <v>*</v>
      </c>
      <c r="H1709" s="121" t="str">
        <f>IF(SP_SUL!AB1712="","*",SP_SUL!AB1712)</f>
        <v>*</v>
      </c>
      <c r="I1709" s="121" t="str">
        <f>IF(SP_SUL!AC1712="","*",SP_SUL!AC1712)</f>
        <v>*</v>
      </c>
      <c r="J1709" s="122" t="str">
        <f>IF(SP_SUL!AA1712="","*",SP_SUL!AA1712)</f>
        <v>*</v>
      </c>
      <c r="K1709" s="134" t="str">
        <f>IF(SP_SUL!AD1712="","*",SP_SUL!AD1712)</f>
        <v>*</v>
      </c>
    </row>
    <row r="1710" spans="2:11" hidden="1">
      <c r="B1710" s="120" t="str">
        <f>IF(SP_SUL!Y1713="","*",SP_SUL!Y1713)</f>
        <v>*</v>
      </c>
      <c r="C1710" s="121" t="str">
        <f>IF(SP_SUL!B1713="","*",SP_SUL!B1713)</f>
        <v>*</v>
      </c>
      <c r="D1710" s="121" t="str">
        <f>IF(SP_SUL!D1713="","*",SP_SUL!D1713)</f>
        <v>*</v>
      </c>
      <c r="E1710" s="121" t="str">
        <f>IF(SP_SUL!H1713="","*",SP_SUL!H1713)</f>
        <v>*</v>
      </c>
      <c r="F1710" s="137" t="str">
        <f>IF(SP_SUL!M1713="","*",SP_SUL!M1713)</f>
        <v>*</v>
      </c>
      <c r="G1710" s="121" t="str">
        <f>IF(SP_SUL!I1713="","*",SP_SUL!I1713)</f>
        <v>*</v>
      </c>
      <c r="H1710" s="121" t="str">
        <f>IF(SP_SUL!AB1713="","*",SP_SUL!AB1713)</f>
        <v>*</v>
      </c>
      <c r="I1710" s="121" t="str">
        <f>IF(SP_SUL!AC1713="","*",SP_SUL!AC1713)</f>
        <v>*</v>
      </c>
      <c r="J1710" s="122" t="str">
        <f>IF(SP_SUL!AA1713="","*",SP_SUL!AA1713)</f>
        <v>*</v>
      </c>
      <c r="K1710" s="134" t="str">
        <f>IF(SP_SUL!AD1713="","*",SP_SUL!AD1713)</f>
        <v>*</v>
      </c>
    </row>
    <row r="1711" spans="2:11" hidden="1">
      <c r="B1711" s="120" t="str">
        <f>IF(SP_SUL!Y1714="","*",SP_SUL!Y1714)</f>
        <v>*</v>
      </c>
      <c r="C1711" s="121" t="str">
        <f>IF(SP_SUL!B1714="","*",SP_SUL!B1714)</f>
        <v>*</v>
      </c>
      <c r="D1711" s="121" t="str">
        <f>IF(SP_SUL!D1714="","*",SP_SUL!D1714)</f>
        <v>*</v>
      </c>
      <c r="E1711" s="121" t="str">
        <f>IF(SP_SUL!H1714="","*",SP_SUL!H1714)</f>
        <v>*</v>
      </c>
      <c r="F1711" s="137" t="str">
        <f>IF(SP_SUL!M1714="","*",SP_SUL!M1714)</f>
        <v>*</v>
      </c>
      <c r="G1711" s="121" t="str">
        <f>IF(SP_SUL!I1714="","*",SP_SUL!I1714)</f>
        <v>*</v>
      </c>
      <c r="H1711" s="121" t="str">
        <f>IF(SP_SUL!AB1714="","*",SP_SUL!AB1714)</f>
        <v>*</v>
      </c>
      <c r="I1711" s="121" t="str">
        <f>IF(SP_SUL!AC1714="","*",SP_SUL!AC1714)</f>
        <v>*</v>
      </c>
      <c r="J1711" s="122" t="str">
        <f>IF(SP_SUL!AA1714="","*",SP_SUL!AA1714)</f>
        <v>*</v>
      </c>
      <c r="K1711" s="134" t="str">
        <f>IF(SP_SUL!AD1714="","*",SP_SUL!AD1714)</f>
        <v>*</v>
      </c>
    </row>
    <row r="1712" spans="2:11" hidden="1">
      <c r="B1712" s="120" t="str">
        <f>IF(SP_SUL!Y1715="","*",SP_SUL!Y1715)</f>
        <v>*</v>
      </c>
      <c r="C1712" s="121" t="str">
        <f>IF(SP_SUL!B1715="","*",SP_SUL!B1715)</f>
        <v>*</v>
      </c>
      <c r="D1712" s="121" t="str">
        <f>IF(SP_SUL!D1715="","*",SP_SUL!D1715)</f>
        <v>*</v>
      </c>
      <c r="E1712" s="121" t="str">
        <f>IF(SP_SUL!H1715="","*",SP_SUL!H1715)</f>
        <v>*</v>
      </c>
      <c r="F1712" s="137" t="str">
        <f>IF(SP_SUL!M1715="","*",SP_SUL!M1715)</f>
        <v>*</v>
      </c>
      <c r="G1712" s="121" t="str">
        <f>IF(SP_SUL!I1715="","*",SP_SUL!I1715)</f>
        <v>*</v>
      </c>
      <c r="H1712" s="121" t="str">
        <f>IF(SP_SUL!AB1715="","*",SP_SUL!AB1715)</f>
        <v>*</v>
      </c>
      <c r="I1712" s="121" t="str">
        <f>IF(SP_SUL!AC1715="","*",SP_SUL!AC1715)</f>
        <v>*</v>
      </c>
      <c r="J1712" s="122" t="str">
        <f>IF(SP_SUL!AA1715="","*",SP_SUL!AA1715)</f>
        <v>*</v>
      </c>
      <c r="K1712" s="134" t="str">
        <f>IF(SP_SUL!AD1715="","*",SP_SUL!AD1715)</f>
        <v>*</v>
      </c>
    </row>
    <row r="1713" spans="2:11" hidden="1">
      <c r="B1713" s="120" t="str">
        <f>IF(SP_SUL!Y1716="","*",SP_SUL!Y1716)</f>
        <v>*</v>
      </c>
      <c r="C1713" s="121" t="str">
        <f>IF(SP_SUL!B1716="","*",SP_SUL!B1716)</f>
        <v>*</v>
      </c>
      <c r="D1713" s="121" t="str">
        <f>IF(SP_SUL!D1716="","*",SP_SUL!D1716)</f>
        <v>*</v>
      </c>
      <c r="E1713" s="121" t="str">
        <f>IF(SP_SUL!H1716="","*",SP_SUL!H1716)</f>
        <v>*</v>
      </c>
      <c r="F1713" s="137" t="str">
        <f>IF(SP_SUL!M1716="","*",SP_SUL!M1716)</f>
        <v>*</v>
      </c>
      <c r="G1713" s="121" t="str">
        <f>IF(SP_SUL!I1716="","*",SP_SUL!I1716)</f>
        <v>*</v>
      </c>
      <c r="H1713" s="121" t="str">
        <f>IF(SP_SUL!AB1716="","*",SP_SUL!AB1716)</f>
        <v>*</v>
      </c>
      <c r="I1713" s="121" t="str">
        <f>IF(SP_SUL!AC1716="","*",SP_SUL!AC1716)</f>
        <v>*</v>
      </c>
      <c r="J1713" s="122" t="str">
        <f>IF(SP_SUL!AA1716="","*",SP_SUL!AA1716)</f>
        <v>*</v>
      </c>
      <c r="K1713" s="134" t="str">
        <f>IF(SP_SUL!AD1716="","*",SP_SUL!AD1716)</f>
        <v>*</v>
      </c>
    </row>
    <row r="1714" spans="2:11" hidden="1">
      <c r="B1714" s="120" t="str">
        <f>IF(SP_SUL!Y1717="","*",SP_SUL!Y1717)</f>
        <v>*</v>
      </c>
      <c r="C1714" s="121" t="str">
        <f>IF(SP_SUL!B1717="","*",SP_SUL!B1717)</f>
        <v>*</v>
      </c>
      <c r="D1714" s="121" t="str">
        <f>IF(SP_SUL!D1717="","*",SP_SUL!D1717)</f>
        <v>*</v>
      </c>
      <c r="E1714" s="121" t="str">
        <f>IF(SP_SUL!H1717="","*",SP_SUL!H1717)</f>
        <v>*</v>
      </c>
      <c r="F1714" s="137" t="str">
        <f>IF(SP_SUL!M1717="","*",SP_SUL!M1717)</f>
        <v>*</v>
      </c>
      <c r="G1714" s="121" t="str">
        <f>IF(SP_SUL!I1717="","*",SP_SUL!I1717)</f>
        <v>*</v>
      </c>
      <c r="H1714" s="121" t="str">
        <f>IF(SP_SUL!AB1717="","*",SP_SUL!AB1717)</f>
        <v>*</v>
      </c>
      <c r="I1714" s="121" t="str">
        <f>IF(SP_SUL!AC1717="","*",SP_SUL!AC1717)</f>
        <v>*</v>
      </c>
      <c r="J1714" s="122" t="str">
        <f>IF(SP_SUL!AA1717="","*",SP_SUL!AA1717)</f>
        <v>*</v>
      </c>
      <c r="K1714" s="134" t="str">
        <f>IF(SP_SUL!AD1717="","*",SP_SUL!AD1717)</f>
        <v>*</v>
      </c>
    </row>
    <row r="1715" spans="2:11" hidden="1">
      <c r="B1715" s="120" t="str">
        <f>IF(SP_SUL!Y1718="","*",SP_SUL!Y1718)</f>
        <v>*</v>
      </c>
      <c r="C1715" s="121" t="str">
        <f>IF(SP_SUL!B1718="","*",SP_SUL!B1718)</f>
        <v>*</v>
      </c>
      <c r="D1715" s="121" t="str">
        <f>IF(SP_SUL!D1718="","*",SP_SUL!D1718)</f>
        <v>*</v>
      </c>
      <c r="E1715" s="121" t="str">
        <f>IF(SP_SUL!H1718="","*",SP_SUL!H1718)</f>
        <v>*</v>
      </c>
      <c r="F1715" s="137" t="str">
        <f>IF(SP_SUL!M1718="","*",SP_SUL!M1718)</f>
        <v>*</v>
      </c>
      <c r="G1715" s="121" t="str">
        <f>IF(SP_SUL!I1718="","*",SP_SUL!I1718)</f>
        <v>*</v>
      </c>
      <c r="H1715" s="121" t="str">
        <f>IF(SP_SUL!AB1718="","*",SP_SUL!AB1718)</f>
        <v>*</v>
      </c>
      <c r="I1715" s="121" t="str">
        <f>IF(SP_SUL!AC1718="","*",SP_SUL!AC1718)</f>
        <v>*</v>
      </c>
      <c r="J1715" s="122" t="str">
        <f>IF(SP_SUL!AA1718="","*",SP_SUL!AA1718)</f>
        <v>*</v>
      </c>
      <c r="K1715" s="134" t="str">
        <f>IF(SP_SUL!AD1718="","*",SP_SUL!AD1718)</f>
        <v>*</v>
      </c>
    </row>
    <row r="1716" spans="2:11" hidden="1">
      <c r="B1716" s="120" t="str">
        <f>IF(SP_SUL!Y1719="","*",SP_SUL!Y1719)</f>
        <v>*</v>
      </c>
      <c r="C1716" s="121" t="str">
        <f>IF(SP_SUL!B1719="","*",SP_SUL!B1719)</f>
        <v>*</v>
      </c>
      <c r="D1716" s="121" t="str">
        <f>IF(SP_SUL!D1719="","*",SP_SUL!D1719)</f>
        <v>*</v>
      </c>
      <c r="E1716" s="121" t="str">
        <f>IF(SP_SUL!H1719="","*",SP_SUL!H1719)</f>
        <v>*</v>
      </c>
      <c r="F1716" s="137" t="str">
        <f>IF(SP_SUL!M1719="","*",SP_SUL!M1719)</f>
        <v>*</v>
      </c>
      <c r="G1716" s="121" t="str">
        <f>IF(SP_SUL!I1719="","*",SP_SUL!I1719)</f>
        <v>*</v>
      </c>
      <c r="H1716" s="121" t="str">
        <f>IF(SP_SUL!AB1719="","*",SP_SUL!AB1719)</f>
        <v>*</v>
      </c>
      <c r="I1716" s="121" t="str">
        <f>IF(SP_SUL!AC1719="","*",SP_SUL!AC1719)</f>
        <v>*</v>
      </c>
      <c r="J1716" s="122" t="str">
        <f>IF(SP_SUL!AA1719="","*",SP_SUL!AA1719)</f>
        <v>*</v>
      </c>
      <c r="K1716" s="134" t="str">
        <f>IF(SP_SUL!AD1719="","*",SP_SUL!AD1719)</f>
        <v>*</v>
      </c>
    </row>
    <row r="1717" spans="2:11" hidden="1">
      <c r="B1717" s="120" t="str">
        <f>IF(SP_SUL!Y1720="","*",SP_SUL!Y1720)</f>
        <v>*</v>
      </c>
      <c r="C1717" s="121" t="str">
        <f>IF(SP_SUL!B1720="","*",SP_SUL!B1720)</f>
        <v>*</v>
      </c>
      <c r="D1717" s="121" t="str">
        <f>IF(SP_SUL!D1720="","*",SP_SUL!D1720)</f>
        <v>*</v>
      </c>
      <c r="E1717" s="121" t="str">
        <f>IF(SP_SUL!H1720="","*",SP_SUL!H1720)</f>
        <v>*</v>
      </c>
      <c r="F1717" s="137" t="str">
        <f>IF(SP_SUL!M1720="","*",SP_SUL!M1720)</f>
        <v>*</v>
      </c>
      <c r="G1717" s="121" t="str">
        <f>IF(SP_SUL!I1720="","*",SP_SUL!I1720)</f>
        <v>*</v>
      </c>
      <c r="H1717" s="121" t="str">
        <f>IF(SP_SUL!AB1720="","*",SP_SUL!AB1720)</f>
        <v>*</v>
      </c>
      <c r="I1717" s="121" t="str">
        <f>IF(SP_SUL!AC1720="","*",SP_SUL!AC1720)</f>
        <v>*</v>
      </c>
      <c r="J1717" s="122" t="str">
        <f>IF(SP_SUL!AA1720="","*",SP_SUL!AA1720)</f>
        <v>*</v>
      </c>
      <c r="K1717" s="134" t="str">
        <f>IF(SP_SUL!AD1720="","*",SP_SUL!AD1720)</f>
        <v>*</v>
      </c>
    </row>
    <row r="1718" spans="2:11" hidden="1">
      <c r="B1718" s="120" t="str">
        <f>IF(SP_SUL!Y1721="","*",SP_SUL!Y1721)</f>
        <v>*</v>
      </c>
      <c r="C1718" s="121" t="str">
        <f>IF(SP_SUL!B1721="","*",SP_SUL!B1721)</f>
        <v>*</v>
      </c>
      <c r="D1718" s="121" t="str">
        <f>IF(SP_SUL!D1721="","*",SP_SUL!D1721)</f>
        <v>*</v>
      </c>
      <c r="E1718" s="121" t="str">
        <f>IF(SP_SUL!H1721="","*",SP_SUL!H1721)</f>
        <v>*</v>
      </c>
      <c r="F1718" s="137" t="str">
        <f>IF(SP_SUL!M1721="","*",SP_SUL!M1721)</f>
        <v>*</v>
      </c>
      <c r="G1718" s="121" t="str">
        <f>IF(SP_SUL!I1721="","*",SP_SUL!I1721)</f>
        <v>*</v>
      </c>
      <c r="H1718" s="121" t="str">
        <f>IF(SP_SUL!AB1721="","*",SP_SUL!AB1721)</f>
        <v>*</v>
      </c>
      <c r="I1718" s="121" t="str">
        <f>IF(SP_SUL!AC1721="","*",SP_SUL!AC1721)</f>
        <v>*</v>
      </c>
      <c r="J1718" s="122" t="str">
        <f>IF(SP_SUL!AA1721="","*",SP_SUL!AA1721)</f>
        <v>*</v>
      </c>
      <c r="K1718" s="134" t="str">
        <f>IF(SP_SUL!AD1721="","*",SP_SUL!AD1721)</f>
        <v>*</v>
      </c>
    </row>
    <row r="1719" spans="2:11" hidden="1">
      <c r="B1719" s="120" t="str">
        <f>IF(SP_SUL!Y1722="","*",SP_SUL!Y1722)</f>
        <v>*</v>
      </c>
      <c r="C1719" s="121" t="str">
        <f>IF(SP_SUL!B1722="","*",SP_SUL!B1722)</f>
        <v>*</v>
      </c>
      <c r="D1719" s="121" t="str">
        <f>IF(SP_SUL!D1722="","*",SP_SUL!D1722)</f>
        <v>*</v>
      </c>
      <c r="E1719" s="121" t="str">
        <f>IF(SP_SUL!H1722="","*",SP_SUL!H1722)</f>
        <v>*</v>
      </c>
      <c r="F1719" s="137" t="str">
        <f>IF(SP_SUL!M1722="","*",SP_SUL!M1722)</f>
        <v>*</v>
      </c>
      <c r="G1719" s="121" t="str">
        <f>IF(SP_SUL!I1722="","*",SP_SUL!I1722)</f>
        <v>*</v>
      </c>
      <c r="H1719" s="121" t="str">
        <f>IF(SP_SUL!AB1722="","*",SP_SUL!AB1722)</f>
        <v>*</v>
      </c>
      <c r="I1719" s="121" t="str">
        <f>IF(SP_SUL!AC1722="","*",SP_SUL!AC1722)</f>
        <v>*</v>
      </c>
      <c r="J1719" s="122" t="str">
        <f>IF(SP_SUL!AA1722="","*",SP_SUL!AA1722)</f>
        <v>*</v>
      </c>
      <c r="K1719" s="134" t="str">
        <f>IF(SP_SUL!AD1722="","*",SP_SUL!AD1722)</f>
        <v>*</v>
      </c>
    </row>
    <row r="1720" spans="2:11" hidden="1">
      <c r="B1720" s="120" t="str">
        <f>IF(SP_SUL!Y1723="","*",SP_SUL!Y1723)</f>
        <v>*</v>
      </c>
      <c r="C1720" s="121" t="str">
        <f>IF(SP_SUL!B1723="","*",SP_SUL!B1723)</f>
        <v>*</v>
      </c>
      <c r="D1720" s="121" t="str">
        <f>IF(SP_SUL!D1723="","*",SP_SUL!D1723)</f>
        <v>*</v>
      </c>
      <c r="E1720" s="121" t="str">
        <f>IF(SP_SUL!H1723="","*",SP_SUL!H1723)</f>
        <v>*</v>
      </c>
      <c r="F1720" s="137" t="str">
        <f>IF(SP_SUL!M1723="","*",SP_SUL!M1723)</f>
        <v>*</v>
      </c>
      <c r="G1720" s="121" t="str">
        <f>IF(SP_SUL!I1723="","*",SP_SUL!I1723)</f>
        <v>*</v>
      </c>
      <c r="H1720" s="121" t="str">
        <f>IF(SP_SUL!AB1723="","*",SP_SUL!AB1723)</f>
        <v>*</v>
      </c>
      <c r="I1720" s="121" t="str">
        <f>IF(SP_SUL!AC1723="","*",SP_SUL!AC1723)</f>
        <v>*</v>
      </c>
      <c r="J1720" s="122" t="str">
        <f>IF(SP_SUL!AA1723="","*",SP_SUL!AA1723)</f>
        <v>*</v>
      </c>
      <c r="K1720" s="134" t="str">
        <f>IF(SP_SUL!AD1723="","*",SP_SUL!AD1723)</f>
        <v>*</v>
      </c>
    </row>
    <row r="1721" spans="2:11" hidden="1">
      <c r="B1721" s="120" t="str">
        <f>IF(SP_SUL!Y1724="","*",SP_SUL!Y1724)</f>
        <v>*</v>
      </c>
      <c r="C1721" s="121" t="str">
        <f>IF(SP_SUL!B1724="","*",SP_SUL!B1724)</f>
        <v>*</v>
      </c>
      <c r="D1721" s="121" t="str">
        <f>IF(SP_SUL!D1724="","*",SP_SUL!D1724)</f>
        <v>*</v>
      </c>
      <c r="E1721" s="121" t="str">
        <f>IF(SP_SUL!H1724="","*",SP_SUL!H1724)</f>
        <v>*</v>
      </c>
      <c r="F1721" s="137" t="str">
        <f>IF(SP_SUL!M1724="","*",SP_SUL!M1724)</f>
        <v>*</v>
      </c>
      <c r="G1721" s="121" t="str">
        <f>IF(SP_SUL!I1724="","*",SP_SUL!I1724)</f>
        <v>*</v>
      </c>
      <c r="H1721" s="121" t="str">
        <f>IF(SP_SUL!AB1724="","*",SP_SUL!AB1724)</f>
        <v>*</v>
      </c>
      <c r="I1721" s="121" t="str">
        <f>IF(SP_SUL!AC1724="","*",SP_SUL!AC1724)</f>
        <v>*</v>
      </c>
      <c r="J1721" s="122" t="str">
        <f>IF(SP_SUL!AA1724="","*",SP_SUL!AA1724)</f>
        <v>*</v>
      </c>
      <c r="K1721" s="134" t="str">
        <f>IF(SP_SUL!AD1724="","*",SP_SUL!AD1724)</f>
        <v>*</v>
      </c>
    </row>
    <row r="1722" spans="2:11" hidden="1">
      <c r="B1722" s="120" t="str">
        <f>IF(SP_SUL!Y1725="","*",SP_SUL!Y1725)</f>
        <v>*</v>
      </c>
      <c r="C1722" s="121" t="str">
        <f>IF(SP_SUL!B1725="","*",SP_SUL!B1725)</f>
        <v>*</v>
      </c>
      <c r="D1722" s="121" t="str">
        <f>IF(SP_SUL!D1725="","*",SP_SUL!D1725)</f>
        <v>*</v>
      </c>
      <c r="E1722" s="121" t="str">
        <f>IF(SP_SUL!H1725="","*",SP_SUL!H1725)</f>
        <v>*</v>
      </c>
      <c r="F1722" s="137" t="str">
        <f>IF(SP_SUL!M1725="","*",SP_SUL!M1725)</f>
        <v>*</v>
      </c>
      <c r="G1722" s="121" t="str">
        <f>IF(SP_SUL!I1725="","*",SP_SUL!I1725)</f>
        <v>*</v>
      </c>
      <c r="H1722" s="121" t="str">
        <f>IF(SP_SUL!AB1725="","*",SP_SUL!AB1725)</f>
        <v>*</v>
      </c>
      <c r="I1722" s="121" t="str">
        <f>IF(SP_SUL!AC1725="","*",SP_SUL!AC1725)</f>
        <v>*</v>
      </c>
      <c r="J1722" s="122" t="str">
        <f>IF(SP_SUL!AA1725="","*",SP_SUL!AA1725)</f>
        <v>*</v>
      </c>
      <c r="K1722" s="134" t="str">
        <f>IF(SP_SUL!AD1725="","*",SP_SUL!AD1725)</f>
        <v>*</v>
      </c>
    </row>
    <row r="1723" spans="2:11" hidden="1">
      <c r="B1723" s="120" t="str">
        <f>IF(SP_SUL!Y1726="","*",SP_SUL!Y1726)</f>
        <v>*</v>
      </c>
      <c r="C1723" s="121" t="str">
        <f>IF(SP_SUL!B1726="","*",SP_SUL!B1726)</f>
        <v>*</v>
      </c>
      <c r="D1723" s="121" t="str">
        <f>IF(SP_SUL!D1726="","*",SP_SUL!D1726)</f>
        <v>*</v>
      </c>
      <c r="E1723" s="121" t="str">
        <f>IF(SP_SUL!H1726="","*",SP_SUL!H1726)</f>
        <v>*</v>
      </c>
      <c r="F1723" s="137" t="str">
        <f>IF(SP_SUL!M1726="","*",SP_SUL!M1726)</f>
        <v>*</v>
      </c>
      <c r="G1723" s="121" t="str">
        <f>IF(SP_SUL!I1726="","*",SP_SUL!I1726)</f>
        <v>*</v>
      </c>
      <c r="H1723" s="121" t="str">
        <f>IF(SP_SUL!AB1726="","*",SP_SUL!AB1726)</f>
        <v>*</v>
      </c>
      <c r="I1723" s="121" t="str">
        <f>IF(SP_SUL!AC1726="","*",SP_SUL!AC1726)</f>
        <v>*</v>
      </c>
      <c r="J1723" s="122" t="str">
        <f>IF(SP_SUL!AA1726="","*",SP_SUL!AA1726)</f>
        <v>*</v>
      </c>
      <c r="K1723" s="134" t="str">
        <f>IF(SP_SUL!AD1726="","*",SP_SUL!AD1726)</f>
        <v>*</v>
      </c>
    </row>
    <row r="1724" spans="2:11" hidden="1">
      <c r="B1724" s="120" t="str">
        <f>IF(SP_SUL!Y1727="","*",SP_SUL!Y1727)</f>
        <v>*</v>
      </c>
      <c r="C1724" s="121" t="str">
        <f>IF(SP_SUL!B1727="","*",SP_SUL!B1727)</f>
        <v>*</v>
      </c>
      <c r="D1724" s="121" t="str">
        <f>IF(SP_SUL!D1727="","*",SP_SUL!D1727)</f>
        <v>*</v>
      </c>
      <c r="E1724" s="121" t="str">
        <f>IF(SP_SUL!H1727="","*",SP_SUL!H1727)</f>
        <v>*</v>
      </c>
      <c r="F1724" s="137" t="str">
        <f>IF(SP_SUL!M1727="","*",SP_SUL!M1727)</f>
        <v>*</v>
      </c>
      <c r="G1724" s="121" t="str">
        <f>IF(SP_SUL!I1727="","*",SP_SUL!I1727)</f>
        <v>*</v>
      </c>
      <c r="H1724" s="121" t="str">
        <f>IF(SP_SUL!AB1727="","*",SP_SUL!AB1727)</f>
        <v>*</v>
      </c>
      <c r="I1724" s="121" t="str">
        <f>IF(SP_SUL!AC1727="","*",SP_SUL!AC1727)</f>
        <v>*</v>
      </c>
      <c r="J1724" s="122" t="str">
        <f>IF(SP_SUL!AA1727="","*",SP_SUL!AA1727)</f>
        <v>*</v>
      </c>
      <c r="K1724" s="134" t="str">
        <f>IF(SP_SUL!AD1727="","*",SP_SUL!AD1727)</f>
        <v>*</v>
      </c>
    </row>
    <row r="1725" spans="2:11" hidden="1">
      <c r="B1725" s="120" t="str">
        <f>IF(SP_SUL!Y1728="","*",SP_SUL!Y1728)</f>
        <v>*</v>
      </c>
      <c r="C1725" s="121" t="str">
        <f>IF(SP_SUL!B1728="","*",SP_SUL!B1728)</f>
        <v>*</v>
      </c>
      <c r="D1725" s="121" t="str">
        <f>IF(SP_SUL!D1728="","*",SP_SUL!D1728)</f>
        <v>*</v>
      </c>
      <c r="E1725" s="121" t="str">
        <f>IF(SP_SUL!H1728="","*",SP_SUL!H1728)</f>
        <v>*</v>
      </c>
      <c r="F1725" s="137" t="str">
        <f>IF(SP_SUL!M1728="","*",SP_SUL!M1728)</f>
        <v>*</v>
      </c>
      <c r="G1725" s="121" t="str">
        <f>IF(SP_SUL!I1728="","*",SP_SUL!I1728)</f>
        <v>*</v>
      </c>
      <c r="H1725" s="121" t="str">
        <f>IF(SP_SUL!AB1728="","*",SP_SUL!AB1728)</f>
        <v>*</v>
      </c>
      <c r="I1725" s="121" t="str">
        <f>IF(SP_SUL!AC1728="","*",SP_SUL!AC1728)</f>
        <v>*</v>
      </c>
      <c r="J1725" s="122" t="str">
        <f>IF(SP_SUL!AA1728="","*",SP_SUL!AA1728)</f>
        <v>*</v>
      </c>
      <c r="K1725" s="134" t="str">
        <f>IF(SP_SUL!AD1728="","*",SP_SUL!AD1728)</f>
        <v>*</v>
      </c>
    </row>
    <row r="1726" spans="2:11" hidden="1">
      <c r="B1726" s="120" t="str">
        <f>IF(SP_SUL!Y1729="","*",SP_SUL!Y1729)</f>
        <v>*</v>
      </c>
      <c r="C1726" s="121" t="str">
        <f>IF(SP_SUL!B1729="","*",SP_SUL!B1729)</f>
        <v>*</v>
      </c>
      <c r="D1726" s="121" t="str">
        <f>IF(SP_SUL!D1729="","*",SP_SUL!D1729)</f>
        <v>*</v>
      </c>
      <c r="E1726" s="121" t="str">
        <f>IF(SP_SUL!H1729="","*",SP_SUL!H1729)</f>
        <v>*</v>
      </c>
      <c r="F1726" s="137" t="str">
        <f>IF(SP_SUL!M1729="","*",SP_SUL!M1729)</f>
        <v>*</v>
      </c>
      <c r="G1726" s="121" t="str">
        <f>IF(SP_SUL!I1729="","*",SP_SUL!I1729)</f>
        <v>*</v>
      </c>
      <c r="H1726" s="121" t="str">
        <f>IF(SP_SUL!AB1729="","*",SP_SUL!AB1729)</f>
        <v>*</v>
      </c>
      <c r="I1726" s="121" t="str">
        <f>IF(SP_SUL!AC1729="","*",SP_SUL!AC1729)</f>
        <v>*</v>
      </c>
      <c r="J1726" s="122" t="str">
        <f>IF(SP_SUL!AA1729="","*",SP_SUL!AA1729)</f>
        <v>*</v>
      </c>
      <c r="K1726" s="134" t="str">
        <f>IF(SP_SUL!AD1729="","*",SP_SUL!AD1729)</f>
        <v>*</v>
      </c>
    </row>
    <row r="1727" spans="2:11" hidden="1">
      <c r="B1727" s="120" t="str">
        <f>IF(SP_SUL!Y1730="","*",SP_SUL!Y1730)</f>
        <v>*</v>
      </c>
      <c r="C1727" s="121" t="str">
        <f>IF(SP_SUL!B1730="","*",SP_SUL!B1730)</f>
        <v>*</v>
      </c>
      <c r="D1727" s="121" t="str">
        <f>IF(SP_SUL!D1730="","*",SP_SUL!D1730)</f>
        <v>*</v>
      </c>
      <c r="E1727" s="121" t="str">
        <f>IF(SP_SUL!H1730="","*",SP_SUL!H1730)</f>
        <v>*</v>
      </c>
      <c r="F1727" s="137" t="str">
        <f>IF(SP_SUL!M1730="","*",SP_SUL!M1730)</f>
        <v>*</v>
      </c>
      <c r="G1727" s="121" t="str">
        <f>IF(SP_SUL!I1730="","*",SP_SUL!I1730)</f>
        <v>*</v>
      </c>
      <c r="H1727" s="121" t="str">
        <f>IF(SP_SUL!AB1730="","*",SP_SUL!AB1730)</f>
        <v>*</v>
      </c>
      <c r="I1727" s="121" t="str">
        <f>IF(SP_SUL!AC1730="","*",SP_SUL!AC1730)</f>
        <v>*</v>
      </c>
      <c r="J1727" s="122" t="str">
        <f>IF(SP_SUL!AA1730="","*",SP_SUL!AA1730)</f>
        <v>*</v>
      </c>
      <c r="K1727" s="134" t="str">
        <f>IF(SP_SUL!AD1730="","*",SP_SUL!AD1730)</f>
        <v>*</v>
      </c>
    </row>
    <row r="1728" spans="2:11" hidden="1">
      <c r="B1728" s="120" t="str">
        <f>IF(SP_SUL!Y1731="","*",SP_SUL!Y1731)</f>
        <v>*</v>
      </c>
      <c r="C1728" s="121" t="str">
        <f>IF(SP_SUL!B1731="","*",SP_SUL!B1731)</f>
        <v>*</v>
      </c>
      <c r="D1728" s="121" t="str">
        <f>IF(SP_SUL!D1731="","*",SP_SUL!D1731)</f>
        <v>*</v>
      </c>
      <c r="E1728" s="121" t="str">
        <f>IF(SP_SUL!H1731="","*",SP_SUL!H1731)</f>
        <v>*</v>
      </c>
      <c r="F1728" s="137" t="str">
        <f>IF(SP_SUL!M1731="","*",SP_SUL!M1731)</f>
        <v>*</v>
      </c>
      <c r="G1728" s="121" t="str">
        <f>IF(SP_SUL!I1731="","*",SP_SUL!I1731)</f>
        <v>*</v>
      </c>
      <c r="H1728" s="121" t="str">
        <f>IF(SP_SUL!AB1731="","*",SP_SUL!AB1731)</f>
        <v>*</v>
      </c>
      <c r="I1728" s="121" t="str">
        <f>IF(SP_SUL!AC1731="","*",SP_SUL!AC1731)</f>
        <v>*</v>
      </c>
      <c r="J1728" s="122" t="str">
        <f>IF(SP_SUL!AA1731="","*",SP_SUL!AA1731)</f>
        <v>*</v>
      </c>
      <c r="K1728" s="134" t="str">
        <f>IF(SP_SUL!AD1731="","*",SP_SUL!AD1731)</f>
        <v>*</v>
      </c>
    </row>
    <row r="1729" spans="2:11" hidden="1">
      <c r="B1729" s="120" t="str">
        <f>IF(SP_SUL!Y1732="","*",SP_SUL!Y1732)</f>
        <v>*</v>
      </c>
      <c r="C1729" s="121" t="str">
        <f>IF(SP_SUL!B1732="","*",SP_SUL!B1732)</f>
        <v>*</v>
      </c>
      <c r="D1729" s="121" t="str">
        <f>IF(SP_SUL!D1732="","*",SP_SUL!D1732)</f>
        <v>*</v>
      </c>
      <c r="E1729" s="121" t="str">
        <f>IF(SP_SUL!H1732="","*",SP_SUL!H1732)</f>
        <v>*</v>
      </c>
      <c r="F1729" s="137" t="str">
        <f>IF(SP_SUL!M1732="","*",SP_SUL!M1732)</f>
        <v>*</v>
      </c>
      <c r="G1729" s="121" t="str">
        <f>IF(SP_SUL!I1732="","*",SP_SUL!I1732)</f>
        <v>*</v>
      </c>
      <c r="H1729" s="121" t="str">
        <f>IF(SP_SUL!AB1732="","*",SP_SUL!AB1732)</f>
        <v>*</v>
      </c>
      <c r="I1729" s="121" t="str">
        <f>IF(SP_SUL!AC1732="","*",SP_SUL!AC1732)</f>
        <v>*</v>
      </c>
      <c r="J1729" s="122" t="str">
        <f>IF(SP_SUL!AA1732="","*",SP_SUL!AA1732)</f>
        <v>*</v>
      </c>
      <c r="K1729" s="134" t="str">
        <f>IF(SP_SUL!AD1732="","*",SP_SUL!AD1732)</f>
        <v>*</v>
      </c>
    </row>
    <row r="1730" spans="2:11" hidden="1">
      <c r="B1730" s="120" t="str">
        <f>IF(SP_SUL!Y1733="","*",SP_SUL!Y1733)</f>
        <v>*</v>
      </c>
      <c r="C1730" s="121" t="str">
        <f>IF(SP_SUL!B1733="","*",SP_SUL!B1733)</f>
        <v>*</v>
      </c>
      <c r="D1730" s="121" t="str">
        <f>IF(SP_SUL!D1733="","*",SP_SUL!D1733)</f>
        <v>*</v>
      </c>
      <c r="E1730" s="121" t="str">
        <f>IF(SP_SUL!H1733="","*",SP_SUL!H1733)</f>
        <v>*</v>
      </c>
      <c r="F1730" s="137" t="str">
        <f>IF(SP_SUL!M1733="","*",SP_SUL!M1733)</f>
        <v>*</v>
      </c>
      <c r="G1730" s="121" t="str">
        <f>IF(SP_SUL!I1733="","*",SP_SUL!I1733)</f>
        <v>*</v>
      </c>
      <c r="H1730" s="121" t="str">
        <f>IF(SP_SUL!AB1733="","*",SP_SUL!AB1733)</f>
        <v>*</v>
      </c>
      <c r="I1730" s="121" t="str">
        <f>IF(SP_SUL!AC1733="","*",SP_SUL!AC1733)</f>
        <v>*</v>
      </c>
      <c r="J1730" s="122" t="str">
        <f>IF(SP_SUL!AA1733="","*",SP_SUL!AA1733)</f>
        <v>*</v>
      </c>
      <c r="K1730" s="134" t="str">
        <f>IF(SP_SUL!AD1733="","*",SP_SUL!AD1733)</f>
        <v>*</v>
      </c>
    </row>
    <row r="1731" spans="2:11" hidden="1">
      <c r="B1731" s="120" t="str">
        <f>IF(SP_SUL!Y1734="","*",SP_SUL!Y1734)</f>
        <v>*</v>
      </c>
      <c r="C1731" s="121" t="str">
        <f>IF(SP_SUL!B1734="","*",SP_SUL!B1734)</f>
        <v>*</v>
      </c>
      <c r="D1731" s="121" t="str">
        <f>IF(SP_SUL!D1734="","*",SP_SUL!D1734)</f>
        <v>*</v>
      </c>
      <c r="E1731" s="121" t="str">
        <f>IF(SP_SUL!H1734="","*",SP_SUL!H1734)</f>
        <v>*</v>
      </c>
      <c r="F1731" s="137" t="str">
        <f>IF(SP_SUL!M1734="","*",SP_SUL!M1734)</f>
        <v>*</v>
      </c>
      <c r="G1731" s="121" t="str">
        <f>IF(SP_SUL!I1734="","*",SP_SUL!I1734)</f>
        <v>*</v>
      </c>
      <c r="H1731" s="121" t="str">
        <f>IF(SP_SUL!AB1734="","*",SP_SUL!AB1734)</f>
        <v>*</v>
      </c>
      <c r="I1731" s="121" t="str">
        <f>IF(SP_SUL!AC1734="","*",SP_SUL!AC1734)</f>
        <v>*</v>
      </c>
      <c r="J1731" s="122" t="str">
        <f>IF(SP_SUL!AA1734="","*",SP_SUL!AA1734)</f>
        <v>*</v>
      </c>
      <c r="K1731" s="134" t="str">
        <f>IF(SP_SUL!AD1734="","*",SP_SUL!AD1734)</f>
        <v>*</v>
      </c>
    </row>
    <row r="1732" spans="2:11" hidden="1">
      <c r="B1732" s="120" t="str">
        <f>IF(SP_SUL!Y1735="","*",SP_SUL!Y1735)</f>
        <v>*</v>
      </c>
      <c r="C1732" s="121" t="str">
        <f>IF(SP_SUL!B1735="","*",SP_SUL!B1735)</f>
        <v>*</v>
      </c>
      <c r="D1732" s="121" t="str">
        <f>IF(SP_SUL!D1735="","*",SP_SUL!D1735)</f>
        <v>*</v>
      </c>
      <c r="E1732" s="121" t="str">
        <f>IF(SP_SUL!H1735="","*",SP_SUL!H1735)</f>
        <v>*</v>
      </c>
      <c r="F1732" s="137" t="str">
        <f>IF(SP_SUL!M1735="","*",SP_SUL!M1735)</f>
        <v>*</v>
      </c>
      <c r="G1732" s="121" t="str">
        <f>IF(SP_SUL!I1735="","*",SP_SUL!I1735)</f>
        <v>*</v>
      </c>
      <c r="H1732" s="121" t="str">
        <f>IF(SP_SUL!AB1735="","*",SP_SUL!AB1735)</f>
        <v>*</v>
      </c>
      <c r="I1732" s="121" t="str">
        <f>IF(SP_SUL!AC1735="","*",SP_SUL!AC1735)</f>
        <v>*</v>
      </c>
      <c r="J1732" s="122" t="str">
        <f>IF(SP_SUL!AA1735="","*",SP_SUL!AA1735)</f>
        <v>*</v>
      </c>
      <c r="K1732" s="134" t="str">
        <f>IF(SP_SUL!AD1735="","*",SP_SUL!AD1735)</f>
        <v>*</v>
      </c>
    </row>
    <row r="1733" spans="2:11" hidden="1">
      <c r="B1733" s="120" t="str">
        <f>IF(SP_SUL!Y1736="","*",SP_SUL!Y1736)</f>
        <v>*</v>
      </c>
      <c r="C1733" s="121" t="str">
        <f>IF(SP_SUL!B1736="","*",SP_SUL!B1736)</f>
        <v>*</v>
      </c>
      <c r="D1733" s="121" t="str">
        <f>IF(SP_SUL!D1736="","*",SP_SUL!D1736)</f>
        <v>*</v>
      </c>
      <c r="E1733" s="121" t="str">
        <f>IF(SP_SUL!H1736="","*",SP_SUL!H1736)</f>
        <v>*</v>
      </c>
      <c r="F1733" s="137" t="str">
        <f>IF(SP_SUL!M1736="","*",SP_SUL!M1736)</f>
        <v>*</v>
      </c>
      <c r="G1733" s="121" t="str">
        <f>IF(SP_SUL!I1736="","*",SP_SUL!I1736)</f>
        <v>*</v>
      </c>
      <c r="H1733" s="121" t="str">
        <f>IF(SP_SUL!AB1736="","*",SP_SUL!AB1736)</f>
        <v>*</v>
      </c>
      <c r="I1733" s="121" t="str">
        <f>IF(SP_SUL!AC1736="","*",SP_SUL!AC1736)</f>
        <v>*</v>
      </c>
      <c r="J1733" s="122" t="str">
        <f>IF(SP_SUL!AA1736="","*",SP_SUL!AA1736)</f>
        <v>*</v>
      </c>
      <c r="K1733" s="134" t="str">
        <f>IF(SP_SUL!AD1736="","*",SP_SUL!AD1736)</f>
        <v>*</v>
      </c>
    </row>
    <row r="1734" spans="2:11" hidden="1">
      <c r="B1734" s="120" t="str">
        <f>IF(SP_SUL!Y1737="","*",SP_SUL!Y1737)</f>
        <v>*</v>
      </c>
      <c r="C1734" s="121" t="str">
        <f>IF(SP_SUL!B1737="","*",SP_SUL!B1737)</f>
        <v>*</v>
      </c>
      <c r="D1734" s="121" t="str">
        <f>IF(SP_SUL!D1737="","*",SP_SUL!D1737)</f>
        <v>*</v>
      </c>
      <c r="E1734" s="121" t="str">
        <f>IF(SP_SUL!H1737="","*",SP_SUL!H1737)</f>
        <v>*</v>
      </c>
      <c r="F1734" s="137" t="str">
        <f>IF(SP_SUL!M1737="","*",SP_SUL!M1737)</f>
        <v>*</v>
      </c>
      <c r="G1734" s="121" t="str">
        <f>IF(SP_SUL!I1737="","*",SP_SUL!I1737)</f>
        <v>*</v>
      </c>
      <c r="H1734" s="121" t="str">
        <f>IF(SP_SUL!AB1737="","*",SP_SUL!AB1737)</f>
        <v>*</v>
      </c>
      <c r="I1734" s="121" t="str">
        <f>IF(SP_SUL!AC1737="","*",SP_SUL!AC1737)</f>
        <v>*</v>
      </c>
      <c r="J1734" s="122" t="str">
        <f>IF(SP_SUL!AA1737="","*",SP_SUL!AA1737)</f>
        <v>*</v>
      </c>
      <c r="K1734" s="134" t="str">
        <f>IF(SP_SUL!AD1737="","*",SP_SUL!AD1737)</f>
        <v>*</v>
      </c>
    </row>
    <row r="1735" spans="2:11" hidden="1">
      <c r="B1735" s="120" t="str">
        <f>IF(SP_SUL!Y1738="","*",SP_SUL!Y1738)</f>
        <v>*</v>
      </c>
      <c r="C1735" s="121" t="str">
        <f>IF(SP_SUL!B1738="","*",SP_SUL!B1738)</f>
        <v>*</v>
      </c>
      <c r="D1735" s="121" t="str">
        <f>IF(SP_SUL!D1738="","*",SP_SUL!D1738)</f>
        <v>*</v>
      </c>
      <c r="E1735" s="121" t="str">
        <f>IF(SP_SUL!H1738="","*",SP_SUL!H1738)</f>
        <v>*</v>
      </c>
      <c r="F1735" s="137" t="str">
        <f>IF(SP_SUL!M1738="","*",SP_SUL!M1738)</f>
        <v>*</v>
      </c>
      <c r="G1735" s="121" t="str">
        <f>IF(SP_SUL!I1738="","*",SP_SUL!I1738)</f>
        <v>*</v>
      </c>
      <c r="H1735" s="121" t="str">
        <f>IF(SP_SUL!AB1738="","*",SP_SUL!AB1738)</f>
        <v>*</v>
      </c>
      <c r="I1735" s="121" t="str">
        <f>IF(SP_SUL!AC1738="","*",SP_SUL!AC1738)</f>
        <v>*</v>
      </c>
      <c r="J1735" s="122" t="str">
        <f>IF(SP_SUL!AA1738="","*",SP_SUL!AA1738)</f>
        <v>*</v>
      </c>
      <c r="K1735" s="134" t="str">
        <f>IF(SP_SUL!AD1738="","*",SP_SUL!AD1738)</f>
        <v>*</v>
      </c>
    </row>
    <row r="1736" spans="2:11" hidden="1">
      <c r="B1736" s="120" t="str">
        <f>IF(SP_SUL!Y1739="","*",SP_SUL!Y1739)</f>
        <v>*</v>
      </c>
      <c r="C1736" s="121" t="str">
        <f>IF(SP_SUL!B1739="","*",SP_SUL!B1739)</f>
        <v>*</v>
      </c>
      <c r="D1736" s="121" t="str">
        <f>IF(SP_SUL!D1739="","*",SP_SUL!D1739)</f>
        <v>*</v>
      </c>
      <c r="E1736" s="121" t="str">
        <f>IF(SP_SUL!H1739="","*",SP_SUL!H1739)</f>
        <v>*</v>
      </c>
      <c r="F1736" s="137" t="str">
        <f>IF(SP_SUL!M1739="","*",SP_SUL!M1739)</f>
        <v>*</v>
      </c>
      <c r="G1736" s="121" t="str">
        <f>IF(SP_SUL!I1739="","*",SP_SUL!I1739)</f>
        <v>*</v>
      </c>
      <c r="H1736" s="121" t="str">
        <f>IF(SP_SUL!AB1739="","*",SP_SUL!AB1739)</f>
        <v>*</v>
      </c>
      <c r="I1736" s="121" t="str">
        <f>IF(SP_SUL!AC1739="","*",SP_SUL!AC1739)</f>
        <v>*</v>
      </c>
      <c r="J1736" s="122" t="str">
        <f>IF(SP_SUL!AA1739="","*",SP_SUL!AA1739)</f>
        <v>*</v>
      </c>
      <c r="K1736" s="134" t="str">
        <f>IF(SP_SUL!AD1739="","*",SP_SUL!AD1739)</f>
        <v>*</v>
      </c>
    </row>
    <row r="1737" spans="2:11" hidden="1">
      <c r="B1737" s="120" t="str">
        <f>IF(SP_SUL!Y1740="","*",SP_SUL!Y1740)</f>
        <v>*</v>
      </c>
      <c r="C1737" s="121" t="str">
        <f>IF(SP_SUL!B1740="","*",SP_SUL!B1740)</f>
        <v>*</v>
      </c>
      <c r="D1737" s="121" t="str">
        <f>IF(SP_SUL!D1740="","*",SP_SUL!D1740)</f>
        <v>*</v>
      </c>
      <c r="E1737" s="121" t="str">
        <f>IF(SP_SUL!H1740="","*",SP_SUL!H1740)</f>
        <v>*</v>
      </c>
      <c r="F1737" s="137" t="str">
        <f>IF(SP_SUL!M1740="","*",SP_SUL!M1740)</f>
        <v>*</v>
      </c>
      <c r="G1737" s="121" t="str">
        <f>IF(SP_SUL!I1740="","*",SP_SUL!I1740)</f>
        <v>*</v>
      </c>
      <c r="H1737" s="121" t="str">
        <f>IF(SP_SUL!AB1740="","*",SP_SUL!AB1740)</f>
        <v>*</v>
      </c>
      <c r="I1737" s="121" t="str">
        <f>IF(SP_SUL!AC1740="","*",SP_SUL!AC1740)</f>
        <v>*</v>
      </c>
      <c r="J1737" s="122" t="str">
        <f>IF(SP_SUL!AA1740="","*",SP_SUL!AA1740)</f>
        <v>*</v>
      </c>
      <c r="K1737" s="134" t="str">
        <f>IF(SP_SUL!AD1740="","*",SP_SUL!AD1740)</f>
        <v>*</v>
      </c>
    </row>
    <row r="1738" spans="2:11" hidden="1">
      <c r="B1738" s="120" t="str">
        <f>IF(SP_SUL!Y1741="","*",SP_SUL!Y1741)</f>
        <v>*</v>
      </c>
      <c r="C1738" s="121" t="str">
        <f>IF(SP_SUL!B1741="","*",SP_SUL!B1741)</f>
        <v>*</v>
      </c>
      <c r="D1738" s="121" t="str">
        <f>IF(SP_SUL!D1741="","*",SP_SUL!D1741)</f>
        <v>*</v>
      </c>
      <c r="E1738" s="121" t="str">
        <f>IF(SP_SUL!H1741="","*",SP_SUL!H1741)</f>
        <v>*</v>
      </c>
      <c r="F1738" s="137" t="str">
        <f>IF(SP_SUL!M1741="","*",SP_SUL!M1741)</f>
        <v>*</v>
      </c>
      <c r="G1738" s="121" t="str">
        <f>IF(SP_SUL!I1741="","*",SP_SUL!I1741)</f>
        <v>*</v>
      </c>
      <c r="H1738" s="121" t="str">
        <f>IF(SP_SUL!AB1741="","*",SP_SUL!AB1741)</f>
        <v>*</v>
      </c>
      <c r="I1738" s="121" t="str">
        <f>IF(SP_SUL!AC1741="","*",SP_SUL!AC1741)</f>
        <v>*</v>
      </c>
      <c r="J1738" s="122" t="str">
        <f>IF(SP_SUL!AA1741="","*",SP_SUL!AA1741)</f>
        <v>*</v>
      </c>
      <c r="K1738" s="134" t="str">
        <f>IF(SP_SUL!AD1741="","*",SP_SUL!AD1741)</f>
        <v>*</v>
      </c>
    </row>
    <row r="1739" spans="2:11" hidden="1">
      <c r="B1739" s="120" t="str">
        <f>IF(SP_SUL!Y1742="","*",SP_SUL!Y1742)</f>
        <v>*</v>
      </c>
      <c r="C1739" s="121" t="str">
        <f>IF(SP_SUL!B1742="","*",SP_SUL!B1742)</f>
        <v>*</v>
      </c>
      <c r="D1739" s="121" t="str">
        <f>IF(SP_SUL!D1742="","*",SP_SUL!D1742)</f>
        <v>*</v>
      </c>
      <c r="E1739" s="121" t="str">
        <f>IF(SP_SUL!H1742="","*",SP_SUL!H1742)</f>
        <v>*</v>
      </c>
      <c r="F1739" s="137" t="str">
        <f>IF(SP_SUL!M1742="","*",SP_SUL!M1742)</f>
        <v>*</v>
      </c>
      <c r="G1739" s="121" t="str">
        <f>IF(SP_SUL!I1742="","*",SP_SUL!I1742)</f>
        <v>*</v>
      </c>
      <c r="H1739" s="121" t="str">
        <f>IF(SP_SUL!AB1742="","*",SP_SUL!AB1742)</f>
        <v>*</v>
      </c>
      <c r="I1739" s="121" t="str">
        <f>IF(SP_SUL!AC1742="","*",SP_SUL!AC1742)</f>
        <v>*</v>
      </c>
      <c r="J1739" s="122" t="str">
        <f>IF(SP_SUL!AA1742="","*",SP_SUL!AA1742)</f>
        <v>*</v>
      </c>
      <c r="K1739" s="134" t="str">
        <f>IF(SP_SUL!AD1742="","*",SP_SUL!AD1742)</f>
        <v>*</v>
      </c>
    </row>
    <row r="1740" spans="2:11" hidden="1">
      <c r="B1740" s="120" t="str">
        <f>IF(SP_SUL!Y1743="","*",SP_SUL!Y1743)</f>
        <v>*</v>
      </c>
      <c r="C1740" s="121" t="str">
        <f>IF(SP_SUL!B1743="","*",SP_SUL!B1743)</f>
        <v>*</v>
      </c>
      <c r="D1740" s="121" t="str">
        <f>IF(SP_SUL!D1743="","*",SP_SUL!D1743)</f>
        <v>*</v>
      </c>
      <c r="E1740" s="121" t="str">
        <f>IF(SP_SUL!H1743="","*",SP_SUL!H1743)</f>
        <v>*</v>
      </c>
      <c r="F1740" s="137" t="str">
        <f>IF(SP_SUL!M1743="","*",SP_SUL!M1743)</f>
        <v>*</v>
      </c>
      <c r="G1740" s="121" t="str">
        <f>IF(SP_SUL!I1743="","*",SP_SUL!I1743)</f>
        <v>*</v>
      </c>
      <c r="H1740" s="121" t="str">
        <f>IF(SP_SUL!AB1743="","*",SP_SUL!AB1743)</f>
        <v>*</v>
      </c>
      <c r="I1740" s="121" t="str">
        <f>IF(SP_SUL!AC1743="","*",SP_SUL!AC1743)</f>
        <v>*</v>
      </c>
      <c r="J1740" s="122" t="str">
        <f>IF(SP_SUL!AA1743="","*",SP_SUL!AA1743)</f>
        <v>*</v>
      </c>
      <c r="K1740" s="134" t="str">
        <f>IF(SP_SUL!AD1743="","*",SP_SUL!AD1743)</f>
        <v>*</v>
      </c>
    </row>
    <row r="1741" spans="2:11" hidden="1">
      <c r="B1741" s="120" t="str">
        <f>IF(SP_SUL!Y1744="","*",SP_SUL!Y1744)</f>
        <v>*</v>
      </c>
      <c r="C1741" s="121" t="str">
        <f>IF(SP_SUL!B1744="","*",SP_SUL!B1744)</f>
        <v>*</v>
      </c>
      <c r="D1741" s="121" t="str">
        <f>IF(SP_SUL!D1744="","*",SP_SUL!D1744)</f>
        <v>*</v>
      </c>
      <c r="E1741" s="121" t="str">
        <f>IF(SP_SUL!H1744="","*",SP_SUL!H1744)</f>
        <v>*</v>
      </c>
      <c r="F1741" s="137" t="str">
        <f>IF(SP_SUL!M1744="","*",SP_SUL!M1744)</f>
        <v>*</v>
      </c>
      <c r="G1741" s="121" t="str">
        <f>IF(SP_SUL!I1744="","*",SP_SUL!I1744)</f>
        <v>*</v>
      </c>
      <c r="H1741" s="121" t="str">
        <f>IF(SP_SUL!AB1744="","*",SP_SUL!AB1744)</f>
        <v>*</v>
      </c>
      <c r="I1741" s="121" t="str">
        <f>IF(SP_SUL!AC1744="","*",SP_SUL!AC1744)</f>
        <v>*</v>
      </c>
      <c r="J1741" s="122" t="str">
        <f>IF(SP_SUL!AA1744="","*",SP_SUL!AA1744)</f>
        <v>*</v>
      </c>
      <c r="K1741" s="134" t="str">
        <f>IF(SP_SUL!AD1744="","*",SP_SUL!AD1744)</f>
        <v>*</v>
      </c>
    </row>
    <row r="1742" spans="2:11" hidden="1">
      <c r="B1742" s="120" t="str">
        <f>IF(SP_SUL!Y1745="","*",SP_SUL!Y1745)</f>
        <v>*</v>
      </c>
      <c r="C1742" s="121" t="str">
        <f>IF(SP_SUL!B1745="","*",SP_SUL!B1745)</f>
        <v>*</v>
      </c>
      <c r="D1742" s="121" t="str">
        <f>IF(SP_SUL!D1745="","*",SP_SUL!D1745)</f>
        <v>*</v>
      </c>
      <c r="E1742" s="121" t="str">
        <f>IF(SP_SUL!H1745="","*",SP_SUL!H1745)</f>
        <v>*</v>
      </c>
      <c r="F1742" s="137" t="str">
        <f>IF(SP_SUL!M1745="","*",SP_SUL!M1745)</f>
        <v>*</v>
      </c>
      <c r="G1742" s="121" t="str">
        <f>IF(SP_SUL!I1745="","*",SP_SUL!I1745)</f>
        <v>*</v>
      </c>
      <c r="H1742" s="121" t="str">
        <f>IF(SP_SUL!AB1745="","*",SP_SUL!AB1745)</f>
        <v>*</v>
      </c>
      <c r="I1742" s="121" t="str">
        <f>IF(SP_SUL!AC1745="","*",SP_SUL!AC1745)</f>
        <v>*</v>
      </c>
      <c r="J1742" s="122" t="str">
        <f>IF(SP_SUL!AA1745="","*",SP_SUL!AA1745)</f>
        <v>*</v>
      </c>
      <c r="K1742" s="134" t="str">
        <f>IF(SP_SUL!AD1745="","*",SP_SUL!AD1745)</f>
        <v>*</v>
      </c>
    </row>
    <row r="1743" spans="2:11" hidden="1">
      <c r="B1743" s="120" t="str">
        <f>IF(SP_SUL!Y1746="","*",SP_SUL!Y1746)</f>
        <v>*</v>
      </c>
      <c r="C1743" s="121" t="str">
        <f>IF(SP_SUL!B1746="","*",SP_SUL!B1746)</f>
        <v>*</v>
      </c>
      <c r="D1743" s="121" t="str">
        <f>IF(SP_SUL!D1746="","*",SP_SUL!D1746)</f>
        <v>*</v>
      </c>
      <c r="E1743" s="121" t="str">
        <f>IF(SP_SUL!H1746="","*",SP_SUL!H1746)</f>
        <v>*</v>
      </c>
      <c r="F1743" s="137" t="str">
        <f>IF(SP_SUL!M1746="","*",SP_SUL!M1746)</f>
        <v>*</v>
      </c>
      <c r="G1743" s="121" t="str">
        <f>IF(SP_SUL!I1746="","*",SP_SUL!I1746)</f>
        <v>*</v>
      </c>
      <c r="H1743" s="121" t="str">
        <f>IF(SP_SUL!AB1746="","*",SP_SUL!AB1746)</f>
        <v>*</v>
      </c>
      <c r="I1743" s="121" t="str">
        <f>IF(SP_SUL!AC1746="","*",SP_SUL!AC1746)</f>
        <v>*</v>
      </c>
      <c r="J1743" s="122" t="str">
        <f>IF(SP_SUL!AA1746="","*",SP_SUL!AA1746)</f>
        <v>*</v>
      </c>
      <c r="K1743" s="134" t="str">
        <f>IF(SP_SUL!AD1746="","*",SP_SUL!AD1746)</f>
        <v>*</v>
      </c>
    </row>
    <row r="1744" spans="2:11" hidden="1">
      <c r="B1744" s="120" t="str">
        <f>IF(SP_SUL!Y1747="","*",SP_SUL!Y1747)</f>
        <v>*</v>
      </c>
      <c r="C1744" s="121" t="str">
        <f>IF(SP_SUL!B1747="","*",SP_SUL!B1747)</f>
        <v>*</v>
      </c>
      <c r="D1744" s="121" t="str">
        <f>IF(SP_SUL!D1747="","*",SP_SUL!D1747)</f>
        <v>*</v>
      </c>
      <c r="E1744" s="121" t="str">
        <f>IF(SP_SUL!H1747="","*",SP_SUL!H1747)</f>
        <v>*</v>
      </c>
      <c r="F1744" s="137" t="str">
        <f>IF(SP_SUL!M1747="","*",SP_SUL!M1747)</f>
        <v>*</v>
      </c>
      <c r="G1744" s="121" t="str">
        <f>IF(SP_SUL!I1747="","*",SP_SUL!I1747)</f>
        <v>*</v>
      </c>
      <c r="H1744" s="121" t="str">
        <f>IF(SP_SUL!AB1747="","*",SP_SUL!AB1747)</f>
        <v>*</v>
      </c>
      <c r="I1744" s="121" t="str">
        <f>IF(SP_SUL!AC1747="","*",SP_SUL!AC1747)</f>
        <v>*</v>
      </c>
      <c r="J1744" s="122" t="str">
        <f>IF(SP_SUL!AA1747="","*",SP_SUL!AA1747)</f>
        <v>*</v>
      </c>
      <c r="K1744" s="134" t="str">
        <f>IF(SP_SUL!AD1747="","*",SP_SUL!AD1747)</f>
        <v>*</v>
      </c>
    </row>
    <row r="1745" spans="2:11" hidden="1">
      <c r="B1745" s="120" t="str">
        <f>IF(SP_SUL!Y1748="","*",SP_SUL!Y1748)</f>
        <v>*</v>
      </c>
      <c r="C1745" s="121" t="str">
        <f>IF(SP_SUL!B1748="","*",SP_SUL!B1748)</f>
        <v>*</v>
      </c>
      <c r="D1745" s="121" t="str">
        <f>IF(SP_SUL!D1748="","*",SP_SUL!D1748)</f>
        <v>*</v>
      </c>
      <c r="E1745" s="121" t="str">
        <f>IF(SP_SUL!H1748="","*",SP_SUL!H1748)</f>
        <v>*</v>
      </c>
      <c r="F1745" s="137" t="str">
        <f>IF(SP_SUL!M1748="","*",SP_SUL!M1748)</f>
        <v>*</v>
      </c>
      <c r="G1745" s="121" t="str">
        <f>IF(SP_SUL!I1748="","*",SP_SUL!I1748)</f>
        <v>*</v>
      </c>
      <c r="H1745" s="121" t="str">
        <f>IF(SP_SUL!AB1748="","*",SP_SUL!AB1748)</f>
        <v>*</v>
      </c>
      <c r="I1745" s="121" t="str">
        <f>IF(SP_SUL!AC1748="","*",SP_SUL!AC1748)</f>
        <v>*</v>
      </c>
      <c r="J1745" s="122" t="str">
        <f>IF(SP_SUL!AA1748="","*",SP_SUL!AA1748)</f>
        <v>*</v>
      </c>
      <c r="K1745" s="134" t="str">
        <f>IF(SP_SUL!AD1748="","*",SP_SUL!AD1748)</f>
        <v>*</v>
      </c>
    </row>
    <row r="1746" spans="2:11" hidden="1">
      <c r="B1746" s="120" t="str">
        <f>IF(SP_SUL!Y1749="","*",SP_SUL!Y1749)</f>
        <v>*</v>
      </c>
      <c r="C1746" s="121" t="str">
        <f>IF(SP_SUL!B1749="","*",SP_SUL!B1749)</f>
        <v>*</v>
      </c>
      <c r="D1746" s="121" t="str">
        <f>IF(SP_SUL!D1749="","*",SP_SUL!D1749)</f>
        <v>*</v>
      </c>
      <c r="E1746" s="121" t="str">
        <f>IF(SP_SUL!H1749="","*",SP_SUL!H1749)</f>
        <v>*</v>
      </c>
      <c r="F1746" s="137" t="str">
        <f>IF(SP_SUL!M1749="","*",SP_SUL!M1749)</f>
        <v>*</v>
      </c>
      <c r="G1746" s="121" t="str">
        <f>IF(SP_SUL!I1749="","*",SP_SUL!I1749)</f>
        <v>*</v>
      </c>
      <c r="H1746" s="121" t="str">
        <f>IF(SP_SUL!AB1749="","*",SP_SUL!AB1749)</f>
        <v>*</v>
      </c>
      <c r="I1746" s="121" t="str">
        <f>IF(SP_SUL!AC1749="","*",SP_SUL!AC1749)</f>
        <v>*</v>
      </c>
      <c r="J1746" s="122" t="str">
        <f>IF(SP_SUL!AA1749="","*",SP_SUL!AA1749)</f>
        <v>*</v>
      </c>
      <c r="K1746" s="134" t="str">
        <f>IF(SP_SUL!AD1749="","*",SP_SUL!AD1749)</f>
        <v>*</v>
      </c>
    </row>
    <row r="1747" spans="2:11" hidden="1">
      <c r="B1747" s="120" t="str">
        <f>IF(SP_SUL!Y1750="","*",SP_SUL!Y1750)</f>
        <v>*</v>
      </c>
      <c r="C1747" s="121" t="str">
        <f>IF(SP_SUL!B1750="","*",SP_SUL!B1750)</f>
        <v>*</v>
      </c>
      <c r="D1747" s="121" t="str">
        <f>IF(SP_SUL!D1750="","*",SP_SUL!D1750)</f>
        <v>*</v>
      </c>
      <c r="E1747" s="121" t="str">
        <f>IF(SP_SUL!H1750="","*",SP_SUL!H1750)</f>
        <v>*</v>
      </c>
      <c r="F1747" s="137" t="str">
        <f>IF(SP_SUL!M1750="","*",SP_SUL!M1750)</f>
        <v>*</v>
      </c>
      <c r="G1747" s="121" t="str">
        <f>IF(SP_SUL!I1750="","*",SP_SUL!I1750)</f>
        <v>*</v>
      </c>
      <c r="H1747" s="121" t="str">
        <f>IF(SP_SUL!AB1750="","*",SP_SUL!AB1750)</f>
        <v>*</v>
      </c>
      <c r="I1747" s="121" t="str">
        <f>IF(SP_SUL!AC1750="","*",SP_SUL!AC1750)</f>
        <v>*</v>
      </c>
      <c r="J1747" s="122" t="str">
        <f>IF(SP_SUL!AA1750="","*",SP_SUL!AA1750)</f>
        <v>*</v>
      </c>
      <c r="K1747" s="134" t="str">
        <f>IF(SP_SUL!AD1750="","*",SP_SUL!AD1750)</f>
        <v>*</v>
      </c>
    </row>
    <row r="1748" spans="2:11" hidden="1">
      <c r="B1748" s="120" t="str">
        <f>IF(SP_SUL!Y1751="","*",SP_SUL!Y1751)</f>
        <v>*</v>
      </c>
      <c r="C1748" s="121" t="str">
        <f>IF(SP_SUL!B1751="","*",SP_SUL!B1751)</f>
        <v>*</v>
      </c>
      <c r="D1748" s="121" t="str">
        <f>IF(SP_SUL!D1751="","*",SP_SUL!D1751)</f>
        <v>*</v>
      </c>
      <c r="E1748" s="121" t="str">
        <f>IF(SP_SUL!H1751="","*",SP_SUL!H1751)</f>
        <v>*</v>
      </c>
      <c r="F1748" s="137" t="str">
        <f>IF(SP_SUL!M1751="","*",SP_SUL!M1751)</f>
        <v>*</v>
      </c>
      <c r="G1748" s="121" t="str">
        <f>IF(SP_SUL!I1751="","*",SP_SUL!I1751)</f>
        <v>*</v>
      </c>
      <c r="H1748" s="121" t="str">
        <f>IF(SP_SUL!AB1751="","*",SP_SUL!AB1751)</f>
        <v>*</v>
      </c>
      <c r="I1748" s="121" t="str">
        <f>IF(SP_SUL!AC1751="","*",SP_SUL!AC1751)</f>
        <v>*</v>
      </c>
      <c r="J1748" s="122" t="str">
        <f>IF(SP_SUL!AA1751="","*",SP_SUL!AA1751)</f>
        <v>*</v>
      </c>
      <c r="K1748" s="134" t="str">
        <f>IF(SP_SUL!AD1751="","*",SP_SUL!AD1751)</f>
        <v>*</v>
      </c>
    </row>
    <row r="1749" spans="2:11" hidden="1">
      <c r="B1749" s="120" t="str">
        <f>IF(SP_SUL!Y1752="","*",SP_SUL!Y1752)</f>
        <v>*</v>
      </c>
      <c r="C1749" s="121" t="str">
        <f>IF(SP_SUL!B1752="","*",SP_SUL!B1752)</f>
        <v>*</v>
      </c>
      <c r="D1749" s="121" t="str">
        <f>IF(SP_SUL!D1752="","*",SP_SUL!D1752)</f>
        <v>*</v>
      </c>
      <c r="E1749" s="121" t="str">
        <f>IF(SP_SUL!H1752="","*",SP_SUL!H1752)</f>
        <v>*</v>
      </c>
      <c r="F1749" s="137" t="str">
        <f>IF(SP_SUL!M1752="","*",SP_SUL!M1752)</f>
        <v>*</v>
      </c>
      <c r="G1749" s="121" t="str">
        <f>IF(SP_SUL!I1752="","*",SP_SUL!I1752)</f>
        <v>*</v>
      </c>
      <c r="H1749" s="121" t="str">
        <f>IF(SP_SUL!AB1752="","*",SP_SUL!AB1752)</f>
        <v>*</v>
      </c>
      <c r="I1749" s="121" t="str">
        <f>IF(SP_SUL!AC1752="","*",SP_SUL!AC1752)</f>
        <v>*</v>
      </c>
      <c r="J1749" s="122" t="str">
        <f>IF(SP_SUL!AA1752="","*",SP_SUL!AA1752)</f>
        <v>*</v>
      </c>
      <c r="K1749" s="134" t="str">
        <f>IF(SP_SUL!AD1752="","*",SP_SUL!AD1752)</f>
        <v>*</v>
      </c>
    </row>
    <row r="1750" spans="2:11" hidden="1">
      <c r="B1750" s="120" t="str">
        <f>IF(SP_SUL!Y1753="","*",SP_SUL!Y1753)</f>
        <v>*</v>
      </c>
      <c r="C1750" s="121" t="str">
        <f>IF(SP_SUL!B1753="","*",SP_SUL!B1753)</f>
        <v>*</v>
      </c>
      <c r="D1750" s="121" t="str">
        <f>IF(SP_SUL!D1753="","*",SP_SUL!D1753)</f>
        <v>*</v>
      </c>
      <c r="E1750" s="121" t="str">
        <f>IF(SP_SUL!H1753="","*",SP_SUL!H1753)</f>
        <v>*</v>
      </c>
      <c r="F1750" s="137" t="str">
        <f>IF(SP_SUL!M1753="","*",SP_SUL!M1753)</f>
        <v>*</v>
      </c>
      <c r="G1750" s="121" t="str">
        <f>IF(SP_SUL!I1753="","*",SP_SUL!I1753)</f>
        <v>*</v>
      </c>
      <c r="H1750" s="121" t="str">
        <f>IF(SP_SUL!AB1753="","*",SP_SUL!AB1753)</f>
        <v>*</v>
      </c>
      <c r="I1750" s="121" t="str">
        <f>IF(SP_SUL!AC1753="","*",SP_SUL!AC1753)</f>
        <v>*</v>
      </c>
      <c r="J1750" s="122" t="str">
        <f>IF(SP_SUL!AA1753="","*",SP_SUL!AA1753)</f>
        <v>*</v>
      </c>
      <c r="K1750" s="134" t="str">
        <f>IF(SP_SUL!AD1753="","*",SP_SUL!AD1753)</f>
        <v>*</v>
      </c>
    </row>
    <row r="1751" spans="2:11" hidden="1">
      <c r="B1751" s="120" t="str">
        <f>IF(SP_SUL!Y1754="","*",SP_SUL!Y1754)</f>
        <v>*</v>
      </c>
      <c r="C1751" s="121" t="str">
        <f>IF(SP_SUL!B1754="","*",SP_SUL!B1754)</f>
        <v>*</v>
      </c>
      <c r="D1751" s="121" t="str">
        <f>IF(SP_SUL!D1754="","*",SP_SUL!D1754)</f>
        <v>*</v>
      </c>
      <c r="E1751" s="121" t="str">
        <f>IF(SP_SUL!H1754="","*",SP_SUL!H1754)</f>
        <v>*</v>
      </c>
      <c r="F1751" s="137" t="str">
        <f>IF(SP_SUL!M1754="","*",SP_SUL!M1754)</f>
        <v>*</v>
      </c>
      <c r="G1751" s="121" t="str">
        <f>IF(SP_SUL!I1754="","*",SP_SUL!I1754)</f>
        <v>*</v>
      </c>
      <c r="H1751" s="121" t="str">
        <f>IF(SP_SUL!AB1754="","*",SP_SUL!AB1754)</f>
        <v>*</v>
      </c>
      <c r="I1751" s="121" t="str">
        <f>IF(SP_SUL!AC1754="","*",SP_SUL!AC1754)</f>
        <v>*</v>
      </c>
      <c r="J1751" s="122" t="str">
        <f>IF(SP_SUL!AA1754="","*",SP_SUL!AA1754)</f>
        <v>*</v>
      </c>
      <c r="K1751" s="134" t="str">
        <f>IF(SP_SUL!AD1754="","*",SP_SUL!AD1754)</f>
        <v>*</v>
      </c>
    </row>
    <row r="1752" spans="2:11" hidden="1">
      <c r="B1752" s="120" t="str">
        <f>IF(SP_SUL!Y1755="","*",SP_SUL!Y1755)</f>
        <v>*</v>
      </c>
      <c r="C1752" s="121" t="str">
        <f>IF(SP_SUL!B1755="","*",SP_SUL!B1755)</f>
        <v>*</v>
      </c>
      <c r="D1752" s="121" t="str">
        <f>IF(SP_SUL!D1755="","*",SP_SUL!D1755)</f>
        <v>*</v>
      </c>
      <c r="E1752" s="121" t="str">
        <f>IF(SP_SUL!H1755="","*",SP_SUL!H1755)</f>
        <v>*</v>
      </c>
      <c r="F1752" s="137" t="str">
        <f>IF(SP_SUL!M1755="","*",SP_SUL!M1755)</f>
        <v>*</v>
      </c>
      <c r="G1752" s="121" t="str">
        <f>IF(SP_SUL!I1755="","*",SP_SUL!I1755)</f>
        <v>*</v>
      </c>
      <c r="H1752" s="121" t="str">
        <f>IF(SP_SUL!AB1755="","*",SP_SUL!AB1755)</f>
        <v>*</v>
      </c>
      <c r="I1752" s="121" t="str">
        <f>IF(SP_SUL!AC1755="","*",SP_SUL!AC1755)</f>
        <v>*</v>
      </c>
      <c r="J1752" s="122" t="str">
        <f>IF(SP_SUL!AA1755="","*",SP_SUL!AA1755)</f>
        <v>*</v>
      </c>
      <c r="K1752" s="134" t="str">
        <f>IF(SP_SUL!AD1755="","*",SP_SUL!AD1755)</f>
        <v>*</v>
      </c>
    </row>
    <row r="1753" spans="2:11" hidden="1">
      <c r="B1753" s="120" t="str">
        <f>IF(SP_SUL!Y1756="","*",SP_SUL!Y1756)</f>
        <v>*</v>
      </c>
      <c r="C1753" s="121" t="str">
        <f>IF(SP_SUL!B1756="","*",SP_SUL!B1756)</f>
        <v>*</v>
      </c>
      <c r="D1753" s="121" t="str">
        <f>IF(SP_SUL!D1756="","*",SP_SUL!D1756)</f>
        <v>*</v>
      </c>
      <c r="E1753" s="121" t="str">
        <f>IF(SP_SUL!H1756="","*",SP_SUL!H1756)</f>
        <v>*</v>
      </c>
      <c r="F1753" s="137" t="str">
        <f>IF(SP_SUL!M1756="","*",SP_SUL!M1756)</f>
        <v>*</v>
      </c>
      <c r="G1753" s="121" t="str">
        <f>IF(SP_SUL!I1756="","*",SP_SUL!I1756)</f>
        <v>*</v>
      </c>
      <c r="H1753" s="121" t="str">
        <f>IF(SP_SUL!AB1756="","*",SP_SUL!AB1756)</f>
        <v>*</v>
      </c>
      <c r="I1753" s="121" t="str">
        <f>IF(SP_SUL!AC1756="","*",SP_SUL!AC1756)</f>
        <v>*</v>
      </c>
      <c r="J1753" s="122" t="str">
        <f>IF(SP_SUL!AA1756="","*",SP_SUL!AA1756)</f>
        <v>*</v>
      </c>
      <c r="K1753" s="134" t="str">
        <f>IF(SP_SUL!AD1756="","*",SP_SUL!AD1756)</f>
        <v>*</v>
      </c>
    </row>
    <row r="1754" spans="2:11" hidden="1">
      <c r="B1754" s="120" t="str">
        <f>IF(SP_SUL!Y1757="","*",SP_SUL!Y1757)</f>
        <v>*</v>
      </c>
      <c r="C1754" s="121" t="str">
        <f>IF(SP_SUL!B1757="","*",SP_SUL!B1757)</f>
        <v>*</v>
      </c>
      <c r="D1754" s="121" t="str">
        <f>IF(SP_SUL!D1757="","*",SP_SUL!D1757)</f>
        <v>*</v>
      </c>
      <c r="E1754" s="121" t="str">
        <f>IF(SP_SUL!H1757="","*",SP_SUL!H1757)</f>
        <v>*</v>
      </c>
      <c r="F1754" s="137" t="str">
        <f>IF(SP_SUL!M1757="","*",SP_SUL!M1757)</f>
        <v>*</v>
      </c>
      <c r="G1754" s="121" t="str">
        <f>IF(SP_SUL!I1757="","*",SP_SUL!I1757)</f>
        <v>*</v>
      </c>
      <c r="H1754" s="121" t="str">
        <f>IF(SP_SUL!AB1757="","*",SP_SUL!AB1757)</f>
        <v>*</v>
      </c>
      <c r="I1754" s="121" t="str">
        <f>IF(SP_SUL!AC1757="","*",SP_SUL!AC1757)</f>
        <v>*</v>
      </c>
      <c r="J1754" s="122" t="str">
        <f>IF(SP_SUL!AA1757="","*",SP_SUL!AA1757)</f>
        <v>*</v>
      </c>
      <c r="K1754" s="134" t="str">
        <f>IF(SP_SUL!AD1757="","*",SP_SUL!AD1757)</f>
        <v>*</v>
      </c>
    </row>
    <row r="1755" spans="2:11" hidden="1">
      <c r="B1755" s="120" t="str">
        <f>IF(SP_SUL!Y1758="","*",SP_SUL!Y1758)</f>
        <v>*</v>
      </c>
      <c r="C1755" s="121" t="str">
        <f>IF(SP_SUL!B1758="","*",SP_SUL!B1758)</f>
        <v>*</v>
      </c>
      <c r="D1755" s="121" t="str">
        <f>IF(SP_SUL!D1758="","*",SP_SUL!D1758)</f>
        <v>*</v>
      </c>
      <c r="E1755" s="121" t="str">
        <f>IF(SP_SUL!H1758="","*",SP_SUL!H1758)</f>
        <v>*</v>
      </c>
      <c r="F1755" s="137" t="str">
        <f>IF(SP_SUL!M1758="","*",SP_SUL!M1758)</f>
        <v>*</v>
      </c>
      <c r="G1755" s="121" t="str">
        <f>IF(SP_SUL!I1758="","*",SP_SUL!I1758)</f>
        <v>*</v>
      </c>
      <c r="H1755" s="121" t="str">
        <f>IF(SP_SUL!AB1758="","*",SP_SUL!AB1758)</f>
        <v>*</v>
      </c>
      <c r="I1755" s="121" t="str">
        <f>IF(SP_SUL!AC1758="","*",SP_SUL!AC1758)</f>
        <v>*</v>
      </c>
      <c r="J1755" s="122" t="str">
        <f>IF(SP_SUL!AA1758="","*",SP_SUL!AA1758)</f>
        <v>*</v>
      </c>
      <c r="K1755" s="134" t="str">
        <f>IF(SP_SUL!AD1758="","*",SP_SUL!AD1758)</f>
        <v>*</v>
      </c>
    </row>
    <row r="1756" spans="2:11" hidden="1">
      <c r="B1756" s="120" t="str">
        <f>IF(SP_SUL!Y1759="","*",SP_SUL!Y1759)</f>
        <v>*</v>
      </c>
      <c r="C1756" s="121" t="str">
        <f>IF(SP_SUL!B1759="","*",SP_SUL!B1759)</f>
        <v>*</v>
      </c>
      <c r="D1756" s="121" t="str">
        <f>IF(SP_SUL!D1759="","*",SP_SUL!D1759)</f>
        <v>*</v>
      </c>
      <c r="E1756" s="121" t="str">
        <f>IF(SP_SUL!H1759="","*",SP_SUL!H1759)</f>
        <v>*</v>
      </c>
      <c r="F1756" s="137" t="str">
        <f>IF(SP_SUL!M1759="","*",SP_SUL!M1759)</f>
        <v>*</v>
      </c>
      <c r="G1756" s="121" t="str">
        <f>IF(SP_SUL!I1759="","*",SP_SUL!I1759)</f>
        <v>*</v>
      </c>
      <c r="H1756" s="121" t="str">
        <f>IF(SP_SUL!AB1759="","*",SP_SUL!AB1759)</f>
        <v>*</v>
      </c>
      <c r="I1756" s="121" t="str">
        <f>IF(SP_SUL!AC1759="","*",SP_SUL!AC1759)</f>
        <v>*</v>
      </c>
      <c r="J1756" s="122" t="str">
        <f>IF(SP_SUL!AA1759="","*",SP_SUL!AA1759)</f>
        <v>*</v>
      </c>
      <c r="K1756" s="134" t="str">
        <f>IF(SP_SUL!AD1759="","*",SP_SUL!AD1759)</f>
        <v>*</v>
      </c>
    </row>
    <row r="1757" spans="2:11" hidden="1">
      <c r="B1757" s="120" t="str">
        <f>IF(SP_SUL!Y1760="","*",SP_SUL!Y1760)</f>
        <v>*</v>
      </c>
      <c r="C1757" s="121" t="str">
        <f>IF(SP_SUL!B1760="","*",SP_SUL!B1760)</f>
        <v>*</v>
      </c>
      <c r="D1757" s="121" t="str">
        <f>IF(SP_SUL!D1760="","*",SP_SUL!D1760)</f>
        <v>*</v>
      </c>
      <c r="E1757" s="121" t="str">
        <f>IF(SP_SUL!H1760="","*",SP_SUL!H1760)</f>
        <v>*</v>
      </c>
      <c r="F1757" s="137" t="str">
        <f>IF(SP_SUL!M1760="","*",SP_SUL!M1760)</f>
        <v>*</v>
      </c>
      <c r="G1757" s="121" t="str">
        <f>IF(SP_SUL!I1760="","*",SP_SUL!I1760)</f>
        <v>*</v>
      </c>
      <c r="H1757" s="121" t="str">
        <f>IF(SP_SUL!AB1760="","*",SP_SUL!AB1760)</f>
        <v>*</v>
      </c>
      <c r="I1757" s="121" t="str">
        <f>IF(SP_SUL!AC1760="","*",SP_SUL!AC1760)</f>
        <v>*</v>
      </c>
      <c r="J1757" s="122" t="str">
        <f>IF(SP_SUL!AA1760="","*",SP_SUL!AA1760)</f>
        <v>*</v>
      </c>
      <c r="K1757" s="134" t="str">
        <f>IF(SP_SUL!AD1760="","*",SP_SUL!AD1760)</f>
        <v>*</v>
      </c>
    </row>
    <row r="1758" spans="2:11" hidden="1">
      <c r="B1758" s="120" t="str">
        <f>IF(SP_SUL!Y1761="","*",SP_SUL!Y1761)</f>
        <v>*</v>
      </c>
      <c r="C1758" s="121" t="str">
        <f>IF(SP_SUL!B1761="","*",SP_SUL!B1761)</f>
        <v>*</v>
      </c>
      <c r="D1758" s="121" t="str">
        <f>IF(SP_SUL!D1761="","*",SP_SUL!D1761)</f>
        <v>*</v>
      </c>
      <c r="E1758" s="121" t="str">
        <f>IF(SP_SUL!H1761="","*",SP_SUL!H1761)</f>
        <v>*</v>
      </c>
      <c r="F1758" s="137" t="str">
        <f>IF(SP_SUL!M1761="","*",SP_SUL!M1761)</f>
        <v>*</v>
      </c>
      <c r="G1758" s="121" t="str">
        <f>IF(SP_SUL!I1761="","*",SP_SUL!I1761)</f>
        <v>*</v>
      </c>
      <c r="H1758" s="121" t="str">
        <f>IF(SP_SUL!AB1761="","*",SP_SUL!AB1761)</f>
        <v>*</v>
      </c>
      <c r="I1758" s="121" t="str">
        <f>IF(SP_SUL!AC1761="","*",SP_SUL!AC1761)</f>
        <v>*</v>
      </c>
      <c r="J1758" s="122" t="str">
        <f>IF(SP_SUL!AA1761="","*",SP_SUL!AA1761)</f>
        <v>*</v>
      </c>
      <c r="K1758" s="134" t="str">
        <f>IF(SP_SUL!AD1761="","*",SP_SUL!AD1761)</f>
        <v>*</v>
      </c>
    </row>
    <row r="1759" spans="2:11" hidden="1">
      <c r="B1759" s="120" t="str">
        <f>IF(SP_SUL!Y1762="","*",SP_SUL!Y1762)</f>
        <v>*</v>
      </c>
      <c r="C1759" s="121" t="str">
        <f>IF(SP_SUL!B1762="","*",SP_SUL!B1762)</f>
        <v>*</v>
      </c>
      <c r="D1759" s="121" t="str">
        <f>IF(SP_SUL!D1762="","*",SP_SUL!D1762)</f>
        <v>*</v>
      </c>
      <c r="E1759" s="121" t="str">
        <f>IF(SP_SUL!H1762="","*",SP_SUL!H1762)</f>
        <v>*</v>
      </c>
      <c r="F1759" s="137" t="str">
        <f>IF(SP_SUL!M1762="","*",SP_SUL!M1762)</f>
        <v>*</v>
      </c>
      <c r="G1759" s="121" t="str">
        <f>IF(SP_SUL!I1762="","*",SP_SUL!I1762)</f>
        <v>*</v>
      </c>
      <c r="H1759" s="121" t="str">
        <f>IF(SP_SUL!AB1762="","*",SP_SUL!AB1762)</f>
        <v>*</v>
      </c>
      <c r="I1759" s="121" t="str">
        <f>IF(SP_SUL!AC1762="","*",SP_SUL!AC1762)</f>
        <v>*</v>
      </c>
      <c r="J1759" s="122" t="str">
        <f>IF(SP_SUL!AA1762="","*",SP_SUL!AA1762)</f>
        <v>*</v>
      </c>
      <c r="K1759" s="134" t="str">
        <f>IF(SP_SUL!AD1762="","*",SP_SUL!AD1762)</f>
        <v>*</v>
      </c>
    </row>
    <row r="1760" spans="2:11" hidden="1">
      <c r="B1760" s="120" t="str">
        <f>IF(SP_SUL!Y1763="","*",SP_SUL!Y1763)</f>
        <v>*</v>
      </c>
      <c r="C1760" s="121" t="str">
        <f>IF(SP_SUL!B1763="","*",SP_SUL!B1763)</f>
        <v>*</v>
      </c>
      <c r="D1760" s="121" t="str">
        <f>IF(SP_SUL!D1763="","*",SP_SUL!D1763)</f>
        <v>*</v>
      </c>
      <c r="E1760" s="121" t="str">
        <f>IF(SP_SUL!H1763="","*",SP_SUL!H1763)</f>
        <v>*</v>
      </c>
      <c r="F1760" s="137" t="str">
        <f>IF(SP_SUL!M1763="","*",SP_SUL!M1763)</f>
        <v>*</v>
      </c>
      <c r="G1760" s="121" t="str">
        <f>IF(SP_SUL!I1763="","*",SP_SUL!I1763)</f>
        <v>*</v>
      </c>
      <c r="H1760" s="121" t="str">
        <f>IF(SP_SUL!AB1763="","*",SP_SUL!AB1763)</f>
        <v>*</v>
      </c>
      <c r="I1760" s="121" t="str">
        <f>IF(SP_SUL!AC1763="","*",SP_SUL!AC1763)</f>
        <v>*</v>
      </c>
      <c r="J1760" s="122" t="str">
        <f>IF(SP_SUL!AA1763="","*",SP_SUL!AA1763)</f>
        <v>*</v>
      </c>
      <c r="K1760" s="134" t="str">
        <f>IF(SP_SUL!AD1763="","*",SP_SUL!AD1763)</f>
        <v>*</v>
      </c>
    </row>
    <row r="1761" spans="2:11" hidden="1">
      <c r="B1761" s="120" t="str">
        <f>IF(SP_SUL!Y1764="","*",SP_SUL!Y1764)</f>
        <v>*</v>
      </c>
      <c r="C1761" s="121" t="str">
        <f>IF(SP_SUL!B1764="","*",SP_SUL!B1764)</f>
        <v>*</v>
      </c>
      <c r="D1761" s="121" t="str">
        <f>IF(SP_SUL!D1764="","*",SP_SUL!D1764)</f>
        <v>*</v>
      </c>
      <c r="E1761" s="121" t="str">
        <f>IF(SP_SUL!H1764="","*",SP_SUL!H1764)</f>
        <v>*</v>
      </c>
      <c r="F1761" s="137" t="str">
        <f>IF(SP_SUL!M1764="","*",SP_SUL!M1764)</f>
        <v>*</v>
      </c>
      <c r="G1761" s="121" t="str">
        <f>IF(SP_SUL!I1764="","*",SP_SUL!I1764)</f>
        <v>*</v>
      </c>
      <c r="H1761" s="121" t="str">
        <f>IF(SP_SUL!AB1764="","*",SP_SUL!AB1764)</f>
        <v>*</v>
      </c>
      <c r="I1761" s="121" t="str">
        <f>IF(SP_SUL!AC1764="","*",SP_SUL!AC1764)</f>
        <v>*</v>
      </c>
      <c r="J1761" s="122" t="str">
        <f>IF(SP_SUL!AA1764="","*",SP_SUL!AA1764)</f>
        <v>*</v>
      </c>
      <c r="K1761" s="134" t="str">
        <f>IF(SP_SUL!AD1764="","*",SP_SUL!AD1764)</f>
        <v>*</v>
      </c>
    </row>
    <row r="1762" spans="2:11" hidden="1">
      <c r="B1762" s="120" t="str">
        <f>IF(SP_SUL!Y1765="","*",SP_SUL!Y1765)</f>
        <v>*</v>
      </c>
      <c r="C1762" s="121" t="str">
        <f>IF(SP_SUL!B1765="","*",SP_SUL!B1765)</f>
        <v>*</v>
      </c>
      <c r="D1762" s="121" t="str">
        <f>IF(SP_SUL!D1765="","*",SP_SUL!D1765)</f>
        <v>*</v>
      </c>
      <c r="E1762" s="121" t="str">
        <f>IF(SP_SUL!H1765="","*",SP_SUL!H1765)</f>
        <v>*</v>
      </c>
      <c r="F1762" s="137" t="str">
        <f>IF(SP_SUL!M1765="","*",SP_SUL!M1765)</f>
        <v>*</v>
      </c>
      <c r="G1762" s="121" t="str">
        <f>IF(SP_SUL!I1765="","*",SP_SUL!I1765)</f>
        <v>*</v>
      </c>
      <c r="H1762" s="121" t="str">
        <f>IF(SP_SUL!AB1765="","*",SP_SUL!AB1765)</f>
        <v>*</v>
      </c>
      <c r="I1762" s="121" t="str">
        <f>IF(SP_SUL!AC1765="","*",SP_SUL!AC1765)</f>
        <v>*</v>
      </c>
      <c r="J1762" s="122" t="str">
        <f>IF(SP_SUL!AA1765="","*",SP_SUL!AA1765)</f>
        <v>*</v>
      </c>
      <c r="K1762" s="134" t="str">
        <f>IF(SP_SUL!AD1765="","*",SP_SUL!AD1765)</f>
        <v>*</v>
      </c>
    </row>
    <row r="1763" spans="2:11" hidden="1">
      <c r="B1763" s="120" t="str">
        <f>IF(SP_SUL!Y1766="","*",SP_SUL!Y1766)</f>
        <v>*</v>
      </c>
      <c r="C1763" s="121" t="str">
        <f>IF(SP_SUL!B1766="","*",SP_SUL!B1766)</f>
        <v>*</v>
      </c>
      <c r="D1763" s="121" t="str">
        <f>IF(SP_SUL!D1766="","*",SP_SUL!D1766)</f>
        <v>*</v>
      </c>
      <c r="E1763" s="121" t="str">
        <f>IF(SP_SUL!H1766="","*",SP_SUL!H1766)</f>
        <v>*</v>
      </c>
      <c r="F1763" s="137" t="str">
        <f>IF(SP_SUL!M1766="","*",SP_SUL!M1766)</f>
        <v>*</v>
      </c>
      <c r="G1763" s="121" t="str">
        <f>IF(SP_SUL!I1766="","*",SP_SUL!I1766)</f>
        <v>*</v>
      </c>
      <c r="H1763" s="121" t="str">
        <f>IF(SP_SUL!AB1766="","*",SP_SUL!AB1766)</f>
        <v>*</v>
      </c>
      <c r="I1763" s="121" t="str">
        <f>IF(SP_SUL!AC1766="","*",SP_SUL!AC1766)</f>
        <v>*</v>
      </c>
      <c r="J1763" s="122" t="str">
        <f>IF(SP_SUL!AA1766="","*",SP_SUL!AA1766)</f>
        <v>*</v>
      </c>
      <c r="K1763" s="134" t="str">
        <f>IF(SP_SUL!AD1766="","*",SP_SUL!AD1766)</f>
        <v>*</v>
      </c>
    </row>
    <row r="1764" spans="2:11" hidden="1">
      <c r="B1764" s="120" t="str">
        <f>IF(SP_SUL!Y1767="","*",SP_SUL!Y1767)</f>
        <v>*</v>
      </c>
      <c r="C1764" s="121" t="str">
        <f>IF(SP_SUL!B1767="","*",SP_SUL!B1767)</f>
        <v>*</v>
      </c>
      <c r="D1764" s="121" t="str">
        <f>IF(SP_SUL!D1767="","*",SP_SUL!D1767)</f>
        <v>*</v>
      </c>
      <c r="E1764" s="121" t="str">
        <f>IF(SP_SUL!H1767="","*",SP_SUL!H1767)</f>
        <v>*</v>
      </c>
      <c r="F1764" s="137" t="str">
        <f>IF(SP_SUL!M1767="","*",SP_SUL!M1767)</f>
        <v>*</v>
      </c>
      <c r="G1764" s="121" t="str">
        <f>IF(SP_SUL!I1767="","*",SP_SUL!I1767)</f>
        <v>*</v>
      </c>
      <c r="H1764" s="121" t="str">
        <f>IF(SP_SUL!AB1767="","*",SP_SUL!AB1767)</f>
        <v>*</v>
      </c>
      <c r="I1764" s="121" t="str">
        <f>IF(SP_SUL!AC1767="","*",SP_SUL!AC1767)</f>
        <v>*</v>
      </c>
      <c r="J1764" s="122" t="str">
        <f>IF(SP_SUL!AA1767="","*",SP_SUL!AA1767)</f>
        <v>*</v>
      </c>
      <c r="K1764" s="134" t="str">
        <f>IF(SP_SUL!AD1767="","*",SP_SUL!AD1767)</f>
        <v>*</v>
      </c>
    </row>
    <row r="1765" spans="2:11" hidden="1">
      <c r="B1765" s="120" t="str">
        <f>IF(SP_SUL!Y1768="","*",SP_SUL!Y1768)</f>
        <v>*</v>
      </c>
      <c r="C1765" s="121" t="str">
        <f>IF(SP_SUL!B1768="","*",SP_SUL!B1768)</f>
        <v>*</v>
      </c>
      <c r="D1765" s="121" t="str">
        <f>IF(SP_SUL!D1768="","*",SP_SUL!D1768)</f>
        <v>*</v>
      </c>
      <c r="E1765" s="121" t="str">
        <f>IF(SP_SUL!H1768="","*",SP_SUL!H1768)</f>
        <v>*</v>
      </c>
      <c r="F1765" s="137" t="str">
        <f>IF(SP_SUL!M1768="","*",SP_SUL!M1768)</f>
        <v>*</v>
      </c>
      <c r="G1765" s="121" t="str">
        <f>IF(SP_SUL!I1768="","*",SP_SUL!I1768)</f>
        <v>*</v>
      </c>
      <c r="H1765" s="121" t="str">
        <f>IF(SP_SUL!AB1768="","*",SP_SUL!AB1768)</f>
        <v>*</v>
      </c>
      <c r="I1765" s="121" t="str">
        <f>IF(SP_SUL!AC1768="","*",SP_SUL!AC1768)</f>
        <v>*</v>
      </c>
      <c r="J1765" s="122" t="str">
        <f>IF(SP_SUL!AA1768="","*",SP_SUL!AA1768)</f>
        <v>*</v>
      </c>
      <c r="K1765" s="134" t="str">
        <f>IF(SP_SUL!AD1768="","*",SP_SUL!AD1768)</f>
        <v>*</v>
      </c>
    </row>
    <row r="1766" spans="2:11" hidden="1">
      <c r="B1766" s="120" t="str">
        <f>IF(SP_SUL!Y1769="","*",SP_SUL!Y1769)</f>
        <v>*</v>
      </c>
      <c r="C1766" s="121" t="str">
        <f>IF(SP_SUL!B1769="","*",SP_SUL!B1769)</f>
        <v>*</v>
      </c>
      <c r="D1766" s="121" t="str">
        <f>IF(SP_SUL!D1769="","*",SP_SUL!D1769)</f>
        <v>*</v>
      </c>
      <c r="E1766" s="121" t="str">
        <f>IF(SP_SUL!H1769="","*",SP_SUL!H1769)</f>
        <v>*</v>
      </c>
      <c r="F1766" s="137" t="str">
        <f>IF(SP_SUL!M1769="","*",SP_SUL!M1769)</f>
        <v>*</v>
      </c>
      <c r="G1766" s="121" t="str">
        <f>IF(SP_SUL!I1769="","*",SP_SUL!I1769)</f>
        <v>*</v>
      </c>
      <c r="H1766" s="121" t="str">
        <f>IF(SP_SUL!AB1769="","*",SP_SUL!AB1769)</f>
        <v>*</v>
      </c>
      <c r="I1766" s="121" t="str">
        <f>IF(SP_SUL!AC1769="","*",SP_SUL!AC1769)</f>
        <v>*</v>
      </c>
      <c r="J1766" s="122" t="str">
        <f>IF(SP_SUL!AA1769="","*",SP_SUL!AA1769)</f>
        <v>*</v>
      </c>
      <c r="K1766" s="134" t="str">
        <f>IF(SP_SUL!AD1769="","*",SP_SUL!AD1769)</f>
        <v>*</v>
      </c>
    </row>
    <row r="1767" spans="2:11" hidden="1">
      <c r="B1767" s="120" t="str">
        <f>IF(SP_SUL!Y1770="","*",SP_SUL!Y1770)</f>
        <v>*</v>
      </c>
      <c r="C1767" s="121" t="str">
        <f>IF(SP_SUL!B1770="","*",SP_SUL!B1770)</f>
        <v>*</v>
      </c>
      <c r="D1767" s="121" t="str">
        <f>IF(SP_SUL!D1770="","*",SP_SUL!D1770)</f>
        <v>*</v>
      </c>
      <c r="E1767" s="121" t="str">
        <f>IF(SP_SUL!H1770="","*",SP_SUL!H1770)</f>
        <v>*</v>
      </c>
      <c r="F1767" s="137" t="str">
        <f>IF(SP_SUL!M1770="","*",SP_SUL!M1770)</f>
        <v>*</v>
      </c>
      <c r="G1767" s="121" t="str">
        <f>IF(SP_SUL!I1770="","*",SP_SUL!I1770)</f>
        <v>*</v>
      </c>
      <c r="H1767" s="121" t="str">
        <f>IF(SP_SUL!AB1770="","*",SP_SUL!AB1770)</f>
        <v>*</v>
      </c>
      <c r="I1767" s="121" t="str">
        <f>IF(SP_SUL!AC1770="","*",SP_SUL!AC1770)</f>
        <v>*</v>
      </c>
      <c r="J1767" s="122" t="str">
        <f>IF(SP_SUL!AA1770="","*",SP_SUL!AA1770)</f>
        <v>*</v>
      </c>
      <c r="K1767" s="134" t="str">
        <f>IF(SP_SUL!AD1770="","*",SP_SUL!AD1770)</f>
        <v>*</v>
      </c>
    </row>
    <row r="1768" spans="2:11" hidden="1">
      <c r="B1768" s="120" t="str">
        <f>IF(SP_SUL!Y1771="","*",SP_SUL!Y1771)</f>
        <v>*</v>
      </c>
      <c r="C1768" s="121" t="str">
        <f>IF(SP_SUL!B1771="","*",SP_SUL!B1771)</f>
        <v>*</v>
      </c>
      <c r="D1768" s="121" t="str">
        <f>IF(SP_SUL!D1771="","*",SP_SUL!D1771)</f>
        <v>*</v>
      </c>
      <c r="E1768" s="121" t="str">
        <f>IF(SP_SUL!H1771="","*",SP_SUL!H1771)</f>
        <v>*</v>
      </c>
      <c r="F1768" s="137" t="str">
        <f>IF(SP_SUL!M1771="","*",SP_SUL!M1771)</f>
        <v>*</v>
      </c>
      <c r="G1768" s="121" t="str">
        <f>IF(SP_SUL!I1771="","*",SP_SUL!I1771)</f>
        <v>*</v>
      </c>
      <c r="H1768" s="121" t="str">
        <f>IF(SP_SUL!AB1771="","*",SP_SUL!AB1771)</f>
        <v>*</v>
      </c>
      <c r="I1768" s="121" t="str">
        <f>IF(SP_SUL!AC1771="","*",SP_SUL!AC1771)</f>
        <v>*</v>
      </c>
      <c r="J1768" s="122" t="str">
        <f>IF(SP_SUL!AA1771="","*",SP_SUL!AA1771)</f>
        <v>*</v>
      </c>
      <c r="K1768" s="134" t="str">
        <f>IF(SP_SUL!AD1771="","*",SP_SUL!AD1771)</f>
        <v>*</v>
      </c>
    </row>
    <row r="1769" spans="2:11" hidden="1">
      <c r="B1769" s="120" t="str">
        <f>IF(SP_SUL!Y1772="","*",SP_SUL!Y1772)</f>
        <v>*</v>
      </c>
      <c r="C1769" s="121" t="str">
        <f>IF(SP_SUL!B1772="","*",SP_SUL!B1772)</f>
        <v>*</v>
      </c>
      <c r="D1769" s="121" t="str">
        <f>IF(SP_SUL!D1772="","*",SP_SUL!D1772)</f>
        <v>*</v>
      </c>
      <c r="E1769" s="121" t="str">
        <f>IF(SP_SUL!H1772="","*",SP_SUL!H1772)</f>
        <v>*</v>
      </c>
      <c r="F1769" s="137" t="str">
        <f>IF(SP_SUL!M1772="","*",SP_SUL!M1772)</f>
        <v>*</v>
      </c>
      <c r="G1769" s="121" t="str">
        <f>IF(SP_SUL!I1772="","*",SP_SUL!I1772)</f>
        <v>*</v>
      </c>
      <c r="H1769" s="121" t="str">
        <f>IF(SP_SUL!AB1772="","*",SP_SUL!AB1772)</f>
        <v>*</v>
      </c>
      <c r="I1769" s="121" t="str">
        <f>IF(SP_SUL!AC1772="","*",SP_SUL!AC1772)</f>
        <v>*</v>
      </c>
      <c r="J1769" s="122" t="str">
        <f>IF(SP_SUL!AA1772="","*",SP_SUL!AA1772)</f>
        <v>*</v>
      </c>
      <c r="K1769" s="134" t="str">
        <f>IF(SP_SUL!AD1772="","*",SP_SUL!AD1772)</f>
        <v>*</v>
      </c>
    </row>
    <row r="1770" spans="2:11" hidden="1">
      <c r="B1770" s="120" t="str">
        <f>IF(SP_SUL!Y1773="","*",SP_SUL!Y1773)</f>
        <v>*</v>
      </c>
      <c r="C1770" s="121" t="str">
        <f>IF(SP_SUL!B1773="","*",SP_SUL!B1773)</f>
        <v>*</v>
      </c>
      <c r="D1770" s="121" t="str">
        <f>IF(SP_SUL!D1773="","*",SP_SUL!D1773)</f>
        <v>*</v>
      </c>
      <c r="E1770" s="121" t="str">
        <f>IF(SP_SUL!H1773="","*",SP_SUL!H1773)</f>
        <v>*</v>
      </c>
      <c r="F1770" s="137" t="str">
        <f>IF(SP_SUL!M1773="","*",SP_SUL!M1773)</f>
        <v>*</v>
      </c>
      <c r="G1770" s="121" t="str">
        <f>IF(SP_SUL!I1773="","*",SP_SUL!I1773)</f>
        <v>*</v>
      </c>
      <c r="H1770" s="121" t="str">
        <f>IF(SP_SUL!AB1773="","*",SP_SUL!AB1773)</f>
        <v>*</v>
      </c>
      <c r="I1770" s="121" t="str">
        <f>IF(SP_SUL!AC1773="","*",SP_SUL!AC1773)</f>
        <v>*</v>
      </c>
      <c r="J1770" s="122" t="str">
        <f>IF(SP_SUL!AA1773="","*",SP_SUL!AA1773)</f>
        <v>*</v>
      </c>
      <c r="K1770" s="134" t="str">
        <f>IF(SP_SUL!AD1773="","*",SP_SUL!AD1773)</f>
        <v>*</v>
      </c>
    </row>
    <row r="1771" spans="2:11" hidden="1">
      <c r="B1771" s="120" t="str">
        <f>IF(SP_SUL!Y1774="","*",SP_SUL!Y1774)</f>
        <v>*</v>
      </c>
      <c r="C1771" s="121" t="str">
        <f>IF(SP_SUL!B1774="","*",SP_SUL!B1774)</f>
        <v>*</v>
      </c>
      <c r="D1771" s="121" t="str">
        <f>IF(SP_SUL!D1774="","*",SP_SUL!D1774)</f>
        <v>*</v>
      </c>
      <c r="E1771" s="121" t="str">
        <f>IF(SP_SUL!H1774="","*",SP_SUL!H1774)</f>
        <v>*</v>
      </c>
      <c r="F1771" s="137" t="str">
        <f>IF(SP_SUL!M1774="","*",SP_SUL!M1774)</f>
        <v>*</v>
      </c>
      <c r="G1771" s="121" t="str">
        <f>IF(SP_SUL!I1774="","*",SP_SUL!I1774)</f>
        <v>*</v>
      </c>
      <c r="H1771" s="121" t="str">
        <f>IF(SP_SUL!AB1774="","*",SP_SUL!AB1774)</f>
        <v>*</v>
      </c>
      <c r="I1771" s="121" t="str">
        <f>IF(SP_SUL!AC1774="","*",SP_SUL!AC1774)</f>
        <v>*</v>
      </c>
      <c r="J1771" s="122" t="str">
        <f>IF(SP_SUL!AA1774="","*",SP_SUL!AA1774)</f>
        <v>*</v>
      </c>
      <c r="K1771" s="134" t="str">
        <f>IF(SP_SUL!AD1774="","*",SP_SUL!AD1774)</f>
        <v>*</v>
      </c>
    </row>
    <row r="1772" spans="2:11" hidden="1">
      <c r="B1772" s="120" t="str">
        <f>IF(SP_SUL!Y1775="","*",SP_SUL!Y1775)</f>
        <v>*</v>
      </c>
      <c r="C1772" s="121" t="str">
        <f>IF(SP_SUL!B1775="","*",SP_SUL!B1775)</f>
        <v>*</v>
      </c>
      <c r="D1772" s="121" t="str">
        <f>IF(SP_SUL!D1775="","*",SP_SUL!D1775)</f>
        <v>*</v>
      </c>
      <c r="E1772" s="121" t="str">
        <f>IF(SP_SUL!H1775="","*",SP_SUL!H1775)</f>
        <v>*</v>
      </c>
      <c r="F1772" s="137" t="str">
        <f>IF(SP_SUL!M1775="","*",SP_SUL!M1775)</f>
        <v>*</v>
      </c>
      <c r="G1772" s="121" t="str">
        <f>IF(SP_SUL!I1775="","*",SP_SUL!I1775)</f>
        <v>*</v>
      </c>
      <c r="H1772" s="121" t="str">
        <f>IF(SP_SUL!AB1775="","*",SP_SUL!AB1775)</f>
        <v>*</v>
      </c>
      <c r="I1772" s="121" t="str">
        <f>IF(SP_SUL!AC1775="","*",SP_SUL!AC1775)</f>
        <v>*</v>
      </c>
      <c r="J1772" s="122" t="str">
        <f>IF(SP_SUL!AA1775="","*",SP_SUL!AA1775)</f>
        <v>*</v>
      </c>
      <c r="K1772" s="134" t="str">
        <f>IF(SP_SUL!AD1775="","*",SP_SUL!AD1775)</f>
        <v>*</v>
      </c>
    </row>
    <row r="1773" spans="2:11" hidden="1">
      <c r="B1773" s="120" t="str">
        <f>IF(SP_SUL!Y1776="","*",SP_SUL!Y1776)</f>
        <v>*</v>
      </c>
      <c r="C1773" s="121" t="str">
        <f>IF(SP_SUL!B1776="","*",SP_SUL!B1776)</f>
        <v>*</v>
      </c>
      <c r="D1773" s="121" t="str">
        <f>IF(SP_SUL!D1776="","*",SP_SUL!D1776)</f>
        <v>*</v>
      </c>
      <c r="E1773" s="121" t="str">
        <f>IF(SP_SUL!H1776="","*",SP_SUL!H1776)</f>
        <v>*</v>
      </c>
      <c r="F1773" s="137" t="str">
        <f>IF(SP_SUL!M1776="","*",SP_SUL!M1776)</f>
        <v>*</v>
      </c>
      <c r="G1773" s="121" t="str">
        <f>IF(SP_SUL!I1776="","*",SP_SUL!I1776)</f>
        <v>*</v>
      </c>
      <c r="H1773" s="121" t="str">
        <f>IF(SP_SUL!AB1776="","*",SP_SUL!AB1776)</f>
        <v>*</v>
      </c>
      <c r="I1773" s="121" t="str">
        <f>IF(SP_SUL!AC1776="","*",SP_SUL!AC1776)</f>
        <v>*</v>
      </c>
      <c r="J1773" s="122" t="str">
        <f>IF(SP_SUL!AA1776="","*",SP_SUL!AA1776)</f>
        <v>*</v>
      </c>
      <c r="K1773" s="134" t="str">
        <f>IF(SP_SUL!AD1776="","*",SP_SUL!AD1776)</f>
        <v>*</v>
      </c>
    </row>
    <row r="1774" spans="2:11" hidden="1">
      <c r="B1774" s="120" t="str">
        <f>IF(SP_SUL!Y1777="","*",SP_SUL!Y1777)</f>
        <v>*</v>
      </c>
      <c r="C1774" s="121" t="str">
        <f>IF(SP_SUL!B1777="","*",SP_SUL!B1777)</f>
        <v>*</v>
      </c>
      <c r="D1774" s="121" t="str">
        <f>IF(SP_SUL!D1777="","*",SP_SUL!D1777)</f>
        <v>*</v>
      </c>
      <c r="E1774" s="121" t="str">
        <f>IF(SP_SUL!H1777="","*",SP_SUL!H1777)</f>
        <v>*</v>
      </c>
      <c r="F1774" s="137" t="str">
        <f>IF(SP_SUL!M1777="","*",SP_SUL!M1777)</f>
        <v>*</v>
      </c>
      <c r="G1774" s="121" t="str">
        <f>IF(SP_SUL!I1777="","*",SP_SUL!I1777)</f>
        <v>*</v>
      </c>
      <c r="H1774" s="121" t="str">
        <f>IF(SP_SUL!AB1777="","*",SP_SUL!AB1777)</f>
        <v>*</v>
      </c>
      <c r="I1774" s="121" t="str">
        <f>IF(SP_SUL!AC1777="","*",SP_SUL!AC1777)</f>
        <v>*</v>
      </c>
      <c r="J1774" s="122" t="str">
        <f>IF(SP_SUL!AA1777="","*",SP_SUL!AA1777)</f>
        <v>*</v>
      </c>
      <c r="K1774" s="134" t="str">
        <f>IF(SP_SUL!AD1777="","*",SP_SUL!AD1777)</f>
        <v>*</v>
      </c>
    </row>
    <row r="1775" spans="2:11" hidden="1">
      <c r="B1775" s="120" t="str">
        <f>IF(SP_SUL!Y1778="","*",SP_SUL!Y1778)</f>
        <v>*</v>
      </c>
      <c r="C1775" s="121" t="str">
        <f>IF(SP_SUL!B1778="","*",SP_SUL!B1778)</f>
        <v>*</v>
      </c>
      <c r="D1775" s="121" t="str">
        <f>IF(SP_SUL!D1778="","*",SP_SUL!D1778)</f>
        <v>*</v>
      </c>
      <c r="E1775" s="121" t="str">
        <f>IF(SP_SUL!H1778="","*",SP_SUL!H1778)</f>
        <v>*</v>
      </c>
      <c r="F1775" s="137" t="str">
        <f>IF(SP_SUL!M1778="","*",SP_SUL!M1778)</f>
        <v>*</v>
      </c>
      <c r="G1775" s="121" t="str">
        <f>IF(SP_SUL!I1778="","*",SP_SUL!I1778)</f>
        <v>*</v>
      </c>
      <c r="H1775" s="121" t="str">
        <f>IF(SP_SUL!AB1778="","*",SP_SUL!AB1778)</f>
        <v>*</v>
      </c>
      <c r="I1775" s="121" t="str">
        <f>IF(SP_SUL!AC1778="","*",SP_SUL!AC1778)</f>
        <v>*</v>
      </c>
      <c r="J1775" s="122" t="str">
        <f>IF(SP_SUL!AA1778="","*",SP_SUL!AA1778)</f>
        <v>*</v>
      </c>
      <c r="K1775" s="134" t="str">
        <f>IF(SP_SUL!AD1778="","*",SP_SUL!AD1778)</f>
        <v>*</v>
      </c>
    </row>
    <row r="1776" spans="2:11" hidden="1">
      <c r="B1776" s="120" t="str">
        <f>IF(SP_SUL!Y1779="","*",SP_SUL!Y1779)</f>
        <v>*</v>
      </c>
      <c r="C1776" s="121" t="str">
        <f>IF(SP_SUL!B1779="","*",SP_SUL!B1779)</f>
        <v>*</v>
      </c>
      <c r="D1776" s="121" t="str">
        <f>IF(SP_SUL!D1779="","*",SP_SUL!D1779)</f>
        <v>*</v>
      </c>
      <c r="E1776" s="121" t="str">
        <f>IF(SP_SUL!H1779="","*",SP_SUL!H1779)</f>
        <v>*</v>
      </c>
      <c r="F1776" s="137" t="str">
        <f>IF(SP_SUL!M1779="","*",SP_SUL!M1779)</f>
        <v>*</v>
      </c>
      <c r="G1776" s="121" t="str">
        <f>IF(SP_SUL!I1779="","*",SP_SUL!I1779)</f>
        <v>*</v>
      </c>
      <c r="H1776" s="121" t="str">
        <f>IF(SP_SUL!AB1779="","*",SP_SUL!AB1779)</f>
        <v>*</v>
      </c>
      <c r="I1776" s="121" t="str">
        <f>IF(SP_SUL!AC1779="","*",SP_SUL!AC1779)</f>
        <v>*</v>
      </c>
      <c r="J1776" s="122" t="str">
        <f>IF(SP_SUL!AA1779="","*",SP_SUL!AA1779)</f>
        <v>*</v>
      </c>
      <c r="K1776" s="134" t="str">
        <f>IF(SP_SUL!AD1779="","*",SP_SUL!AD1779)</f>
        <v>*</v>
      </c>
    </row>
    <row r="1777" spans="2:11" hidden="1">
      <c r="B1777" s="120" t="str">
        <f>IF(SP_SUL!Y1780="","*",SP_SUL!Y1780)</f>
        <v>*</v>
      </c>
      <c r="C1777" s="121" t="str">
        <f>IF(SP_SUL!B1780="","*",SP_SUL!B1780)</f>
        <v>*</v>
      </c>
      <c r="D1777" s="121" t="str">
        <f>IF(SP_SUL!D1780="","*",SP_SUL!D1780)</f>
        <v>*</v>
      </c>
      <c r="E1777" s="121" t="str">
        <f>IF(SP_SUL!H1780="","*",SP_SUL!H1780)</f>
        <v>*</v>
      </c>
      <c r="F1777" s="137" t="str">
        <f>IF(SP_SUL!M1780="","*",SP_SUL!M1780)</f>
        <v>*</v>
      </c>
      <c r="G1777" s="121" t="str">
        <f>IF(SP_SUL!I1780="","*",SP_SUL!I1780)</f>
        <v>*</v>
      </c>
      <c r="H1777" s="121" t="str">
        <f>IF(SP_SUL!AB1780="","*",SP_SUL!AB1780)</f>
        <v>*</v>
      </c>
      <c r="I1777" s="121" t="str">
        <f>IF(SP_SUL!AC1780="","*",SP_SUL!AC1780)</f>
        <v>*</v>
      </c>
      <c r="J1777" s="122" t="str">
        <f>IF(SP_SUL!AA1780="","*",SP_SUL!AA1780)</f>
        <v>*</v>
      </c>
      <c r="K1777" s="134" t="str">
        <f>IF(SP_SUL!AD1780="","*",SP_SUL!AD1780)</f>
        <v>*</v>
      </c>
    </row>
    <row r="1778" spans="2:11" hidden="1">
      <c r="B1778" s="120" t="str">
        <f>IF(SP_SUL!Y1781="","*",SP_SUL!Y1781)</f>
        <v>*</v>
      </c>
      <c r="C1778" s="121" t="str">
        <f>IF(SP_SUL!B1781="","*",SP_SUL!B1781)</f>
        <v>*</v>
      </c>
      <c r="D1778" s="121" t="str">
        <f>IF(SP_SUL!D1781="","*",SP_SUL!D1781)</f>
        <v>*</v>
      </c>
      <c r="E1778" s="121" t="str">
        <f>IF(SP_SUL!H1781="","*",SP_SUL!H1781)</f>
        <v>*</v>
      </c>
      <c r="F1778" s="137" t="str">
        <f>IF(SP_SUL!M1781="","*",SP_SUL!M1781)</f>
        <v>*</v>
      </c>
      <c r="G1778" s="121" t="str">
        <f>IF(SP_SUL!I1781="","*",SP_SUL!I1781)</f>
        <v>*</v>
      </c>
      <c r="H1778" s="121" t="str">
        <f>IF(SP_SUL!AB1781="","*",SP_SUL!AB1781)</f>
        <v>*</v>
      </c>
      <c r="I1778" s="121" t="str">
        <f>IF(SP_SUL!AC1781="","*",SP_SUL!AC1781)</f>
        <v>*</v>
      </c>
      <c r="J1778" s="122" t="str">
        <f>IF(SP_SUL!AA1781="","*",SP_SUL!AA1781)</f>
        <v>*</v>
      </c>
      <c r="K1778" s="134" t="str">
        <f>IF(SP_SUL!AD1781="","*",SP_SUL!AD1781)</f>
        <v>*</v>
      </c>
    </row>
    <row r="1779" spans="2:11" hidden="1">
      <c r="B1779" s="120" t="str">
        <f>IF(SP_SUL!Y1782="","*",SP_SUL!Y1782)</f>
        <v>*</v>
      </c>
      <c r="C1779" s="121" t="str">
        <f>IF(SP_SUL!B1782="","*",SP_SUL!B1782)</f>
        <v>*</v>
      </c>
      <c r="D1779" s="121" t="str">
        <f>IF(SP_SUL!D1782="","*",SP_SUL!D1782)</f>
        <v>*</v>
      </c>
      <c r="E1779" s="121" t="str">
        <f>IF(SP_SUL!H1782="","*",SP_SUL!H1782)</f>
        <v>*</v>
      </c>
      <c r="F1779" s="137" t="str">
        <f>IF(SP_SUL!M1782="","*",SP_SUL!M1782)</f>
        <v>*</v>
      </c>
      <c r="G1779" s="121" t="str">
        <f>IF(SP_SUL!I1782="","*",SP_SUL!I1782)</f>
        <v>*</v>
      </c>
      <c r="H1779" s="121" t="str">
        <f>IF(SP_SUL!AB1782="","*",SP_SUL!AB1782)</f>
        <v>*</v>
      </c>
      <c r="I1779" s="121" t="str">
        <f>IF(SP_SUL!AC1782="","*",SP_SUL!AC1782)</f>
        <v>*</v>
      </c>
      <c r="J1779" s="122" t="str">
        <f>IF(SP_SUL!AA1782="","*",SP_SUL!AA1782)</f>
        <v>*</v>
      </c>
      <c r="K1779" s="134" t="str">
        <f>IF(SP_SUL!AD1782="","*",SP_SUL!AD1782)</f>
        <v>*</v>
      </c>
    </row>
    <row r="1780" spans="2:11" hidden="1">
      <c r="B1780" s="120" t="str">
        <f>IF(SP_SUL!Y1783="","*",SP_SUL!Y1783)</f>
        <v>*</v>
      </c>
      <c r="C1780" s="121" t="str">
        <f>IF(SP_SUL!B1783="","*",SP_SUL!B1783)</f>
        <v>*</v>
      </c>
      <c r="D1780" s="121" t="str">
        <f>IF(SP_SUL!D1783="","*",SP_SUL!D1783)</f>
        <v>*</v>
      </c>
      <c r="E1780" s="121" t="str">
        <f>IF(SP_SUL!H1783="","*",SP_SUL!H1783)</f>
        <v>*</v>
      </c>
      <c r="F1780" s="137" t="str">
        <f>IF(SP_SUL!M1783="","*",SP_SUL!M1783)</f>
        <v>*</v>
      </c>
      <c r="G1780" s="121" t="str">
        <f>IF(SP_SUL!I1783="","*",SP_SUL!I1783)</f>
        <v>*</v>
      </c>
      <c r="H1780" s="121" t="str">
        <f>IF(SP_SUL!AB1783="","*",SP_SUL!AB1783)</f>
        <v>*</v>
      </c>
      <c r="I1780" s="121" t="str">
        <f>IF(SP_SUL!AC1783="","*",SP_SUL!AC1783)</f>
        <v>*</v>
      </c>
      <c r="J1780" s="122" t="str">
        <f>IF(SP_SUL!AA1783="","*",SP_SUL!AA1783)</f>
        <v>*</v>
      </c>
      <c r="K1780" s="134" t="str">
        <f>IF(SP_SUL!AD1783="","*",SP_SUL!AD1783)</f>
        <v>*</v>
      </c>
    </row>
    <row r="1781" spans="2:11" hidden="1">
      <c r="B1781" s="120" t="str">
        <f>IF(SP_SUL!Y1784="","*",SP_SUL!Y1784)</f>
        <v>*</v>
      </c>
      <c r="C1781" s="121" t="str">
        <f>IF(SP_SUL!B1784="","*",SP_SUL!B1784)</f>
        <v>*</v>
      </c>
      <c r="D1781" s="121" t="str">
        <f>IF(SP_SUL!D1784="","*",SP_SUL!D1784)</f>
        <v>*</v>
      </c>
      <c r="E1781" s="121" t="str">
        <f>IF(SP_SUL!H1784="","*",SP_SUL!H1784)</f>
        <v>*</v>
      </c>
      <c r="F1781" s="137" t="str">
        <f>IF(SP_SUL!M1784="","*",SP_SUL!M1784)</f>
        <v>*</v>
      </c>
      <c r="G1781" s="121" t="str">
        <f>IF(SP_SUL!I1784="","*",SP_SUL!I1784)</f>
        <v>*</v>
      </c>
      <c r="H1781" s="121" t="str">
        <f>IF(SP_SUL!AB1784="","*",SP_SUL!AB1784)</f>
        <v>*</v>
      </c>
      <c r="I1781" s="121" t="str">
        <f>IF(SP_SUL!AC1784="","*",SP_SUL!AC1784)</f>
        <v>*</v>
      </c>
      <c r="J1781" s="122" t="str">
        <f>IF(SP_SUL!AA1784="","*",SP_SUL!AA1784)</f>
        <v>*</v>
      </c>
      <c r="K1781" s="134" t="str">
        <f>IF(SP_SUL!AD1784="","*",SP_SUL!AD1784)</f>
        <v>*</v>
      </c>
    </row>
    <row r="1782" spans="2:11" hidden="1">
      <c r="B1782" s="120" t="str">
        <f>IF(SP_SUL!Y1785="","*",SP_SUL!Y1785)</f>
        <v>*</v>
      </c>
      <c r="C1782" s="121" t="str">
        <f>IF(SP_SUL!B1785="","*",SP_SUL!B1785)</f>
        <v>*</v>
      </c>
      <c r="D1782" s="121" t="str">
        <f>IF(SP_SUL!D1785="","*",SP_SUL!D1785)</f>
        <v>*</v>
      </c>
      <c r="E1782" s="121" t="str">
        <f>IF(SP_SUL!H1785="","*",SP_SUL!H1785)</f>
        <v>*</v>
      </c>
      <c r="F1782" s="137" t="str">
        <f>IF(SP_SUL!M1785="","*",SP_SUL!M1785)</f>
        <v>*</v>
      </c>
      <c r="G1782" s="121" t="str">
        <f>IF(SP_SUL!I1785="","*",SP_SUL!I1785)</f>
        <v>*</v>
      </c>
      <c r="H1782" s="121" t="str">
        <f>IF(SP_SUL!AB1785="","*",SP_SUL!AB1785)</f>
        <v>*</v>
      </c>
      <c r="I1782" s="121" t="str">
        <f>IF(SP_SUL!AC1785="","*",SP_SUL!AC1785)</f>
        <v>*</v>
      </c>
      <c r="J1782" s="122" t="str">
        <f>IF(SP_SUL!AA1785="","*",SP_SUL!AA1785)</f>
        <v>*</v>
      </c>
      <c r="K1782" s="134" t="str">
        <f>IF(SP_SUL!AD1785="","*",SP_SUL!AD1785)</f>
        <v>*</v>
      </c>
    </row>
    <row r="1783" spans="2:11" hidden="1">
      <c r="B1783" s="120" t="str">
        <f>IF(SP_SUL!Y1786="","*",SP_SUL!Y1786)</f>
        <v>*</v>
      </c>
      <c r="C1783" s="121" t="str">
        <f>IF(SP_SUL!B1786="","*",SP_SUL!B1786)</f>
        <v>*</v>
      </c>
      <c r="D1783" s="121" t="str">
        <f>IF(SP_SUL!D1786="","*",SP_SUL!D1786)</f>
        <v>*</v>
      </c>
      <c r="E1783" s="121" t="str">
        <f>IF(SP_SUL!H1786="","*",SP_SUL!H1786)</f>
        <v>*</v>
      </c>
      <c r="F1783" s="137" t="str">
        <f>IF(SP_SUL!M1786="","*",SP_SUL!M1786)</f>
        <v>*</v>
      </c>
      <c r="G1783" s="121" t="str">
        <f>IF(SP_SUL!I1786="","*",SP_SUL!I1786)</f>
        <v>*</v>
      </c>
      <c r="H1783" s="121" t="str">
        <f>IF(SP_SUL!AB1786="","*",SP_SUL!AB1786)</f>
        <v>*</v>
      </c>
      <c r="I1783" s="121" t="str">
        <f>IF(SP_SUL!AC1786="","*",SP_SUL!AC1786)</f>
        <v>*</v>
      </c>
      <c r="J1783" s="122" t="str">
        <f>IF(SP_SUL!AA1786="","*",SP_SUL!AA1786)</f>
        <v>*</v>
      </c>
      <c r="K1783" s="134" t="str">
        <f>IF(SP_SUL!AD1786="","*",SP_SUL!AD1786)</f>
        <v>*</v>
      </c>
    </row>
    <row r="1784" spans="2:11" hidden="1">
      <c r="B1784" s="120" t="str">
        <f>IF(SP_SUL!Y1787="","*",SP_SUL!Y1787)</f>
        <v>*</v>
      </c>
      <c r="C1784" s="121" t="str">
        <f>IF(SP_SUL!B1787="","*",SP_SUL!B1787)</f>
        <v>*</v>
      </c>
      <c r="D1784" s="121" t="str">
        <f>IF(SP_SUL!D1787="","*",SP_SUL!D1787)</f>
        <v>*</v>
      </c>
      <c r="E1784" s="121" t="str">
        <f>IF(SP_SUL!H1787="","*",SP_SUL!H1787)</f>
        <v>*</v>
      </c>
      <c r="F1784" s="137" t="str">
        <f>IF(SP_SUL!M1787="","*",SP_SUL!M1787)</f>
        <v>*</v>
      </c>
      <c r="G1784" s="121" t="str">
        <f>IF(SP_SUL!I1787="","*",SP_SUL!I1787)</f>
        <v>*</v>
      </c>
      <c r="H1784" s="121" t="str">
        <f>IF(SP_SUL!AB1787="","*",SP_SUL!AB1787)</f>
        <v>*</v>
      </c>
      <c r="I1784" s="121" t="str">
        <f>IF(SP_SUL!AC1787="","*",SP_SUL!AC1787)</f>
        <v>*</v>
      </c>
      <c r="J1784" s="122" t="str">
        <f>IF(SP_SUL!AA1787="","*",SP_SUL!AA1787)</f>
        <v>*</v>
      </c>
      <c r="K1784" s="134" t="str">
        <f>IF(SP_SUL!AD1787="","*",SP_SUL!AD1787)</f>
        <v>*</v>
      </c>
    </row>
    <row r="1785" spans="2:11" hidden="1">
      <c r="B1785" s="120" t="str">
        <f>IF(SP_SUL!Y1788="","*",SP_SUL!Y1788)</f>
        <v>*</v>
      </c>
      <c r="C1785" s="121" t="str">
        <f>IF(SP_SUL!B1788="","*",SP_SUL!B1788)</f>
        <v>*</v>
      </c>
      <c r="D1785" s="121" t="str">
        <f>IF(SP_SUL!D1788="","*",SP_SUL!D1788)</f>
        <v>*</v>
      </c>
      <c r="E1785" s="121" t="str">
        <f>IF(SP_SUL!H1788="","*",SP_SUL!H1788)</f>
        <v>*</v>
      </c>
      <c r="F1785" s="137" t="str">
        <f>IF(SP_SUL!M1788="","*",SP_SUL!M1788)</f>
        <v>*</v>
      </c>
      <c r="G1785" s="121" t="str">
        <f>IF(SP_SUL!I1788="","*",SP_SUL!I1788)</f>
        <v>*</v>
      </c>
      <c r="H1785" s="121" t="str">
        <f>IF(SP_SUL!AB1788="","*",SP_SUL!AB1788)</f>
        <v>*</v>
      </c>
      <c r="I1785" s="121" t="str">
        <f>IF(SP_SUL!AC1788="","*",SP_SUL!AC1788)</f>
        <v>*</v>
      </c>
      <c r="J1785" s="122" t="str">
        <f>IF(SP_SUL!AA1788="","*",SP_SUL!AA1788)</f>
        <v>*</v>
      </c>
      <c r="K1785" s="134" t="str">
        <f>IF(SP_SUL!AD1788="","*",SP_SUL!AD1788)</f>
        <v>*</v>
      </c>
    </row>
    <row r="1786" spans="2:11" hidden="1">
      <c r="B1786" s="120" t="str">
        <f>IF(SP_SUL!Y1789="","*",SP_SUL!Y1789)</f>
        <v>*</v>
      </c>
      <c r="C1786" s="121" t="str">
        <f>IF(SP_SUL!B1789="","*",SP_SUL!B1789)</f>
        <v>*</v>
      </c>
      <c r="D1786" s="121" t="str">
        <f>IF(SP_SUL!D1789="","*",SP_SUL!D1789)</f>
        <v>*</v>
      </c>
      <c r="E1786" s="121" t="str">
        <f>IF(SP_SUL!H1789="","*",SP_SUL!H1789)</f>
        <v>*</v>
      </c>
      <c r="F1786" s="137" t="str">
        <f>IF(SP_SUL!M1789="","*",SP_SUL!M1789)</f>
        <v>*</v>
      </c>
      <c r="G1786" s="121" t="str">
        <f>IF(SP_SUL!I1789="","*",SP_SUL!I1789)</f>
        <v>*</v>
      </c>
      <c r="H1786" s="121" t="str">
        <f>IF(SP_SUL!AB1789="","*",SP_SUL!AB1789)</f>
        <v>*</v>
      </c>
      <c r="I1786" s="121" t="str">
        <f>IF(SP_SUL!AC1789="","*",SP_SUL!AC1789)</f>
        <v>*</v>
      </c>
      <c r="J1786" s="122" t="str">
        <f>IF(SP_SUL!AA1789="","*",SP_SUL!AA1789)</f>
        <v>*</v>
      </c>
      <c r="K1786" s="134" t="str">
        <f>IF(SP_SUL!AD1789="","*",SP_SUL!AD1789)</f>
        <v>*</v>
      </c>
    </row>
    <row r="1787" spans="2:11" hidden="1">
      <c r="B1787" s="120" t="str">
        <f>IF(SP_SUL!Y1790="","*",SP_SUL!Y1790)</f>
        <v>*</v>
      </c>
      <c r="C1787" s="121" t="str">
        <f>IF(SP_SUL!B1790="","*",SP_SUL!B1790)</f>
        <v>*</v>
      </c>
      <c r="D1787" s="121" t="str">
        <f>IF(SP_SUL!D1790="","*",SP_SUL!D1790)</f>
        <v>*</v>
      </c>
      <c r="E1787" s="121" t="str">
        <f>IF(SP_SUL!H1790="","*",SP_SUL!H1790)</f>
        <v>*</v>
      </c>
      <c r="F1787" s="137" t="str">
        <f>IF(SP_SUL!M1790="","*",SP_SUL!M1790)</f>
        <v>*</v>
      </c>
      <c r="G1787" s="121" t="str">
        <f>IF(SP_SUL!I1790="","*",SP_SUL!I1790)</f>
        <v>*</v>
      </c>
      <c r="H1787" s="121" t="str">
        <f>IF(SP_SUL!AB1790="","*",SP_SUL!AB1790)</f>
        <v>*</v>
      </c>
      <c r="I1787" s="121" t="str">
        <f>IF(SP_SUL!AC1790="","*",SP_SUL!AC1790)</f>
        <v>*</v>
      </c>
      <c r="J1787" s="122" t="str">
        <f>IF(SP_SUL!AA1790="","*",SP_SUL!AA1790)</f>
        <v>*</v>
      </c>
      <c r="K1787" s="134" t="str">
        <f>IF(SP_SUL!AD1790="","*",SP_SUL!AD1790)</f>
        <v>*</v>
      </c>
    </row>
    <row r="1788" spans="2:11" hidden="1">
      <c r="B1788" s="120" t="str">
        <f>IF(SP_SUL!Y1791="","*",SP_SUL!Y1791)</f>
        <v>*</v>
      </c>
      <c r="C1788" s="121" t="str">
        <f>IF(SP_SUL!B1791="","*",SP_SUL!B1791)</f>
        <v>*</v>
      </c>
      <c r="D1788" s="121" t="str">
        <f>IF(SP_SUL!D1791="","*",SP_SUL!D1791)</f>
        <v>*</v>
      </c>
      <c r="E1788" s="121" t="str">
        <f>IF(SP_SUL!H1791="","*",SP_SUL!H1791)</f>
        <v>*</v>
      </c>
      <c r="F1788" s="137" t="str">
        <f>IF(SP_SUL!M1791="","*",SP_SUL!M1791)</f>
        <v>*</v>
      </c>
      <c r="G1788" s="121" t="str">
        <f>IF(SP_SUL!I1791="","*",SP_SUL!I1791)</f>
        <v>*</v>
      </c>
      <c r="H1788" s="121" t="str">
        <f>IF(SP_SUL!AB1791="","*",SP_SUL!AB1791)</f>
        <v>*</v>
      </c>
      <c r="I1788" s="121" t="str">
        <f>IF(SP_SUL!AC1791="","*",SP_SUL!AC1791)</f>
        <v>*</v>
      </c>
      <c r="J1788" s="122" t="str">
        <f>IF(SP_SUL!AA1791="","*",SP_SUL!AA1791)</f>
        <v>*</v>
      </c>
      <c r="K1788" s="134" t="str">
        <f>IF(SP_SUL!AD1791="","*",SP_SUL!AD1791)</f>
        <v>*</v>
      </c>
    </row>
    <row r="1789" spans="2:11" hidden="1">
      <c r="B1789" s="120" t="str">
        <f>IF(SP_SUL!Y1792="","*",SP_SUL!Y1792)</f>
        <v>*</v>
      </c>
      <c r="C1789" s="121" t="str">
        <f>IF(SP_SUL!B1792="","*",SP_SUL!B1792)</f>
        <v>*</v>
      </c>
      <c r="D1789" s="121" t="str">
        <f>IF(SP_SUL!D1792="","*",SP_SUL!D1792)</f>
        <v>*</v>
      </c>
      <c r="E1789" s="121" t="str">
        <f>IF(SP_SUL!H1792="","*",SP_SUL!H1792)</f>
        <v>*</v>
      </c>
      <c r="F1789" s="137" t="str">
        <f>IF(SP_SUL!M1792="","*",SP_SUL!M1792)</f>
        <v>*</v>
      </c>
      <c r="G1789" s="121" t="str">
        <f>IF(SP_SUL!I1792="","*",SP_SUL!I1792)</f>
        <v>*</v>
      </c>
      <c r="H1789" s="121" t="str">
        <f>IF(SP_SUL!AB1792="","*",SP_SUL!AB1792)</f>
        <v>*</v>
      </c>
      <c r="I1789" s="121" t="str">
        <f>IF(SP_SUL!AC1792="","*",SP_SUL!AC1792)</f>
        <v>*</v>
      </c>
      <c r="J1789" s="122" t="str">
        <f>IF(SP_SUL!AA1792="","*",SP_SUL!AA1792)</f>
        <v>*</v>
      </c>
      <c r="K1789" s="134" t="str">
        <f>IF(SP_SUL!AD1792="","*",SP_SUL!AD1792)</f>
        <v>*</v>
      </c>
    </row>
    <row r="1790" spans="2:11" hidden="1">
      <c r="B1790" s="120" t="str">
        <f>IF(SP_SUL!Y1793="","*",SP_SUL!Y1793)</f>
        <v>*</v>
      </c>
      <c r="C1790" s="121" t="str">
        <f>IF(SP_SUL!B1793="","*",SP_SUL!B1793)</f>
        <v>*</v>
      </c>
      <c r="D1790" s="121" t="str">
        <f>IF(SP_SUL!D1793="","*",SP_SUL!D1793)</f>
        <v>*</v>
      </c>
      <c r="E1790" s="121" t="str">
        <f>IF(SP_SUL!H1793="","*",SP_SUL!H1793)</f>
        <v>*</v>
      </c>
      <c r="F1790" s="137" t="str">
        <f>IF(SP_SUL!M1793="","*",SP_SUL!M1793)</f>
        <v>*</v>
      </c>
      <c r="G1790" s="121" t="str">
        <f>IF(SP_SUL!I1793="","*",SP_SUL!I1793)</f>
        <v>*</v>
      </c>
      <c r="H1790" s="121" t="str">
        <f>IF(SP_SUL!AB1793="","*",SP_SUL!AB1793)</f>
        <v>*</v>
      </c>
      <c r="I1790" s="121" t="str">
        <f>IF(SP_SUL!AC1793="","*",SP_SUL!AC1793)</f>
        <v>*</v>
      </c>
      <c r="J1790" s="122" t="str">
        <f>IF(SP_SUL!AA1793="","*",SP_SUL!AA1793)</f>
        <v>*</v>
      </c>
      <c r="K1790" s="134" t="str">
        <f>IF(SP_SUL!AD1793="","*",SP_SUL!AD1793)</f>
        <v>*</v>
      </c>
    </row>
    <row r="1791" spans="2:11" hidden="1">
      <c r="B1791" s="120" t="str">
        <f>IF(SP_SUL!Y1794="","*",SP_SUL!Y1794)</f>
        <v>*</v>
      </c>
      <c r="C1791" s="121" t="str">
        <f>IF(SP_SUL!B1794="","*",SP_SUL!B1794)</f>
        <v>*</v>
      </c>
      <c r="D1791" s="121" t="str">
        <f>IF(SP_SUL!D1794="","*",SP_SUL!D1794)</f>
        <v>*</v>
      </c>
      <c r="E1791" s="121" t="str">
        <f>IF(SP_SUL!H1794="","*",SP_SUL!H1794)</f>
        <v>*</v>
      </c>
      <c r="F1791" s="137" t="str">
        <f>IF(SP_SUL!M1794="","*",SP_SUL!M1794)</f>
        <v>*</v>
      </c>
      <c r="G1791" s="121" t="str">
        <f>IF(SP_SUL!I1794="","*",SP_SUL!I1794)</f>
        <v>*</v>
      </c>
      <c r="H1791" s="121" t="str">
        <f>IF(SP_SUL!AB1794="","*",SP_SUL!AB1794)</f>
        <v>*</v>
      </c>
      <c r="I1791" s="121" t="str">
        <f>IF(SP_SUL!AC1794="","*",SP_SUL!AC1794)</f>
        <v>*</v>
      </c>
      <c r="J1791" s="122" t="str">
        <f>IF(SP_SUL!AA1794="","*",SP_SUL!AA1794)</f>
        <v>*</v>
      </c>
      <c r="K1791" s="134" t="str">
        <f>IF(SP_SUL!AD1794="","*",SP_SUL!AD1794)</f>
        <v>*</v>
      </c>
    </row>
    <row r="1792" spans="2:11" hidden="1">
      <c r="B1792" s="120" t="str">
        <f>IF(SP_SUL!Y1795="","*",SP_SUL!Y1795)</f>
        <v>*</v>
      </c>
      <c r="C1792" s="121" t="str">
        <f>IF(SP_SUL!B1795="","*",SP_SUL!B1795)</f>
        <v>*</v>
      </c>
      <c r="D1792" s="121" t="str">
        <f>IF(SP_SUL!D1795="","*",SP_SUL!D1795)</f>
        <v>*</v>
      </c>
      <c r="E1792" s="121" t="str">
        <f>IF(SP_SUL!H1795="","*",SP_SUL!H1795)</f>
        <v>*</v>
      </c>
      <c r="F1792" s="137" t="str">
        <f>IF(SP_SUL!M1795="","*",SP_SUL!M1795)</f>
        <v>*</v>
      </c>
      <c r="G1792" s="121" t="str">
        <f>IF(SP_SUL!I1795="","*",SP_SUL!I1795)</f>
        <v>*</v>
      </c>
      <c r="H1792" s="121" t="str">
        <f>IF(SP_SUL!AB1795="","*",SP_SUL!AB1795)</f>
        <v>*</v>
      </c>
      <c r="I1792" s="121" t="str">
        <f>IF(SP_SUL!AC1795="","*",SP_SUL!AC1795)</f>
        <v>*</v>
      </c>
      <c r="J1792" s="122" t="str">
        <f>IF(SP_SUL!AA1795="","*",SP_SUL!AA1795)</f>
        <v>*</v>
      </c>
      <c r="K1792" s="134" t="str">
        <f>IF(SP_SUL!AD1795="","*",SP_SUL!AD1795)</f>
        <v>*</v>
      </c>
    </row>
    <row r="1793" spans="2:11" hidden="1">
      <c r="B1793" s="120" t="str">
        <f>IF(SP_SUL!Y1796="","*",SP_SUL!Y1796)</f>
        <v>*</v>
      </c>
      <c r="C1793" s="121" t="str">
        <f>IF(SP_SUL!B1796="","*",SP_SUL!B1796)</f>
        <v>*</v>
      </c>
      <c r="D1793" s="121" t="str">
        <f>IF(SP_SUL!D1796="","*",SP_SUL!D1796)</f>
        <v>*</v>
      </c>
      <c r="E1793" s="121" t="str">
        <f>IF(SP_SUL!H1796="","*",SP_SUL!H1796)</f>
        <v>*</v>
      </c>
      <c r="F1793" s="137" t="str">
        <f>IF(SP_SUL!M1796="","*",SP_SUL!M1796)</f>
        <v>*</v>
      </c>
      <c r="G1793" s="121" t="str">
        <f>IF(SP_SUL!I1796="","*",SP_SUL!I1796)</f>
        <v>*</v>
      </c>
      <c r="H1793" s="121" t="str">
        <f>IF(SP_SUL!AB1796="","*",SP_SUL!AB1796)</f>
        <v>*</v>
      </c>
      <c r="I1793" s="121" t="str">
        <f>IF(SP_SUL!AC1796="","*",SP_SUL!AC1796)</f>
        <v>*</v>
      </c>
      <c r="J1793" s="122" t="str">
        <f>IF(SP_SUL!AA1796="","*",SP_SUL!AA1796)</f>
        <v>*</v>
      </c>
      <c r="K1793" s="134" t="str">
        <f>IF(SP_SUL!AD1796="","*",SP_SUL!AD1796)</f>
        <v>*</v>
      </c>
    </row>
    <row r="1794" spans="2:11" hidden="1">
      <c r="B1794" s="120" t="str">
        <f>IF(SP_SUL!Y1797="","*",SP_SUL!Y1797)</f>
        <v>*</v>
      </c>
      <c r="C1794" s="121" t="str">
        <f>IF(SP_SUL!B1797="","*",SP_SUL!B1797)</f>
        <v>*</v>
      </c>
      <c r="D1794" s="121" t="str">
        <f>IF(SP_SUL!D1797="","*",SP_SUL!D1797)</f>
        <v>*</v>
      </c>
      <c r="E1794" s="121" t="str">
        <f>IF(SP_SUL!H1797="","*",SP_SUL!H1797)</f>
        <v>*</v>
      </c>
      <c r="F1794" s="137" t="str">
        <f>IF(SP_SUL!M1797="","*",SP_SUL!M1797)</f>
        <v>*</v>
      </c>
      <c r="G1794" s="121" t="str">
        <f>IF(SP_SUL!I1797="","*",SP_SUL!I1797)</f>
        <v>*</v>
      </c>
      <c r="H1794" s="121" t="str">
        <f>IF(SP_SUL!AB1797="","*",SP_SUL!AB1797)</f>
        <v>*</v>
      </c>
      <c r="I1794" s="121" t="str">
        <f>IF(SP_SUL!AC1797="","*",SP_SUL!AC1797)</f>
        <v>*</v>
      </c>
      <c r="J1794" s="122" t="str">
        <f>IF(SP_SUL!AA1797="","*",SP_SUL!AA1797)</f>
        <v>*</v>
      </c>
      <c r="K1794" s="134" t="str">
        <f>IF(SP_SUL!AD1797="","*",SP_SUL!AD1797)</f>
        <v>*</v>
      </c>
    </row>
    <row r="1795" spans="2:11" hidden="1">
      <c r="B1795" s="120" t="str">
        <f>IF(SP_SUL!Y1798="","*",SP_SUL!Y1798)</f>
        <v>*</v>
      </c>
      <c r="C1795" s="121" t="str">
        <f>IF(SP_SUL!B1798="","*",SP_SUL!B1798)</f>
        <v>*</v>
      </c>
      <c r="D1795" s="121" t="str">
        <f>IF(SP_SUL!D1798="","*",SP_SUL!D1798)</f>
        <v>*</v>
      </c>
      <c r="E1795" s="121" t="str">
        <f>IF(SP_SUL!H1798="","*",SP_SUL!H1798)</f>
        <v>*</v>
      </c>
      <c r="F1795" s="137" t="str">
        <f>IF(SP_SUL!M1798="","*",SP_SUL!M1798)</f>
        <v>*</v>
      </c>
      <c r="G1795" s="121" t="str">
        <f>IF(SP_SUL!I1798="","*",SP_SUL!I1798)</f>
        <v>*</v>
      </c>
      <c r="H1795" s="121" t="str">
        <f>IF(SP_SUL!AB1798="","*",SP_SUL!AB1798)</f>
        <v>*</v>
      </c>
      <c r="I1795" s="121" t="str">
        <f>IF(SP_SUL!AC1798="","*",SP_SUL!AC1798)</f>
        <v>*</v>
      </c>
      <c r="J1795" s="122" t="str">
        <f>IF(SP_SUL!AA1798="","*",SP_SUL!AA1798)</f>
        <v>*</v>
      </c>
      <c r="K1795" s="134" t="str">
        <f>IF(SP_SUL!AD1798="","*",SP_SUL!AD1798)</f>
        <v>*</v>
      </c>
    </row>
    <row r="1796" spans="2:11" hidden="1">
      <c r="B1796" s="120" t="str">
        <f>IF(SP_SUL!Y1799="","*",SP_SUL!Y1799)</f>
        <v>*</v>
      </c>
      <c r="C1796" s="121" t="str">
        <f>IF(SP_SUL!B1799="","*",SP_SUL!B1799)</f>
        <v>*</v>
      </c>
      <c r="D1796" s="121" t="str">
        <f>IF(SP_SUL!D1799="","*",SP_SUL!D1799)</f>
        <v>*</v>
      </c>
      <c r="E1796" s="121" t="str">
        <f>IF(SP_SUL!H1799="","*",SP_SUL!H1799)</f>
        <v>*</v>
      </c>
      <c r="F1796" s="137" t="str">
        <f>IF(SP_SUL!M1799="","*",SP_SUL!M1799)</f>
        <v>*</v>
      </c>
      <c r="G1796" s="121" t="str">
        <f>IF(SP_SUL!I1799="","*",SP_SUL!I1799)</f>
        <v>*</v>
      </c>
      <c r="H1796" s="121" t="str">
        <f>IF(SP_SUL!AB1799="","*",SP_SUL!AB1799)</f>
        <v>*</v>
      </c>
      <c r="I1796" s="121" t="str">
        <f>IF(SP_SUL!AC1799="","*",SP_SUL!AC1799)</f>
        <v>*</v>
      </c>
      <c r="J1796" s="122" t="str">
        <f>IF(SP_SUL!AA1799="","*",SP_SUL!AA1799)</f>
        <v>*</v>
      </c>
      <c r="K1796" s="134" t="str">
        <f>IF(SP_SUL!AD1799="","*",SP_SUL!AD1799)</f>
        <v>*</v>
      </c>
    </row>
    <row r="1797" spans="2:11" hidden="1">
      <c r="B1797" s="120" t="str">
        <f>IF(SP_SUL!Y1800="","*",SP_SUL!Y1800)</f>
        <v>*</v>
      </c>
      <c r="C1797" s="121" t="str">
        <f>IF(SP_SUL!B1800="","*",SP_SUL!B1800)</f>
        <v>*</v>
      </c>
      <c r="D1797" s="121" t="str">
        <f>IF(SP_SUL!D1800="","*",SP_SUL!D1800)</f>
        <v>*</v>
      </c>
      <c r="E1797" s="121" t="str">
        <f>IF(SP_SUL!H1800="","*",SP_SUL!H1800)</f>
        <v>*</v>
      </c>
      <c r="F1797" s="137" t="str">
        <f>IF(SP_SUL!M1800="","*",SP_SUL!M1800)</f>
        <v>*</v>
      </c>
      <c r="G1797" s="121" t="str">
        <f>IF(SP_SUL!I1800="","*",SP_SUL!I1800)</f>
        <v>*</v>
      </c>
      <c r="H1797" s="121" t="str">
        <f>IF(SP_SUL!AB1800="","*",SP_SUL!AB1800)</f>
        <v>*</v>
      </c>
      <c r="I1797" s="121" t="str">
        <f>IF(SP_SUL!AC1800="","*",SP_SUL!AC1800)</f>
        <v>*</v>
      </c>
      <c r="J1797" s="122" t="str">
        <f>IF(SP_SUL!AA1800="","*",SP_SUL!AA1800)</f>
        <v>*</v>
      </c>
      <c r="K1797" s="134" t="str">
        <f>IF(SP_SUL!AD1800="","*",SP_SUL!AD1800)</f>
        <v>*</v>
      </c>
    </row>
    <row r="1798" spans="2:11" hidden="1">
      <c r="B1798" s="120" t="str">
        <f>IF(SP_SUL!Y1801="","*",SP_SUL!Y1801)</f>
        <v>*</v>
      </c>
      <c r="C1798" s="121" t="str">
        <f>IF(SP_SUL!B1801="","*",SP_SUL!B1801)</f>
        <v>*</v>
      </c>
      <c r="D1798" s="121" t="str">
        <f>IF(SP_SUL!D1801="","*",SP_SUL!D1801)</f>
        <v>*</v>
      </c>
      <c r="E1798" s="121" t="str">
        <f>IF(SP_SUL!H1801="","*",SP_SUL!H1801)</f>
        <v>*</v>
      </c>
      <c r="F1798" s="137" t="str">
        <f>IF(SP_SUL!M1801="","*",SP_SUL!M1801)</f>
        <v>*</v>
      </c>
      <c r="G1798" s="121" t="str">
        <f>IF(SP_SUL!I1801="","*",SP_SUL!I1801)</f>
        <v>*</v>
      </c>
      <c r="H1798" s="121" t="str">
        <f>IF(SP_SUL!AB1801="","*",SP_SUL!AB1801)</f>
        <v>*</v>
      </c>
      <c r="I1798" s="121" t="str">
        <f>IF(SP_SUL!AC1801="","*",SP_SUL!AC1801)</f>
        <v>*</v>
      </c>
      <c r="J1798" s="122" t="str">
        <f>IF(SP_SUL!AA1801="","*",SP_SUL!AA1801)</f>
        <v>*</v>
      </c>
      <c r="K1798" s="134" t="str">
        <f>IF(SP_SUL!AD1801="","*",SP_SUL!AD1801)</f>
        <v>*</v>
      </c>
    </row>
    <row r="1799" spans="2:11" hidden="1">
      <c r="B1799" s="120" t="str">
        <f>IF(SP_SUL!Y1802="","*",SP_SUL!Y1802)</f>
        <v>*</v>
      </c>
      <c r="C1799" s="121" t="str">
        <f>IF(SP_SUL!B1802="","*",SP_SUL!B1802)</f>
        <v>*</v>
      </c>
      <c r="D1799" s="121" t="str">
        <f>IF(SP_SUL!D1802="","*",SP_SUL!D1802)</f>
        <v>*</v>
      </c>
      <c r="E1799" s="121" t="str">
        <f>IF(SP_SUL!H1802="","*",SP_SUL!H1802)</f>
        <v>*</v>
      </c>
      <c r="F1799" s="137" t="str">
        <f>IF(SP_SUL!M1802="","*",SP_SUL!M1802)</f>
        <v>*</v>
      </c>
      <c r="G1799" s="121" t="str">
        <f>IF(SP_SUL!I1802="","*",SP_SUL!I1802)</f>
        <v>*</v>
      </c>
      <c r="H1799" s="121" t="str">
        <f>IF(SP_SUL!AB1802="","*",SP_SUL!AB1802)</f>
        <v>*</v>
      </c>
      <c r="I1799" s="121" t="str">
        <f>IF(SP_SUL!AC1802="","*",SP_SUL!AC1802)</f>
        <v>*</v>
      </c>
      <c r="J1799" s="122" t="str">
        <f>IF(SP_SUL!AA1802="","*",SP_SUL!AA1802)</f>
        <v>*</v>
      </c>
      <c r="K1799" s="134" t="str">
        <f>IF(SP_SUL!AD1802="","*",SP_SUL!AD1802)</f>
        <v>*</v>
      </c>
    </row>
    <row r="1800" spans="2:11" hidden="1">
      <c r="B1800" s="120" t="str">
        <f>IF(SP_SUL!Y1803="","*",SP_SUL!Y1803)</f>
        <v>*</v>
      </c>
      <c r="C1800" s="121" t="str">
        <f>IF(SP_SUL!B1803="","*",SP_SUL!B1803)</f>
        <v>*</v>
      </c>
      <c r="D1800" s="121" t="str">
        <f>IF(SP_SUL!D1803="","*",SP_SUL!D1803)</f>
        <v>*</v>
      </c>
      <c r="E1800" s="121" t="str">
        <f>IF(SP_SUL!H1803="","*",SP_SUL!H1803)</f>
        <v>*</v>
      </c>
      <c r="F1800" s="137" t="str">
        <f>IF(SP_SUL!M1803="","*",SP_SUL!M1803)</f>
        <v>*</v>
      </c>
      <c r="G1800" s="121" t="str">
        <f>IF(SP_SUL!I1803="","*",SP_SUL!I1803)</f>
        <v>*</v>
      </c>
      <c r="H1800" s="121" t="str">
        <f>IF(SP_SUL!AB1803="","*",SP_SUL!AB1803)</f>
        <v>*</v>
      </c>
      <c r="I1800" s="121" t="str">
        <f>IF(SP_SUL!AC1803="","*",SP_SUL!AC1803)</f>
        <v>*</v>
      </c>
      <c r="J1800" s="122" t="str">
        <f>IF(SP_SUL!AA1803="","*",SP_SUL!AA1803)</f>
        <v>*</v>
      </c>
      <c r="K1800" s="134" t="str">
        <f>IF(SP_SUL!AD1803="","*",SP_SUL!AD1803)</f>
        <v>*</v>
      </c>
    </row>
    <row r="1801" spans="2:11" hidden="1">
      <c r="B1801" s="120" t="str">
        <f>IF(SP_SUL!Y1804="","*",SP_SUL!Y1804)</f>
        <v>*</v>
      </c>
      <c r="C1801" s="121" t="str">
        <f>IF(SP_SUL!B1804="","*",SP_SUL!B1804)</f>
        <v>*</v>
      </c>
      <c r="D1801" s="121" t="str">
        <f>IF(SP_SUL!D1804="","*",SP_SUL!D1804)</f>
        <v>*</v>
      </c>
      <c r="E1801" s="121" t="str">
        <f>IF(SP_SUL!H1804="","*",SP_SUL!H1804)</f>
        <v>*</v>
      </c>
      <c r="F1801" s="137" t="str">
        <f>IF(SP_SUL!M1804="","*",SP_SUL!M1804)</f>
        <v>*</v>
      </c>
      <c r="G1801" s="121" t="str">
        <f>IF(SP_SUL!I1804="","*",SP_SUL!I1804)</f>
        <v>*</v>
      </c>
      <c r="H1801" s="121" t="str">
        <f>IF(SP_SUL!AB1804="","*",SP_SUL!AB1804)</f>
        <v>*</v>
      </c>
      <c r="I1801" s="121" t="str">
        <f>IF(SP_SUL!AC1804="","*",SP_SUL!AC1804)</f>
        <v>*</v>
      </c>
      <c r="J1801" s="122" t="str">
        <f>IF(SP_SUL!AA1804="","*",SP_SUL!AA1804)</f>
        <v>*</v>
      </c>
      <c r="K1801" s="134" t="str">
        <f>IF(SP_SUL!AD1804="","*",SP_SUL!AD1804)</f>
        <v>*</v>
      </c>
    </row>
    <row r="1802" spans="2:11" hidden="1">
      <c r="B1802" s="120" t="str">
        <f>IF(SP_SUL!Y1805="","*",SP_SUL!Y1805)</f>
        <v>*</v>
      </c>
      <c r="C1802" s="121" t="str">
        <f>IF(SP_SUL!B1805="","*",SP_SUL!B1805)</f>
        <v>*</v>
      </c>
      <c r="D1802" s="121" t="str">
        <f>IF(SP_SUL!D1805="","*",SP_SUL!D1805)</f>
        <v>*</v>
      </c>
      <c r="E1802" s="121" t="str">
        <f>IF(SP_SUL!H1805="","*",SP_SUL!H1805)</f>
        <v>*</v>
      </c>
      <c r="F1802" s="137" t="str">
        <f>IF(SP_SUL!M1805="","*",SP_SUL!M1805)</f>
        <v>*</v>
      </c>
      <c r="G1802" s="121" t="str">
        <f>IF(SP_SUL!I1805="","*",SP_SUL!I1805)</f>
        <v>*</v>
      </c>
      <c r="H1802" s="121" t="str">
        <f>IF(SP_SUL!AB1805="","*",SP_SUL!AB1805)</f>
        <v>*</v>
      </c>
      <c r="I1802" s="121" t="str">
        <f>IF(SP_SUL!AC1805="","*",SP_SUL!AC1805)</f>
        <v>*</v>
      </c>
      <c r="J1802" s="122" t="str">
        <f>IF(SP_SUL!AA1805="","*",SP_SUL!AA1805)</f>
        <v>*</v>
      </c>
      <c r="K1802" s="134" t="str">
        <f>IF(SP_SUL!AD1805="","*",SP_SUL!AD1805)</f>
        <v>*</v>
      </c>
    </row>
    <row r="1803" spans="2:11" hidden="1">
      <c r="B1803" s="120" t="str">
        <f>IF(SP_SUL!Y1806="","*",SP_SUL!Y1806)</f>
        <v>*</v>
      </c>
      <c r="C1803" s="121" t="str">
        <f>IF(SP_SUL!B1806="","*",SP_SUL!B1806)</f>
        <v>*</v>
      </c>
      <c r="D1803" s="121" t="str">
        <f>IF(SP_SUL!D1806="","*",SP_SUL!D1806)</f>
        <v>*</v>
      </c>
      <c r="E1803" s="121" t="str">
        <f>IF(SP_SUL!H1806="","*",SP_SUL!H1806)</f>
        <v>*</v>
      </c>
      <c r="F1803" s="137" t="str">
        <f>IF(SP_SUL!M1806="","*",SP_SUL!M1806)</f>
        <v>*</v>
      </c>
      <c r="G1803" s="121" t="str">
        <f>IF(SP_SUL!I1806="","*",SP_SUL!I1806)</f>
        <v>*</v>
      </c>
      <c r="H1803" s="121" t="str">
        <f>IF(SP_SUL!AB1806="","*",SP_SUL!AB1806)</f>
        <v>*</v>
      </c>
      <c r="I1803" s="121" t="str">
        <f>IF(SP_SUL!AC1806="","*",SP_SUL!AC1806)</f>
        <v>*</v>
      </c>
      <c r="J1803" s="122" t="str">
        <f>IF(SP_SUL!AA1806="","*",SP_SUL!AA1806)</f>
        <v>*</v>
      </c>
      <c r="K1803" s="134" t="str">
        <f>IF(SP_SUL!AD1806="","*",SP_SUL!AD1806)</f>
        <v>*</v>
      </c>
    </row>
    <row r="1804" spans="2:11" hidden="1">
      <c r="B1804" s="120" t="str">
        <f>IF(SP_SUL!Y1807="","*",SP_SUL!Y1807)</f>
        <v>*</v>
      </c>
      <c r="C1804" s="121" t="str">
        <f>IF(SP_SUL!B1807="","*",SP_SUL!B1807)</f>
        <v>*</v>
      </c>
      <c r="D1804" s="121" t="str">
        <f>IF(SP_SUL!D1807="","*",SP_SUL!D1807)</f>
        <v>*</v>
      </c>
      <c r="E1804" s="121" t="str">
        <f>IF(SP_SUL!H1807="","*",SP_SUL!H1807)</f>
        <v>*</v>
      </c>
      <c r="F1804" s="137" t="str">
        <f>IF(SP_SUL!M1807="","*",SP_SUL!M1807)</f>
        <v>*</v>
      </c>
      <c r="G1804" s="121" t="str">
        <f>IF(SP_SUL!I1807="","*",SP_SUL!I1807)</f>
        <v>*</v>
      </c>
      <c r="H1804" s="121" t="str">
        <f>IF(SP_SUL!AB1807="","*",SP_SUL!AB1807)</f>
        <v>*</v>
      </c>
      <c r="I1804" s="121" t="str">
        <f>IF(SP_SUL!AC1807="","*",SP_SUL!AC1807)</f>
        <v>*</v>
      </c>
      <c r="J1804" s="122" t="str">
        <f>IF(SP_SUL!AA1807="","*",SP_SUL!AA1807)</f>
        <v>*</v>
      </c>
      <c r="K1804" s="134" t="str">
        <f>IF(SP_SUL!AD1807="","*",SP_SUL!AD1807)</f>
        <v>*</v>
      </c>
    </row>
    <row r="1805" spans="2:11" hidden="1">
      <c r="B1805" s="120" t="str">
        <f>IF(SP_SUL!Y1808="","*",SP_SUL!Y1808)</f>
        <v>*</v>
      </c>
      <c r="C1805" s="121" t="str">
        <f>IF(SP_SUL!B1808="","*",SP_SUL!B1808)</f>
        <v>*</v>
      </c>
      <c r="D1805" s="121" t="str">
        <f>IF(SP_SUL!D1808="","*",SP_SUL!D1808)</f>
        <v>*</v>
      </c>
      <c r="E1805" s="121" t="str">
        <f>IF(SP_SUL!H1808="","*",SP_SUL!H1808)</f>
        <v>*</v>
      </c>
      <c r="F1805" s="137" t="str">
        <f>IF(SP_SUL!M1808="","*",SP_SUL!M1808)</f>
        <v>*</v>
      </c>
      <c r="G1805" s="121" t="str">
        <f>IF(SP_SUL!I1808="","*",SP_SUL!I1808)</f>
        <v>*</v>
      </c>
      <c r="H1805" s="121" t="str">
        <f>IF(SP_SUL!AB1808="","*",SP_SUL!AB1808)</f>
        <v>*</v>
      </c>
      <c r="I1805" s="121" t="str">
        <f>IF(SP_SUL!AC1808="","*",SP_SUL!AC1808)</f>
        <v>*</v>
      </c>
      <c r="J1805" s="122" t="str">
        <f>IF(SP_SUL!AA1808="","*",SP_SUL!AA1808)</f>
        <v>*</v>
      </c>
      <c r="K1805" s="134" t="str">
        <f>IF(SP_SUL!AD1808="","*",SP_SUL!AD1808)</f>
        <v>*</v>
      </c>
    </row>
    <row r="1806" spans="2:11" hidden="1">
      <c r="B1806" s="120" t="str">
        <f>IF(SP_SUL!Y1809="","*",SP_SUL!Y1809)</f>
        <v>*</v>
      </c>
      <c r="C1806" s="121" t="str">
        <f>IF(SP_SUL!B1809="","*",SP_SUL!B1809)</f>
        <v>*</v>
      </c>
      <c r="D1806" s="121" t="str">
        <f>IF(SP_SUL!D1809="","*",SP_SUL!D1809)</f>
        <v>*</v>
      </c>
      <c r="E1806" s="121" t="str">
        <f>IF(SP_SUL!H1809="","*",SP_SUL!H1809)</f>
        <v>*</v>
      </c>
      <c r="F1806" s="137" t="str">
        <f>IF(SP_SUL!M1809="","*",SP_SUL!M1809)</f>
        <v>*</v>
      </c>
      <c r="G1806" s="121" t="str">
        <f>IF(SP_SUL!I1809="","*",SP_SUL!I1809)</f>
        <v>*</v>
      </c>
      <c r="H1806" s="121" t="str">
        <f>IF(SP_SUL!AB1809="","*",SP_SUL!AB1809)</f>
        <v>*</v>
      </c>
      <c r="I1806" s="121" t="str">
        <f>IF(SP_SUL!AC1809="","*",SP_SUL!AC1809)</f>
        <v>*</v>
      </c>
      <c r="J1806" s="122" t="str">
        <f>IF(SP_SUL!AA1809="","*",SP_SUL!AA1809)</f>
        <v>*</v>
      </c>
      <c r="K1806" s="134" t="str">
        <f>IF(SP_SUL!AD1809="","*",SP_SUL!AD1809)</f>
        <v>*</v>
      </c>
    </row>
    <row r="1807" spans="2:11" hidden="1">
      <c r="B1807" s="120" t="str">
        <f>IF(SP_SUL!Y1810="","*",SP_SUL!Y1810)</f>
        <v>*</v>
      </c>
      <c r="C1807" s="121" t="str">
        <f>IF(SP_SUL!B1810="","*",SP_SUL!B1810)</f>
        <v>*</v>
      </c>
      <c r="D1807" s="121" t="str">
        <f>IF(SP_SUL!D1810="","*",SP_SUL!D1810)</f>
        <v>*</v>
      </c>
      <c r="E1807" s="121" t="str">
        <f>IF(SP_SUL!H1810="","*",SP_SUL!H1810)</f>
        <v>*</v>
      </c>
      <c r="F1807" s="137" t="str">
        <f>IF(SP_SUL!M1810="","*",SP_SUL!M1810)</f>
        <v>*</v>
      </c>
      <c r="G1807" s="121" t="str">
        <f>IF(SP_SUL!I1810="","*",SP_SUL!I1810)</f>
        <v>*</v>
      </c>
      <c r="H1807" s="121" t="str">
        <f>IF(SP_SUL!AB1810="","*",SP_SUL!AB1810)</f>
        <v>*</v>
      </c>
      <c r="I1807" s="121" t="str">
        <f>IF(SP_SUL!AC1810="","*",SP_SUL!AC1810)</f>
        <v>*</v>
      </c>
      <c r="J1807" s="122" t="str">
        <f>IF(SP_SUL!AA1810="","*",SP_SUL!AA1810)</f>
        <v>*</v>
      </c>
      <c r="K1807" s="134" t="str">
        <f>IF(SP_SUL!AD1810="","*",SP_SUL!AD1810)</f>
        <v>*</v>
      </c>
    </row>
    <row r="1808" spans="2:11" hidden="1">
      <c r="B1808" s="120" t="str">
        <f>IF(SP_SUL!Y1811="","*",SP_SUL!Y1811)</f>
        <v>*</v>
      </c>
      <c r="C1808" s="121" t="str">
        <f>IF(SP_SUL!B1811="","*",SP_SUL!B1811)</f>
        <v>*</v>
      </c>
      <c r="D1808" s="121" t="str">
        <f>IF(SP_SUL!D1811="","*",SP_SUL!D1811)</f>
        <v>*</v>
      </c>
      <c r="E1808" s="121" t="str">
        <f>IF(SP_SUL!H1811="","*",SP_SUL!H1811)</f>
        <v>*</v>
      </c>
      <c r="F1808" s="137" t="str">
        <f>IF(SP_SUL!M1811="","*",SP_SUL!M1811)</f>
        <v>*</v>
      </c>
      <c r="G1808" s="121" t="str">
        <f>IF(SP_SUL!I1811="","*",SP_SUL!I1811)</f>
        <v>*</v>
      </c>
      <c r="H1808" s="121" t="str">
        <f>IF(SP_SUL!AB1811="","*",SP_SUL!AB1811)</f>
        <v>*</v>
      </c>
      <c r="I1808" s="121" t="str">
        <f>IF(SP_SUL!AC1811="","*",SP_SUL!AC1811)</f>
        <v>*</v>
      </c>
      <c r="J1808" s="122" t="str">
        <f>IF(SP_SUL!AA1811="","*",SP_SUL!AA1811)</f>
        <v>*</v>
      </c>
      <c r="K1808" s="134" t="str">
        <f>IF(SP_SUL!AD1811="","*",SP_SUL!AD1811)</f>
        <v>*</v>
      </c>
    </row>
    <row r="1809" spans="2:11" hidden="1">
      <c r="B1809" s="120" t="str">
        <f>IF(SP_SUL!Y1812="","*",SP_SUL!Y1812)</f>
        <v>*</v>
      </c>
      <c r="C1809" s="121" t="str">
        <f>IF(SP_SUL!B1812="","*",SP_SUL!B1812)</f>
        <v>*</v>
      </c>
      <c r="D1809" s="121" t="str">
        <f>IF(SP_SUL!D1812="","*",SP_SUL!D1812)</f>
        <v>*</v>
      </c>
      <c r="E1809" s="121" t="str">
        <f>IF(SP_SUL!H1812="","*",SP_SUL!H1812)</f>
        <v>*</v>
      </c>
      <c r="F1809" s="137" t="str">
        <f>IF(SP_SUL!M1812="","*",SP_SUL!M1812)</f>
        <v>*</v>
      </c>
      <c r="G1809" s="121" t="str">
        <f>IF(SP_SUL!I1812="","*",SP_SUL!I1812)</f>
        <v>*</v>
      </c>
      <c r="H1809" s="121" t="str">
        <f>IF(SP_SUL!AB1812="","*",SP_SUL!AB1812)</f>
        <v>*</v>
      </c>
      <c r="I1809" s="121" t="str">
        <f>IF(SP_SUL!AC1812="","*",SP_SUL!AC1812)</f>
        <v>*</v>
      </c>
      <c r="J1809" s="122" t="str">
        <f>IF(SP_SUL!AA1812="","*",SP_SUL!AA1812)</f>
        <v>*</v>
      </c>
      <c r="K1809" s="134" t="str">
        <f>IF(SP_SUL!AD1812="","*",SP_SUL!AD1812)</f>
        <v>*</v>
      </c>
    </row>
    <row r="1810" spans="2:11" hidden="1">
      <c r="B1810" s="120" t="str">
        <f>IF(SP_SUL!Y1813="","*",SP_SUL!Y1813)</f>
        <v>*</v>
      </c>
      <c r="C1810" s="121" t="str">
        <f>IF(SP_SUL!B1813="","*",SP_SUL!B1813)</f>
        <v>*</v>
      </c>
      <c r="D1810" s="121" t="str">
        <f>IF(SP_SUL!D1813="","*",SP_SUL!D1813)</f>
        <v>*</v>
      </c>
      <c r="E1810" s="121" t="str">
        <f>IF(SP_SUL!H1813="","*",SP_SUL!H1813)</f>
        <v>*</v>
      </c>
      <c r="F1810" s="137" t="str">
        <f>IF(SP_SUL!M1813="","*",SP_SUL!M1813)</f>
        <v>*</v>
      </c>
      <c r="G1810" s="121" t="str">
        <f>IF(SP_SUL!I1813="","*",SP_SUL!I1813)</f>
        <v>*</v>
      </c>
      <c r="H1810" s="121" t="str">
        <f>IF(SP_SUL!AB1813="","*",SP_SUL!AB1813)</f>
        <v>*</v>
      </c>
      <c r="I1810" s="121" t="str">
        <f>IF(SP_SUL!AC1813="","*",SP_SUL!AC1813)</f>
        <v>*</v>
      </c>
      <c r="J1810" s="122" t="str">
        <f>IF(SP_SUL!AA1813="","*",SP_SUL!AA1813)</f>
        <v>*</v>
      </c>
      <c r="K1810" s="134" t="str">
        <f>IF(SP_SUL!AD1813="","*",SP_SUL!AD1813)</f>
        <v>*</v>
      </c>
    </row>
    <row r="1811" spans="2:11" hidden="1">
      <c r="B1811" s="120" t="str">
        <f>IF(SP_SUL!Y1814="","*",SP_SUL!Y1814)</f>
        <v>*</v>
      </c>
      <c r="C1811" s="121" t="str">
        <f>IF(SP_SUL!B1814="","*",SP_SUL!B1814)</f>
        <v>*</v>
      </c>
      <c r="D1811" s="121" t="str">
        <f>IF(SP_SUL!D1814="","*",SP_SUL!D1814)</f>
        <v>*</v>
      </c>
      <c r="E1811" s="121" t="str">
        <f>IF(SP_SUL!H1814="","*",SP_SUL!H1814)</f>
        <v>*</v>
      </c>
      <c r="F1811" s="137" t="str">
        <f>IF(SP_SUL!M1814="","*",SP_SUL!M1814)</f>
        <v>*</v>
      </c>
      <c r="G1811" s="121" t="str">
        <f>IF(SP_SUL!I1814="","*",SP_SUL!I1814)</f>
        <v>*</v>
      </c>
      <c r="H1811" s="121" t="str">
        <f>IF(SP_SUL!AB1814="","*",SP_SUL!AB1814)</f>
        <v>*</v>
      </c>
      <c r="I1811" s="121" t="str">
        <f>IF(SP_SUL!AC1814="","*",SP_SUL!AC1814)</f>
        <v>*</v>
      </c>
      <c r="J1811" s="122" t="str">
        <f>IF(SP_SUL!AA1814="","*",SP_SUL!AA1814)</f>
        <v>*</v>
      </c>
      <c r="K1811" s="134" t="str">
        <f>IF(SP_SUL!AD1814="","*",SP_SUL!AD1814)</f>
        <v>*</v>
      </c>
    </row>
    <row r="1812" spans="2:11" hidden="1">
      <c r="B1812" s="120" t="str">
        <f>IF(SP_SUL!Y1815="","*",SP_SUL!Y1815)</f>
        <v>*</v>
      </c>
      <c r="C1812" s="121" t="str">
        <f>IF(SP_SUL!B1815="","*",SP_SUL!B1815)</f>
        <v>*</v>
      </c>
      <c r="D1812" s="121" t="str">
        <f>IF(SP_SUL!D1815="","*",SP_SUL!D1815)</f>
        <v>*</v>
      </c>
      <c r="E1812" s="121" t="str">
        <f>IF(SP_SUL!H1815="","*",SP_SUL!H1815)</f>
        <v>*</v>
      </c>
      <c r="F1812" s="137" t="str">
        <f>IF(SP_SUL!M1815="","*",SP_SUL!M1815)</f>
        <v>*</v>
      </c>
      <c r="G1812" s="121" t="str">
        <f>IF(SP_SUL!I1815="","*",SP_SUL!I1815)</f>
        <v>*</v>
      </c>
      <c r="H1812" s="121" t="str">
        <f>IF(SP_SUL!AB1815="","*",SP_SUL!AB1815)</f>
        <v>*</v>
      </c>
      <c r="I1812" s="121" t="str">
        <f>IF(SP_SUL!AC1815="","*",SP_SUL!AC1815)</f>
        <v>*</v>
      </c>
      <c r="J1812" s="122" t="str">
        <f>IF(SP_SUL!AA1815="","*",SP_SUL!AA1815)</f>
        <v>*</v>
      </c>
      <c r="K1812" s="134" t="str">
        <f>IF(SP_SUL!AD1815="","*",SP_SUL!AD1815)</f>
        <v>*</v>
      </c>
    </row>
    <row r="1813" spans="2:11" hidden="1">
      <c r="B1813" s="120" t="str">
        <f>IF(SP_SUL!Y1816="","*",SP_SUL!Y1816)</f>
        <v>*</v>
      </c>
      <c r="C1813" s="121" t="str">
        <f>IF(SP_SUL!B1816="","*",SP_SUL!B1816)</f>
        <v>*</v>
      </c>
      <c r="D1813" s="121" t="str">
        <f>IF(SP_SUL!D1816="","*",SP_SUL!D1816)</f>
        <v>*</v>
      </c>
      <c r="E1813" s="121" t="str">
        <f>IF(SP_SUL!H1816="","*",SP_SUL!H1816)</f>
        <v>*</v>
      </c>
      <c r="F1813" s="137" t="str">
        <f>IF(SP_SUL!M1816="","*",SP_SUL!M1816)</f>
        <v>*</v>
      </c>
      <c r="G1813" s="121" t="str">
        <f>IF(SP_SUL!I1816="","*",SP_SUL!I1816)</f>
        <v>*</v>
      </c>
      <c r="H1813" s="121" t="str">
        <f>IF(SP_SUL!AB1816="","*",SP_SUL!AB1816)</f>
        <v>*</v>
      </c>
      <c r="I1813" s="121" t="str">
        <f>IF(SP_SUL!AC1816="","*",SP_SUL!AC1816)</f>
        <v>*</v>
      </c>
      <c r="J1813" s="122" t="str">
        <f>IF(SP_SUL!AA1816="","*",SP_SUL!AA1816)</f>
        <v>*</v>
      </c>
      <c r="K1813" s="134" t="str">
        <f>IF(SP_SUL!AD1816="","*",SP_SUL!AD1816)</f>
        <v>*</v>
      </c>
    </row>
    <row r="1814" spans="2:11" hidden="1">
      <c r="B1814" s="120" t="str">
        <f>IF(SP_SUL!Y1817="","*",SP_SUL!Y1817)</f>
        <v>*</v>
      </c>
      <c r="C1814" s="121" t="str">
        <f>IF(SP_SUL!B1817="","*",SP_SUL!B1817)</f>
        <v>*</v>
      </c>
      <c r="D1814" s="121" t="str">
        <f>IF(SP_SUL!D1817="","*",SP_SUL!D1817)</f>
        <v>*</v>
      </c>
      <c r="E1814" s="121" t="str">
        <f>IF(SP_SUL!H1817="","*",SP_SUL!H1817)</f>
        <v>*</v>
      </c>
      <c r="F1814" s="137" t="str">
        <f>IF(SP_SUL!M1817="","*",SP_SUL!M1817)</f>
        <v>*</v>
      </c>
      <c r="G1814" s="121" t="str">
        <f>IF(SP_SUL!I1817="","*",SP_SUL!I1817)</f>
        <v>*</v>
      </c>
      <c r="H1814" s="121" t="str">
        <f>IF(SP_SUL!AB1817="","*",SP_SUL!AB1817)</f>
        <v>*</v>
      </c>
      <c r="I1814" s="121" t="str">
        <f>IF(SP_SUL!AC1817="","*",SP_SUL!AC1817)</f>
        <v>*</v>
      </c>
      <c r="J1814" s="122" t="str">
        <f>IF(SP_SUL!AA1817="","*",SP_SUL!AA1817)</f>
        <v>*</v>
      </c>
      <c r="K1814" s="134" t="str">
        <f>IF(SP_SUL!AD1817="","*",SP_SUL!AD1817)</f>
        <v>*</v>
      </c>
    </row>
    <row r="1815" spans="2:11" hidden="1">
      <c r="B1815" s="120" t="str">
        <f>IF(SP_SUL!Y1818="","*",SP_SUL!Y1818)</f>
        <v>*</v>
      </c>
      <c r="C1815" s="121" t="str">
        <f>IF(SP_SUL!B1818="","*",SP_SUL!B1818)</f>
        <v>*</v>
      </c>
      <c r="D1815" s="121" t="str">
        <f>IF(SP_SUL!D1818="","*",SP_SUL!D1818)</f>
        <v>*</v>
      </c>
      <c r="E1815" s="121" t="str">
        <f>IF(SP_SUL!H1818="","*",SP_SUL!H1818)</f>
        <v>*</v>
      </c>
      <c r="F1815" s="137" t="str">
        <f>IF(SP_SUL!M1818="","*",SP_SUL!M1818)</f>
        <v>*</v>
      </c>
      <c r="G1815" s="121" t="str">
        <f>IF(SP_SUL!I1818="","*",SP_SUL!I1818)</f>
        <v>*</v>
      </c>
      <c r="H1815" s="121" t="str">
        <f>IF(SP_SUL!AB1818="","*",SP_SUL!AB1818)</f>
        <v>*</v>
      </c>
      <c r="I1815" s="121" t="str">
        <f>IF(SP_SUL!AC1818="","*",SP_SUL!AC1818)</f>
        <v>*</v>
      </c>
      <c r="J1815" s="122" t="str">
        <f>IF(SP_SUL!AA1818="","*",SP_SUL!AA1818)</f>
        <v>*</v>
      </c>
      <c r="K1815" s="134" t="str">
        <f>IF(SP_SUL!AD1818="","*",SP_SUL!AD1818)</f>
        <v>*</v>
      </c>
    </row>
    <row r="1816" spans="2:11" hidden="1">
      <c r="B1816" s="120" t="str">
        <f>IF(SP_SUL!Y1819="","*",SP_SUL!Y1819)</f>
        <v>*</v>
      </c>
      <c r="C1816" s="121" t="str">
        <f>IF(SP_SUL!B1819="","*",SP_SUL!B1819)</f>
        <v>*</v>
      </c>
      <c r="D1816" s="121" t="str">
        <f>IF(SP_SUL!D1819="","*",SP_SUL!D1819)</f>
        <v>*</v>
      </c>
      <c r="E1816" s="121" t="str">
        <f>IF(SP_SUL!H1819="","*",SP_SUL!H1819)</f>
        <v>*</v>
      </c>
      <c r="F1816" s="137" t="str">
        <f>IF(SP_SUL!M1819="","*",SP_SUL!M1819)</f>
        <v>*</v>
      </c>
      <c r="G1816" s="121" t="str">
        <f>IF(SP_SUL!I1819="","*",SP_SUL!I1819)</f>
        <v>*</v>
      </c>
      <c r="H1816" s="121" t="str">
        <f>IF(SP_SUL!AB1819="","*",SP_SUL!AB1819)</f>
        <v>*</v>
      </c>
      <c r="I1816" s="121" t="str">
        <f>IF(SP_SUL!AC1819="","*",SP_SUL!AC1819)</f>
        <v>*</v>
      </c>
      <c r="J1816" s="122" t="str">
        <f>IF(SP_SUL!AA1819="","*",SP_SUL!AA1819)</f>
        <v>*</v>
      </c>
      <c r="K1816" s="134" t="str">
        <f>IF(SP_SUL!AD1819="","*",SP_SUL!AD1819)</f>
        <v>*</v>
      </c>
    </row>
    <row r="1817" spans="2:11" hidden="1">
      <c r="B1817" s="120" t="str">
        <f>IF(SP_SUL!Y1820="","*",SP_SUL!Y1820)</f>
        <v>*</v>
      </c>
      <c r="C1817" s="121" t="str">
        <f>IF(SP_SUL!B1820="","*",SP_SUL!B1820)</f>
        <v>*</v>
      </c>
      <c r="D1817" s="121" t="str">
        <f>IF(SP_SUL!D1820="","*",SP_SUL!D1820)</f>
        <v>*</v>
      </c>
      <c r="E1817" s="121" t="str">
        <f>IF(SP_SUL!H1820="","*",SP_SUL!H1820)</f>
        <v>*</v>
      </c>
      <c r="F1817" s="137" t="str">
        <f>IF(SP_SUL!M1820="","*",SP_SUL!M1820)</f>
        <v>*</v>
      </c>
      <c r="G1817" s="121" t="str">
        <f>IF(SP_SUL!I1820="","*",SP_SUL!I1820)</f>
        <v>*</v>
      </c>
      <c r="H1817" s="121" t="str">
        <f>IF(SP_SUL!AB1820="","*",SP_SUL!AB1820)</f>
        <v>*</v>
      </c>
      <c r="I1817" s="121" t="str">
        <f>IF(SP_SUL!AC1820="","*",SP_SUL!AC1820)</f>
        <v>*</v>
      </c>
      <c r="J1817" s="122" t="str">
        <f>IF(SP_SUL!AA1820="","*",SP_SUL!AA1820)</f>
        <v>*</v>
      </c>
      <c r="K1817" s="134" t="str">
        <f>IF(SP_SUL!AD1820="","*",SP_SUL!AD1820)</f>
        <v>*</v>
      </c>
    </row>
    <row r="1818" spans="2:11" hidden="1">
      <c r="B1818" s="120" t="str">
        <f>IF(SP_SUL!Y1821="","*",SP_SUL!Y1821)</f>
        <v>*</v>
      </c>
      <c r="C1818" s="121" t="str">
        <f>IF(SP_SUL!B1821="","*",SP_SUL!B1821)</f>
        <v>*</v>
      </c>
      <c r="D1818" s="121" t="str">
        <f>IF(SP_SUL!D1821="","*",SP_SUL!D1821)</f>
        <v>*</v>
      </c>
      <c r="E1818" s="121" t="str">
        <f>IF(SP_SUL!H1821="","*",SP_SUL!H1821)</f>
        <v>*</v>
      </c>
      <c r="F1818" s="137" t="str">
        <f>IF(SP_SUL!M1821="","*",SP_SUL!M1821)</f>
        <v>*</v>
      </c>
      <c r="G1818" s="121" t="str">
        <f>IF(SP_SUL!I1821="","*",SP_SUL!I1821)</f>
        <v>*</v>
      </c>
      <c r="H1818" s="121" t="str">
        <f>IF(SP_SUL!AB1821="","*",SP_SUL!AB1821)</f>
        <v>*</v>
      </c>
      <c r="I1818" s="121" t="str">
        <f>IF(SP_SUL!AC1821="","*",SP_SUL!AC1821)</f>
        <v>*</v>
      </c>
      <c r="J1818" s="122" t="str">
        <f>IF(SP_SUL!AA1821="","*",SP_SUL!AA1821)</f>
        <v>*</v>
      </c>
      <c r="K1818" s="134" t="str">
        <f>IF(SP_SUL!AD1821="","*",SP_SUL!AD1821)</f>
        <v>*</v>
      </c>
    </row>
    <row r="1819" spans="2:11" hidden="1">
      <c r="B1819" s="120" t="str">
        <f>IF(SP_SUL!Y1822="","*",SP_SUL!Y1822)</f>
        <v>*</v>
      </c>
      <c r="C1819" s="121" t="str">
        <f>IF(SP_SUL!B1822="","*",SP_SUL!B1822)</f>
        <v>*</v>
      </c>
      <c r="D1819" s="121" t="str">
        <f>IF(SP_SUL!D1822="","*",SP_SUL!D1822)</f>
        <v>*</v>
      </c>
      <c r="E1819" s="121" t="str">
        <f>IF(SP_SUL!H1822="","*",SP_SUL!H1822)</f>
        <v>*</v>
      </c>
      <c r="F1819" s="137" t="str">
        <f>IF(SP_SUL!M1822="","*",SP_SUL!M1822)</f>
        <v>*</v>
      </c>
      <c r="G1819" s="121" t="str">
        <f>IF(SP_SUL!I1822="","*",SP_SUL!I1822)</f>
        <v>*</v>
      </c>
      <c r="H1819" s="121" t="str">
        <f>IF(SP_SUL!AB1822="","*",SP_SUL!AB1822)</f>
        <v>*</v>
      </c>
      <c r="I1819" s="121" t="str">
        <f>IF(SP_SUL!AC1822="","*",SP_SUL!AC1822)</f>
        <v>*</v>
      </c>
      <c r="J1819" s="122" t="str">
        <f>IF(SP_SUL!AA1822="","*",SP_SUL!AA1822)</f>
        <v>*</v>
      </c>
      <c r="K1819" s="134" t="str">
        <f>IF(SP_SUL!AD1822="","*",SP_SUL!AD1822)</f>
        <v>*</v>
      </c>
    </row>
    <row r="1820" spans="2:11" hidden="1">
      <c r="B1820" s="120" t="str">
        <f>IF(SP_SUL!Y1823="","*",SP_SUL!Y1823)</f>
        <v>*</v>
      </c>
      <c r="C1820" s="121" t="str">
        <f>IF(SP_SUL!B1823="","*",SP_SUL!B1823)</f>
        <v>*</v>
      </c>
      <c r="D1820" s="121" t="str">
        <f>IF(SP_SUL!D1823="","*",SP_SUL!D1823)</f>
        <v>*</v>
      </c>
      <c r="E1820" s="121" t="str">
        <f>IF(SP_SUL!H1823="","*",SP_SUL!H1823)</f>
        <v>*</v>
      </c>
      <c r="F1820" s="137" t="str">
        <f>IF(SP_SUL!M1823="","*",SP_SUL!M1823)</f>
        <v>*</v>
      </c>
      <c r="G1820" s="121" t="str">
        <f>IF(SP_SUL!I1823="","*",SP_SUL!I1823)</f>
        <v>*</v>
      </c>
      <c r="H1820" s="121" t="str">
        <f>IF(SP_SUL!AB1823="","*",SP_SUL!AB1823)</f>
        <v>*</v>
      </c>
      <c r="I1820" s="121" t="str">
        <f>IF(SP_SUL!AC1823="","*",SP_SUL!AC1823)</f>
        <v>*</v>
      </c>
      <c r="J1820" s="122" t="str">
        <f>IF(SP_SUL!AA1823="","*",SP_SUL!AA1823)</f>
        <v>*</v>
      </c>
      <c r="K1820" s="134" t="str">
        <f>IF(SP_SUL!AD1823="","*",SP_SUL!AD1823)</f>
        <v>*</v>
      </c>
    </row>
    <row r="1821" spans="2:11" hidden="1">
      <c r="B1821" s="120" t="str">
        <f>IF(SP_SUL!Y1824="","*",SP_SUL!Y1824)</f>
        <v>*</v>
      </c>
      <c r="C1821" s="121" t="str">
        <f>IF(SP_SUL!B1824="","*",SP_SUL!B1824)</f>
        <v>*</v>
      </c>
      <c r="D1821" s="121" t="str">
        <f>IF(SP_SUL!D1824="","*",SP_SUL!D1824)</f>
        <v>*</v>
      </c>
      <c r="E1821" s="121" t="str">
        <f>IF(SP_SUL!H1824="","*",SP_SUL!H1824)</f>
        <v>*</v>
      </c>
      <c r="F1821" s="137" t="str">
        <f>IF(SP_SUL!M1824="","*",SP_SUL!M1824)</f>
        <v>*</v>
      </c>
      <c r="G1821" s="121" t="str">
        <f>IF(SP_SUL!I1824="","*",SP_SUL!I1824)</f>
        <v>*</v>
      </c>
      <c r="H1821" s="121" t="str">
        <f>IF(SP_SUL!AB1824="","*",SP_SUL!AB1824)</f>
        <v>*</v>
      </c>
      <c r="I1821" s="121" t="str">
        <f>IF(SP_SUL!AC1824="","*",SP_SUL!AC1824)</f>
        <v>*</v>
      </c>
      <c r="J1821" s="122" t="str">
        <f>IF(SP_SUL!AA1824="","*",SP_SUL!AA1824)</f>
        <v>*</v>
      </c>
      <c r="K1821" s="134" t="str">
        <f>IF(SP_SUL!AD1824="","*",SP_SUL!AD1824)</f>
        <v>*</v>
      </c>
    </row>
    <row r="1822" spans="2:11" hidden="1">
      <c r="B1822" s="120" t="str">
        <f>IF(SP_SUL!Y1825="","*",SP_SUL!Y1825)</f>
        <v>*</v>
      </c>
      <c r="C1822" s="121" t="str">
        <f>IF(SP_SUL!B1825="","*",SP_SUL!B1825)</f>
        <v>*</v>
      </c>
      <c r="D1822" s="121" t="str">
        <f>IF(SP_SUL!D1825="","*",SP_SUL!D1825)</f>
        <v>*</v>
      </c>
      <c r="E1822" s="121" t="str">
        <f>IF(SP_SUL!H1825="","*",SP_SUL!H1825)</f>
        <v>*</v>
      </c>
      <c r="F1822" s="137" t="str">
        <f>IF(SP_SUL!M1825="","*",SP_SUL!M1825)</f>
        <v>*</v>
      </c>
      <c r="G1822" s="121" t="str">
        <f>IF(SP_SUL!I1825="","*",SP_SUL!I1825)</f>
        <v>*</v>
      </c>
      <c r="H1822" s="121" t="str">
        <f>IF(SP_SUL!AB1825="","*",SP_SUL!AB1825)</f>
        <v>*</v>
      </c>
      <c r="I1822" s="121" t="str">
        <f>IF(SP_SUL!AC1825="","*",SP_SUL!AC1825)</f>
        <v>*</v>
      </c>
      <c r="J1822" s="122" t="str">
        <f>IF(SP_SUL!AA1825="","*",SP_SUL!AA1825)</f>
        <v>*</v>
      </c>
      <c r="K1822" s="134" t="str">
        <f>IF(SP_SUL!AD1825="","*",SP_SUL!AD1825)</f>
        <v>*</v>
      </c>
    </row>
    <row r="1823" spans="2:11" hidden="1">
      <c r="B1823" s="120" t="str">
        <f>IF(SP_SUL!Y1826="","*",SP_SUL!Y1826)</f>
        <v>*</v>
      </c>
      <c r="C1823" s="121" t="str">
        <f>IF(SP_SUL!B1826="","*",SP_SUL!B1826)</f>
        <v>*</v>
      </c>
      <c r="D1823" s="121" t="str">
        <f>IF(SP_SUL!D1826="","*",SP_SUL!D1826)</f>
        <v>*</v>
      </c>
      <c r="E1823" s="121" t="str">
        <f>IF(SP_SUL!H1826="","*",SP_SUL!H1826)</f>
        <v>*</v>
      </c>
      <c r="F1823" s="137" t="str">
        <f>IF(SP_SUL!M1826="","*",SP_SUL!M1826)</f>
        <v>*</v>
      </c>
      <c r="G1823" s="121" t="str">
        <f>IF(SP_SUL!I1826="","*",SP_SUL!I1826)</f>
        <v>*</v>
      </c>
      <c r="H1823" s="121" t="str">
        <f>IF(SP_SUL!AB1826="","*",SP_SUL!AB1826)</f>
        <v>*</v>
      </c>
      <c r="I1823" s="121" t="str">
        <f>IF(SP_SUL!AC1826="","*",SP_SUL!AC1826)</f>
        <v>*</v>
      </c>
      <c r="J1823" s="122" t="str">
        <f>IF(SP_SUL!AA1826="","*",SP_SUL!AA1826)</f>
        <v>*</v>
      </c>
      <c r="K1823" s="134" t="str">
        <f>IF(SP_SUL!AD1826="","*",SP_SUL!AD1826)</f>
        <v>*</v>
      </c>
    </row>
    <row r="1824" spans="2:11" hidden="1">
      <c r="B1824" s="120" t="str">
        <f>IF(SP_SUL!Y1827="","*",SP_SUL!Y1827)</f>
        <v>*</v>
      </c>
      <c r="C1824" s="121" t="str">
        <f>IF(SP_SUL!B1827="","*",SP_SUL!B1827)</f>
        <v>*</v>
      </c>
      <c r="D1824" s="121" t="str">
        <f>IF(SP_SUL!D1827="","*",SP_SUL!D1827)</f>
        <v>*</v>
      </c>
      <c r="E1824" s="121" t="str">
        <f>IF(SP_SUL!H1827="","*",SP_SUL!H1827)</f>
        <v>*</v>
      </c>
      <c r="F1824" s="137" t="str">
        <f>IF(SP_SUL!M1827="","*",SP_SUL!M1827)</f>
        <v>*</v>
      </c>
      <c r="G1824" s="121" t="str">
        <f>IF(SP_SUL!I1827="","*",SP_SUL!I1827)</f>
        <v>*</v>
      </c>
      <c r="H1824" s="121" t="str">
        <f>IF(SP_SUL!AB1827="","*",SP_SUL!AB1827)</f>
        <v>*</v>
      </c>
      <c r="I1824" s="121" t="str">
        <f>IF(SP_SUL!AC1827="","*",SP_SUL!AC1827)</f>
        <v>*</v>
      </c>
      <c r="J1824" s="122" t="str">
        <f>IF(SP_SUL!AA1827="","*",SP_SUL!AA1827)</f>
        <v>*</v>
      </c>
      <c r="K1824" s="134" t="str">
        <f>IF(SP_SUL!AD1827="","*",SP_SUL!AD1827)</f>
        <v>*</v>
      </c>
    </row>
    <row r="1825" spans="2:11" hidden="1">
      <c r="B1825" s="120" t="str">
        <f>IF(SP_SUL!Y1828="","*",SP_SUL!Y1828)</f>
        <v>*</v>
      </c>
      <c r="C1825" s="121" t="str">
        <f>IF(SP_SUL!B1828="","*",SP_SUL!B1828)</f>
        <v>*</v>
      </c>
      <c r="D1825" s="121" t="str">
        <f>IF(SP_SUL!D1828="","*",SP_SUL!D1828)</f>
        <v>*</v>
      </c>
      <c r="E1825" s="121" t="str">
        <f>IF(SP_SUL!H1828="","*",SP_SUL!H1828)</f>
        <v>*</v>
      </c>
      <c r="F1825" s="137" t="str">
        <f>IF(SP_SUL!M1828="","*",SP_SUL!M1828)</f>
        <v>*</v>
      </c>
      <c r="G1825" s="121" t="str">
        <f>IF(SP_SUL!I1828="","*",SP_SUL!I1828)</f>
        <v>*</v>
      </c>
      <c r="H1825" s="121" t="str">
        <f>IF(SP_SUL!AB1828="","*",SP_SUL!AB1828)</f>
        <v>*</v>
      </c>
      <c r="I1825" s="121" t="str">
        <f>IF(SP_SUL!AC1828="","*",SP_SUL!AC1828)</f>
        <v>*</v>
      </c>
      <c r="J1825" s="122" t="str">
        <f>IF(SP_SUL!AA1828="","*",SP_SUL!AA1828)</f>
        <v>*</v>
      </c>
      <c r="K1825" s="134" t="str">
        <f>IF(SP_SUL!AD1828="","*",SP_SUL!AD1828)</f>
        <v>*</v>
      </c>
    </row>
    <row r="1826" spans="2:11" hidden="1">
      <c r="B1826" s="120" t="str">
        <f>IF(SP_SUL!Y1829="","*",SP_SUL!Y1829)</f>
        <v>*</v>
      </c>
      <c r="C1826" s="121" t="str">
        <f>IF(SP_SUL!B1829="","*",SP_SUL!B1829)</f>
        <v>*</v>
      </c>
      <c r="D1826" s="121" t="str">
        <f>IF(SP_SUL!D1829="","*",SP_SUL!D1829)</f>
        <v>*</v>
      </c>
      <c r="E1826" s="121" t="str">
        <f>IF(SP_SUL!H1829="","*",SP_SUL!H1829)</f>
        <v>*</v>
      </c>
      <c r="F1826" s="137" t="str">
        <f>IF(SP_SUL!M1829="","*",SP_SUL!M1829)</f>
        <v>*</v>
      </c>
      <c r="G1826" s="121" t="str">
        <f>IF(SP_SUL!I1829="","*",SP_SUL!I1829)</f>
        <v>*</v>
      </c>
      <c r="H1826" s="121" t="str">
        <f>IF(SP_SUL!AB1829="","*",SP_SUL!AB1829)</f>
        <v>*</v>
      </c>
      <c r="I1826" s="121" t="str">
        <f>IF(SP_SUL!AC1829="","*",SP_SUL!AC1829)</f>
        <v>*</v>
      </c>
      <c r="J1826" s="122" t="str">
        <f>IF(SP_SUL!AA1829="","*",SP_SUL!AA1829)</f>
        <v>*</v>
      </c>
      <c r="K1826" s="134" t="str">
        <f>IF(SP_SUL!AD1829="","*",SP_SUL!AD1829)</f>
        <v>*</v>
      </c>
    </row>
    <row r="1827" spans="2:11" hidden="1">
      <c r="B1827" s="120" t="str">
        <f>IF(SP_SUL!Y1830="","*",SP_SUL!Y1830)</f>
        <v>*</v>
      </c>
      <c r="C1827" s="121" t="str">
        <f>IF(SP_SUL!B1830="","*",SP_SUL!B1830)</f>
        <v>*</v>
      </c>
      <c r="D1827" s="121" t="str">
        <f>IF(SP_SUL!D1830="","*",SP_SUL!D1830)</f>
        <v>*</v>
      </c>
      <c r="E1827" s="121" t="str">
        <f>IF(SP_SUL!H1830="","*",SP_SUL!H1830)</f>
        <v>*</v>
      </c>
      <c r="F1827" s="137" t="str">
        <f>IF(SP_SUL!M1830="","*",SP_SUL!M1830)</f>
        <v>*</v>
      </c>
      <c r="G1827" s="121" t="str">
        <f>IF(SP_SUL!I1830="","*",SP_SUL!I1830)</f>
        <v>*</v>
      </c>
      <c r="H1827" s="121" t="str">
        <f>IF(SP_SUL!AB1830="","*",SP_SUL!AB1830)</f>
        <v>*</v>
      </c>
      <c r="I1827" s="121" t="str">
        <f>IF(SP_SUL!AC1830="","*",SP_SUL!AC1830)</f>
        <v>*</v>
      </c>
      <c r="J1827" s="122" t="str">
        <f>IF(SP_SUL!AA1830="","*",SP_SUL!AA1830)</f>
        <v>*</v>
      </c>
      <c r="K1827" s="134" t="str">
        <f>IF(SP_SUL!AD1830="","*",SP_SUL!AD1830)</f>
        <v>*</v>
      </c>
    </row>
    <row r="1828" spans="2:11" hidden="1">
      <c r="B1828" s="120" t="str">
        <f>IF(SP_SUL!Y1831="","*",SP_SUL!Y1831)</f>
        <v>*</v>
      </c>
      <c r="C1828" s="121" t="str">
        <f>IF(SP_SUL!B1831="","*",SP_SUL!B1831)</f>
        <v>*</v>
      </c>
      <c r="D1828" s="121" t="str">
        <f>IF(SP_SUL!D1831="","*",SP_SUL!D1831)</f>
        <v>*</v>
      </c>
      <c r="E1828" s="121" t="str">
        <f>IF(SP_SUL!H1831="","*",SP_SUL!H1831)</f>
        <v>*</v>
      </c>
      <c r="F1828" s="137" t="str">
        <f>IF(SP_SUL!M1831="","*",SP_SUL!M1831)</f>
        <v>*</v>
      </c>
      <c r="G1828" s="121" t="str">
        <f>IF(SP_SUL!I1831="","*",SP_SUL!I1831)</f>
        <v>*</v>
      </c>
      <c r="H1828" s="121" t="str">
        <f>IF(SP_SUL!AB1831="","*",SP_SUL!AB1831)</f>
        <v>*</v>
      </c>
      <c r="I1828" s="121" t="str">
        <f>IF(SP_SUL!AC1831="","*",SP_SUL!AC1831)</f>
        <v>*</v>
      </c>
      <c r="J1828" s="122" t="str">
        <f>IF(SP_SUL!AA1831="","*",SP_SUL!AA1831)</f>
        <v>*</v>
      </c>
      <c r="K1828" s="134" t="str">
        <f>IF(SP_SUL!AD1831="","*",SP_SUL!AD1831)</f>
        <v>*</v>
      </c>
    </row>
    <row r="1829" spans="2:11" hidden="1">
      <c r="B1829" s="120" t="str">
        <f>IF(SP_SUL!Y1832="","*",SP_SUL!Y1832)</f>
        <v>*</v>
      </c>
      <c r="C1829" s="121" t="str">
        <f>IF(SP_SUL!B1832="","*",SP_SUL!B1832)</f>
        <v>*</v>
      </c>
      <c r="D1829" s="121" t="str">
        <f>IF(SP_SUL!D1832="","*",SP_SUL!D1832)</f>
        <v>*</v>
      </c>
      <c r="E1829" s="121" t="str">
        <f>IF(SP_SUL!H1832="","*",SP_SUL!H1832)</f>
        <v>*</v>
      </c>
      <c r="F1829" s="137" t="str">
        <f>IF(SP_SUL!M1832="","*",SP_SUL!M1832)</f>
        <v>*</v>
      </c>
      <c r="G1829" s="121" t="str">
        <f>IF(SP_SUL!I1832="","*",SP_SUL!I1832)</f>
        <v>*</v>
      </c>
      <c r="H1829" s="121" t="str">
        <f>IF(SP_SUL!AB1832="","*",SP_SUL!AB1832)</f>
        <v>*</v>
      </c>
      <c r="I1829" s="121" t="str">
        <f>IF(SP_SUL!AC1832="","*",SP_SUL!AC1832)</f>
        <v>*</v>
      </c>
      <c r="J1829" s="122" t="str">
        <f>IF(SP_SUL!AA1832="","*",SP_SUL!AA1832)</f>
        <v>*</v>
      </c>
      <c r="K1829" s="134" t="str">
        <f>IF(SP_SUL!AD1832="","*",SP_SUL!AD1832)</f>
        <v>*</v>
      </c>
    </row>
    <row r="1830" spans="2:11" hidden="1">
      <c r="B1830" s="120" t="str">
        <f>IF(SP_SUL!Y1833="","*",SP_SUL!Y1833)</f>
        <v>*</v>
      </c>
      <c r="C1830" s="121" t="str">
        <f>IF(SP_SUL!B1833="","*",SP_SUL!B1833)</f>
        <v>*</v>
      </c>
      <c r="D1830" s="121" t="str">
        <f>IF(SP_SUL!D1833="","*",SP_SUL!D1833)</f>
        <v>*</v>
      </c>
      <c r="E1830" s="121" t="str">
        <f>IF(SP_SUL!H1833="","*",SP_SUL!H1833)</f>
        <v>*</v>
      </c>
      <c r="F1830" s="137" t="str">
        <f>IF(SP_SUL!M1833="","*",SP_SUL!M1833)</f>
        <v>*</v>
      </c>
      <c r="G1830" s="121" t="str">
        <f>IF(SP_SUL!I1833="","*",SP_SUL!I1833)</f>
        <v>*</v>
      </c>
      <c r="H1830" s="121" t="str">
        <f>IF(SP_SUL!AB1833="","*",SP_SUL!AB1833)</f>
        <v>*</v>
      </c>
      <c r="I1830" s="121" t="str">
        <f>IF(SP_SUL!AC1833="","*",SP_SUL!AC1833)</f>
        <v>*</v>
      </c>
      <c r="J1830" s="122" t="str">
        <f>IF(SP_SUL!AA1833="","*",SP_SUL!AA1833)</f>
        <v>*</v>
      </c>
      <c r="K1830" s="134" t="str">
        <f>IF(SP_SUL!AD1833="","*",SP_SUL!AD1833)</f>
        <v>*</v>
      </c>
    </row>
    <row r="1831" spans="2:11" hidden="1">
      <c r="B1831" s="120" t="str">
        <f>IF(SP_SUL!Y1834="","*",SP_SUL!Y1834)</f>
        <v>*</v>
      </c>
      <c r="C1831" s="121" t="str">
        <f>IF(SP_SUL!B1834="","*",SP_SUL!B1834)</f>
        <v>*</v>
      </c>
      <c r="D1831" s="121" t="str">
        <f>IF(SP_SUL!D1834="","*",SP_SUL!D1834)</f>
        <v>*</v>
      </c>
      <c r="E1831" s="121" t="str">
        <f>IF(SP_SUL!H1834="","*",SP_SUL!H1834)</f>
        <v>*</v>
      </c>
      <c r="F1831" s="137" t="str">
        <f>IF(SP_SUL!M1834="","*",SP_SUL!M1834)</f>
        <v>*</v>
      </c>
      <c r="G1831" s="121" t="str">
        <f>IF(SP_SUL!I1834="","*",SP_SUL!I1834)</f>
        <v>*</v>
      </c>
      <c r="H1831" s="121" t="str">
        <f>IF(SP_SUL!AB1834="","*",SP_SUL!AB1834)</f>
        <v>*</v>
      </c>
      <c r="I1831" s="121" t="str">
        <f>IF(SP_SUL!AC1834="","*",SP_SUL!AC1834)</f>
        <v>*</v>
      </c>
      <c r="J1831" s="122" t="str">
        <f>IF(SP_SUL!AA1834="","*",SP_SUL!AA1834)</f>
        <v>*</v>
      </c>
      <c r="K1831" s="134" t="str">
        <f>IF(SP_SUL!AD1834="","*",SP_SUL!AD1834)</f>
        <v>*</v>
      </c>
    </row>
    <row r="1832" spans="2:11" hidden="1">
      <c r="B1832" s="120" t="str">
        <f>IF(SP_SUL!Y1835="","*",SP_SUL!Y1835)</f>
        <v>*</v>
      </c>
      <c r="C1832" s="121" t="str">
        <f>IF(SP_SUL!B1835="","*",SP_SUL!B1835)</f>
        <v>*</v>
      </c>
      <c r="D1832" s="121" t="str">
        <f>IF(SP_SUL!D1835="","*",SP_SUL!D1835)</f>
        <v>*</v>
      </c>
      <c r="E1832" s="121" t="str">
        <f>IF(SP_SUL!H1835="","*",SP_SUL!H1835)</f>
        <v>*</v>
      </c>
      <c r="F1832" s="137" t="str">
        <f>IF(SP_SUL!M1835="","*",SP_SUL!M1835)</f>
        <v>*</v>
      </c>
      <c r="G1832" s="121" t="str">
        <f>IF(SP_SUL!I1835="","*",SP_SUL!I1835)</f>
        <v>*</v>
      </c>
      <c r="H1832" s="121" t="str">
        <f>IF(SP_SUL!AB1835="","*",SP_SUL!AB1835)</f>
        <v>*</v>
      </c>
      <c r="I1832" s="121" t="str">
        <f>IF(SP_SUL!AC1835="","*",SP_SUL!AC1835)</f>
        <v>*</v>
      </c>
      <c r="J1832" s="122" t="str">
        <f>IF(SP_SUL!AA1835="","*",SP_SUL!AA1835)</f>
        <v>*</v>
      </c>
      <c r="K1832" s="134" t="str">
        <f>IF(SP_SUL!AD1835="","*",SP_SUL!AD1835)</f>
        <v>*</v>
      </c>
    </row>
    <row r="1833" spans="2:11" hidden="1">
      <c r="B1833" s="120" t="str">
        <f>IF(SP_SUL!Y1836="","*",SP_SUL!Y1836)</f>
        <v>*</v>
      </c>
      <c r="C1833" s="121" t="str">
        <f>IF(SP_SUL!B1836="","*",SP_SUL!B1836)</f>
        <v>*</v>
      </c>
      <c r="D1833" s="121" t="str">
        <f>IF(SP_SUL!D1836="","*",SP_SUL!D1836)</f>
        <v>*</v>
      </c>
      <c r="E1833" s="121" t="str">
        <f>IF(SP_SUL!H1836="","*",SP_SUL!H1836)</f>
        <v>*</v>
      </c>
      <c r="F1833" s="137" t="str">
        <f>IF(SP_SUL!M1836="","*",SP_SUL!M1836)</f>
        <v>*</v>
      </c>
      <c r="G1833" s="121" t="str">
        <f>IF(SP_SUL!I1836="","*",SP_SUL!I1836)</f>
        <v>*</v>
      </c>
      <c r="H1833" s="121" t="str">
        <f>IF(SP_SUL!AB1836="","*",SP_SUL!AB1836)</f>
        <v>*</v>
      </c>
      <c r="I1833" s="121" t="str">
        <f>IF(SP_SUL!AC1836="","*",SP_SUL!AC1836)</f>
        <v>*</v>
      </c>
      <c r="J1833" s="122" t="str">
        <f>IF(SP_SUL!AA1836="","*",SP_SUL!AA1836)</f>
        <v>*</v>
      </c>
      <c r="K1833" s="134" t="str">
        <f>IF(SP_SUL!AD1836="","*",SP_SUL!AD1836)</f>
        <v>*</v>
      </c>
    </row>
    <row r="1834" spans="2:11" hidden="1">
      <c r="B1834" s="120" t="str">
        <f>IF(SP_SUL!Y1837="","*",SP_SUL!Y1837)</f>
        <v>*</v>
      </c>
      <c r="C1834" s="121" t="str">
        <f>IF(SP_SUL!B1837="","*",SP_SUL!B1837)</f>
        <v>*</v>
      </c>
      <c r="D1834" s="121" t="str">
        <f>IF(SP_SUL!D1837="","*",SP_SUL!D1837)</f>
        <v>*</v>
      </c>
      <c r="E1834" s="121" t="str">
        <f>IF(SP_SUL!H1837="","*",SP_SUL!H1837)</f>
        <v>*</v>
      </c>
      <c r="F1834" s="137" t="str">
        <f>IF(SP_SUL!M1837="","*",SP_SUL!M1837)</f>
        <v>*</v>
      </c>
      <c r="G1834" s="121" t="str">
        <f>IF(SP_SUL!I1837="","*",SP_SUL!I1837)</f>
        <v>*</v>
      </c>
      <c r="H1834" s="121" t="str">
        <f>IF(SP_SUL!AB1837="","*",SP_SUL!AB1837)</f>
        <v>*</v>
      </c>
      <c r="I1834" s="121" t="str">
        <f>IF(SP_SUL!AC1837="","*",SP_SUL!AC1837)</f>
        <v>*</v>
      </c>
      <c r="J1834" s="122" t="str">
        <f>IF(SP_SUL!AA1837="","*",SP_SUL!AA1837)</f>
        <v>*</v>
      </c>
      <c r="K1834" s="134" t="str">
        <f>IF(SP_SUL!AD1837="","*",SP_SUL!AD1837)</f>
        <v>*</v>
      </c>
    </row>
    <row r="1835" spans="2:11" hidden="1">
      <c r="B1835" s="120" t="str">
        <f>IF(SP_SUL!Y1838="","*",SP_SUL!Y1838)</f>
        <v>*</v>
      </c>
      <c r="C1835" s="121" t="str">
        <f>IF(SP_SUL!B1838="","*",SP_SUL!B1838)</f>
        <v>*</v>
      </c>
      <c r="D1835" s="121" t="str">
        <f>IF(SP_SUL!D1838="","*",SP_SUL!D1838)</f>
        <v>*</v>
      </c>
      <c r="E1835" s="121" t="str">
        <f>IF(SP_SUL!H1838="","*",SP_SUL!H1838)</f>
        <v>*</v>
      </c>
      <c r="F1835" s="137" t="str">
        <f>IF(SP_SUL!M1838="","*",SP_SUL!M1838)</f>
        <v>*</v>
      </c>
      <c r="G1835" s="121" t="str">
        <f>IF(SP_SUL!I1838="","*",SP_SUL!I1838)</f>
        <v>*</v>
      </c>
      <c r="H1835" s="121" t="str">
        <f>IF(SP_SUL!AB1838="","*",SP_SUL!AB1838)</f>
        <v>*</v>
      </c>
      <c r="I1835" s="121" t="str">
        <f>IF(SP_SUL!AC1838="","*",SP_SUL!AC1838)</f>
        <v>*</v>
      </c>
      <c r="J1835" s="122" t="str">
        <f>IF(SP_SUL!AA1838="","*",SP_SUL!AA1838)</f>
        <v>*</v>
      </c>
      <c r="K1835" s="134" t="str">
        <f>IF(SP_SUL!AD1838="","*",SP_SUL!AD1838)</f>
        <v>*</v>
      </c>
    </row>
    <row r="1836" spans="2:11" hidden="1">
      <c r="B1836" s="120" t="str">
        <f>IF(SP_SUL!Y1839="","*",SP_SUL!Y1839)</f>
        <v>*</v>
      </c>
      <c r="C1836" s="121" t="str">
        <f>IF(SP_SUL!B1839="","*",SP_SUL!B1839)</f>
        <v>*</v>
      </c>
      <c r="D1836" s="121" t="str">
        <f>IF(SP_SUL!D1839="","*",SP_SUL!D1839)</f>
        <v>*</v>
      </c>
      <c r="E1836" s="121" t="str">
        <f>IF(SP_SUL!H1839="","*",SP_SUL!H1839)</f>
        <v>*</v>
      </c>
      <c r="F1836" s="137" t="str">
        <f>IF(SP_SUL!M1839="","*",SP_SUL!M1839)</f>
        <v>*</v>
      </c>
      <c r="G1836" s="121" t="str">
        <f>IF(SP_SUL!I1839="","*",SP_SUL!I1839)</f>
        <v>*</v>
      </c>
      <c r="H1836" s="121" t="str">
        <f>IF(SP_SUL!AB1839="","*",SP_SUL!AB1839)</f>
        <v>*</v>
      </c>
      <c r="I1836" s="121" t="str">
        <f>IF(SP_SUL!AC1839="","*",SP_SUL!AC1839)</f>
        <v>*</v>
      </c>
      <c r="J1836" s="122" t="str">
        <f>IF(SP_SUL!AA1839="","*",SP_SUL!AA1839)</f>
        <v>*</v>
      </c>
      <c r="K1836" s="134" t="str">
        <f>IF(SP_SUL!AD1839="","*",SP_SUL!AD1839)</f>
        <v>*</v>
      </c>
    </row>
    <row r="1837" spans="2:11" hidden="1">
      <c r="B1837" s="120" t="str">
        <f>IF(SP_SUL!Y1840="","*",SP_SUL!Y1840)</f>
        <v>*</v>
      </c>
      <c r="C1837" s="121" t="str">
        <f>IF(SP_SUL!B1840="","*",SP_SUL!B1840)</f>
        <v>*</v>
      </c>
      <c r="D1837" s="121" t="str">
        <f>IF(SP_SUL!D1840="","*",SP_SUL!D1840)</f>
        <v>*</v>
      </c>
      <c r="E1837" s="121" t="str">
        <f>IF(SP_SUL!H1840="","*",SP_SUL!H1840)</f>
        <v>*</v>
      </c>
      <c r="F1837" s="137" t="str">
        <f>IF(SP_SUL!M1840="","*",SP_SUL!M1840)</f>
        <v>*</v>
      </c>
      <c r="G1837" s="121" t="str">
        <f>IF(SP_SUL!I1840="","*",SP_SUL!I1840)</f>
        <v>*</v>
      </c>
      <c r="H1837" s="121" t="str">
        <f>IF(SP_SUL!AB1840="","*",SP_SUL!AB1840)</f>
        <v>*</v>
      </c>
      <c r="I1837" s="121" t="str">
        <f>IF(SP_SUL!AC1840="","*",SP_SUL!AC1840)</f>
        <v>*</v>
      </c>
      <c r="J1837" s="122" t="str">
        <f>IF(SP_SUL!AA1840="","*",SP_SUL!AA1840)</f>
        <v>*</v>
      </c>
      <c r="K1837" s="134" t="str">
        <f>IF(SP_SUL!AD1840="","*",SP_SUL!AD1840)</f>
        <v>*</v>
      </c>
    </row>
    <row r="1838" spans="2:11" hidden="1">
      <c r="B1838" s="120" t="str">
        <f>IF(SP_SUL!Y1841="","*",SP_SUL!Y1841)</f>
        <v>*</v>
      </c>
      <c r="C1838" s="121" t="str">
        <f>IF(SP_SUL!B1841="","*",SP_SUL!B1841)</f>
        <v>*</v>
      </c>
      <c r="D1838" s="121" t="str">
        <f>IF(SP_SUL!D1841="","*",SP_SUL!D1841)</f>
        <v>*</v>
      </c>
      <c r="E1838" s="121" t="str">
        <f>IF(SP_SUL!H1841="","*",SP_SUL!H1841)</f>
        <v>*</v>
      </c>
      <c r="F1838" s="137" t="str">
        <f>IF(SP_SUL!M1841="","*",SP_SUL!M1841)</f>
        <v>*</v>
      </c>
      <c r="G1838" s="121" t="str">
        <f>IF(SP_SUL!I1841="","*",SP_SUL!I1841)</f>
        <v>*</v>
      </c>
      <c r="H1838" s="121" t="str">
        <f>IF(SP_SUL!AB1841="","*",SP_SUL!AB1841)</f>
        <v>*</v>
      </c>
      <c r="I1838" s="121" t="str">
        <f>IF(SP_SUL!AC1841="","*",SP_SUL!AC1841)</f>
        <v>*</v>
      </c>
      <c r="J1838" s="122" t="str">
        <f>IF(SP_SUL!AA1841="","*",SP_SUL!AA1841)</f>
        <v>*</v>
      </c>
      <c r="K1838" s="134" t="str">
        <f>IF(SP_SUL!AD1841="","*",SP_SUL!AD1841)</f>
        <v>*</v>
      </c>
    </row>
    <row r="1839" spans="2:11" hidden="1">
      <c r="B1839" s="120" t="str">
        <f>IF(SP_SUL!Y1842="","*",SP_SUL!Y1842)</f>
        <v>*</v>
      </c>
      <c r="C1839" s="121" t="str">
        <f>IF(SP_SUL!B1842="","*",SP_SUL!B1842)</f>
        <v>*</v>
      </c>
      <c r="D1839" s="121" t="str">
        <f>IF(SP_SUL!D1842="","*",SP_SUL!D1842)</f>
        <v>*</v>
      </c>
      <c r="E1839" s="121" t="str">
        <f>IF(SP_SUL!H1842="","*",SP_SUL!H1842)</f>
        <v>*</v>
      </c>
      <c r="F1839" s="137" t="str">
        <f>IF(SP_SUL!M1842="","*",SP_SUL!M1842)</f>
        <v>*</v>
      </c>
      <c r="G1839" s="121" t="str">
        <f>IF(SP_SUL!I1842="","*",SP_SUL!I1842)</f>
        <v>*</v>
      </c>
      <c r="H1839" s="121" t="str">
        <f>IF(SP_SUL!AB1842="","*",SP_SUL!AB1842)</f>
        <v>*</v>
      </c>
      <c r="I1839" s="121" t="str">
        <f>IF(SP_SUL!AC1842="","*",SP_SUL!AC1842)</f>
        <v>*</v>
      </c>
      <c r="J1839" s="122" t="str">
        <f>IF(SP_SUL!AA1842="","*",SP_SUL!AA1842)</f>
        <v>*</v>
      </c>
      <c r="K1839" s="134" t="str">
        <f>IF(SP_SUL!AD1842="","*",SP_SUL!AD1842)</f>
        <v>*</v>
      </c>
    </row>
    <row r="1840" spans="2:11" hidden="1">
      <c r="B1840" s="120" t="str">
        <f>IF(SP_SUL!Y1843="","*",SP_SUL!Y1843)</f>
        <v>*</v>
      </c>
      <c r="C1840" s="121" t="str">
        <f>IF(SP_SUL!B1843="","*",SP_SUL!B1843)</f>
        <v>*</v>
      </c>
      <c r="D1840" s="121" t="str">
        <f>IF(SP_SUL!D1843="","*",SP_SUL!D1843)</f>
        <v>*</v>
      </c>
      <c r="E1840" s="121" t="str">
        <f>IF(SP_SUL!H1843="","*",SP_SUL!H1843)</f>
        <v>*</v>
      </c>
      <c r="F1840" s="137" t="str">
        <f>IF(SP_SUL!M1843="","*",SP_SUL!M1843)</f>
        <v>*</v>
      </c>
      <c r="G1840" s="121" t="str">
        <f>IF(SP_SUL!I1843="","*",SP_SUL!I1843)</f>
        <v>*</v>
      </c>
      <c r="H1840" s="121" t="str">
        <f>IF(SP_SUL!AB1843="","*",SP_SUL!AB1843)</f>
        <v>*</v>
      </c>
      <c r="I1840" s="121" t="str">
        <f>IF(SP_SUL!AC1843="","*",SP_SUL!AC1843)</f>
        <v>*</v>
      </c>
      <c r="J1840" s="122" t="str">
        <f>IF(SP_SUL!AA1843="","*",SP_SUL!AA1843)</f>
        <v>*</v>
      </c>
      <c r="K1840" s="134" t="str">
        <f>IF(SP_SUL!AD1843="","*",SP_SUL!AD1843)</f>
        <v>*</v>
      </c>
    </row>
    <row r="1841" spans="2:11" hidden="1">
      <c r="B1841" s="120" t="str">
        <f>IF(SP_SUL!Y1844="","*",SP_SUL!Y1844)</f>
        <v>*</v>
      </c>
      <c r="C1841" s="121" t="str">
        <f>IF(SP_SUL!B1844="","*",SP_SUL!B1844)</f>
        <v>*</v>
      </c>
      <c r="D1841" s="121" t="str">
        <f>IF(SP_SUL!D1844="","*",SP_SUL!D1844)</f>
        <v>*</v>
      </c>
      <c r="E1841" s="121" t="str">
        <f>IF(SP_SUL!H1844="","*",SP_SUL!H1844)</f>
        <v>*</v>
      </c>
      <c r="F1841" s="137" t="str">
        <f>IF(SP_SUL!M1844="","*",SP_SUL!M1844)</f>
        <v>*</v>
      </c>
      <c r="G1841" s="121" t="str">
        <f>IF(SP_SUL!I1844="","*",SP_SUL!I1844)</f>
        <v>*</v>
      </c>
      <c r="H1841" s="121" t="str">
        <f>IF(SP_SUL!AB1844="","*",SP_SUL!AB1844)</f>
        <v>*</v>
      </c>
      <c r="I1841" s="121" t="str">
        <f>IF(SP_SUL!AC1844="","*",SP_SUL!AC1844)</f>
        <v>*</v>
      </c>
      <c r="J1841" s="122" t="str">
        <f>IF(SP_SUL!AA1844="","*",SP_SUL!AA1844)</f>
        <v>*</v>
      </c>
      <c r="K1841" s="134" t="str">
        <f>IF(SP_SUL!AD1844="","*",SP_SUL!AD1844)</f>
        <v>*</v>
      </c>
    </row>
    <row r="1842" spans="2:11" hidden="1">
      <c r="B1842" s="120" t="str">
        <f>IF(SP_SUL!Y1845="","*",SP_SUL!Y1845)</f>
        <v>*</v>
      </c>
      <c r="C1842" s="121" t="str">
        <f>IF(SP_SUL!B1845="","*",SP_SUL!B1845)</f>
        <v>*</v>
      </c>
      <c r="D1842" s="121" t="str">
        <f>IF(SP_SUL!D1845="","*",SP_SUL!D1845)</f>
        <v>*</v>
      </c>
      <c r="E1842" s="121" t="str">
        <f>IF(SP_SUL!H1845="","*",SP_SUL!H1845)</f>
        <v>*</v>
      </c>
      <c r="F1842" s="137" t="str">
        <f>IF(SP_SUL!M1845="","*",SP_SUL!M1845)</f>
        <v>*</v>
      </c>
      <c r="G1842" s="121" t="str">
        <f>IF(SP_SUL!I1845="","*",SP_SUL!I1845)</f>
        <v>*</v>
      </c>
      <c r="H1842" s="121" t="str">
        <f>IF(SP_SUL!AB1845="","*",SP_SUL!AB1845)</f>
        <v>*</v>
      </c>
      <c r="I1842" s="121" t="str">
        <f>IF(SP_SUL!AC1845="","*",SP_SUL!AC1845)</f>
        <v>*</v>
      </c>
      <c r="J1842" s="122" t="str">
        <f>IF(SP_SUL!AA1845="","*",SP_SUL!AA1845)</f>
        <v>*</v>
      </c>
      <c r="K1842" s="134" t="str">
        <f>IF(SP_SUL!AD1845="","*",SP_SUL!AD1845)</f>
        <v>*</v>
      </c>
    </row>
    <row r="1843" spans="2:11" hidden="1">
      <c r="B1843" s="120" t="str">
        <f>IF(SP_SUL!Y1846="","*",SP_SUL!Y1846)</f>
        <v>*</v>
      </c>
      <c r="C1843" s="121" t="str">
        <f>IF(SP_SUL!B1846="","*",SP_SUL!B1846)</f>
        <v>*</v>
      </c>
      <c r="D1843" s="121" t="str">
        <f>IF(SP_SUL!D1846="","*",SP_SUL!D1846)</f>
        <v>*</v>
      </c>
      <c r="E1843" s="121" t="str">
        <f>IF(SP_SUL!H1846="","*",SP_SUL!H1846)</f>
        <v>*</v>
      </c>
      <c r="F1843" s="137" t="str">
        <f>IF(SP_SUL!M1846="","*",SP_SUL!M1846)</f>
        <v>*</v>
      </c>
      <c r="G1843" s="121" t="str">
        <f>IF(SP_SUL!I1846="","*",SP_SUL!I1846)</f>
        <v>*</v>
      </c>
      <c r="H1843" s="121" t="str">
        <f>IF(SP_SUL!AB1846="","*",SP_SUL!AB1846)</f>
        <v>*</v>
      </c>
      <c r="I1843" s="121" t="str">
        <f>IF(SP_SUL!AC1846="","*",SP_SUL!AC1846)</f>
        <v>*</v>
      </c>
      <c r="J1843" s="122" t="str">
        <f>IF(SP_SUL!AA1846="","*",SP_SUL!AA1846)</f>
        <v>*</v>
      </c>
      <c r="K1843" s="134" t="str">
        <f>IF(SP_SUL!AD1846="","*",SP_SUL!AD1846)</f>
        <v>*</v>
      </c>
    </row>
    <row r="1844" spans="2:11" hidden="1">
      <c r="B1844" s="120" t="str">
        <f>IF(SP_SUL!Y1847="","*",SP_SUL!Y1847)</f>
        <v>*</v>
      </c>
      <c r="C1844" s="121" t="str">
        <f>IF(SP_SUL!B1847="","*",SP_SUL!B1847)</f>
        <v>*</v>
      </c>
      <c r="D1844" s="121" t="str">
        <f>IF(SP_SUL!D1847="","*",SP_SUL!D1847)</f>
        <v>*</v>
      </c>
      <c r="E1844" s="121" t="str">
        <f>IF(SP_SUL!H1847="","*",SP_SUL!H1847)</f>
        <v>*</v>
      </c>
      <c r="F1844" s="137" t="str">
        <f>IF(SP_SUL!M1847="","*",SP_SUL!M1847)</f>
        <v>*</v>
      </c>
      <c r="G1844" s="121" t="str">
        <f>IF(SP_SUL!I1847="","*",SP_SUL!I1847)</f>
        <v>*</v>
      </c>
      <c r="H1844" s="121" t="str">
        <f>IF(SP_SUL!AB1847="","*",SP_SUL!AB1847)</f>
        <v>*</v>
      </c>
      <c r="I1844" s="121" t="str">
        <f>IF(SP_SUL!AC1847="","*",SP_SUL!AC1847)</f>
        <v>*</v>
      </c>
      <c r="J1844" s="122" t="str">
        <f>IF(SP_SUL!AA1847="","*",SP_SUL!AA1847)</f>
        <v>*</v>
      </c>
      <c r="K1844" s="134" t="str">
        <f>IF(SP_SUL!AD1847="","*",SP_SUL!AD1847)</f>
        <v>*</v>
      </c>
    </row>
    <row r="1845" spans="2:11" hidden="1">
      <c r="B1845" s="120" t="str">
        <f>IF(SP_SUL!Y1848="","*",SP_SUL!Y1848)</f>
        <v>*</v>
      </c>
      <c r="C1845" s="121" t="str">
        <f>IF(SP_SUL!B1848="","*",SP_SUL!B1848)</f>
        <v>*</v>
      </c>
      <c r="D1845" s="121" t="str">
        <f>IF(SP_SUL!D1848="","*",SP_SUL!D1848)</f>
        <v>*</v>
      </c>
      <c r="E1845" s="121" t="str">
        <f>IF(SP_SUL!H1848="","*",SP_SUL!H1848)</f>
        <v>*</v>
      </c>
      <c r="F1845" s="137" t="str">
        <f>IF(SP_SUL!M1848="","*",SP_SUL!M1848)</f>
        <v>*</v>
      </c>
      <c r="G1845" s="121" t="str">
        <f>IF(SP_SUL!I1848="","*",SP_SUL!I1848)</f>
        <v>*</v>
      </c>
      <c r="H1845" s="121" t="str">
        <f>IF(SP_SUL!AB1848="","*",SP_SUL!AB1848)</f>
        <v>*</v>
      </c>
      <c r="I1845" s="121" t="str">
        <f>IF(SP_SUL!AC1848="","*",SP_SUL!AC1848)</f>
        <v>*</v>
      </c>
      <c r="J1845" s="122" t="str">
        <f>IF(SP_SUL!AA1848="","*",SP_SUL!AA1848)</f>
        <v>*</v>
      </c>
      <c r="K1845" s="134" t="str">
        <f>IF(SP_SUL!AD1848="","*",SP_SUL!AD1848)</f>
        <v>*</v>
      </c>
    </row>
    <row r="1846" spans="2:11" hidden="1">
      <c r="B1846" s="120" t="str">
        <f>IF(SP_SUL!Y1849="","*",SP_SUL!Y1849)</f>
        <v>*</v>
      </c>
      <c r="C1846" s="121" t="str">
        <f>IF(SP_SUL!B1849="","*",SP_SUL!B1849)</f>
        <v>*</v>
      </c>
      <c r="D1846" s="121" t="str">
        <f>IF(SP_SUL!D1849="","*",SP_SUL!D1849)</f>
        <v>*</v>
      </c>
      <c r="E1846" s="121" t="str">
        <f>IF(SP_SUL!H1849="","*",SP_SUL!H1849)</f>
        <v>*</v>
      </c>
      <c r="F1846" s="137" t="str">
        <f>IF(SP_SUL!M1849="","*",SP_SUL!M1849)</f>
        <v>*</v>
      </c>
      <c r="G1846" s="121" t="str">
        <f>IF(SP_SUL!I1849="","*",SP_SUL!I1849)</f>
        <v>*</v>
      </c>
      <c r="H1846" s="121" t="str">
        <f>IF(SP_SUL!AB1849="","*",SP_SUL!AB1849)</f>
        <v>*</v>
      </c>
      <c r="I1846" s="121" t="str">
        <f>IF(SP_SUL!AC1849="","*",SP_SUL!AC1849)</f>
        <v>*</v>
      </c>
      <c r="J1846" s="122" t="str">
        <f>IF(SP_SUL!AA1849="","*",SP_SUL!AA1849)</f>
        <v>*</v>
      </c>
      <c r="K1846" s="134" t="str">
        <f>IF(SP_SUL!AD1849="","*",SP_SUL!AD1849)</f>
        <v>*</v>
      </c>
    </row>
    <row r="1847" spans="2:11" hidden="1">
      <c r="B1847" s="120" t="str">
        <f>IF(SP_SUL!Y1850="","*",SP_SUL!Y1850)</f>
        <v>*</v>
      </c>
      <c r="C1847" s="121" t="str">
        <f>IF(SP_SUL!B1850="","*",SP_SUL!B1850)</f>
        <v>*</v>
      </c>
      <c r="D1847" s="121" t="str">
        <f>IF(SP_SUL!D1850="","*",SP_SUL!D1850)</f>
        <v>*</v>
      </c>
      <c r="E1847" s="121" t="str">
        <f>IF(SP_SUL!H1850="","*",SP_SUL!H1850)</f>
        <v>*</v>
      </c>
      <c r="F1847" s="137" t="str">
        <f>IF(SP_SUL!M1850="","*",SP_SUL!M1850)</f>
        <v>*</v>
      </c>
      <c r="G1847" s="121" t="str">
        <f>IF(SP_SUL!I1850="","*",SP_SUL!I1850)</f>
        <v>*</v>
      </c>
      <c r="H1847" s="121" t="str">
        <f>IF(SP_SUL!AB1850="","*",SP_SUL!AB1850)</f>
        <v>*</v>
      </c>
      <c r="I1847" s="121" t="str">
        <f>IF(SP_SUL!AC1850="","*",SP_SUL!AC1850)</f>
        <v>*</v>
      </c>
      <c r="J1847" s="122" t="str">
        <f>IF(SP_SUL!AA1850="","*",SP_SUL!AA1850)</f>
        <v>*</v>
      </c>
      <c r="K1847" s="134" t="str">
        <f>IF(SP_SUL!AD1850="","*",SP_SUL!AD1850)</f>
        <v>*</v>
      </c>
    </row>
    <row r="1848" spans="2:11" hidden="1">
      <c r="B1848" s="120" t="str">
        <f>IF(SP_SUL!Y1851="","*",SP_SUL!Y1851)</f>
        <v>*</v>
      </c>
      <c r="C1848" s="121" t="str">
        <f>IF(SP_SUL!B1851="","*",SP_SUL!B1851)</f>
        <v>*</v>
      </c>
      <c r="D1848" s="121" t="str">
        <f>IF(SP_SUL!D1851="","*",SP_SUL!D1851)</f>
        <v>*</v>
      </c>
      <c r="E1848" s="121" t="str">
        <f>IF(SP_SUL!H1851="","*",SP_SUL!H1851)</f>
        <v>*</v>
      </c>
      <c r="F1848" s="137" t="str">
        <f>IF(SP_SUL!M1851="","*",SP_SUL!M1851)</f>
        <v>*</v>
      </c>
      <c r="G1848" s="121" t="str">
        <f>IF(SP_SUL!I1851="","*",SP_SUL!I1851)</f>
        <v>*</v>
      </c>
      <c r="H1848" s="121" t="str">
        <f>IF(SP_SUL!AB1851="","*",SP_SUL!AB1851)</f>
        <v>*</v>
      </c>
      <c r="I1848" s="121" t="str">
        <f>IF(SP_SUL!AC1851="","*",SP_SUL!AC1851)</f>
        <v>*</v>
      </c>
      <c r="J1848" s="122" t="str">
        <f>IF(SP_SUL!AA1851="","*",SP_SUL!AA1851)</f>
        <v>*</v>
      </c>
      <c r="K1848" s="134" t="str">
        <f>IF(SP_SUL!AD1851="","*",SP_SUL!AD1851)</f>
        <v>*</v>
      </c>
    </row>
    <row r="1849" spans="2:11" hidden="1">
      <c r="B1849" s="120" t="str">
        <f>IF(SP_SUL!Y1852="","*",SP_SUL!Y1852)</f>
        <v>*</v>
      </c>
      <c r="C1849" s="121" t="str">
        <f>IF(SP_SUL!B1852="","*",SP_SUL!B1852)</f>
        <v>*</v>
      </c>
      <c r="D1849" s="121" t="str">
        <f>IF(SP_SUL!D1852="","*",SP_SUL!D1852)</f>
        <v>*</v>
      </c>
      <c r="E1849" s="121" t="str">
        <f>IF(SP_SUL!H1852="","*",SP_SUL!H1852)</f>
        <v>*</v>
      </c>
      <c r="F1849" s="137" t="str">
        <f>IF(SP_SUL!M1852="","*",SP_SUL!M1852)</f>
        <v>*</v>
      </c>
      <c r="G1849" s="121" t="str">
        <f>IF(SP_SUL!I1852="","*",SP_SUL!I1852)</f>
        <v>*</v>
      </c>
      <c r="H1849" s="121" t="str">
        <f>IF(SP_SUL!AB1852="","*",SP_SUL!AB1852)</f>
        <v>*</v>
      </c>
      <c r="I1849" s="121" t="str">
        <f>IF(SP_SUL!AC1852="","*",SP_SUL!AC1852)</f>
        <v>*</v>
      </c>
      <c r="J1849" s="122" t="str">
        <f>IF(SP_SUL!AA1852="","*",SP_SUL!AA1852)</f>
        <v>*</v>
      </c>
      <c r="K1849" s="134" t="str">
        <f>IF(SP_SUL!AD1852="","*",SP_SUL!AD1852)</f>
        <v>*</v>
      </c>
    </row>
    <row r="1850" spans="2:11" hidden="1">
      <c r="B1850" s="120" t="str">
        <f>IF(SP_SUL!Y1853="","*",SP_SUL!Y1853)</f>
        <v>*</v>
      </c>
      <c r="C1850" s="121" t="str">
        <f>IF(SP_SUL!B1853="","*",SP_SUL!B1853)</f>
        <v>*</v>
      </c>
      <c r="D1850" s="121" t="str">
        <f>IF(SP_SUL!D1853="","*",SP_SUL!D1853)</f>
        <v>*</v>
      </c>
      <c r="E1850" s="121" t="str">
        <f>IF(SP_SUL!H1853="","*",SP_SUL!H1853)</f>
        <v>*</v>
      </c>
      <c r="F1850" s="137" t="str">
        <f>IF(SP_SUL!M1853="","*",SP_SUL!M1853)</f>
        <v>*</v>
      </c>
      <c r="G1850" s="121" t="str">
        <f>IF(SP_SUL!I1853="","*",SP_SUL!I1853)</f>
        <v>*</v>
      </c>
      <c r="H1850" s="121" t="str">
        <f>IF(SP_SUL!AB1853="","*",SP_SUL!AB1853)</f>
        <v>*</v>
      </c>
      <c r="I1850" s="121" t="str">
        <f>IF(SP_SUL!AC1853="","*",SP_SUL!AC1853)</f>
        <v>*</v>
      </c>
      <c r="J1850" s="122" t="str">
        <f>IF(SP_SUL!AA1853="","*",SP_SUL!AA1853)</f>
        <v>*</v>
      </c>
      <c r="K1850" s="134" t="str">
        <f>IF(SP_SUL!AD1853="","*",SP_SUL!AD1853)</f>
        <v>*</v>
      </c>
    </row>
    <row r="1851" spans="2:11" hidden="1">
      <c r="B1851" s="120" t="str">
        <f>IF(SP_SUL!Y1854="","*",SP_SUL!Y1854)</f>
        <v>*</v>
      </c>
      <c r="C1851" s="121" t="str">
        <f>IF(SP_SUL!B1854="","*",SP_SUL!B1854)</f>
        <v>*</v>
      </c>
      <c r="D1851" s="121" t="str">
        <f>IF(SP_SUL!D1854="","*",SP_SUL!D1854)</f>
        <v>*</v>
      </c>
      <c r="E1851" s="121" t="str">
        <f>IF(SP_SUL!H1854="","*",SP_SUL!H1854)</f>
        <v>*</v>
      </c>
      <c r="F1851" s="137" t="str">
        <f>IF(SP_SUL!M1854="","*",SP_SUL!M1854)</f>
        <v>*</v>
      </c>
      <c r="G1851" s="121" t="str">
        <f>IF(SP_SUL!I1854="","*",SP_SUL!I1854)</f>
        <v>*</v>
      </c>
      <c r="H1851" s="121" t="str">
        <f>IF(SP_SUL!AB1854="","*",SP_SUL!AB1854)</f>
        <v>*</v>
      </c>
      <c r="I1851" s="121" t="str">
        <f>IF(SP_SUL!AC1854="","*",SP_SUL!AC1854)</f>
        <v>*</v>
      </c>
      <c r="J1851" s="122" t="str">
        <f>IF(SP_SUL!AA1854="","*",SP_SUL!AA1854)</f>
        <v>*</v>
      </c>
      <c r="K1851" s="134" t="str">
        <f>IF(SP_SUL!AD1854="","*",SP_SUL!AD1854)</f>
        <v>*</v>
      </c>
    </row>
    <row r="1852" spans="2:11" hidden="1">
      <c r="B1852" s="120" t="str">
        <f>IF(SP_SUL!Y1855="","*",SP_SUL!Y1855)</f>
        <v>*</v>
      </c>
      <c r="C1852" s="121" t="str">
        <f>IF(SP_SUL!B1855="","*",SP_SUL!B1855)</f>
        <v>*</v>
      </c>
      <c r="D1852" s="121" t="str">
        <f>IF(SP_SUL!D1855="","*",SP_SUL!D1855)</f>
        <v>*</v>
      </c>
      <c r="E1852" s="121" t="str">
        <f>IF(SP_SUL!H1855="","*",SP_SUL!H1855)</f>
        <v>*</v>
      </c>
      <c r="F1852" s="137" t="str">
        <f>IF(SP_SUL!M1855="","*",SP_SUL!M1855)</f>
        <v>*</v>
      </c>
      <c r="G1852" s="121" t="str">
        <f>IF(SP_SUL!I1855="","*",SP_SUL!I1855)</f>
        <v>*</v>
      </c>
      <c r="H1852" s="121" t="str">
        <f>IF(SP_SUL!AB1855="","*",SP_SUL!AB1855)</f>
        <v>*</v>
      </c>
      <c r="I1852" s="121" t="str">
        <f>IF(SP_SUL!AC1855="","*",SP_SUL!AC1855)</f>
        <v>*</v>
      </c>
      <c r="J1852" s="122" t="str">
        <f>IF(SP_SUL!AA1855="","*",SP_SUL!AA1855)</f>
        <v>*</v>
      </c>
      <c r="K1852" s="134" t="str">
        <f>IF(SP_SUL!AD1855="","*",SP_SUL!AD1855)</f>
        <v>*</v>
      </c>
    </row>
    <row r="1853" spans="2:11" hidden="1">
      <c r="B1853" s="120" t="str">
        <f>IF(SP_SUL!Y1856="","*",SP_SUL!Y1856)</f>
        <v>*</v>
      </c>
      <c r="C1853" s="121" t="str">
        <f>IF(SP_SUL!B1856="","*",SP_SUL!B1856)</f>
        <v>*</v>
      </c>
      <c r="D1853" s="121" t="str">
        <f>IF(SP_SUL!D1856="","*",SP_SUL!D1856)</f>
        <v>*</v>
      </c>
      <c r="E1853" s="121" t="str">
        <f>IF(SP_SUL!H1856="","*",SP_SUL!H1856)</f>
        <v>*</v>
      </c>
      <c r="F1853" s="137" t="str">
        <f>IF(SP_SUL!M1856="","*",SP_SUL!M1856)</f>
        <v>*</v>
      </c>
      <c r="G1853" s="121" t="str">
        <f>IF(SP_SUL!I1856="","*",SP_SUL!I1856)</f>
        <v>*</v>
      </c>
      <c r="H1853" s="121" t="str">
        <f>IF(SP_SUL!AB1856="","*",SP_SUL!AB1856)</f>
        <v>*</v>
      </c>
      <c r="I1853" s="121" t="str">
        <f>IF(SP_SUL!AC1856="","*",SP_SUL!AC1856)</f>
        <v>*</v>
      </c>
      <c r="J1853" s="122" t="str">
        <f>IF(SP_SUL!AA1856="","*",SP_SUL!AA1856)</f>
        <v>*</v>
      </c>
      <c r="K1853" s="134" t="str">
        <f>IF(SP_SUL!AD1856="","*",SP_SUL!AD1856)</f>
        <v>*</v>
      </c>
    </row>
    <row r="1854" spans="2:11" hidden="1">
      <c r="B1854" s="120" t="str">
        <f>IF(SP_SUL!Y1857="","*",SP_SUL!Y1857)</f>
        <v>*</v>
      </c>
      <c r="C1854" s="121" t="str">
        <f>IF(SP_SUL!B1857="","*",SP_SUL!B1857)</f>
        <v>*</v>
      </c>
      <c r="D1854" s="121" t="str">
        <f>IF(SP_SUL!D1857="","*",SP_SUL!D1857)</f>
        <v>*</v>
      </c>
      <c r="E1854" s="121" t="str">
        <f>IF(SP_SUL!H1857="","*",SP_SUL!H1857)</f>
        <v>*</v>
      </c>
      <c r="F1854" s="137" t="str">
        <f>IF(SP_SUL!M1857="","*",SP_SUL!M1857)</f>
        <v>*</v>
      </c>
      <c r="G1854" s="121" t="str">
        <f>IF(SP_SUL!I1857="","*",SP_SUL!I1857)</f>
        <v>*</v>
      </c>
      <c r="H1854" s="121" t="str">
        <f>IF(SP_SUL!AB1857="","*",SP_SUL!AB1857)</f>
        <v>*</v>
      </c>
      <c r="I1854" s="121" t="str">
        <f>IF(SP_SUL!AC1857="","*",SP_SUL!AC1857)</f>
        <v>*</v>
      </c>
      <c r="J1854" s="122" t="str">
        <f>IF(SP_SUL!AA1857="","*",SP_SUL!AA1857)</f>
        <v>*</v>
      </c>
      <c r="K1854" s="134" t="str">
        <f>IF(SP_SUL!AD1857="","*",SP_SUL!AD1857)</f>
        <v>*</v>
      </c>
    </row>
    <row r="1855" spans="2:11" hidden="1">
      <c r="B1855" s="120" t="str">
        <f>IF(SP_SUL!Y1858="","*",SP_SUL!Y1858)</f>
        <v>*</v>
      </c>
      <c r="C1855" s="121" t="str">
        <f>IF(SP_SUL!B1858="","*",SP_SUL!B1858)</f>
        <v>*</v>
      </c>
      <c r="D1855" s="121" t="str">
        <f>IF(SP_SUL!D1858="","*",SP_SUL!D1858)</f>
        <v>*</v>
      </c>
      <c r="E1855" s="121" t="str">
        <f>IF(SP_SUL!H1858="","*",SP_SUL!H1858)</f>
        <v>*</v>
      </c>
      <c r="F1855" s="137" t="str">
        <f>IF(SP_SUL!M1858="","*",SP_SUL!M1858)</f>
        <v>*</v>
      </c>
      <c r="G1855" s="121" t="str">
        <f>IF(SP_SUL!I1858="","*",SP_SUL!I1858)</f>
        <v>*</v>
      </c>
      <c r="H1855" s="121" t="str">
        <f>IF(SP_SUL!AB1858="","*",SP_SUL!AB1858)</f>
        <v>*</v>
      </c>
      <c r="I1855" s="121" t="str">
        <f>IF(SP_SUL!AC1858="","*",SP_SUL!AC1858)</f>
        <v>*</v>
      </c>
      <c r="J1855" s="122" t="str">
        <f>IF(SP_SUL!AA1858="","*",SP_SUL!AA1858)</f>
        <v>*</v>
      </c>
      <c r="K1855" s="134" t="str">
        <f>IF(SP_SUL!AD1858="","*",SP_SUL!AD1858)</f>
        <v>*</v>
      </c>
    </row>
    <row r="1856" spans="2:11" hidden="1">
      <c r="B1856" s="120" t="str">
        <f>IF(SP_SUL!Y1859="","*",SP_SUL!Y1859)</f>
        <v>*</v>
      </c>
      <c r="C1856" s="121" t="str">
        <f>IF(SP_SUL!B1859="","*",SP_SUL!B1859)</f>
        <v>*</v>
      </c>
      <c r="D1856" s="121" t="str">
        <f>IF(SP_SUL!D1859="","*",SP_SUL!D1859)</f>
        <v>*</v>
      </c>
      <c r="E1856" s="121" t="str">
        <f>IF(SP_SUL!H1859="","*",SP_SUL!H1859)</f>
        <v>*</v>
      </c>
      <c r="F1856" s="137" t="str">
        <f>IF(SP_SUL!M1859="","*",SP_SUL!M1859)</f>
        <v>*</v>
      </c>
      <c r="G1856" s="121" t="str">
        <f>IF(SP_SUL!I1859="","*",SP_SUL!I1859)</f>
        <v>*</v>
      </c>
      <c r="H1856" s="121" t="str">
        <f>IF(SP_SUL!AB1859="","*",SP_SUL!AB1859)</f>
        <v>*</v>
      </c>
      <c r="I1856" s="121" t="str">
        <f>IF(SP_SUL!AC1859="","*",SP_SUL!AC1859)</f>
        <v>*</v>
      </c>
      <c r="J1856" s="122" t="str">
        <f>IF(SP_SUL!AA1859="","*",SP_SUL!AA1859)</f>
        <v>*</v>
      </c>
      <c r="K1856" s="134" t="str">
        <f>IF(SP_SUL!AD1859="","*",SP_SUL!AD1859)</f>
        <v>*</v>
      </c>
    </row>
    <row r="1857" spans="2:11" hidden="1">
      <c r="B1857" s="120" t="str">
        <f>IF(SP_SUL!Y1860="","*",SP_SUL!Y1860)</f>
        <v>*</v>
      </c>
      <c r="C1857" s="121" t="str">
        <f>IF(SP_SUL!B1860="","*",SP_SUL!B1860)</f>
        <v>*</v>
      </c>
      <c r="D1857" s="121" t="str">
        <f>IF(SP_SUL!D1860="","*",SP_SUL!D1860)</f>
        <v>*</v>
      </c>
      <c r="E1857" s="121" t="str">
        <f>IF(SP_SUL!H1860="","*",SP_SUL!H1860)</f>
        <v>*</v>
      </c>
      <c r="F1857" s="137" t="str">
        <f>IF(SP_SUL!M1860="","*",SP_SUL!M1860)</f>
        <v>*</v>
      </c>
      <c r="G1857" s="121" t="str">
        <f>IF(SP_SUL!I1860="","*",SP_SUL!I1860)</f>
        <v>*</v>
      </c>
      <c r="H1857" s="121" t="str">
        <f>IF(SP_SUL!AB1860="","*",SP_SUL!AB1860)</f>
        <v>*</v>
      </c>
      <c r="I1857" s="121" t="str">
        <f>IF(SP_SUL!AC1860="","*",SP_SUL!AC1860)</f>
        <v>*</v>
      </c>
      <c r="J1857" s="122" t="str">
        <f>IF(SP_SUL!AA1860="","*",SP_SUL!AA1860)</f>
        <v>*</v>
      </c>
      <c r="K1857" s="134" t="str">
        <f>IF(SP_SUL!AD1860="","*",SP_SUL!AD1860)</f>
        <v>*</v>
      </c>
    </row>
    <row r="1858" spans="2:11" hidden="1">
      <c r="B1858" s="120" t="str">
        <f>IF(SP_SUL!Y1861="","*",SP_SUL!Y1861)</f>
        <v>*</v>
      </c>
      <c r="C1858" s="121" t="str">
        <f>IF(SP_SUL!B1861="","*",SP_SUL!B1861)</f>
        <v>*</v>
      </c>
      <c r="D1858" s="121" t="str">
        <f>IF(SP_SUL!D1861="","*",SP_SUL!D1861)</f>
        <v>*</v>
      </c>
      <c r="E1858" s="121" t="str">
        <f>IF(SP_SUL!H1861="","*",SP_SUL!H1861)</f>
        <v>*</v>
      </c>
      <c r="F1858" s="137" t="str">
        <f>IF(SP_SUL!M1861="","*",SP_SUL!M1861)</f>
        <v>*</v>
      </c>
      <c r="G1858" s="121" t="str">
        <f>IF(SP_SUL!I1861="","*",SP_SUL!I1861)</f>
        <v>*</v>
      </c>
      <c r="H1858" s="121" t="str">
        <f>IF(SP_SUL!AB1861="","*",SP_SUL!AB1861)</f>
        <v>*</v>
      </c>
      <c r="I1858" s="121" t="str">
        <f>IF(SP_SUL!AC1861="","*",SP_SUL!AC1861)</f>
        <v>*</v>
      </c>
      <c r="J1858" s="122" t="str">
        <f>IF(SP_SUL!AA1861="","*",SP_SUL!AA1861)</f>
        <v>*</v>
      </c>
      <c r="K1858" s="134" t="str">
        <f>IF(SP_SUL!AD1861="","*",SP_SUL!AD1861)</f>
        <v>*</v>
      </c>
    </row>
    <row r="1859" spans="2:11" hidden="1">
      <c r="B1859" s="120" t="str">
        <f>IF(SP_SUL!Y1862="","*",SP_SUL!Y1862)</f>
        <v>*</v>
      </c>
      <c r="C1859" s="121" t="str">
        <f>IF(SP_SUL!B1862="","*",SP_SUL!B1862)</f>
        <v>*</v>
      </c>
      <c r="D1859" s="121" t="str">
        <f>IF(SP_SUL!D1862="","*",SP_SUL!D1862)</f>
        <v>*</v>
      </c>
      <c r="E1859" s="121" t="str">
        <f>IF(SP_SUL!H1862="","*",SP_SUL!H1862)</f>
        <v>*</v>
      </c>
      <c r="F1859" s="137" t="str">
        <f>IF(SP_SUL!M1862="","*",SP_SUL!M1862)</f>
        <v>*</v>
      </c>
      <c r="G1859" s="121" t="str">
        <f>IF(SP_SUL!I1862="","*",SP_SUL!I1862)</f>
        <v>*</v>
      </c>
      <c r="H1859" s="121" t="str">
        <f>IF(SP_SUL!AB1862="","*",SP_SUL!AB1862)</f>
        <v>*</v>
      </c>
      <c r="I1859" s="121" t="str">
        <f>IF(SP_SUL!AC1862="","*",SP_SUL!AC1862)</f>
        <v>*</v>
      </c>
      <c r="J1859" s="122" t="str">
        <f>IF(SP_SUL!AA1862="","*",SP_SUL!AA1862)</f>
        <v>*</v>
      </c>
      <c r="K1859" s="134" t="str">
        <f>IF(SP_SUL!AD1862="","*",SP_SUL!AD1862)</f>
        <v>*</v>
      </c>
    </row>
    <row r="1860" spans="2:11" hidden="1">
      <c r="B1860" s="120" t="str">
        <f>IF(SP_SUL!Y1863="","*",SP_SUL!Y1863)</f>
        <v>*</v>
      </c>
      <c r="C1860" s="121" t="str">
        <f>IF(SP_SUL!B1863="","*",SP_SUL!B1863)</f>
        <v>*</v>
      </c>
      <c r="D1860" s="121" t="str">
        <f>IF(SP_SUL!D1863="","*",SP_SUL!D1863)</f>
        <v>*</v>
      </c>
      <c r="E1860" s="121" t="str">
        <f>IF(SP_SUL!H1863="","*",SP_SUL!H1863)</f>
        <v>*</v>
      </c>
      <c r="F1860" s="137" t="str">
        <f>IF(SP_SUL!M1863="","*",SP_SUL!M1863)</f>
        <v>*</v>
      </c>
      <c r="G1860" s="121" t="str">
        <f>IF(SP_SUL!I1863="","*",SP_SUL!I1863)</f>
        <v>*</v>
      </c>
      <c r="H1860" s="121" t="str">
        <f>IF(SP_SUL!AB1863="","*",SP_SUL!AB1863)</f>
        <v>*</v>
      </c>
      <c r="I1860" s="121" t="str">
        <f>IF(SP_SUL!AC1863="","*",SP_SUL!AC1863)</f>
        <v>*</v>
      </c>
      <c r="J1860" s="122" t="str">
        <f>IF(SP_SUL!AA1863="","*",SP_SUL!AA1863)</f>
        <v>*</v>
      </c>
      <c r="K1860" s="134" t="str">
        <f>IF(SP_SUL!AD1863="","*",SP_SUL!AD1863)</f>
        <v>*</v>
      </c>
    </row>
    <row r="1861" spans="2:11" hidden="1">
      <c r="B1861" s="120" t="str">
        <f>IF(SP_SUL!Y1864="","*",SP_SUL!Y1864)</f>
        <v>*</v>
      </c>
      <c r="C1861" s="121" t="str">
        <f>IF(SP_SUL!B1864="","*",SP_SUL!B1864)</f>
        <v>*</v>
      </c>
      <c r="D1861" s="121" t="str">
        <f>IF(SP_SUL!D1864="","*",SP_SUL!D1864)</f>
        <v>*</v>
      </c>
      <c r="E1861" s="121" t="str">
        <f>IF(SP_SUL!H1864="","*",SP_SUL!H1864)</f>
        <v>*</v>
      </c>
      <c r="F1861" s="137" t="str">
        <f>IF(SP_SUL!M1864="","*",SP_SUL!M1864)</f>
        <v>*</v>
      </c>
      <c r="G1861" s="121" t="str">
        <f>IF(SP_SUL!I1864="","*",SP_SUL!I1864)</f>
        <v>*</v>
      </c>
      <c r="H1861" s="121" t="str">
        <f>IF(SP_SUL!AB1864="","*",SP_SUL!AB1864)</f>
        <v>*</v>
      </c>
      <c r="I1861" s="121" t="str">
        <f>IF(SP_SUL!AC1864="","*",SP_SUL!AC1864)</f>
        <v>*</v>
      </c>
      <c r="J1861" s="122" t="str">
        <f>IF(SP_SUL!AA1864="","*",SP_SUL!AA1864)</f>
        <v>*</v>
      </c>
      <c r="K1861" s="134" t="str">
        <f>IF(SP_SUL!AD1864="","*",SP_SUL!AD1864)</f>
        <v>*</v>
      </c>
    </row>
    <row r="1862" spans="2:11" hidden="1">
      <c r="B1862" s="120" t="str">
        <f>IF(SP_SUL!Y1865="","*",SP_SUL!Y1865)</f>
        <v>*</v>
      </c>
      <c r="C1862" s="121" t="str">
        <f>IF(SP_SUL!B1865="","*",SP_SUL!B1865)</f>
        <v>*</v>
      </c>
      <c r="D1862" s="121" t="str">
        <f>IF(SP_SUL!D1865="","*",SP_SUL!D1865)</f>
        <v>*</v>
      </c>
      <c r="E1862" s="121" t="str">
        <f>IF(SP_SUL!H1865="","*",SP_SUL!H1865)</f>
        <v>*</v>
      </c>
      <c r="F1862" s="137" t="str">
        <f>IF(SP_SUL!M1865="","*",SP_SUL!M1865)</f>
        <v>*</v>
      </c>
      <c r="G1862" s="121" t="str">
        <f>IF(SP_SUL!I1865="","*",SP_SUL!I1865)</f>
        <v>*</v>
      </c>
      <c r="H1862" s="121" t="str">
        <f>IF(SP_SUL!AB1865="","*",SP_SUL!AB1865)</f>
        <v>*</v>
      </c>
      <c r="I1862" s="121" t="str">
        <f>IF(SP_SUL!AC1865="","*",SP_SUL!AC1865)</f>
        <v>*</v>
      </c>
      <c r="J1862" s="122" t="str">
        <f>IF(SP_SUL!AA1865="","*",SP_SUL!AA1865)</f>
        <v>*</v>
      </c>
      <c r="K1862" s="134" t="str">
        <f>IF(SP_SUL!AD1865="","*",SP_SUL!AD1865)</f>
        <v>*</v>
      </c>
    </row>
    <row r="1863" spans="2:11" hidden="1">
      <c r="B1863" s="120" t="str">
        <f>IF(SP_SUL!Y1866="","*",SP_SUL!Y1866)</f>
        <v>*</v>
      </c>
      <c r="C1863" s="121" t="str">
        <f>IF(SP_SUL!B1866="","*",SP_SUL!B1866)</f>
        <v>*</v>
      </c>
      <c r="D1863" s="121" t="str">
        <f>IF(SP_SUL!D1866="","*",SP_SUL!D1866)</f>
        <v>*</v>
      </c>
      <c r="E1863" s="121" t="str">
        <f>IF(SP_SUL!H1866="","*",SP_SUL!H1866)</f>
        <v>*</v>
      </c>
      <c r="F1863" s="137" t="str">
        <f>IF(SP_SUL!M1866="","*",SP_SUL!M1866)</f>
        <v>*</v>
      </c>
      <c r="G1863" s="121" t="str">
        <f>IF(SP_SUL!I1866="","*",SP_SUL!I1866)</f>
        <v>*</v>
      </c>
      <c r="H1863" s="121" t="str">
        <f>IF(SP_SUL!AB1866="","*",SP_SUL!AB1866)</f>
        <v>*</v>
      </c>
      <c r="I1863" s="121" t="str">
        <f>IF(SP_SUL!AC1866="","*",SP_SUL!AC1866)</f>
        <v>*</v>
      </c>
      <c r="J1863" s="122" t="str">
        <f>IF(SP_SUL!AA1866="","*",SP_SUL!AA1866)</f>
        <v>*</v>
      </c>
      <c r="K1863" s="134" t="str">
        <f>IF(SP_SUL!AD1866="","*",SP_SUL!AD1866)</f>
        <v>*</v>
      </c>
    </row>
    <row r="1864" spans="2:11" hidden="1">
      <c r="B1864" s="120" t="str">
        <f>IF(SP_SUL!Y1867="","*",SP_SUL!Y1867)</f>
        <v>*</v>
      </c>
      <c r="C1864" s="121" t="str">
        <f>IF(SP_SUL!B1867="","*",SP_SUL!B1867)</f>
        <v>*</v>
      </c>
      <c r="D1864" s="121" t="str">
        <f>IF(SP_SUL!D1867="","*",SP_SUL!D1867)</f>
        <v>*</v>
      </c>
      <c r="E1864" s="121" t="str">
        <f>IF(SP_SUL!H1867="","*",SP_SUL!H1867)</f>
        <v>*</v>
      </c>
      <c r="F1864" s="137" t="str">
        <f>IF(SP_SUL!M1867="","*",SP_SUL!M1867)</f>
        <v>*</v>
      </c>
      <c r="G1864" s="121" t="str">
        <f>IF(SP_SUL!I1867="","*",SP_SUL!I1867)</f>
        <v>*</v>
      </c>
      <c r="H1864" s="121" t="str">
        <f>IF(SP_SUL!AB1867="","*",SP_SUL!AB1867)</f>
        <v>*</v>
      </c>
      <c r="I1864" s="121" t="str">
        <f>IF(SP_SUL!AC1867="","*",SP_SUL!AC1867)</f>
        <v>*</v>
      </c>
      <c r="J1864" s="122" t="str">
        <f>IF(SP_SUL!AA1867="","*",SP_SUL!AA1867)</f>
        <v>*</v>
      </c>
      <c r="K1864" s="134" t="str">
        <f>IF(SP_SUL!AD1867="","*",SP_SUL!AD1867)</f>
        <v>*</v>
      </c>
    </row>
    <row r="1865" spans="2:11" hidden="1">
      <c r="B1865" s="120" t="str">
        <f>IF(SP_SUL!Y1868="","*",SP_SUL!Y1868)</f>
        <v>*</v>
      </c>
      <c r="C1865" s="121" t="str">
        <f>IF(SP_SUL!B1868="","*",SP_SUL!B1868)</f>
        <v>*</v>
      </c>
      <c r="D1865" s="121" t="str">
        <f>IF(SP_SUL!D1868="","*",SP_SUL!D1868)</f>
        <v>*</v>
      </c>
      <c r="E1865" s="121" t="str">
        <f>IF(SP_SUL!H1868="","*",SP_SUL!H1868)</f>
        <v>*</v>
      </c>
      <c r="F1865" s="137" t="str">
        <f>IF(SP_SUL!M1868="","*",SP_SUL!M1868)</f>
        <v>*</v>
      </c>
      <c r="G1865" s="121" t="str">
        <f>IF(SP_SUL!I1868="","*",SP_SUL!I1868)</f>
        <v>*</v>
      </c>
      <c r="H1865" s="121" t="str">
        <f>IF(SP_SUL!AB1868="","*",SP_SUL!AB1868)</f>
        <v>*</v>
      </c>
      <c r="I1865" s="121" t="str">
        <f>IF(SP_SUL!AC1868="","*",SP_SUL!AC1868)</f>
        <v>*</v>
      </c>
      <c r="J1865" s="122" t="str">
        <f>IF(SP_SUL!AA1868="","*",SP_SUL!AA1868)</f>
        <v>*</v>
      </c>
      <c r="K1865" s="134" t="str">
        <f>IF(SP_SUL!AD1868="","*",SP_SUL!AD1868)</f>
        <v>*</v>
      </c>
    </row>
    <row r="1866" spans="2:11" hidden="1">
      <c r="B1866" s="120" t="str">
        <f>IF(SP_SUL!Y1869="","*",SP_SUL!Y1869)</f>
        <v>*</v>
      </c>
      <c r="C1866" s="121" t="str">
        <f>IF(SP_SUL!B1869="","*",SP_SUL!B1869)</f>
        <v>*</v>
      </c>
      <c r="D1866" s="121" t="str">
        <f>IF(SP_SUL!D1869="","*",SP_SUL!D1869)</f>
        <v>*</v>
      </c>
      <c r="E1866" s="121" t="str">
        <f>IF(SP_SUL!H1869="","*",SP_SUL!H1869)</f>
        <v>*</v>
      </c>
      <c r="F1866" s="137" t="str">
        <f>IF(SP_SUL!M1869="","*",SP_SUL!M1869)</f>
        <v>*</v>
      </c>
      <c r="G1866" s="121" t="str">
        <f>IF(SP_SUL!I1869="","*",SP_SUL!I1869)</f>
        <v>*</v>
      </c>
      <c r="H1866" s="121" t="str">
        <f>IF(SP_SUL!AB1869="","*",SP_SUL!AB1869)</f>
        <v>*</v>
      </c>
      <c r="I1866" s="121" t="str">
        <f>IF(SP_SUL!AC1869="","*",SP_SUL!AC1869)</f>
        <v>*</v>
      </c>
      <c r="J1866" s="122" t="str">
        <f>IF(SP_SUL!AA1869="","*",SP_SUL!AA1869)</f>
        <v>*</v>
      </c>
      <c r="K1866" s="134" t="str">
        <f>IF(SP_SUL!AD1869="","*",SP_SUL!AD1869)</f>
        <v>*</v>
      </c>
    </row>
    <row r="1867" spans="2:11" hidden="1">
      <c r="B1867" s="120" t="str">
        <f>IF(SP_SUL!Y1870="","*",SP_SUL!Y1870)</f>
        <v>*</v>
      </c>
      <c r="C1867" s="121" t="str">
        <f>IF(SP_SUL!B1870="","*",SP_SUL!B1870)</f>
        <v>*</v>
      </c>
      <c r="D1867" s="121" t="str">
        <f>IF(SP_SUL!D1870="","*",SP_SUL!D1870)</f>
        <v>*</v>
      </c>
      <c r="E1867" s="121" t="str">
        <f>IF(SP_SUL!H1870="","*",SP_SUL!H1870)</f>
        <v>*</v>
      </c>
      <c r="F1867" s="137" t="str">
        <f>IF(SP_SUL!M1870="","*",SP_SUL!M1870)</f>
        <v>*</v>
      </c>
      <c r="G1867" s="121" t="str">
        <f>IF(SP_SUL!I1870="","*",SP_SUL!I1870)</f>
        <v>*</v>
      </c>
      <c r="H1867" s="121" t="str">
        <f>IF(SP_SUL!AB1870="","*",SP_SUL!AB1870)</f>
        <v>*</v>
      </c>
      <c r="I1867" s="121" t="str">
        <f>IF(SP_SUL!AC1870="","*",SP_SUL!AC1870)</f>
        <v>*</v>
      </c>
      <c r="J1867" s="122" t="str">
        <f>IF(SP_SUL!AA1870="","*",SP_SUL!AA1870)</f>
        <v>*</v>
      </c>
      <c r="K1867" s="134" t="str">
        <f>IF(SP_SUL!AD1870="","*",SP_SUL!AD1870)</f>
        <v>*</v>
      </c>
    </row>
    <row r="1868" spans="2:11" hidden="1">
      <c r="B1868" s="120" t="str">
        <f>IF(SP_SUL!Y1871="","*",SP_SUL!Y1871)</f>
        <v>*</v>
      </c>
      <c r="C1868" s="121" t="str">
        <f>IF(SP_SUL!B1871="","*",SP_SUL!B1871)</f>
        <v>*</v>
      </c>
      <c r="D1868" s="121" t="str">
        <f>IF(SP_SUL!D1871="","*",SP_SUL!D1871)</f>
        <v>*</v>
      </c>
      <c r="E1868" s="121" t="str">
        <f>IF(SP_SUL!H1871="","*",SP_SUL!H1871)</f>
        <v>*</v>
      </c>
      <c r="F1868" s="137" t="str">
        <f>IF(SP_SUL!M1871="","*",SP_SUL!M1871)</f>
        <v>*</v>
      </c>
      <c r="G1868" s="121" t="str">
        <f>IF(SP_SUL!I1871="","*",SP_SUL!I1871)</f>
        <v>*</v>
      </c>
      <c r="H1868" s="121" t="str">
        <f>IF(SP_SUL!AB1871="","*",SP_SUL!AB1871)</f>
        <v>*</v>
      </c>
      <c r="I1868" s="121" t="str">
        <f>IF(SP_SUL!AC1871="","*",SP_SUL!AC1871)</f>
        <v>*</v>
      </c>
      <c r="J1868" s="122" t="str">
        <f>IF(SP_SUL!AA1871="","*",SP_SUL!AA1871)</f>
        <v>*</v>
      </c>
      <c r="K1868" s="134" t="str">
        <f>IF(SP_SUL!AD1871="","*",SP_SUL!AD1871)</f>
        <v>*</v>
      </c>
    </row>
    <row r="1869" spans="2:11" hidden="1">
      <c r="B1869" s="120" t="str">
        <f>IF(SP_SUL!Y1872="","*",SP_SUL!Y1872)</f>
        <v>*</v>
      </c>
      <c r="C1869" s="121" t="str">
        <f>IF(SP_SUL!B1872="","*",SP_SUL!B1872)</f>
        <v>*</v>
      </c>
      <c r="D1869" s="121" t="str">
        <f>IF(SP_SUL!D1872="","*",SP_SUL!D1872)</f>
        <v>*</v>
      </c>
      <c r="E1869" s="121" t="str">
        <f>IF(SP_SUL!H1872="","*",SP_SUL!H1872)</f>
        <v>*</v>
      </c>
      <c r="F1869" s="137" t="str">
        <f>IF(SP_SUL!M1872="","*",SP_SUL!M1872)</f>
        <v>*</v>
      </c>
      <c r="G1869" s="121" t="str">
        <f>IF(SP_SUL!I1872="","*",SP_SUL!I1872)</f>
        <v>*</v>
      </c>
      <c r="H1869" s="121" t="str">
        <f>IF(SP_SUL!AB1872="","*",SP_SUL!AB1872)</f>
        <v>*</v>
      </c>
      <c r="I1869" s="121" t="str">
        <f>IF(SP_SUL!AC1872="","*",SP_SUL!AC1872)</f>
        <v>*</v>
      </c>
      <c r="J1869" s="122" t="str">
        <f>IF(SP_SUL!AA1872="","*",SP_SUL!AA1872)</f>
        <v>*</v>
      </c>
      <c r="K1869" s="134" t="str">
        <f>IF(SP_SUL!AD1872="","*",SP_SUL!AD1872)</f>
        <v>*</v>
      </c>
    </row>
    <row r="1870" spans="2:11" hidden="1">
      <c r="B1870" s="120" t="str">
        <f>IF(SP_SUL!Y1873="","*",SP_SUL!Y1873)</f>
        <v>*</v>
      </c>
      <c r="C1870" s="121" t="str">
        <f>IF(SP_SUL!B1873="","*",SP_SUL!B1873)</f>
        <v>*</v>
      </c>
      <c r="D1870" s="121" t="str">
        <f>IF(SP_SUL!D1873="","*",SP_SUL!D1873)</f>
        <v>*</v>
      </c>
      <c r="E1870" s="121" t="str">
        <f>IF(SP_SUL!H1873="","*",SP_SUL!H1873)</f>
        <v>*</v>
      </c>
      <c r="F1870" s="137" t="str">
        <f>IF(SP_SUL!M1873="","*",SP_SUL!M1873)</f>
        <v>*</v>
      </c>
      <c r="G1870" s="121" t="str">
        <f>IF(SP_SUL!I1873="","*",SP_SUL!I1873)</f>
        <v>*</v>
      </c>
      <c r="H1870" s="121" t="str">
        <f>IF(SP_SUL!AB1873="","*",SP_SUL!AB1873)</f>
        <v>*</v>
      </c>
      <c r="I1870" s="121" t="str">
        <f>IF(SP_SUL!AC1873="","*",SP_SUL!AC1873)</f>
        <v>*</v>
      </c>
      <c r="J1870" s="122" t="str">
        <f>IF(SP_SUL!AA1873="","*",SP_SUL!AA1873)</f>
        <v>*</v>
      </c>
      <c r="K1870" s="134" t="str">
        <f>IF(SP_SUL!AD1873="","*",SP_SUL!AD1873)</f>
        <v>*</v>
      </c>
    </row>
    <row r="1871" spans="2:11" hidden="1">
      <c r="B1871" s="120" t="str">
        <f>IF(SP_SUL!Y1874="","*",SP_SUL!Y1874)</f>
        <v>*</v>
      </c>
      <c r="C1871" s="121" t="str">
        <f>IF(SP_SUL!B1874="","*",SP_SUL!B1874)</f>
        <v>*</v>
      </c>
      <c r="D1871" s="121" t="str">
        <f>IF(SP_SUL!D1874="","*",SP_SUL!D1874)</f>
        <v>*</v>
      </c>
      <c r="E1871" s="121" t="str">
        <f>IF(SP_SUL!H1874="","*",SP_SUL!H1874)</f>
        <v>*</v>
      </c>
      <c r="F1871" s="137" t="str">
        <f>IF(SP_SUL!M1874="","*",SP_SUL!M1874)</f>
        <v>*</v>
      </c>
      <c r="G1871" s="121" t="str">
        <f>IF(SP_SUL!I1874="","*",SP_SUL!I1874)</f>
        <v>*</v>
      </c>
      <c r="H1871" s="121" t="str">
        <f>IF(SP_SUL!AB1874="","*",SP_SUL!AB1874)</f>
        <v>*</v>
      </c>
      <c r="I1871" s="121" t="str">
        <f>IF(SP_SUL!AC1874="","*",SP_SUL!AC1874)</f>
        <v>*</v>
      </c>
      <c r="J1871" s="122" t="str">
        <f>IF(SP_SUL!AA1874="","*",SP_SUL!AA1874)</f>
        <v>*</v>
      </c>
      <c r="K1871" s="134" t="str">
        <f>IF(SP_SUL!AD1874="","*",SP_SUL!AD1874)</f>
        <v>*</v>
      </c>
    </row>
    <row r="1872" spans="2:11" hidden="1">
      <c r="B1872" s="120" t="str">
        <f>IF(SP_SUL!Y1875="","*",SP_SUL!Y1875)</f>
        <v>*</v>
      </c>
      <c r="C1872" s="121" t="str">
        <f>IF(SP_SUL!B1875="","*",SP_SUL!B1875)</f>
        <v>*</v>
      </c>
      <c r="D1872" s="121" t="str">
        <f>IF(SP_SUL!D1875="","*",SP_SUL!D1875)</f>
        <v>*</v>
      </c>
      <c r="E1872" s="121" t="str">
        <f>IF(SP_SUL!H1875="","*",SP_SUL!H1875)</f>
        <v>*</v>
      </c>
      <c r="F1872" s="137" t="str">
        <f>IF(SP_SUL!M1875="","*",SP_SUL!M1875)</f>
        <v>*</v>
      </c>
      <c r="G1872" s="121" t="str">
        <f>IF(SP_SUL!I1875="","*",SP_SUL!I1875)</f>
        <v>*</v>
      </c>
      <c r="H1872" s="121" t="str">
        <f>IF(SP_SUL!AB1875="","*",SP_SUL!AB1875)</f>
        <v>*</v>
      </c>
      <c r="I1872" s="121" t="str">
        <f>IF(SP_SUL!AC1875="","*",SP_SUL!AC1875)</f>
        <v>*</v>
      </c>
      <c r="J1872" s="122" t="str">
        <f>IF(SP_SUL!AA1875="","*",SP_SUL!AA1875)</f>
        <v>*</v>
      </c>
      <c r="K1872" s="134" t="str">
        <f>IF(SP_SUL!AD1875="","*",SP_SUL!AD1875)</f>
        <v>*</v>
      </c>
    </row>
    <row r="1873" spans="2:11" hidden="1">
      <c r="B1873" s="120" t="str">
        <f>IF(SP_SUL!Y1876="","*",SP_SUL!Y1876)</f>
        <v>*</v>
      </c>
      <c r="C1873" s="121" t="str">
        <f>IF(SP_SUL!B1876="","*",SP_SUL!B1876)</f>
        <v>*</v>
      </c>
      <c r="D1873" s="121" t="str">
        <f>IF(SP_SUL!D1876="","*",SP_SUL!D1876)</f>
        <v>*</v>
      </c>
      <c r="E1873" s="121" t="str">
        <f>IF(SP_SUL!H1876="","*",SP_SUL!H1876)</f>
        <v>*</v>
      </c>
      <c r="F1873" s="137" t="str">
        <f>IF(SP_SUL!M1876="","*",SP_SUL!M1876)</f>
        <v>*</v>
      </c>
      <c r="G1873" s="121" t="str">
        <f>IF(SP_SUL!I1876="","*",SP_SUL!I1876)</f>
        <v>*</v>
      </c>
      <c r="H1873" s="121" t="str">
        <f>IF(SP_SUL!AB1876="","*",SP_SUL!AB1876)</f>
        <v>*</v>
      </c>
      <c r="I1873" s="121" t="str">
        <f>IF(SP_SUL!AC1876="","*",SP_SUL!AC1876)</f>
        <v>*</v>
      </c>
      <c r="J1873" s="122" t="str">
        <f>IF(SP_SUL!AA1876="","*",SP_SUL!AA1876)</f>
        <v>*</v>
      </c>
      <c r="K1873" s="134" t="str">
        <f>IF(SP_SUL!AD1876="","*",SP_SUL!AD1876)</f>
        <v>*</v>
      </c>
    </row>
    <row r="1874" spans="2:11" hidden="1">
      <c r="B1874" s="120" t="str">
        <f>IF(SP_SUL!Y1877="","*",SP_SUL!Y1877)</f>
        <v>*</v>
      </c>
      <c r="C1874" s="121" t="str">
        <f>IF(SP_SUL!B1877="","*",SP_SUL!B1877)</f>
        <v>*</v>
      </c>
      <c r="D1874" s="121" t="str">
        <f>IF(SP_SUL!D1877="","*",SP_SUL!D1877)</f>
        <v>*</v>
      </c>
      <c r="E1874" s="121" t="str">
        <f>IF(SP_SUL!H1877="","*",SP_SUL!H1877)</f>
        <v>*</v>
      </c>
      <c r="F1874" s="137" t="str">
        <f>IF(SP_SUL!M1877="","*",SP_SUL!M1877)</f>
        <v>*</v>
      </c>
      <c r="G1874" s="121" t="str">
        <f>IF(SP_SUL!I1877="","*",SP_SUL!I1877)</f>
        <v>*</v>
      </c>
      <c r="H1874" s="121" t="str">
        <f>IF(SP_SUL!AB1877="","*",SP_SUL!AB1877)</f>
        <v>*</v>
      </c>
      <c r="I1874" s="121" t="str">
        <f>IF(SP_SUL!AC1877="","*",SP_SUL!AC1877)</f>
        <v>*</v>
      </c>
      <c r="J1874" s="122" t="str">
        <f>IF(SP_SUL!AA1877="","*",SP_SUL!AA1877)</f>
        <v>*</v>
      </c>
      <c r="K1874" s="134" t="str">
        <f>IF(SP_SUL!AD1877="","*",SP_SUL!AD1877)</f>
        <v>*</v>
      </c>
    </row>
    <row r="1875" spans="2:11" hidden="1">
      <c r="B1875" s="120" t="str">
        <f>IF(SP_SUL!Y1878="","*",SP_SUL!Y1878)</f>
        <v>*</v>
      </c>
      <c r="C1875" s="121" t="str">
        <f>IF(SP_SUL!B1878="","*",SP_SUL!B1878)</f>
        <v>*</v>
      </c>
      <c r="D1875" s="121" t="str">
        <f>IF(SP_SUL!D1878="","*",SP_SUL!D1878)</f>
        <v>*</v>
      </c>
      <c r="E1875" s="121" t="str">
        <f>IF(SP_SUL!H1878="","*",SP_SUL!H1878)</f>
        <v>*</v>
      </c>
      <c r="F1875" s="137" t="str">
        <f>IF(SP_SUL!M1878="","*",SP_SUL!M1878)</f>
        <v>*</v>
      </c>
      <c r="G1875" s="121" t="str">
        <f>IF(SP_SUL!I1878="","*",SP_SUL!I1878)</f>
        <v>*</v>
      </c>
      <c r="H1875" s="121" t="str">
        <f>IF(SP_SUL!AB1878="","*",SP_SUL!AB1878)</f>
        <v>*</v>
      </c>
      <c r="I1875" s="121" t="str">
        <f>IF(SP_SUL!AC1878="","*",SP_SUL!AC1878)</f>
        <v>*</v>
      </c>
      <c r="J1875" s="122" t="str">
        <f>IF(SP_SUL!AA1878="","*",SP_SUL!AA1878)</f>
        <v>*</v>
      </c>
      <c r="K1875" s="134" t="str">
        <f>IF(SP_SUL!AD1878="","*",SP_SUL!AD1878)</f>
        <v>*</v>
      </c>
    </row>
    <row r="1876" spans="2:11" hidden="1">
      <c r="B1876" s="120" t="str">
        <f>IF(SP_SUL!Y1879="","*",SP_SUL!Y1879)</f>
        <v>*</v>
      </c>
      <c r="C1876" s="121" t="str">
        <f>IF(SP_SUL!B1879="","*",SP_SUL!B1879)</f>
        <v>*</v>
      </c>
      <c r="D1876" s="121" t="str">
        <f>IF(SP_SUL!D1879="","*",SP_SUL!D1879)</f>
        <v>*</v>
      </c>
      <c r="E1876" s="121" t="str">
        <f>IF(SP_SUL!H1879="","*",SP_SUL!H1879)</f>
        <v>*</v>
      </c>
      <c r="F1876" s="137" t="str">
        <f>IF(SP_SUL!M1879="","*",SP_SUL!M1879)</f>
        <v>*</v>
      </c>
      <c r="G1876" s="121" t="str">
        <f>IF(SP_SUL!I1879="","*",SP_SUL!I1879)</f>
        <v>*</v>
      </c>
      <c r="H1876" s="121" t="str">
        <f>IF(SP_SUL!AB1879="","*",SP_SUL!AB1879)</f>
        <v>*</v>
      </c>
      <c r="I1876" s="121" t="str">
        <f>IF(SP_SUL!AC1879="","*",SP_SUL!AC1879)</f>
        <v>*</v>
      </c>
      <c r="J1876" s="122" t="str">
        <f>IF(SP_SUL!AA1879="","*",SP_SUL!AA1879)</f>
        <v>*</v>
      </c>
      <c r="K1876" s="134" t="str">
        <f>IF(SP_SUL!AD1879="","*",SP_SUL!AD1879)</f>
        <v>*</v>
      </c>
    </row>
    <row r="1877" spans="2:11" hidden="1">
      <c r="B1877" s="120" t="str">
        <f>IF(SP_SUL!Y1880="","*",SP_SUL!Y1880)</f>
        <v>*</v>
      </c>
      <c r="C1877" s="121" t="str">
        <f>IF(SP_SUL!B1880="","*",SP_SUL!B1880)</f>
        <v>*</v>
      </c>
      <c r="D1877" s="121" t="str">
        <f>IF(SP_SUL!D1880="","*",SP_SUL!D1880)</f>
        <v>*</v>
      </c>
      <c r="E1877" s="121" t="str">
        <f>IF(SP_SUL!H1880="","*",SP_SUL!H1880)</f>
        <v>*</v>
      </c>
      <c r="F1877" s="137" t="str">
        <f>IF(SP_SUL!M1880="","*",SP_SUL!M1880)</f>
        <v>*</v>
      </c>
      <c r="G1877" s="121" t="str">
        <f>IF(SP_SUL!I1880="","*",SP_SUL!I1880)</f>
        <v>*</v>
      </c>
      <c r="H1877" s="121" t="str">
        <f>IF(SP_SUL!AB1880="","*",SP_SUL!AB1880)</f>
        <v>*</v>
      </c>
      <c r="I1877" s="121" t="str">
        <f>IF(SP_SUL!AC1880="","*",SP_SUL!AC1880)</f>
        <v>*</v>
      </c>
      <c r="J1877" s="122" t="str">
        <f>IF(SP_SUL!AA1880="","*",SP_SUL!AA1880)</f>
        <v>*</v>
      </c>
      <c r="K1877" s="134" t="str">
        <f>IF(SP_SUL!AD1880="","*",SP_SUL!AD1880)</f>
        <v>*</v>
      </c>
    </row>
    <row r="1878" spans="2:11" hidden="1">
      <c r="B1878" s="120" t="str">
        <f>IF(SP_SUL!Y1881="","*",SP_SUL!Y1881)</f>
        <v>*</v>
      </c>
      <c r="C1878" s="121" t="str">
        <f>IF(SP_SUL!B1881="","*",SP_SUL!B1881)</f>
        <v>*</v>
      </c>
      <c r="D1878" s="121" t="str">
        <f>IF(SP_SUL!D1881="","*",SP_SUL!D1881)</f>
        <v>*</v>
      </c>
      <c r="E1878" s="121" t="str">
        <f>IF(SP_SUL!H1881="","*",SP_SUL!H1881)</f>
        <v>*</v>
      </c>
      <c r="F1878" s="137" t="str">
        <f>IF(SP_SUL!M1881="","*",SP_SUL!M1881)</f>
        <v>*</v>
      </c>
      <c r="G1878" s="121" t="str">
        <f>IF(SP_SUL!I1881="","*",SP_SUL!I1881)</f>
        <v>*</v>
      </c>
      <c r="H1878" s="121" t="str">
        <f>IF(SP_SUL!AB1881="","*",SP_SUL!AB1881)</f>
        <v>*</v>
      </c>
      <c r="I1878" s="121" t="str">
        <f>IF(SP_SUL!AC1881="","*",SP_SUL!AC1881)</f>
        <v>*</v>
      </c>
      <c r="J1878" s="122" t="str">
        <f>IF(SP_SUL!AA1881="","*",SP_SUL!AA1881)</f>
        <v>*</v>
      </c>
      <c r="K1878" s="134" t="str">
        <f>IF(SP_SUL!AD1881="","*",SP_SUL!AD1881)</f>
        <v>*</v>
      </c>
    </row>
    <row r="1879" spans="2:11" hidden="1">
      <c r="B1879" s="120" t="str">
        <f>IF(SP_SUL!Y1882="","*",SP_SUL!Y1882)</f>
        <v>*</v>
      </c>
      <c r="C1879" s="121" t="str">
        <f>IF(SP_SUL!B1882="","*",SP_SUL!B1882)</f>
        <v>*</v>
      </c>
      <c r="D1879" s="121" t="str">
        <f>IF(SP_SUL!D1882="","*",SP_SUL!D1882)</f>
        <v>*</v>
      </c>
      <c r="E1879" s="121" t="str">
        <f>IF(SP_SUL!H1882="","*",SP_SUL!H1882)</f>
        <v>*</v>
      </c>
      <c r="F1879" s="137" t="str">
        <f>IF(SP_SUL!M1882="","*",SP_SUL!M1882)</f>
        <v>*</v>
      </c>
      <c r="G1879" s="121" t="str">
        <f>IF(SP_SUL!I1882="","*",SP_SUL!I1882)</f>
        <v>*</v>
      </c>
      <c r="H1879" s="121" t="str">
        <f>IF(SP_SUL!AB1882="","*",SP_SUL!AB1882)</f>
        <v>*</v>
      </c>
      <c r="I1879" s="121" t="str">
        <f>IF(SP_SUL!AC1882="","*",SP_SUL!AC1882)</f>
        <v>*</v>
      </c>
      <c r="J1879" s="122" t="str">
        <f>IF(SP_SUL!AA1882="","*",SP_SUL!AA1882)</f>
        <v>*</v>
      </c>
      <c r="K1879" s="134" t="str">
        <f>IF(SP_SUL!AD1882="","*",SP_SUL!AD1882)</f>
        <v>*</v>
      </c>
    </row>
    <row r="1880" spans="2:11" hidden="1">
      <c r="B1880" s="120" t="str">
        <f>IF(SP_SUL!Y1883="","*",SP_SUL!Y1883)</f>
        <v>*</v>
      </c>
      <c r="C1880" s="121" t="str">
        <f>IF(SP_SUL!B1883="","*",SP_SUL!B1883)</f>
        <v>*</v>
      </c>
      <c r="D1880" s="121" t="str">
        <f>IF(SP_SUL!D1883="","*",SP_SUL!D1883)</f>
        <v>*</v>
      </c>
      <c r="E1880" s="121" t="str">
        <f>IF(SP_SUL!H1883="","*",SP_SUL!H1883)</f>
        <v>*</v>
      </c>
      <c r="F1880" s="137" t="str">
        <f>IF(SP_SUL!M1883="","*",SP_SUL!M1883)</f>
        <v>*</v>
      </c>
      <c r="G1880" s="121" t="str">
        <f>IF(SP_SUL!I1883="","*",SP_SUL!I1883)</f>
        <v>*</v>
      </c>
      <c r="H1880" s="121" t="str">
        <f>IF(SP_SUL!AB1883="","*",SP_SUL!AB1883)</f>
        <v>*</v>
      </c>
      <c r="I1880" s="121" t="str">
        <f>IF(SP_SUL!AC1883="","*",SP_SUL!AC1883)</f>
        <v>*</v>
      </c>
      <c r="J1880" s="122" t="str">
        <f>IF(SP_SUL!AA1883="","*",SP_SUL!AA1883)</f>
        <v>*</v>
      </c>
      <c r="K1880" s="134" t="str">
        <f>IF(SP_SUL!AD1883="","*",SP_SUL!AD1883)</f>
        <v>*</v>
      </c>
    </row>
    <row r="1881" spans="2:11" hidden="1">
      <c r="B1881" s="120" t="str">
        <f>IF(SP_SUL!Y1884="","*",SP_SUL!Y1884)</f>
        <v>*</v>
      </c>
      <c r="C1881" s="121" t="str">
        <f>IF(SP_SUL!B1884="","*",SP_SUL!B1884)</f>
        <v>*</v>
      </c>
      <c r="D1881" s="121" t="str">
        <f>IF(SP_SUL!D1884="","*",SP_SUL!D1884)</f>
        <v>*</v>
      </c>
      <c r="E1881" s="121" t="str">
        <f>IF(SP_SUL!H1884="","*",SP_SUL!H1884)</f>
        <v>*</v>
      </c>
      <c r="F1881" s="137" t="str">
        <f>IF(SP_SUL!M1884="","*",SP_SUL!M1884)</f>
        <v>*</v>
      </c>
      <c r="G1881" s="121" t="str">
        <f>IF(SP_SUL!I1884="","*",SP_SUL!I1884)</f>
        <v>*</v>
      </c>
      <c r="H1881" s="121" t="str">
        <f>IF(SP_SUL!AB1884="","*",SP_SUL!AB1884)</f>
        <v>*</v>
      </c>
      <c r="I1881" s="121" t="str">
        <f>IF(SP_SUL!AC1884="","*",SP_SUL!AC1884)</f>
        <v>*</v>
      </c>
      <c r="J1881" s="122" t="str">
        <f>IF(SP_SUL!AA1884="","*",SP_SUL!AA1884)</f>
        <v>*</v>
      </c>
      <c r="K1881" s="134" t="str">
        <f>IF(SP_SUL!AD1884="","*",SP_SUL!AD1884)</f>
        <v>*</v>
      </c>
    </row>
    <row r="1882" spans="2:11" hidden="1">
      <c r="B1882" s="120" t="str">
        <f>IF(SP_SUL!Y1885="","*",SP_SUL!Y1885)</f>
        <v>*</v>
      </c>
      <c r="C1882" s="121" t="str">
        <f>IF(SP_SUL!B1885="","*",SP_SUL!B1885)</f>
        <v>*</v>
      </c>
      <c r="D1882" s="121" t="str">
        <f>IF(SP_SUL!D1885="","*",SP_SUL!D1885)</f>
        <v>*</v>
      </c>
      <c r="E1882" s="121" t="str">
        <f>IF(SP_SUL!H1885="","*",SP_SUL!H1885)</f>
        <v>*</v>
      </c>
      <c r="F1882" s="137" t="str">
        <f>IF(SP_SUL!M1885="","*",SP_SUL!M1885)</f>
        <v>*</v>
      </c>
      <c r="G1882" s="121" t="str">
        <f>IF(SP_SUL!I1885="","*",SP_SUL!I1885)</f>
        <v>*</v>
      </c>
      <c r="H1882" s="121" t="str">
        <f>IF(SP_SUL!AB1885="","*",SP_SUL!AB1885)</f>
        <v>*</v>
      </c>
      <c r="I1882" s="121" t="str">
        <f>IF(SP_SUL!AC1885="","*",SP_SUL!AC1885)</f>
        <v>*</v>
      </c>
      <c r="J1882" s="122" t="str">
        <f>IF(SP_SUL!AA1885="","*",SP_SUL!AA1885)</f>
        <v>*</v>
      </c>
      <c r="K1882" s="134" t="str">
        <f>IF(SP_SUL!AD1885="","*",SP_SUL!AD1885)</f>
        <v>*</v>
      </c>
    </row>
    <row r="1883" spans="2:11" hidden="1">
      <c r="B1883" s="120" t="str">
        <f>IF(SP_SUL!Y1886="","*",SP_SUL!Y1886)</f>
        <v>*</v>
      </c>
      <c r="C1883" s="121" t="str">
        <f>IF(SP_SUL!B1886="","*",SP_SUL!B1886)</f>
        <v>*</v>
      </c>
      <c r="D1883" s="121" t="str">
        <f>IF(SP_SUL!D1886="","*",SP_SUL!D1886)</f>
        <v>*</v>
      </c>
      <c r="E1883" s="121" t="str">
        <f>IF(SP_SUL!H1886="","*",SP_SUL!H1886)</f>
        <v>*</v>
      </c>
      <c r="F1883" s="137" t="str">
        <f>IF(SP_SUL!M1886="","*",SP_SUL!M1886)</f>
        <v>*</v>
      </c>
      <c r="G1883" s="121" t="str">
        <f>IF(SP_SUL!I1886="","*",SP_SUL!I1886)</f>
        <v>*</v>
      </c>
      <c r="H1883" s="121" t="str">
        <f>IF(SP_SUL!AB1886="","*",SP_SUL!AB1886)</f>
        <v>*</v>
      </c>
      <c r="I1883" s="121" t="str">
        <f>IF(SP_SUL!AC1886="","*",SP_SUL!AC1886)</f>
        <v>*</v>
      </c>
      <c r="J1883" s="122" t="str">
        <f>IF(SP_SUL!AA1886="","*",SP_SUL!AA1886)</f>
        <v>*</v>
      </c>
      <c r="K1883" s="134" t="str">
        <f>IF(SP_SUL!AD1886="","*",SP_SUL!AD1886)</f>
        <v>*</v>
      </c>
    </row>
    <row r="1884" spans="2:11" hidden="1">
      <c r="B1884" s="120" t="str">
        <f>IF(SP_SUL!Y1887="","*",SP_SUL!Y1887)</f>
        <v>*</v>
      </c>
      <c r="C1884" s="121" t="str">
        <f>IF(SP_SUL!B1887="","*",SP_SUL!B1887)</f>
        <v>*</v>
      </c>
      <c r="D1884" s="121" t="str">
        <f>IF(SP_SUL!D1887="","*",SP_SUL!D1887)</f>
        <v>*</v>
      </c>
      <c r="E1884" s="121" t="str">
        <f>IF(SP_SUL!H1887="","*",SP_SUL!H1887)</f>
        <v>*</v>
      </c>
      <c r="F1884" s="137" t="str">
        <f>IF(SP_SUL!M1887="","*",SP_SUL!M1887)</f>
        <v>*</v>
      </c>
      <c r="G1884" s="121" t="str">
        <f>IF(SP_SUL!I1887="","*",SP_SUL!I1887)</f>
        <v>*</v>
      </c>
      <c r="H1884" s="121" t="str">
        <f>IF(SP_SUL!AB1887="","*",SP_SUL!AB1887)</f>
        <v>*</v>
      </c>
      <c r="I1884" s="121" t="str">
        <f>IF(SP_SUL!AC1887="","*",SP_SUL!AC1887)</f>
        <v>*</v>
      </c>
      <c r="J1884" s="122" t="str">
        <f>IF(SP_SUL!AA1887="","*",SP_SUL!AA1887)</f>
        <v>*</v>
      </c>
      <c r="K1884" s="134" t="str">
        <f>IF(SP_SUL!AD1887="","*",SP_SUL!AD1887)</f>
        <v>*</v>
      </c>
    </row>
    <row r="1885" spans="2:11" hidden="1">
      <c r="B1885" s="120" t="str">
        <f>IF(SP_SUL!Y1888="","*",SP_SUL!Y1888)</f>
        <v>*</v>
      </c>
      <c r="C1885" s="121" t="str">
        <f>IF(SP_SUL!B1888="","*",SP_SUL!B1888)</f>
        <v>*</v>
      </c>
      <c r="D1885" s="121" t="str">
        <f>IF(SP_SUL!D1888="","*",SP_SUL!D1888)</f>
        <v>*</v>
      </c>
      <c r="E1885" s="121" t="str">
        <f>IF(SP_SUL!H1888="","*",SP_SUL!H1888)</f>
        <v>*</v>
      </c>
      <c r="F1885" s="137" t="str">
        <f>IF(SP_SUL!M1888="","*",SP_SUL!M1888)</f>
        <v>*</v>
      </c>
      <c r="G1885" s="121" t="str">
        <f>IF(SP_SUL!I1888="","*",SP_SUL!I1888)</f>
        <v>*</v>
      </c>
      <c r="H1885" s="121" t="str">
        <f>IF(SP_SUL!AB1888="","*",SP_SUL!AB1888)</f>
        <v>*</v>
      </c>
      <c r="I1885" s="121" t="str">
        <f>IF(SP_SUL!AC1888="","*",SP_SUL!AC1888)</f>
        <v>*</v>
      </c>
      <c r="J1885" s="122" t="str">
        <f>IF(SP_SUL!AA1888="","*",SP_SUL!AA1888)</f>
        <v>*</v>
      </c>
      <c r="K1885" s="134" t="str">
        <f>IF(SP_SUL!AD1888="","*",SP_SUL!AD1888)</f>
        <v>*</v>
      </c>
    </row>
    <row r="1886" spans="2:11" hidden="1">
      <c r="B1886" s="120" t="str">
        <f>IF(SP_SUL!Y1889="","*",SP_SUL!Y1889)</f>
        <v>*</v>
      </c>
      <c r="C1886" s="121" t="str">
        <f>IF(SP_SUL!B1889="","*",SP_SUL!B1889)</f>
        <v>*</v>
      </c>
      <c r="D1886" s="121" t="str">
        <f>IF(SP_SUL!D1889="","*",SP_SUL!D1889)</f>
        <v>*</v>
      </c>
      <c r="E1886" s="121" t="str">
        <f>IF(SP_SUL!H1889="","*",SP_SUL!H1889)</f>
        <v>*</v>
      </c>
      <c r="F1886" s="137" t="str">
        <f>IF(SP_SUL!M1889="","*",SP_SUL!M1889)</f>
        <v>*</v>
      </c>
      <c r="G1886" s="121" t="str">
        <f>IF(SP_SUL!I1889="","*",SP_SUL!I1889)</f>
        <v>*</v>
      </c>
      <c r="H1886" s="121" t="str">
        <f>IF(SP_SUL!AB1889="","*",SP_SUL!AB1889)</f>
        <v>*</v>
      </c>
      <c r="I1886" s="121" t="str">
        <f>IF(SP_SUL!AC1889="","*",SP_SUL!AC1889)</f>
        <v>*</v>
      </c>
      <c r="J1886" s="122" t="str">
        <f>IF(SP_SUL!AA1889="","*",SP_SUL!AA1889)</f>
        <v>*</v>
      </c>
      <c r="K1886" s="134" t="str">
        <f>IF(SP_SUL!AD1889="","*",SP_SUL!AD1889)</f>
        <v>*</v>
      </c>
    </row>
    <row r="1887" spans="2:11" hidden="1">
      <c r="B1887" s="120" t="str">
        <f>IF(SP_SUL!Y1890="","*",SP_SUL!Y1890)</f>
        <v>*</v>
      </c>
      <c r="C1887" s="121" t="str">
        <f>IF(SP_SUL!B1890="","*",SP_SUL!B1890)</f>
        <v>*</v>
      </c>
      <c r="D1887" s="121" t="str">
        <f>IF(SP_SUL!D1890="","*",SP_SUL!D1890)</f>
        <v>*</v>
      </c>
      <c r="E1887" s="121" t="str">
        <f>IF(SP_SUL!H1890="","*",SP_SUL!H1890)</f>
        <v>*</v>
      </c>
      <c r="F1887" s="137" t="str">
        <f>IF(SP_SUL!M1890="","*",SP_SUL!M1890)</f>
        <v>*</v>
      </c>
      <c r="G1887" s="121" t="str">
        <f>IF(SP_SUL!I1890="","*",SP_SUL!I1890)</f>
        <v>*</v>
      </c>
      <c r="H1887" s="121" t="str">
        <f>IF(SP_SUL!AB1890="","*",SP_SUL!AB1890)</f>
        <v>*</v>
      </c>
      <c r="I1887" s="121" t="str">
        <f>IF(SP_SUL!AC1890="","*",SP_SUL!AC1890)</f>
        <v>*</v>
      </c>
      <c r="J1887" s="122" t="str">
        <f>IF(SP_SUL!AA1890="","*",SP_SUL!AA1890)</f>
        <v>*</v>
      </c>
      <c r="K1887" s="134" t="str">
        <f>IF(SP_SUL!AD1890="","*",SP_SUL!AD1890)</f>
        <v>*</v>
      </c>
    </row>
    <row r="1888" spans="2:11" hidden="1">
      <c r="B1888" s="120" t="str">
        <f>IF(SP_SUL!Y1891="","*",SP_SUL!Y1891)</f>
        <v>*</v>
      </c>
      <c r="C1888" s="121" t="str">
        <f>IF(SP_SUL!B1891="","*",SP_SUL!B1891)</f>
        <v>*</v>
      </c>
      <c r="D1888" s="121" t="str">
        <f>IF(SP_SUL!D1891="","*",SP_SUL!D1891)</f>
        <v>*</v>
      </c>
      <c r="E1888" s="121" t="str">
        <f>IF(SP_SUL!H1891="","*",SP_SUL!H1891)</f>
        <v>*</v>
      </c>
      <c r="F1888" s="137" t="str">
        <f>IF(SP_SUL!M1891="","*",SP_SUL!M1891)</f>
        <v>*</v>
      </c>
      <c r="G1888" s="121" t="str">
        <f>IF(SP_SUL!I1891="","*",SP_SUL!I1891)</f>
        <v>*</v>
      </c>
      <c r="H1888" s="121" t="str">
        <f>IF(SP_SUL!AB1891="","*",SP_SUL!AB1891)</f>
        <v>*</v>
      </c>
      <c r="I1888" s="121" t="str">
        <f>IF(SP_SUL!AC1891="","*",SP_SUL!AC1891)</f>
        <v>*</v>
      </c>
      <c r="J1888" s="122" t="str">
        <f>IF(SP_SUL!AA1891="","*",SP_SUL!AA1891)</f>
        <v>*</v>
      </c>
      <c r="K1888" s="134" t="str">
        <f>IF(SP_SUL!AD1891="","*",SP_SUL!AD1891)</f>
        <v>*</v>
      </c>
    </row>
    <row r="1889" spans="2:11" hidden="1">
      <c r="B1889" s="120" t="str">
        <f>IF(SP_SUL!Y1892="","*",SP_SUL!Y1892)</f>
        <v>*</v>
      </c>
      <c r="C1889" s="121" t="str">
        <f>IF(SP_SUL!B1892="","*",SP_SUL!B1892)</f>
        <v>*</v>
      </c>
      <c r="D1889" s="121" t="str">
        <f>IF(SP_SUL!D1892="","*",SP_SUL!D1892)</f>
        <v>*</v>
      </c>
      <c r="E1889" s="121" t="str">
        <f>IF(SP_SUL!H1892="","*",SP_SUL!H1892)</f>
        <v>*</v>
      </c>
      <c r="F1889" s="137" t="str">
        <f>IF(SP_SUL!M1892="","*",SP_SUL!M1892)</f>
        <v>*</v>
      </c>
      <c r="G1889" s="121" t="str">
        <f>IF(SP_SUL!I1892="","*",SP_SUL!I1892)</f>
        <v>*</v>
      </c>
      <c r="H1889" s="121" t="str">
        <f>IF(SP_SUL!AB1892="","*",SP_SUL!AB1892)</f>
        <v>*</v>
      </c>
      <c r="I1889" s="121" t="str">
        <f>IF(SP_SUL!AC1892="","*",SP_SUL!AC1892)</f>
        <v>*</v>
      </c>
      <c r="J1889" s="122" t="str">
        <f>IF(SP_SUL!AA1892="","*",SP_SUL!AA1892)</f>
        <v>*</v>
      </c>
      <c r="K1889" s="134" t="str">
        <f>IF(SP_SUL!AD1892="","*",SP_SUL!AD1892)</f>
        <v>*</v>
      </c>
    </row>
    <row r="1890" spans="2:11" hidden="1">
      <c r="B1890" s="120" t="str">
        <f>IF(SP_SUL!Y1893="","*",SP_SUL!Y1893)</f>
        <v>*</v>
      </c>
      <c r="C1890" s="121" t="str">
        <f>IF(SP_SUL!B1893="","*",SP_SUL!B1893)</f>
        <v>*</v>
      </c>
      <c r="D1890" s="121" t="str">
        <f>IF(SP_SUL!D1893="","*",SP_SUL!D1893)</f>
        <v>*</v>
      </c>
      <c r="E1890" s="121" t="str">
        <f>IF(SP_SUL!H1893="","*",SP_SUL!H1893)</f>
        <v>*</v>
      </c>
      <c r="F1890" s="137" t="str">
        <f>IF(SP_SUL!M1893="","*",SP_SUL!M1893)</f>
        <v>*</v>
      </c>
      <c r="G1890" s="121" t="str">
        <f>IF(SP_SUL!I1893="","*",SP_SUL!I1893)</f>
        <v>*</v>
      </c>
      <c r="H1890" s="121" t="str">
        <f>IF(SP_SUL!AB1893="","*",SP_SUL!AB1893)</f>
        <v>*</v>
      </c>
      <c r="I1890" s="121" t="str">
        <f>IF(SP_SUL!AC1893="","*",SP_SUL!AC1893)</f>
        <v>*</v>
      </c>
      <c r="J1890" s="122" t="str">
        <f>IF(SP_SUL!AA1893="","*",SP_SUL!AA1893)</f>
        <v>*</v>
      </c>
      <c r="K1890" s="134" t="str">
        <f>IF(SP_SUL!AD1893="","*",SP_SUL!AD1893)</f>
        <v>*</v>
      </c>
    </row>
    <row r="1891" spans="2:11" hidden="1">
      <c r="B1891" s="120" t="str">
        <f>IF(SP_SUL!Y1894="","*",SP_SUL!Y1894)</f>
        <v>*</v>
      </c>
      <c r="C1891" s="121" t="str">
        <f>IF(SP_SUL!B1894="","*",SP_SUL!B1894)</f>
        <v>*</v>
      </c>
      <c r="D1891" s="121" t="str">
        <f>IF(SP_SUL!D1894="","*",SP_SUL!D1894)</f>
        <v>*</v>
      </c>
      <c r="E1891" s="121" t="str">
        <f>IF(SP_SUL!H1894="","*",SP_SUL!H1894)</f>
        <v>*</v>
      </c>
      <c r="F1891" s="137" t="str">
        <f>IF(SP_SUL!M1894="","*",SP_SUL!M1894)</f>
        <v>*</v>
      </c>
      <c r="G1891" s="121" t="str">
        <f>IF(SP_SUL!I1894="","*",SP_SUL!I1894)</f>
        <v>*</v>
      </c>
      <c r="H1891" s="121" t="str">
        <f>IF(SP_SUL!AB1894="","*",SP_SUL!AB1894)</f>
        <v>*</v>
      </c>
      <c r="I1891" s="121" t="str">
        <f>IF(SP_SUL!AC1894="","*",SP_SUL!AC1894)</f>
        <v>*</v>
      </c>
      <c r="J1891" s="122" t="str">
        <f>IF(SP_SUL!AA1894="","*",SP_SUL!AA1894)</f>
        <v>*</v>
      </c>
      <c r="K1891" s="134" t="str">
        <f>IF(SP_SUL!AD1894="","*",SP_SUL!AD1894)</f>
        <v>*</v>
      </c>
    </row>
    <row r="1892" spans="2:11" hidden="1">
      <c r="B1892" s="120" t="str">
        <f>IF(SP_SUL!Y1895="","*",SP_SUL!Y1895)</f>
        <v>*</v>
      </c>
      <c r="C1892" s="121" t="str">
        <f>IF(SP_SUL!B1895="","*",SP_SUL!B1895)</f>
        <v>*</v>
      </c>
      <c r="D1892" s="121" t="str">
        <f>IF(SP_SUL!D1895="","*",SP_SUL!D1895)</f>
        <v>*</v>
      </c>
      <c r="E1892" s="121" t="str">
        <f>IF(SP_SUL!H1895="","*",SP_SUL!H1895)</f>
        <v>*</v>
      </c>
      <c r="F1892" s="137" t="str">
        <f>IF(SP_SUL!M1895="","*",SP_SUL!M1895)</f>
        <v>*</v>
      </c>
      <c r="G1892" s="121" t="str">
        <f>IF(SP_SUL!I1895="","*",SP_SUL!I1895)</f>
        <v>*</v>
      </c>
      <c r="H1892" s="121" t="str">
        <f>IF(SP_SUL!AB1895="","*",SP_SUL!AB1895)</f>
        <v>*</v>
      </c>
      <c r="I1892" s="121" t="str">
        <f>IF(SP_SUL!AC1895="","*",SP_SUL!AC1895)</f>
        <v>*</v>
      </c>
      <c r="J1892" s="122" t="str">
        <f>IF(SP_SUL!AA1895="","*",SP_SUL!AA1895)</f>
        <v>*</v>
      </c>
      <c r="K1892" s="134" t="str">
        <f>IF(SP_SUL!AD1895="","*",SP_SUL!AD1895)</f>
        <v>*</v>
      </c>
    </row>
    <row r="1893" spans="2:11" hidden="1">
      <c r="B1893" s="120" t="str">
        <f>IF(SP_SUL!Y1896="","*",SP_SUL!Y1896)</f>
        <v>*</v>
      </c>
      <c r="C1893" s="121" t="str">
        <f>IF(SP_SUL!B1896="","*",SP_SUL!B1896)</f>
        <v>*</v>
      </c>
      <c r="D1893" s="121" t="str">
        <f>IF(SP_SUL!D1896="","*",SP_SUL!D1896)</f>
        <v>*</v>
      </c>
      <c r="E1893" s="121" t="str">
        <f>IF(SP_SUL!H1896="","*",SP_SUL!H1896)</f>
        <v>*</v>
      </c>
      <c r="F1893" s="137" t="str">
        <f>IF(SP_SUL!M1896="","*",SP_SUL!M1896)</f>
        <v>*</v>
      </c>
      <c r="G1893" s="121" t="str">
        <f>IF(SP_SUL!I1896="","*",SP_SUL!I1896)</f>
        <v>*</v>
      </c>
      <c r="H1893" s="121" t="str">
        <f>IF(SP_SUL!AB1896="","*",SP_SUL!AB1896)</f>
        <v>*</v>
      </c>
      <c r="I1893" s="121" t="str">
        <f>IF(SP_SUL!AC1896="","*",SP_SUL!AC1896)</f>
        <v>*</v>
      </c>
      <c r="J1893" s="122" t="str">
        <f>IF(SP_SUL!AA1896="","*",SP_SUL!AA1896)</f>
        <v>*</v>
      </c>
      <c r="K1893" s="134" t="str">
        <f>IF(SP_SUL!AD1896="","*",SP_SUL!AD1896)</f>
        <v>*</v>
      </c>
    </row>
    <row r="1894" spans="2:11" hidden="1">
      <c r="B1894" s="120" t="str">
        <f>IF(SP_SUL!Y1897="","*",SP_SUL!Y1897)</f>
        <v>*</v>
      </c>
      <c r="C1894" s="121" t="str">
        <f>IF(SP_SUL!B1897="","*",SP_SUL!B1897)</f>
        <v>*</v>
      </c>
      <c r="D1894" s="121" t="str">
        <f>IF(SP_SUL!D1897="","*",SP_SUL!D1897)</f>
        <v>*</v>
      </c>
      <c r="E1894" s="121" t="str">
        <f>IF(SP_SUL!H1897="","*",SP_SUL!H1897)</f>
        <v>*</v>
      </c>
      <c r="F1894" s="137" t="str">
        <f>IF(SP_SUL!M1897="","*",SP_SUL!M1897)</f>
        <v>*</v>
      </c>
      <c r="G1894" s="121" t="str">
        <f>IF(SP_SUL!I1897="","*",SP_SUL!I1897)</f>
        <v>*</v>
      </c>
      <c r="H1894" s="121" t="str">
        <f>IF(SP_SUL!AB1897="","*",SP_SUL!AB1897)</f>
        <v>*</v>
      </c>
      <c r="I1894" s="121" t="str">
        <f>IF(SP_SUL!AC1897="","*",SP_SUL!AC1897)</f>
        <v>*</v>
      </c>
      <c r="J1894" s="122" t="str">
        <f>IF(SP_SUL!AA1897="","*",SP_SUL!AA1897)</f>
        <v>*</v>
      </c>
      <c r="K1894" s="134" t="str">
        <f>IF(SP_SUL!AD1897="","*",SP_SUL!AD1897)</f>
        <v>*</v>
      </c>
    </row>
    <row r="1895" spans="2:11" hidden="1">
      <c r="B1895" s="120" t="str">
        <f>IF(SP_SUL!Y1898="","*",SP_SUL!Y1898)</f>
        <v>*</v>
      </c>
      <c r="C1895" s="121" t="str">
        <f>IF(SP_SUL!B1898="","*",SP_SUL!B1898)</f>
        <v>*</v>
      </c>
      <c r="D1895" s="121" t="str">
        <f>IF(SP_SUL!D1898="","*",SP_SUL!D1898)</f>
        <v>*</v>
      </c>
      <c r="E1895" s="121" t="str">
        <f>IF(SP_SUL!H1898="","*",SP_SUL!H1898)</f>
        <v>*</v>
      </c>
      <c r="F1895" s="137" t="str">
        <f>IF(SP_SUL!M1898="","*",SP_SUL!M1898)</f>
        <v>*</v>
      </c>
      <c r="G1895" s="121" t="str">
        <f>IF(SP_SUL!I1898="","*",SP_SUL!I1898)</f>
        <v>*</v>
      </c>
      <c r="H1895" s="121" t="str">
        <f>IF(SP_SUL!AB1898="","*",SP_SUL!AB1898)</f>
        <v>*</v>
      </c>
      <c r="I1895" s="121" t="str">
        <f>IF(SP_SUL!AC1898="","*",SP_SUL!AC1898)</f>
        <v>*</v>
      </c>
      <c r="J1895" s="122" t="str">
        <f>IF(SP_SUL!AA1898="","*",SP_SUL!AA1898)</f>
        <v>*</v>
      </c>
      <c r="K1895" s="134" t="str">
        <f>IF(SP_SUL!AD1898="","*",SP_SUL!AD1898)</f>
        <v>*</v>
      </c>
    </row>
    <row r="1896" spans="2:11" hidden="1">
      <c r="B1896" s="120" t="str">
        <f>IF(SP_SUL!Y1899="","*",SP_SUL!Y1899)</f>
        <v>*</v>
      </c>
      <c r="C1896" s="121" t="str">
        <f>IF(SP_SUL!B1899="","*",SP_SUL!B1899)</f>
        <v>*</v>
      </c>
      <c r="D1896" s="121" t="str">
        <f>IF(SP_SUL!D1899="","*",SP_SUL!D1899)</f>
        <v>*</v>
      </c>
      <c r="E1896" s="121" t="str">
        <f>IF(SP_SUL!H1899="","*",SP_SUL!H1899)</f>
        <v>*</v>
      </c>
      <c r="F1896" s="137" t="str">
        <f>IF(SP_SUL!M1899="","*",SP_SUL!M1899)</f>
        <v>*</v>
      </c>
      <c r="G1896" s="121" t="str">
        <f>IF(SP_SUL!I1899="","*",SP_SUL!I1899)</f>
        <v>*</v>
      </c>
      <c r="H1896" s="121" t="str">
        <f>IF(SP_SUL!AB1899="","*",SP_SUL!AB1899)</f>
        <v>*</v>
      </c>
      <c r="I1896" s="121" t="str">
        <f>IF(SP_SUL!AC1899="","*",SP_SUL!AC1899)</f>
        <v>*</v>
      </c>
      <c r="J1896" s="122" t="str">
        <f>IF(SP_SUL!AA1899="","*",SP_SUL!AA1899)</f>
        <v>*</v>
      </c>
      <c r="K1896" s="134" t="str">
        <f>IF(SP_SUL!AD1899="","*",SP_SUL!AD1899)</f>
        <v>*</v>
      </c>
    </row>
    <row r="1897" spans="2:11" hidden="1">
      <c r="B1897" s="120" t="str">
        <f>IF(SP_SUL!Y1900="","*",SP_SUL!Y1900)</f>
        <v>*</v>
      </c>
      <c r="C1897" s="121" t="str">
        <f>IF(SP_SUL!B1900="","*",SP_SUL!B1900)</f>
        <v>*</v>
      </c>
      <c r="D1897" s="121" t="str">
        <f>IF(SP_SUL!D1900="","*",SP_SUL!D1900)</f>
        <v>*</v>
      </c>
      <c r="E1897" s="121" t="str">
        <f>IF(SP_SUL!H1900="","*",SP_SUL!H1900)</f>
        <v>*</v>
      </c>
      <c r="F1897" s="137" t="str">
        <f>IF(SP_SUL!M1900="","*",SP_SUL!M1900)</f>
        <v>*</v>
      </c>
      <c r="G1897" s="121" t="str">
        <f>IF(SP_SUL!I1900="","*",SP_SUL!I1900)</f>
        <v>*</v>
      </c>
      <c r="H1897" s="121" t="str">
        <f>IF(SP_SUL!AB1900="","*",SP_SUL!AB1900)</f>
        <v>*</v>
      </c>
      <c r="I1897" s="121" t="str">
        <f>IF(SP_SUL!AC1900="","*",SP_SUL!AC1900)</f>
        <v>*</v>
      </c>
      <c r="J1897" s="122" t="str">
        <f>IF(SP_SUL!AA1900="","*",SP_SUL!AA1900)</f>
        <v>*</v>
      </c>
      <c r="K1897" s="134" t="str">
        <f>IF(SP_SUL!AD1900="","*",SP_SUL!AD1900)</f>
        <v>*</v>
      </c>
    </row>
    <row r="1898" spans="2:11" hidden="1">
      <c r="B1898" s="120" t="str">
        <f>IF(SP_SUL!Y1901="","*",SP_SUL!Y1901)</f>
        <v>*</v>
      </c>
      <c r="C1898" s="121" t="str">
        <f>IF(SP_SUL!B1901="","*",SP_SUL!B1901)</f>
        <v>*</v>
      </c>
      <c r="D1898" s="121" t="str">
        <f>IF(SP_SUL!D1901="","*",SP_SUL!D1901)</f>
        <v>*</v>
      </c>
      <c r="E1898" s="121" t="str">
        <f>IF(SP_SUL!H1901="","*",SP_SUL!H1901)</f>
        <v>*</v>
      </c>
      <c r="F1898" s="137" t="str">
        <f>IF(SP_SUL!M1901="","*",SP_SUL!M1901)</f>
        <v>*</v>
      </c>
      <c r="G1898" s="121" t="str">
        <f>IF(SP_SUL!I1901="","*",SP_SUL!I1901)</f>
        <v>*</v>
      </c>
      <c r="H1898" s="121" t="str">
        <f>IF(SP_SUL!AB1901="","*",SP_SUL!AB1901)</f>
        <v>*</v>
      </c>
      <c r="I1898" s="121" t="str">
        <f>IF(SP_SUL!AC1901="","*",SP_SUL!AC1901)</f>
        <v>*</v>
      </c>
      <c r="J1898" s="122" t="str">
        <f>IF(SP_SUL!AA1901="","*",SP_SUL!AA1901)</f>
        <v>*</v>
      </c>
      <c r="K1898" s="134" t="str">
        <f>IF(SP_SUL!AD1901="","*",SP_SUL!AD1901)</f>
        <v>*</v>
      </c>
    </row>
    <row r="1899" spans="2:11" hidden="1">
      <c r="B1899" s="120" t="str">
        <f>IF(SP_SUL!Y1902="","*",SP_SUL!Y1902)</f>
        <v>*</v>
      </c>
      <c r="C1899" s="121" t="str">
        <f>IF(SP_SUL!B1902="","*",SP_SUL!B1902)</f>
        <v>*</v>
      </c>
      <c r="D1899" s="121" t="str">
        <f>IF(SP_SUL!D1902="","*",SP_SUL!D1902)</f>
        <v>*</v>
      </c>
      <c r="E1899" s="121" t="str">
        <f>IF(SP_SUL!H1902="","*",SP_SUL!H1902)</f>
        <v>*</v>
      </c>
      <c r="F1899" s="137" t="str">
        <f>IF(SP_SUL!M1902="","*",SP_SUL!M1902)</f>
        <v>*</v>
      </c>
      <c r="G1899" s="121" t="str">
        <f>IF(SP_SUL!I1902="","*",SP_SUL!I1902)</f>
        <v>*</v>
      </c>
      <c r="H1899" s="121" t="str">
        <f>IF(SP_SUL!AB1902="","*",SP_SUL!AB1902)</f>
        <v>*</v>
      </c>
      <c r="I1899" s="121" t="str">
        <f>IF(SP_SUL!AC1902="","*",SP_SUL!AC1902)</f>
        <v>*</v>
      </c>
      <c r="J1899" s="122" t="str">
        <f>IF(SP_SUL!AA1902="","*",SP_SUL!AA1902)</f>
        <v>*</v>
      </c>
      <c r="K1899" s="134" t="str">
        <f>IF(SP_SUL!AD1902="","*",SP_SUL!AD1902)</f>
        <v>*</v>
      </c>
    </row>
    <row r="1900" spans="2:11" hidden="1">
      <c r="B1900" s="120" t="str">
        <f>IF(SP_SUL!Y1903="","*",SP_SUL!Y1903)</f>
        <v>*</v>
      </c>
      <c r="C1900" s="121" t="str">
        <f>IF(SP_SUL!B1903="","*",SP_SUL!B1903)</f>
        <v>*</v>
      </c>
      <c r="D1900" s="121" t="str">
        <f>IF(SP_SUL!D1903="","*",SP_SUL!D1903)</f>
        <v>*</v>
      </c>
      <c r="E1900" s="121" t="str">
        <f>IF(SP_SUL!H1903="","*",SP_SUL!H1903)</f>
        <v>*</v>
      </c>
      <c r="F1900" s="137" t="str">
        <f>IF(SP_SUL!M1903="","*",SP_SUL!M1903)</f>
        <v>*</v>
      </c>
      <c r="G1900" s="121" t="str">
        <f>IF(SP_SUL!I1903="","*",SP_SUL!I1903)</f>
        <v>*</v>
      </c>
      <c r="H1900" s="121" t="str">
        <f>IF(SP_SUL!AB1903="","*",SP_SUL!AB1903)</f>
        <v>*</v>
      </c>
      <c r="I1900" s="121" t="str">
        <f>IF(SP_SUL!AC1903="","*",SP_SUL!AC1903)</f>
        <v>*</v>
      </c>
      <c r="J1900" s="122" t="str">
        <f>IF(SP_SUL!AA1903="","*",SP_SUL!AA1903)</f>
        <v>*</v>
      </c>
      <c r="K1900" s="134" t="str">
        <f>IF(SP_SUL!AD1903="","*",SP_SUL!AD1903)</f>
        <v>*</v>
      </c>
    </row>
    <row r="1901" spans="2:11" hidden="1">
      <c r="B1901" s="120" t="str">
        <f>IF(SP_SUL!Y1904="","*",SP_SUL!Y1904)</f>
        <v>*</v>
      </c>
      <c r="C1901" s="121" t="str">
        <f>IF(SP_SUL!B1904="","*",SP_SUL!B1904)</f>
        <v>*</v>
      </c>
      <c r="D1901" s="121" t="str">
        <f>IF(SP_SUL!D1904="","*",SP_SUL!D1904)</f>
        <v>*</v>
      </c>
      <c r="E1901" s="121" t="str">
        <f>IF(SP_SUL!H1904="","*",SP_SUL!H1904)</f>
        <v>*</v>
      </c>
      <c r="F1901" s="137" t="str">
        <f>IF(SP_SUL!M1904="","*",SP_SUL!M1904)</f>
        <v>*</v>
      </c>
      <c r="G1901" s="121" t="str">
        <f>IF(SP_SUL!I1904="","*",SP_SUL!I1904)</f>
        <v>*</v>
      </c>
      <c r="H1901" s="121" t="str">
        <f>IF(SP_SUL!AB1904="","*",SP_SUL!AB1904)</f>
        <v>*</v>
      </c>
      <c r="I1901" s="121" t="str">
        <f>IF(SP_SUL!AC1904="","*",SP_SUL!AC1904)</f>
        <v>*</v>
      </c>
      <c r="J1901" s="122" t="str">
        <f>IF(SP_SUL!AA1904="","*",SP_SUL!AA1904)</f>
        <v>*</v>
      </c>
      <c r="K1901" s="134" t="str">
        <f>IF(SP_SUL!AD1904="","*",SP_SUL!AD1904)</f>
        <v>*</v>
      </c>
    </row>
    <row r="1902" spans="2:11" hidden="1">
      <c r="B1902" s="120" t="str">
        <f>IF(SP_SUL!Y1905="","*",SP_SUL!Y1905)</f>
        <v>*</v>
      </c>
      <c r="C1902" s="121" t="str">
        <f>IF(SP_SUL!B1905="","*",SP_SUL!B1905)</f>
        <v>*</v>
      </c>
      <c r="D1902" s="121" t="str">
        <f>IF(SP_SUL!D1905="","*",SP_SUL!D1905)</f>
        <v>*</v>
      </c>
      <c r="E1902" s="121" t="str">
        <f>IF(SP_SUL!H1905="","*",SP_SUL!H1905)</f>
        <v>*</v>
      </c>
      <c r="F1902" s="137" t="str">
        <f>IF(SP_SUL!M1905="","*",SP_SUL!M1905)</f>
        <v>*</v>
      </c>
      <c r="G1902" s="121" t="str">
        <f>IF(SP_SUL!I1905="","*",SP_SUL!I1905)</f>
        <v>*</v>
      </c>
      <c r="H1902" s="121" t="str">
        <f>IF(SP_SUL!AB1905="","*",SP_SUL!AB1905)</f>
        <v>*</v>
      </c>
      <c r="I1902" s="121" t="str">
        <f>IF(SP_SUL!AC1905="","*",SP_SUL!AC1905)</f>
        <v>*</v>
      </c>
      <c r="J1902" s="122" t="str">
        <f>IF(SP_SUL!AA1905="","*",SP_SUL!AA1905)</f>
        <v>*</v>
      </c>
      <c r="K1902" s="134" t="str">
        <f>IF(SP_SUL!AD1905="","*",SP_SUL!AD1905)</f>
        <v>*</v>
      </c>
    </row>
    <row r="1903" spans="2:11" hidden="1">
      <c r="B1903" s="120" t="str">
        <f>IF(SP_SUL!Y1906="","*",SP_SUL!Y1906)</f>
        <v>*</v>
      </c>
      <c r="C1903" s="121" t="str">
        <f>IF(SP_SUL!B1906="","*",SP_SUL!B1906)</f>
        <v>*</v>
      </c>
      <c r="D1903" s="121" t="str">
        <f>IF(SP_SUL!D1906="","*",SP_SUL!D1906)</f>
        <v>*</v>
      </c>
      <c r="E1903" s="121" t="str">
        <f>IF(SP_SUL!H1906="","*",SP_SUL!H1906)</f>
        <v>*</v>
      </c>
      <c r="F1903" s="137" t="str">
        <f>IF(SP_SUL!M1906="","*",SP_SUL!M1906)</f>
        <v>*</v>
      </c>
      <c r="G1903" s="121" t="str">
        <f>IF(SP_SUL!I1906="","*",SP_SUL!I1906)</f>
        <v>*</v>
      </c>
      <c r="H1903" s="121" t="str">
        <f>IF(SP_SUL!AB1906="","*",SP_SUL!AB1906)</f>
        <v>*</v>
      </c>
      <c r="I1903" s="121" t="str">
        <f>IF(SP_SUL!AC1906="","*",SP_SUL!AC1906)</f>
        <v>*</v>
      </c>
      <c r="J1903" s="122" t="str">
        <f>IF(SP_SUL!AA1906="","*",SP_SUL!AA1906)</f>
        <v>*</v>
      </c>
      <c r="K1903" s="134" t="str">
        <f>IF(SP_SUL!AD1906="","*",SP_SUL!AD1906)</f>
        <v>*</v>
      </c>
    </row>
    <row r="1904" spans="2:11" hidden="1">
      <c r="B1904" s="120" t="str">
        <f>IF(SP_SUL!Y1907="","*",SP_SUL!Y1907)</f>
        <v>*</v>
      </c>
      <c r="C1904" s="121" t="str">
        <f>IF(SP_SUL!B1907="","*",SP_SUL!B1907)</f>
        <v>*</v>
      </c>
      <c r="D1904" s="121" t="str">
        <f>IF(SP_SUL!D1907="","*",SP_SUL!D1907)</f>
        <v>*</v>
      </c>
      <c r="E1904" s="121" t="str">
        <f>IF(SP_SUL!H1907="","*",SP_SUL!H1907)</f>
        <v>*</v>
      </c>
      <c r="F1904" s="137" t="str">
        <f>IF(SP_SUL!M1907="","*",SP_SUL!M1907)</f>
        <v>*</v>
      </c>
      <c r="G1904" s="121" t="str">
        <f>IF(SP_SUL!I1907="","*",SP_SUL!I1907)</f>
        <v>*</v>
      </c>
      <c r="H1904" s="121" t="str">
        <f>IF(SP_SUL!AB1907="","*",SP_SUL!AB1907)</f>
        <v>*</v>
      </c>
      <c r="I1904" s="121" t="str">
        <f>IF(SP_SUL!AC1907="","*",SP_SUL!AC1907)</f>
        <v>*</v>
      </c>
      <c r="J1904" s="122" t="str">
        <f>IF(SP_SUL!AA1907="","*",SP_SUL!AA1907)</f>
        <v>*</v>
      </c>
      <c r="K1904" s="134" t="str">
        <f>IF(SP_SUL!AD1907="","*",SP_SUL!AD1907)</f>
        <v>*</v>
      </c>
    </row>
    <row r="1905" spans="2:11" hidden="1">
      <c r="B1905" s="120" t="str">
        <f>IF(SP_SUL!Y1908="","*",SP_SUL!Y1908)</f>
        <v>*</v>
      </c>
      <c r="C1905" s="121" t="str">
        <f>IF(SP_SUL!B1908="","*",SP_SUL!B1908)</f>
        <v>*</v>
      </c>
      <c r="D1905" s="121" t="str">
        <f>IF(SP_SUL!D1908="","*",SP_SUL!D1908)</f>
        <v>*</v>
      </c>
      <c r="E1905" s="121" t="str">
        <f>IF(SP_SUL!H1908="","*",SP_SUL!H1908)</f>
        <v>*</v>
      </c>
      <c r="F1905" s="137" t="str">
        <f>IF(SP_SUL!M1908="","*",SP_SUL!M1908)</f>
        <v>*</v>
      </c>
      <c r="G1905" s="121" t="str">
        <f>IF(SP_SUL!I1908="","*",SP_SUL!I1908)</f>
        <v>*</v>
      </c>
      <c r="H1905" s="121" t="str">
        <f>IF(SP_SUL!AB1908="","*",SP_SUL!AB1908)</f>
        <v>*</v>
      </c>
      <c r="I1905" s="121" t="str">
        <f>IF(SP_SUL!AC1908="","*",SP_SUL!AC1908)</f>
        <v>*</v>
      </c>
      <c r="J1905" s="122" t="str">
        <f>IF(SP_SUL!AA1908="","*",SP_SUL!AA1908)</f>
        <v>*</v>
      </c>
      <c r="K1905" s="134" t="str">
        <f>IF(SP_SUL!AD1908="","*",SP_SUL!AD1908)</f>
        <v>*</v>
      </c>
    </row>
    <row r="1906" spans="2:11" hidden="1">
      <c r="B1906" s="120" t="str">
        <f>IF(SP_SUL!Y1909="","*",SP_SUL!Y1909)</f>
        <v>*</v>
      </c>
      <c r="C1906" s="121" t="str">
        <f>IF(SP_SUL!B1909="","*",SP_SUL!B1909)</f>
        <v>*</v>
      </c>
      <c r="D1906" s="121" t="str">
        <f>IF(SP_SUL!D1909="","*",SP_SUL!D1909)</f>
        <v>*</v>
      </c>
      <c r="E1906" s="121" t="str">
        <f>IF(SP_SUL!H1909="","*",SP_SUL!H1909)</f>
        <v>*</v>
      </c>
      <c r="F1906" s="137" t="str">
        <f>IF(SP_SUL!M1909="","*",SP_SUL!M1909)</f>
        <v>*</v>
      </c>
      <c r="G1906" s="121" t="str">
        <f>IF(SP_SUL!I1909="","*",SP_SUL!I1909)</f>
        <v>*</v>
      </c>
      <c r="H1906" s="121" t="str">
        <f>IF(SP_SUL!AB1909="","*",SP_SUL!AB1909)</f>
        <v>*</v>
      </c>
      <c r="I1906" s="121" t="str">
        <f>IF(SP_SUL!AC1909="","*",SP_SUL!AC1909)</f>
        <v>*</v>
      </c>
      <c r="J1906" s="122" t="str">
        <f>IF(SP_SUL!AA1909="","*",SP_SUL!AA1909)</f>
        <v>*</v>
      </c>
      <c r="K1906" s="134" t="str">
        <f>IF(SP_SUL!AD1909="","*",SP_SUL!AD1909)</f>
        <v>*</v>
      </c>
    </row>
    <row r="1907" spans="2:11" hidden="1">
      <c r="B1907" s="120" t="str">
        <f>IF(SP_SUL!Y1910="","*",SP_SUL!Y1910)</f>
        <v>*</v>
      </c>
      <c r="C1907" s="121" t="str">
        <f>IF(SP_SUL!B1910="","*",SP_SUL!B1910)</f>
        <v>*</v>
      </c>
      <c r="D1907" s="121" t="str">
        <f>IF(SP_SUL!D1910="","*",SP_SUL!D1910)</f>
        <v>*</v>
      </c>
      <c r="E1907" s="121" t="str">
        <f>IF(SP_SUL!H1910="","*",SP_SUL!H1910)</f>
        <v>*</v>
      </c>
      <c r="F1907" s="137" t="str">
        <f>IF(SP_SUL!M1910="","*",SP_SUL!M1910)</f>
        <v>*</v>
      </c>
      <c r="G1907" s="121" t="str">
        <f>IF(SP_SUL!I1910="","*",SP_SUL!I1910)</f>
        <v>*</v>
      </c>
      <c r="H1907" s="121" t="str">
        <f>IF(SP_SUL!AB1910="","*",SP_SUL!AB1910)</f>
        <v>*</v>
      </c>
      <c r="I1907" s="121" t="str">
        <f>IF(SP_SUL!AC1910="","*",SP_SUL!AC1910)</f>
        <v>*</v>
      </c>
      <c r="J1907" s="122" t="str">
        <f>IF(SP_SUL!AA1910="","*",SP_SUL!AA1910)</f>
        <v>*</v>
      </c>
      <c r="K1907" s="134" t="str">
        <f>IF(SP_SUL!AD1910="","*",SP_SUL!AD1910)</f>
        <v>*</v>
      </c>
    </row>
    <row r="1908" spans="2:11" hidden="1">
      <c r="B1908" s="120" t="str">
        <f>IF(SP_SUL!Y1911="","*",SP_SUL!Y1911)</f>
        <v>*</v>
      </c>
      <c r="C1908" s="121" t="str">
        <f>IF(SP_SUL!B1911="","*",SP_SUL!B1911)</f>
        <v>*</v>
      </c>
      <c r="D1908" s="121" t="str">
        <f>IF(SP_SUL!D1911="","*",SP_SUL!D1911)</f>
        <v>*</v>
      </c>
      <c r="E1908" s="121" t="str">
        <f>IF(SP_SUL!H1911="","*",SP_SUL!H1911)</f>
        <v>*</v>
      </c>
      <c r="F1908" s="137" t="str">
        <f>IF(SP_SUL!M1911="","*",SP_SUL!M1911)</f>
        <v>*</v>
      </c>
      <c r="G1908" s="121" t="str">
        <f>IF(SP_SUL!I1911="","*",SP_SUL!I1911)</f>
        <v>*</v>
      </c>
      <c r="H1908" s="121" t="str">
        <f>IF(SP_SUL!AB1911="","*",SP_SUL!AB1911)</f>
        <v>*</v>
      </c>
      <c r="I1908" s="121" t="str">
        <f>IF(SP_SUL!AC1911="","*",SP_SUL!AC1911)</f>
        <v>*</v>
      </c>
      <c r="J1908" s="122" t="str">
        <f>IF(SP_SUL!AA1911="","*",SP_SUL!AA1911)</f>
        <v>*</v>
      </c>
      <c r="K1908" s="134" t="str">
        <f>IF(SP_SUL!AD1911="","*",SP_SUL!AD1911)</f>
        <v>*</v>
      </c>
    </row>
    <row r="1909" spans="2:11" hidden="1">
      <c r="B1909" s="120" t="str">
        <f>IF(SP_SUL!Y1912="","*",SP_SUL!Y1912)</f>
        <v>*</v>
      </c>
      <c r="C1909" s="121" t="str">
        <f>IF(SP_SUL!B1912="","*",SP_SUL!B1912)</f>
        <v>*</v>
      </c>
      <c r="D1909" s="121" t="str">
        <f>IF(SP_SUL!D1912="","*",SP_SUL!D1912)</f>
        <v>*</v>
      </c>
      <c r="E1909" s="121" t="str">
        <f>IF(SP_SUL!H1912="","*",SP_SUL!H1912)</f>
        <v>*</v>
      </c>
      <c r="F1909" s="137" t="str">
        <f>IF(SP_SUL!M1912="","*",SP_SUL!M1912)</f>
        <v>*</v>
      </c>
      <c r="G1909" s="121" t="str">
        <f>IF(SP_SUL!I1912="","*",SP_SUL!I1912)</f>
        <v>*</v>
      </c>
      <c r="H1909" s="121" t="str">
        <f>IF(SP_SUL!AB1912="","*",SP_SUL!AB1912)</f>
        <v>*</v>
      </c>
      <c r="I1909" s="121" t="str">
        <f>IF(SP_SUL!AC1912="","*",SP_SUL!AC1912)</f>
        <v>*</v>
      </c>
      <c r="J1909" s="122" t="str">
        <f>IF(SP_SUL!AA1912="","*",SP_SUL!AA1912)</f>
        <v>*</v>
      </c>
      <c r="K1909" s="134" t="str">
        <f>IF(SP_SUL!AD1912="","*",SP_SUL!AD1912)</f>
        <v>*</v>
      </c>
    </row>
    <row r="1910" spans="2:11" hidden="1">
      <c r="B1910" s="120" t="str">
        <f>IF(SP_SUL!Y1913="","*",SP_SUL!Y1913)</f>
        <v>*</v>
      </c>
      <c r="C1910" s="121" t="str">
        <f>IF(SP_SUL!B1913="","*",SP_SUL!B1913)</f>
        <v>*</v>
      </c>
      <c r="D1910" s="121" t="str">
        <f>IF(SP_SUL!D1913="","*",SP_SUL!D1913)</f>
        <v>*</v>
      </c>
      <c r="E1910" s="121" t="str">
        <f>IF(SP_SUL!H1913="","*",SP_SUL!H1913)</f>
        <v>*</v>
      </c>
      <c r="F1910" s="137" t="str">
        <f>IF(SP_SUL!M1913="","*",SP_SUL!M1913)</f>
        <v>*</v>
      </c>
      <c r="G1910" s="121" t="str">
        <f>IF(SP_SUL!I1913="","*",SP_SUL!I1913)</f>
        <v>*</v>
      </c>
      <c r="H1910" s="121" t="str">
        <f>IF(SP_SUL!AB1913="","*",SP_SUL!AB1913)</f>
        <v>*</v>
      </c>
      <c r="I1910" s="121" t="str">
        <f>IF(SP_SUL!AC1913="","*",SP_SUL!AC1913)</f>
        <v>*</v>
      </c>
      <c r="J1910" s="122" t="str">
        <f>IF(SP_SUL!AA1913="","*",SP_SUL!AA1913)</f>
        <v>*</v>
      </c>
      <c r="K1910" s="134" t="str">
        <f>IF(SP_SUL!AD1913="","*",SP_SUL!AD1913)</f>
        <v>*</v>
      </c>
    </row>
    <row r="1911" spans="2:11" hidden="1">
      <c r="B1911" s="120" t="str">
        <f>IF(SP_SUL!Y1914="","*",SP_SUL!Y1914)</f>
        <v>*</v>
      </c>
      <c r="C1911" s="121" t="str">
        <f>IF(SP_SUL!B1914="","*",SP_SUL!B1914)</f>
        <v>*</v>
      </c>
      <c r="D1911" s="121" t="str">
        <f>IF(SP_SUL!D1914="","*",SP_SUL!D1914)</f>
        <v>*</v>
      </c>
      <c r="E1911" s="121" t="str">
        <f>IF(SP_SUL!H1914="","*",SP_SUL!H1914)</f>
        <v>*</v>
      </c>
      <c r="F1911" s="137" t="str">
        <f>IF(SP_SUL!M1914="","*",SP_SUL!M1914)</f>
        <v>*</v>
      </c>
      <c r="G1911" s="121" t="str">
        <f>IF(SP_SUL!I1914="","*",SP_SUL!I1914)</f>
        <v>*</v>
      </c>
      <c r="H1911" s="121" t="str">
        <f>IF(SP_SUL!AB1914="","*",SP_SUL!AB1914)</f>
        <v>*</v>
      </c>
      <c r="I1911" s="121" t="str">
        <f>IF(SP_SUL!AC1914="","*",SP_SUL!AC1914)</f>
        <v>*</v>
      </c>
      <c r="J1911" s="122" t="str">
        <f>IF(SP_SUL!AA1914="","*",SP_SUL!AA1914)</f>
        <v>*</v>
      </c>
      <c r="K1911" s="134" t="str">
        <f>IF(SP_SUL!AD1914="","*",SP_SUL!AD1914)</f>
        <v>*</v>
      </c>
    </row>
    <row r="1912" spans="2:11" hidden="1">
      <c r="B1912" s="120" t="str">
        <f>IF(SP_SUL!Y1915="","*",SP_SUL!Y1915)</f>
        <v>*</v>
      </c>
      <c r="C1912" s="121" t="str">
        <f>IF(SP_SUL!B1915="","*",SP_SUL!B1915)</f>
        <v>*</v>
      </c>
      <c r="D1912" s="121" t="str">
        <f>IF(SP_SUL!D1915="","*",SP_SUL!D1915)</f>
        <v>*</v>
      </c>
      <c r="E1912" s="121" t="str">
        <f>IF(SP_SUL!H1915="","*",SP_SUL!H1915)</f>
        <v>*</v>
      </c>
      <c r="F1912" s="137" t="str">
        <f>IF(SP_SUL!M1915="","*",SP_SUL!M1915)</f>
        <v>*</v>
      </c>
      <c r="G1912" s="121" t="str">
        <f>IF(SP_SUL!I1915="","*",SP_SUL!I1915)</f>
        <v>*</v>
      </c>
      <c r="H1912" s="121" t="str">
        <f>IF(SP_SUL!AB1915="","*",SP_SUL!AB1915)</f>
        <v>*</v>
      </c>
      <c r="I1912" s="121" t="str">
        <f>IF(SP_SUL!AC1915="","*",SP_SUL!AC1915)</f>
        <v>*</v>
      </c>
      <c r="J1912" s="122" t="str">
        <f>IF(SP_SUL!AA1915="","*",SP_SUL!AA1915)</f>
        <v>*</v>
      </c>
      <c r="K1912" s="134" t="str">
        <f>IF(SP_SUL!AD1915="","*",SP_SUL!AD1915)</f>
        <v>*</v>
      </c>
    </row>
    <row r="1913" spans="2:11" hidden="1">
      <c r="B1913" s="120" t="str">
        <f>IF(SP_SUL!Y1916="","*",SP_SUL!Y1916)</f>
        <v>*</v>
      </c>
      <c r="C1913" s="121" t="str">
        <f>IF(SP_SUL!B1916="","*",SP_SUL!B1916)</f>
        <v>*</v>
      </c>
      <c r="D1913" s="121" t="str">
        <f>IF(SP_SUL!D1916="","*",SP_SUL!D1916)</f>
        <v>*</v>
      </c>
      <c r="E1913" s="121" t="str">
        <f>IF(SP_SUL!H1916="","*",SP_SUL!H1916)</f>
        <v>*</v>
      </c>
      <c r="F1913" s="137" t="str">
        <f>IF(SP_SUL!M1916="","*",SP_SUL!M1916)</f>
        <v>*</v>
      </c>
      <c r="G1913" s="121" t="str">
        <f>IF(SP_SUL!I1916="","*",SP_SUL!I1916)</f>
        <v>*</v>
      </c>
      <c r="H1913" s="121" t="str">
        <f>IF(SP_SUL!AB1916="","*",SP_SUL!AB1916)</f>
        <v>*</v>
      </c>
      <c r="I1913" s="121" t="str">
        <f>IF(SP_SUL!AC1916="","*",SP_SUL!AC1916)</f>
        <v>*</v>
      </c>
      <c r="J1913" s="122" t="str">
        <f>IF(SP_SUL!AA1916="","*",SP_SUL!AA1916)</f>
        <v>*</v>
      </c>
      <c r="K1913" s="134" t="str">
        <f>IF(SP_SUL!AD1916="","*",SP_SUL!AD1916)</f>
        <v>*</v>
      </c>
    </row>
    <row r="1914" spans="2:11" hidden="1">
      <c r="B1914" s="120" t="str">
        <f>IF(SP_SUL!Y1917="","*",SP_SUL!Y1917)</f>
        <v>*</v>
      </c>
      <c r="C1914" s="121" t="str">
        <f>IF(SP_SUL!B1917="","*",SP_SUL!B1917)</f>
        <v>*</v>
      </c>
      <c r="D1914" s="121" t="str">
        <f>IF(SP_SUL!D1917="","*",SP_SUL!D1917)</f>
        <v>*</v>
      </c>
      <c r="E1914" s="121" t="str">
        <f>IF(SP_SUL!H1917="","*",SP_SUL!H1917)</f>
        <v>*</v>
      </c>
      <c r="F1914" s="137" t="str">
        <f>IF(SP_SUL!M1917="","*",SP_SUL!M1917)</f>
        <v>*</v>
      </c>
      <c r="G1914" s="121" t="str">
        <f>IF(SP_SUL!I1917="","*",SP_SUL!I1917)</f>
        <v>*</v>
      </c>
      <c r="H1914" s="121" t="str">
        <f>IF(SP_SUL!AB1917="","*",SP_SUL!AB1917)</f>
        <v>*</v>
      </c>
      <c r="I1914" s="121" t="str">
        <f>IF(SP_SUL!AC1917="","*",SP_SUL!AC1917)</f>
        <v>*</v>
      </c>
      <c r="J1914" s="122" t="str">
        <f>IF(SP_SUL!AA1917="","*",SP_SUL!AA1917)</f>
        <v>*</v>
      </c>
      <c r="K1914" s="134" t="str">
        <f>IF(SP_SUL!AD1917="","*",SP_SUL!AD1917)</f>
        <v>*</v>
      </c>
    </row>
    <row r="1915" spans="2:11" hidden="1">
      <c r="B1915" s="120" t="str">
        <f>IF(SP_SUL!Y1918="","*",SP_SUL!Y1918)</f>
        <v>*</v>
      </c>
      <c r="C1915" s="121" t="str">
        <f>IF(SP_SUL!B1918="","*",SP_SUL!B1918)</f>
        <v>*</v>
      </c>
      <c r="D1915" s="121" t="str">
        <f>IF(SP_SUL!D1918="","*",SP_SUL!D1918)</f>
        <v>*</v>
      </c>
      <c r="E1915" s="121" t="str">
        <f>IF(SP_SUL!H1918="","*",SP_SUL!H1918)</f>
        <v>*</v>
      </c>
      <c r="F1915" s="137" t="str">
        <f>IF(SP_SUL!M1918="","*",SP_SUL!M1918)</f>
        <v>*</v>
      </c>
      <c r="G1915" s="121" t="str">
        <f>IF(SP_SUL!I1918="","*",SP_SUL!I1918)</f>
        <v>*</v>
      </c>
      <c r="H1915" s="121" t="str">
        <f>IF(SP_SUL!AB1918="","*",SP_SUL!AB1918)</f>
        <v>*</v>
      </c>
      <c r="I1915" s="121" t="str">
        <f>IF(SP_SUL!AC1918="","*",SP_SUL!AC1918)</f>
        <v>*</v>
      </c>
      <c r="J1915" s="122" t="str">
        <f>IF(SP_SUL!AA1918="","*",SP_SUL!AA1918)</f>
        <v>*</v>
      </c>
      <c r="K1915" s="134" t="str">
        <f>IF(SP_SUL!AD1918="","*",SP_SUL!AD1918)</f>
        <v>*</v>
      </c>
    </row>
    <row r="1916" spans="2:11" hidden="1">
      <c r="B1916" s="120" t="str">
        <f>IF(SP_SUL!Y1919="","*",SP_SUL!Y1919)</f>
        <v>*</v>
      </c>
      <c r="C1916" s="121" t="str">
        <f>IF(SP_SUL!B1919="","*",SP_SUL!B1919)</f>
        <v>*</v>
      </c>
      <c r="D1916" s="121" t="str">
        <f>IF(SP_SUL!D1919="","*",SP_SUL!D1919)</f>
        <v>*</v>
      </c>
      <c r="E1916" s="121" t="str">
        <f>IF(SP_SUL!H1919="","*",SP_SUL!H1919)</f>
        <v>*</v>
      </c>
      <c r="F1916" s="137" t="str">
        <f>IF(SP_SUL!M1919="","*",SP_SUL!M1919)</f>
        <v>*</v>
      </c>
      <c r="G1916" s="121" t="str">
        <f>IF(SP_SUL!I1919="","*",SP_SUL!I1919)</f>
        <v>*</v>
      </c>
      <c r="H1916" s="121" t="str">
        <f>IF(SP_SUL!AB1919="","*",SP_SUL!AB1919)</f>
        <v>*</v>
      </c>
      <c r="I1916" s="121" t="str">
        <f>IF(SP_SUL!AC1919="","*",SP_SUL!AC1919)</f>
        <v>*</v>
      </c>
      <c r="J1916" s="122" t="str">
        <f>IF(SP_SUL!AA1919="","*",SP_SUL!AA1919)</f>
        <v>*</v>
      </c>
      <c r="K1916" s="134" t="str">
        <f>IF(SP_SUL!AD1919="","*",SP_SUL!AD1919)</f>
        <v>*</v>
      </c>
    </row>
    <row r="1917" spans="2:11" hidden="1">
      <c r="B1917" s="120" t="str">
        <f>IF(SP_SUL!Y1920="","*",SP_SUL!Y1920)</f>
        <v>*</v>
      </c>
      <c r="C1917" s="121" t="str">
        <f>IF(SP_SUL!B1920="","*",SP_SUL!B1920)</f>
        <v>*</v>
      </c>
      <c r="D1917" s="121" t="str">
        <f>IF(SP_SUL!D1920="","*",SP_SUL!D1920)</f>
        <v>*</v>
      </c>
      <c r="E1917" s="121" t="str">
        <f>IF(SP_SUL!H1920="","*",SP_SUL!H1920)</f>
        <v>*</v>
      </c>
      <c r="F1917" s="137" t="str">
        <f>IF(SP_SUL!M1920="","*",SP_SUL!M1920)</f>
        <v>*</v>
      </c>
      <c r="G1917" s="121" t="str">
        <f>IF(SP_SUL!I1920="","*",SP_SUL!I1920)</f>
        <v>*</v>
      </c>
      <c r="H1917" s="121" t="str">
        <f>IF(SP_SUL!AB1920="","*",SP_SUL!AB1920)</f>
        <v>*</v>
      </c>
      <c r="I1917" s="121" t="str">
        <f>IF(SP_SUL!AC1920="","*",SP_SUL!AC1920)</f>
        <v>*</v>
      </c>
      <c r="J1917" s="122" t="str">
        <f>IF(SP_SUL!AA1920="","*",SP_SUL!AA1920)</f>
        <v>*</v>
      </c>
      <c r="K1917" s="134" t="str">
        <f>IF(SP_SUL!AD1920="","*",SP_SUL!AD1920)</f>
        <v>*</v>
      </c>
    </row>
    <row r="1918" spans="2:11" hidden="1">
      <c r="B1918" s="120" t="str">
        <f>IF(SP_SUL!Y1921="","*",SP_SUL!Y1921)</f>
        <v>*</v>
      </c>
      <c r="C1918" s="121" t="str">
        <f>IF(SP_SUL!B1921="","*",SP_SUL!B1921)</f>
        <v>*</v>
      </c>
      <c r="D1918" s="121" t="str">
        <f>IF(SP_SUL!D1921="","*",SP_SUL!D1921)</f>
        <v>*</v>
      </c>
      <c r="E1918" s="121" t="str">
        <f>IF(SP_SUL!H1921="","*",SP_SUL!H1921)</f>
        <v>*</v>
      </c>
      <c r="F1918" s="137" t="str">
        <f>IF(SP_SUL!M1921="","*",SP_SUL!M1921)</f>
        <v>*</v>
      </c>
      <c r="G1918" s="121" t="str">
        <f>IF(SP_SUL!I1921="","*",SP_SUL!I1921)</f>
        <v>*</v>
      </c>
      <c r="H1918" s="121" t="str">
        <f>IF(SP_SUL!AB1921="","*",SP_SUL!AB1921)</f>
        <v>*</v>
      </c>
      <c r="I1918" s="121" t="str">
        <f>IF(SP_SUL!AC1921="","*",SP_SUL!AC1921)</f>
        <v>*</v>
      </c>
      <c r="J1918" s="122" t="str">
        <f>IF(SP_SUL!AA1921="","*",SP_SUL!AA1921)</f>
        <v>*</v>
      </c>
      <c r="K1918" s="134" t="str">
        <f>IF(SP_SUL!AD1921="","*",SP_SUL!AD1921)</f>
        <v>*</v>
      </c>
    </row>
    <row r="1919" spans="2:11" hidden="1">
      <c r="B1919" s="120" t="str">
        <f>IF(SP_SUL!Y1922="","*",SP_SUL!Y1922)</f>
        <v>*</v>
      </c>
      <c r="C1919" s="121" t="str">
        <f>IF(SP_SUL!B1922="","*",SP_SUL!B1922)</f>
        <v>*</v>
      </c>
      <c r="D1919" s="121" t="str">
        <f>IF(SP_SUL!D1922="","*",SP_SUL!D1922)</f>
        <v>*</v>
      </c>
      <c r="E1919" s="121" t="str">
        <f>IF(SP_SUL!H1922="","*",SP_SUL!H1922)</f>
        <v>*</v>
      </c>
      <c r="F1919" s="137" t="str">
        <f>IF(SP_SUL!M1922="","*",SP_SUL!M1922)</f>
        <v>*</v>
      </c>
      <c r="G1919" s="121" t="str">
        <f>IF(SP_SUL!I1922="","*",SP_SUL!I1922)</f>
        <v>*</v>
      </c>
      <c r="H1919" s="121" t="str">
        <f>IF(SP_SUL!AB1922="","*",SP_SUL!AB1922)</f>
        <v>*</v>
      </c>
      <c r="I1919" s="121" t="str">
        <f>IF(SP_SUL!AC1922="","*",SP_SUL!AC1922)</f>
        <v>*</v>
      </c>
      <c r="J1919" s="122" t="str">
        <f>IF(SP_SUL!AA1922="","*",SP_SUL!AA1922)</f>
        <v>*</v>
      </c>
      <c r="K1919" s="134" t="str">
        <f>IF(SP_SUL!AD1922="","*",SP_SUL!AD1922)</f>
        <v>*</v>
      </c>
    </row>
    <row r="1920" spans="2:11" hidden="1">
      <c r="B1920" s="120" t="str">
        <f>IF(SP_SUL!Y1923="","*",SP_SUL!Y1923)</f>
        <v>*</v>
      </c>
      <c r="C1920" s="121" t="str">
        <f>IF(SP_SUL!B1923="","*",SP_SUL!B1923)</f>
        <v>*</v>
      </c>
      <c r="D1920" s="121" t="str">
        <f>IF(SP_SUL!D1923="","*",SP_SUL!D1923)</f>
        <v>*</v>
      </c>
      <c r="E1920" s="121" t="str">
        <f>IF(SP_SUL!H1923="","*",SP_SUL!H1923)</f>
        <v>*</v>
      </c>
      <c r="F1920" s="137" t="str">
        <f>IF(SP_SUL!M1923="","*",SP_SUL!M1923)</f>
        <v>*</v>
      </c>
      <c r="G1920" s="121" t="str">
        <f>IF(SP_SUL!I1923="","*",SP_SUL!I1923)</f>
        <v>*</v>
      </c>
      <c r="H1920" s="121" t="str">
        <f>IF(SP_SUL!AB1923="","*",SP_SUL!AB1923)</f>
        <v>*</v>
      </c>
      <c r="I1920" s="121" t="str">
        <f>IF(SP_SUL!AC1923="","*",SP_SUL!AC1923)</f>
        <v>*</v>
      </c>
      <c r="J1920" s="122" t="str">
        <f>IF(SP_SUL!AA1923="","*",SP_SUL!AA1923)</f>
        <v>*</v>
      </c>
      <c r="K1920" s="134" t="str">
        <f>IF(SP_SUL!AD1923="","*",SP_SUL!AD1923)</f>
        <v>*</v>
      </c>
    </row>
    <row r="1921" spans="2:11" hidden="1">
      <c r="B1921" s="120" t="str">
        <f>IF(SP_SUL!Y1924="","*",SP_SUL!Y1924)</f>
        <v>*</v>
      </c>
      <c r="C1921" s="121" t="str">
        <f>IF(SP_SUL!B1924="","*",SP_SUL!B1924)</f>
        <v>*</v>
      </c>
      <c r="D1921" s="121" t="str">
        <f>IF(SP_SUL!D1924="","*",SP_SUL!D1924)</f>
        <v>*</v>
      </c>
      <c r="E1921" s="121" t="str">
        <f>IF(SP_SUL!H1924="","*",SP_SUL!H1924)</f>
        <v>*</v>
      </c>
      <c r="F1921" s="137" t="str">
        <f>IF(SP_SUL!M1924="","*",SP_SUL!M1924)</f>
        <v>*</v>
      </c>
      <c r="G1921" s="121" t="str">
        <f>IF(SP_SUL!I1924="","*",SP_SUL!I1924)</f>
        <v>*</v>
      </c>
      <c r="H1921" s="121" t="str">
        <f>IF(SP_SUL!AB1924="","*",SP_SUL!AB1924)</f>
        <v>*</v>
      </c>
      <c r="I1921" s="121" t="str">
        <f>IF(SP_SUL!AC1924="","*",SP_SUL!AC1924)</f>
        <v>*</v>
      </c>
      <c r="J1921" s="122" t="str">
        <f>IF(SP_SUL!AA1924="","*",SP_SUL!AA1924)</f>
        <v>*</v>
      </c>
      <c r="K1921" s="134" t="str">
        <f>IF(SP_SUL!AD1924="","*",SP_SUL!AD1924)</f>
        <v>*</v>
      </c>
    </row>
    <row r="1922" spans="2:11" hidden="1">
      <c r="B1922" s="120" t="str">
        <f>IF(SP_SUL!Y1925="","*",SP_SUL!Y1925)</f>
        <v>*</v>
      </c>
      <c r="C1922" s="121" t="str">
        <f>IF(SP_SUL!B1925="","*",SP_SUL!B1925)</f>
        <v>*</v>
      </c>
      <c r="D1922" s="121" t="str">
        <f>IF(SP_SUL!D1925="","*",SP_SUL!D1925)</f>
        <v>*</v>
      </c>
      <c r="E1922" s="121" t="str">
        <f>IF(SP_SUL!H1925="","*",SP_SUL!H1925)</f>
        <v>*</v>
      </c>
      <c r="F1922" s="137" t="str">
        <f>IF(SP_SUL!M1925="","*",SP_SUL!M1925)</f>
        <v>*</v>
      </c>
      <c r="G1922" s="121" t="str">
        <f>IF(SP_SUL!I1925="","*",SP_SUL!I1925)</f>
        <v>*</v>
      </c>
      <c r="H1922" s="121" t="str">
        <f>IF(SP_SUL!AB1925="","*",SP_SUL!AB1925)</f>
        <v>*</v>
      </c>
      <c r="I1922" s="121" t="str">
        <f>IF(SP_SUL!AC1925="","*",SP_SUL!AC1925)</f>
        <v>*</v>
      </c>
      <c r="J1922" s="122" t="str">
        <f>IF(SP_SUL!AA1925="","*",SP_SUL!AA1925)</f>
        <v>*</v>
      </c>
      <c r="K1922" s="134" t="str">
        <f>IF(SP_SUL!AD1925="","*",SP_SUL!AD1925)</f>
        <v>*</v>
      </c>
    </row>
    <row r="1923" spans="2:11" hidden="1">
      <c r="B1923" s="120" t="str">
        <f>IF(SP_SUL!Y1926="","*",SP_SUL!Y1926)</f>
        <v>*</v>
      </c>
      <c r="C1923" s="121" t="str">
        <f>IF(SP_SUL!B1926="","*",SP_SUL!B1926)</f>
        <v>*</v>
      </c>
      <c r="D1923" s="121" t="str">
        <f>IF(SP_SUL!D1926="","*",SP_SUL!D1926)</f>
        <v>*</v>
      </c>
      <c r="E1923" s="121" t="str">
        <f>IF(SP_SUL!H1926="","*",SP_SUL!H1926)</f>
        <v>*</v>
      </c>
      <c r="F1923" s="137" t="str">
        <f>IF(SP_SUL!M1926="","*",SP_SUL!M1926)</f>
        <v>*</v>
      </c>
      <c r="G1923" s="121" t="str">
        <f>IF(SP_SUL!I1926="","*",SP_SUL!I1926)</f>
        <v>*</v>
      </c>
      <c r="H1923" s="121" t="str">
        <f>IF(SP_SUL!AB1926="","*",SP_SUL!AB1926)</f>
        <v>*</v>
      </c>
      <c r="I1923" s="121" t="str">
        <f>IF(SP_SUL!AC1926="","*",SP_SUL!AC1926)</f>
        <v>*</v>
      </c>
      <c r="J1923" s="122" t="str">
        <f>IF(SP_SUL!AA1926="","*",SP_SUL!AA1926)</f>
        <v>*</v>
      </c>
      <c r="K1923" s="134" t="str">
        <f>IF(SP_SUL!AD1926="","*",SP_SUL!AD1926)</f>
        <v>*</v>
      </c>
    </row>
    <row r="1924" spans="2:11" hidden="1">
      <c r="B1924" s="120" t="str">
        <f>IF(SP_SUL!Y1927="","*",SP_SUL!Y1927)</f>
        <v>*</v>
      </c>
      <c r="C1924" s="121" t="str">
        <f>IF(SP_SUL!B1927="","*",SP_SUL!B1927)</f>
        <v>*</v>
      </c>
      <c r="D1924" s="121" t="str">
        <f>IF(SP_SUL!D1927="","*",SP_SUL!D1927)</f>
        <v>*</v>
      </c>
      <c r="E1924" s="121" t="str">
        <f>IF(SP_SUL!H1927="","*",SP_SUL!H1927)</f>
        <v>*</v>
      </c>
      <c r="F1924" s="137" t="str">
        <f>IF(SP_SUL!M1927="","*",SP_SUL!M1927)</f>
        <v>*</v>
      </c>
      <c r="G1924" s="121" t="str">
        <f>IF(SP_SUL!I1927="","*",SP_SUL!I1927)</f>
        <v>*</v>
      </c>
      <c r="H1924" s="121" t="str">
        <f>IF(SP_SUL!AB1927="","*",SP_SUL!AB1927)</f>
        <v>*</v>
      </c>
      <c r="I1924" s="121" t="str">
        <f>IF(SP_SUL!AC1927="","*",SP_SUL!AC1927)</f>
        <v>*</v>
      </c>
      <c r="J1924" s="122" t="str">
        <f>IF(SP_SUL!AA1927="","*",SP_SUL!AA1927)</f>
        <v>*</v>
      </c>
      <c r="K1924" s="134" t="str">
        <f>IF(SP_SUL!AD1927="","*",SP_SUL!AD1927)</f>
        <v>*</v>
      </c>
    </row>
    <row r="1925" spans="2:11" hidden="1">
      <c r="B1925" s="120" t="str">
        <f>IF(SP_SUL!Y1928="","*",SP_SUL!Y1928)</f>
        <v>*</v>
      </c>
      <c r="C1925" s="121" t="str">
        <f>IF(SP_SUL!B1928="","*",SP_SUL!B1928)</f>
        <v>*</v>
      </c>
      <c r="D1925" s="121" t="str">
        <f>IF(SP_SUL!D1928="","*",SP_SUL!D1928)</f>
        <v>*</v>
      </c>
      <c r="E1925" s="121" t="str">
        <f>IF(SP_SUL!H1928="","*",SP_SUL!H1928)</f>
        <v>*</v>
      </c>
      <c r="F1925" s="137" t="str">
        <f>IF(SP_SUL!M1928="","*",SP_SUL!M1928)</f>
        <v>*</v>
      </c>
      <c r="G1925" s="121" t="str">
        <f>IF(SP_SUL!I1928="","*",SP_SUL!I1928)</f>
        <v>*</v>
      </c>
      <c r="H1925" s="121" t="str">
        <f>IF(SP_SUL!AB1928="","*",SP_SUL!AB1928)</f>
        <v>*</v>
      </c>
      <c r="I1925" s="121" t="str">
        <f>IF(SP_SUL!AC1928="","*",SP_SUL!AC1928)</f>
        <v>*</v>
      </c>
      <c r="J1925" s="122" t="str">
        <f>IF(SP_SUL!AA1928="","*",SP_SUL!AA1928)</f>
        <v>*</v>
      </c>
      <c r="K1925" s="134" t="str">
        <f>IF(SP_SUL!AD1928="","*",SP_SUL!AD1928)</f>
        <v>*</v>
      </c>
    </row>
    <row r="1926" spans="2:11" hidden="1">
      <c r="B1926" s="120" t="str">
        <f>IF(SP_SUL!Y1929="","*",SP_SUL!Y1929)</f>
        <v>*</v>
      </c>
      <c r="C1926" s="121" t="str">
        <f>IF(SP_SUL!B1929="","*",SP_SUL!B1929)</f>
        <v>*</v>
      </c>
      <c r="D1926" s="121" t="str">
        <f>IF(SP_SUL!D1929="","*",SP_SUL!D1929)</f>
        <v>*</v>
      </c>
      <c r="E1926" s="121" t="str">
        <f>IF(SP_SUL!H1929="","*",SP_SUL!H1929)</f>
        <v>*</v>
      </c>
      <c r="F1926" s="137" t="str">
        <f>IF(SP_SUL!M1929="","*",SP_SUL!M1929)</f>
        <v>*</v>
      </c>
      <c r="G1926" s="121" t="str">
        <f>IF(SP_SUL!I1929="","*",SP_SUL!I1929)</f>
        <v>*</v>
      </c>
      <c r="H1926" s="121" t="str">
        <f>IF(SP_SUL!AB1929="","*",SP_SUL!AB1929)</f>
        <v>*</v>
      </c>
      <c r="I1926" s="121" t="str">
        <f>IF(SP_SUL!AC1929="","*",SP_SUL!AC1929)</f>
        <v>*</v>
      </c>
      <c r="J1926" s="122" t="str">
        <f>IF(SP_SUL!AA1929="","*",SP_SUL!AA1929)</f>
        <v>*</v>
      </c>
      <c r="K1926" s="134" t="str">
        <f>IF(SP_SUL!AD1929="","*",SP_SUL!AD1929)</f>
        <v>*</v>
      </c>
    </row>
    <row r="1927" spans="2:11" hidden="1">
      <c r="B1927" s="120" t="str">
        <f>IF(SP_SUL!Y1930="","*",SP_SUL!Y1930)</f>
        <v>*</v>
      </c>
      <c r="C1927" s="121" t="str">
        <f>IF(SP_SUL!B1930="","*",SP_SUL!B1930)</f>
        <v>*</v>
      </c>
      <c r="D1927" s="121" t="str">
        <f>IF(SP_SUL!D1930="","*",SP_SUL!D1930)</f>
        <v>*</v>
      </c>
      <c r="E1927" s="121" t="str">
        <f>IF(SP_SUL!H1930="","*",SP_SUL!H1930)</f>
        <v>*</v>
      </c>
      <c r="F1927" s="137" t="str">
        <f>IF(SP_SUL!M1930="","*",SP_SUL!M1930)</f>
        <v>*</v>
      </c>
      <c r="G1927" s="121" t="str">
        <f>IF(SP_SUL!I1930="","*",SP_SUL!I1930)</f>
        <v>*</v>
      </c>
      <c r="H1927" s="121" t="str">
        <f>IF(SP_SUL!AB1930="","*",SP_SUL!AB1930)</f>
        <v>*</v>
      </c>
      <c r="I1927" s="121" t="str">
        <f>IF(SP_SUL!AC1930="","*",SP_SUL!AC1930)</f>
        <v>*</v>
      </c>
      <c r="J1927" s="122" t="str">
        <f>IF(SP_SUL!AA1930="","*",SP_SUL!AA1930)</f>
        <v>*</v>
      </c>
      <c r="K1927" s="134" t="str">
        <f>IF(SP_SUL!AD1930="","*",SP_SUL!AD1930)</f>
        <v>*</v>
      </c>
    </row>
    <row r="1928" spans="2:11" hidden="1">
      <c r="B1928" s="120" t="str">
        <f>IF(SP_SUL!Y1931="","*",SP_SUL!Y1931)</f>
        <v>*</v>
      </c>
      <c r="C1928" s="121" t="str">
        <f>IF(SP_SUL!B1931="","*",SP_SUL!B1931)</f>
        <v>*</v>
      </c>
      <c r="D1928" s="121" t="str">
        <f>IF(SP_SUL!D1931="","*",SP_SUL!D1931)</f>
        <v>*</v>
      </c>
      <c r="E1928" s="121" t="str">
        <f>IF(SP_SUL!H1931="","*",SP_SUL!H1931)</f>
        <v>*</v>
      </c>
      <c r="F1928" s="137" t="str">
        <f>IF(SP_SUL!M1931="","*",SP_SUL!M1931)</f>
        <v>*</v>
      </c>
      <c r="G1928" s="121" t="str">
        <f>IF(SP_SUL!I1931="","*",SP_SUL!I1931)</f>
        <v>*</v>
      </c>
      <c r="H1928" s="121" t="str">
        <f>IF(SP_SUL!AB1931="","*",SP_SUL!AB1931)</f>
        <v>*</v>
      </c>
      <c r="I1928" s="121" t="str">
        <f>IF(SP_SUL!AC1931="","*",SP_SUL!AC1931)</f>
        <v>*</v>
      </c>
      <c r="J1928" s="122" t="str">
        <f>IF(SP_SUL!AA1931="","*",SP_SUL!AA1931)</f>
        <v>*</v>
      </c>
      <c r="K1928" s="134" t="str">
        <f>IF(SP_SUL!AD1931="","*",SP_SUL!AD1931)</f>
        <v>*</v>
      </c>
    </row>
    <row r="1929" spans="2:11" hidden="1">
      <c r="B1929" s="120" t="str">
        <f>IF(SP_SUL!Y1932="","*",SP_SUL!Y1932)</f>
        <v>*</v>
      </c>
      <c r="C1929" s="121" t="str">
        <f>IF(SP_SUL!B1932="","*",SP_SUL!B1932)</f>
        <v>*</v>
      </c>
      <c r="D1929" s="121" t="str">
        <f>IF(SP_SUL!D1932="","*",SP_SUL!D1932)</f>
        <v>*</v>
      </c>
      <c r="E1929" s="121" t="str">
        <f>IF(SP_SUL!H1932="","*",SP_SUL!H1932)</f>
        <v>*</v>
      </c>
      <c r="F1929" s="137" t="str">
        <f>IF(SP_SUL!M1932="","*",SP_SUL!M1932)</f>
        <v>*</v>
      </c>
      <c r="G1929" s="121" t="str">
        <f>IF(SP_SUL!I1932="","*",SP_SUL!I1932)</f>
        <v>*</v>
      </c>
      <c r="H1929" s="121" t="str">
        <f>IF(SP_SUL!AB1932="","*",SP_SUL!AB1932)</f>
        <v>*</v>
      </c>
      <c r="I1929" s="121" t="str">
        <f>IF(SP_SUL!AC1932="","*",SP_SUL!AC1932)</f>
        <v>*</v>
      </c>
      <c r="J1929" s="122" t="str">
        <f>IF(SP_SUL!AA1932="","*",SP_SUL!AA1932)</f>
        <v>*</v>
      </c>
      <c r="K1929" s="134" t="str">
        <f>IF(SP_SUL!AD1932="","*",SP_SUL!AD1932)</f>
        <v>*</v>
      </c>
    </row>
    <row r="1930" spans="2:11" hidden="1">
      <c r="B1930" s="120" t="str">
        <f>IF(SP_SUL!Y1933="","*",SP_SUL!Y1933)</f>
        <v>*</v>
      </c>
      <c r="C1930" s="121" t="str">
        <f>IF(SP_SUL!B1933="","*",SP_SUL!B1933)</f>
        <v>*</v>
      </c>
      <c r="D1930" s="121" t="str">
        <f>IF(SP_SUL!D1933="","*",SP_SUL!D1933)</f>
        <v>*</v>
      </c>
      <c r="E1930" s="121" t="str">
        <f>IF(SP_SUL!H1933="","*",SP_SUL!H1933)</f>
        <v>*</v>
      </c>
      <c r="F1930" s="137" t="str">
        <f>IF(SP_SUL!M1933="","*",SP_SUL!M1933)</f>
        <v>*</v>
      </c>
      <c r="G1930" s="121" t="str">
        <f>IF(SP_SUL!I1933="","*",SP_SUL!I1933)</f>
        <v>*</v>
      </c>
      <c r="H1930" s="121" t="str">
        <f>IF(SP_SUL!AB1933="","*",SP_SUL!AB1933)</f>
        <v>*</v>
      </c>
      <c r="I1930" s="121" t="str">
        <f>IF(SP_SUL!AC1933="","*",SP_SUL!AC1933)</f>
        <v>*</v>
      </c>
      <c r="J1930" s="122" t="str">
        <f>IF(SP_SUL!AA1933="","*",SP_SUL!AA1933)</f>
        <v>*</v>
      </c>
      <c r="K1930" s="134" t="str">
        <f>IF(SP_SUL!AD1933="","*",SP_SUL!AD1933)</f>
        <v>*</v>
      </c>
    </row>
    <row r="1931" spans="2:11" hidden="1">
      <c r="B1931" s="120" t="str">
        <f>IF(SP_SUL!Y1934="","*",SP_SUL!Y1934)</f>
        <v>*</v>
      </c>
      <c r="C1931" s="121" t="str">
        <f>IF(SP_SUL!B1934="","*",SP_SUL!B1934)</f>
        <v>*</v>
      </c>
      <c r="D1931" s="121" t="str">
        <f>IF(SP_SUL!D1934="","*",SP_SUL!D1934)</f>
        <v>*</v>
      </c>
      <c r="E1931" s="121" t="str">
        <f>IF(SP_SUL!H1934="","*",SP_SUL!H1934)</f>
        <v>*</v>
      </c>
      <c r="F1931" s="137" t="str">
        <f>IF(SP_SUL!M1934="","*",SP_SUL!M1934)</f>
        <v>*</v>
      </c>
      <c r="G1931" s="121" t="str">
        <f>IF(SP_SUL!I1934="","*",SP_SUL!I1934)</f>
        <v>*</v>
      </c>
      <c r="H1931" s="121" t="str">
        <f>IF(SP_SUL!AB1934="","*",SP_SUL!AB1934)</f>
        <v>*</v>
      </c>
      <c r="I1931" s="121" t="str">
        <f>IF(SP_SUL!AC1934="","*",SP_SUL!AC1934)</f>
        <v>*</v>
      </c>
      <c r="J1931" s="122" t="str">
        <f>IF(SP_SUL!AA1934="","*",SP_SUL!AA1934)</f>
        <v>*</v>
      </c>
      <c r="K1931" s="134" t="str">
        <f>IF(SP_SUL!AD1934="","*",SP_SUL!AD1934)</f>
        <v>*</v>
      </c>
    </row>
    <row r="1932" spans="2:11" hidden="1">
      <c r="B1932" s="120" t="str">
        <f>IF(SP_SUL!Y1935="","*",SP_SUL!Y1935)</f>
        <v>*</v>
      </c>
      <c r="C1932" s="121" t="str">
        <f>IF(SP_SUL!B1935="","*",SP_SUL!B1935)</f>
        <v>*</v>
      </c>
      <c r="D1932" s="121" t="str">
        <f>IF(SP_SUL!D1935="","*",SP_SUL!D1935)</f>
        <v>*</v>
      </c>
      <c r="E1932" s="121" t="str">
        <f>IF(SP_SUL!H1935="","*",SP_SUL!H1935)</f>
        <v>*</v>
      </c>
      <c r="F1932" s="137" t="str">
        <f>IF(SP_SUL!M1935="","*",SP_SUL!M1935)</f>
        <v>*</v>
      </c>
      <c r="G1932" s="121" t="str">
        <f>IF(SP_SUL!I1935="","*",SP_SUL!I1935)</f>
        <v>*</v>
      </c>
      <c r="H1932" s="121" t="str">
        <f>IF(SP_SUL!AB1935="","*",SP_SUL!AB1935)</f>
        <v>*</v>
      </c>
      <c r="I1932" s="121" t="str">
        <f>IF(SP_SUL!AC1935="","*",SP_SUL!AC1935)</f>
        <v>*</v>
      </c>
      <c r="J1932" s="122" t="str">
        <f>IF(SP_SUL!AA1935="","*",SP_SUL!AA1935)</f>
        <v>*</v>
      </c>
      <c r="K1932" s="134" t="str">
        <f>IF(SP_SUL!AD1935="","*",SP_SUL!AD1935)</f>
        <v>*</v>
      </c>
    </row>
    <row r="1933" spans="2:11" hidden="1">
      <c r="B1933" s="120" t="str">
        <f>IF(SP_SUL!Y1936="","*",SP_SUL!Y1936)</f>
        <v>*</v>
      </c>
      <c r="C1933" s="121" t="str">
        <f>IF(SP_SUL!B1936="","*",SP_SUL!B1936)</f>
        <v>*</v>
      </c>
      <c r="D1933" s="121" t="str">
        <f>IF(SP_SUL!D1936="","*",SP_SUL!D1936)</f>
        <v>*</v>
      </c>
      <c r="E1933" s="121" t="str">
        <f>IF(SP_SUL!H1936="","*",SP_SUL!H1936)</f>
        <v>*</v>
      </c>
      <c r="F1933" s="137" t="str">
        <f>IF(SP_SUL!M1936="","*",SP_SUL!M1936)</f>
        <v>*</v>
      </c>
      <c r="G1933" s="121" t="str">
        <f>IF(SP_SUL!I1936="","*",SP_SUL!I1936)</f>
        <v>*</v>
      </c>
      <c r="H1933" s="121" t="str">
        <f>IF(SP_SUL!AB1936="","*",SP_SUL!AB1936)</f>
        <v>*</v>
      </c>
      <c r="I1933" s="121" t="str">
        <f>IF(SP_SUL!AC1936="","*",SP_SUL!AC1936)</f>
        <v>*</v>
      </c>
      <c r="J1933" s="122" t="str">
        <f>IF(SP_SUL!AA1936="","*",SP_SUL!AA1936)</f>
        <v>*</v>
      </c>
      <c r="K1933" s="134" t="str">
        <f>IF(SP_SUL!AD1936="","*",SP_SUL!AD1936)</f>
        <v>*</v>
      </c>
    </row>
    <row r="1934" spans="2:11" hidden="1">
      <c r="B1934" s="120" t="str">
        <f>IF(SP_SUL!Y1937="","*",SP_SUL!Y1937)</f>
        <v>*</v>
      </c>
      <c r="C1934" s="121" t="str">
        <f>IF(SP_SUL!B1937="","*",SP_SUL!B1937)</f>
        <v>*</v>
      </c>
      <c r="D1934" s="121" t="str">
        <f>IF(SP_SUL!D1937="","*",SP_SUL!D1937)</f>
        <v>*</v>
      </c>
      <c r="E1934" s="121" t="str">
        <f>IF(SP_SUL!H1937="","*",SP_SUL!H1937)</f>
        <v>*</v>
      </c>
      <c r="F1934" s="137" t="str">
        <f>IF(SP_SUL!M1937="","*",SP_SUL!M1937)</f>
        <v>*</v>
      </c>
      <c r="G1934" s="121" t="str">
        <f>IF(SP_SUL!I1937="","*",SP_SUL!I1937)</f>
        <v>*</v>
      </c>
      <c r="H1934" s="121" t="str">
        <f>IF(SP_SUL!AB1937="","*",SP_SUL!AB1937)</f>
        <v>*</v>
      </c>
      <c r="I1934" s="121" t="str">
        <f>IF(SP_SUL!AC1937="","*",SP_SUL!AC1937)</f>
        <v>*</v>
      </c>
      <c r="J1934" s="122" t="str">
        <f>IF(SP_SUL!AA1937="","*",SP_SUL!AA1937)</f>
        <v>*</v>
      </c>
      <c r="K1934" s="134" t="str">
        <f>IF(SP_SUL!AD1937="","*",SP_SUL!AD1937)</f>
        <v>*</v>
      </c>
    </row>
    <row r="1935" spans="2:11" hidden="1">
      <c r="B1935" s="120" t="str">
        <f>IF(SP_SUL!Y1938="","*",SP_SUL!Y1938)</f>
        <v>*</v>
      </c>
      <c r="C1935" s="121" t="str">
        <f>IF(SP_SUL!B1938="","*",SP_SUL!B1938)</f>
        <v>*</v>
      </c>
      <c r="D1935" s="121" t="str">
        <f>IF(SP_SUL!D1938="","*",SP_SUL!D1938)</f>
        <v>*</v>
      </c>
      <c r="E1935" s="121" t="str">
        <f>IF(SP_SUL!H1938="","*",SP_SUL!H1938)</f>
        <v>*</v>
      </c>
      <c r="F1935" s="137" t="str">
        <f>IF(SP_SUL!M1938="","*",SP_SUL!M1938)</f>
        <v>*</v>
      </c>
      <c r="G1935" s="121" t="str">
        <f>IF(SP_SUL!I1938="","*",SP_SUL!I1938)</f>
        <v>*</v>
      </c>
      <c r="H1935" s="121" t="str">
        <f>IF(SP_SUL!AB1938="","*",SP_SUL!AB1938)</f>
        <v>*</v>
      </c>
      <c r="I1935" s="121" t="str">
        <f>IF(SP_SUL!AC1938="","*",SP_SUL!AC1938)</f>
        <v>*</v>
      </c>
      <c r="J1935" s="122" t="str">
        <f>IF(SP_SUL!AA1938="","*",SP_SUL!AA1938)</f>
        <v>*</v>
      </c>
      <c r="K1935" s="134" t="str">
        <f>IF(SP_SUL!AD1938="","*",SP_SUL!AD1938)</f>
        <v>*</v>
      </c>
    </row>
    <row r="1936" spans="2:11" hidden="1">
      <c r="B1936" s="120" t="str">
        <f>IF(SP_SUL!Y1939="","*",SP_SUL!Y1939)</f>
        <v>*</v>
      </c>
      <c r="C1936" s="121" t="str">
        <f>IF(SP_SUL!B1939="","*",SP_SUL!B1939)</f>
        <v>*</v>
      </c>
      <c r="D1936" s="121" t="str">
        <f>IF(SP_SUL!D1939="","*",SP_SUL!D1939)</f>
        <v>*</v>
      </c>
      <c r="E1936" s="121" t="str">
        <f>IF(SP_SUL!H1939="","*",SP_SUL!H1939)</f>
        <v>*</v>
      </c>
      <c r="F1936" s="137" t="str">
        <f>IF(SP_SUL!M1939="","*",SP_SUL!M1939)</f>
        <v>*</v>
      </c>
      <c r="G1936" s="121" t="str">
        <f>IF(SP_SUL!I1939="","*",SP_SUL!I1939)</f>
        <v>*</v>
      </c>
      <c r="H1936" s="121" t="str">
        <f>IF(SP_SUL!AB1939="","*",SP_SUL!AB1939)</f>
        <v>*</v>
      </c>
      <c r="I1936" s="121" t="str">
        <f>IF(SP_SUL!AC1939="","*",SP_SUL!AC1939)</f>
        <v>*</v>
      </c>
      <c r="J1936" s="122" t="str">
        <f>IF(SP_SUL!AA1939="","*",SP_SUL!AA1939)</f>
        <v>*</v>
      </c>
      <c r="K1936" s="134" t="str">
        <f>IF(SP_SUL!AD1939="","*",SP_SUL!AD1939)</f>
        <v>*</v>
      </c>
    </row>
    <row r="1937" spans="2:11" hidden="1">
      <c r="B1937" s="120" t="str">
        <f>IF(SP_SUL!Y1940="","*",SP_SUL!Y1940)</f>
        <v>*</v>
      </c>
      <c r="C1937" s="121" t="str">
        <f>IF(SP_SUL!B1940="","*",SP_SUL!B1940)</f>
        <v>*</v>
      </c>
      <c r="D1937" s="121" t="str">
        <f>IF(SP_SUL!D1940="","*",SP_SUL!D1940)</f>
        <v>*</v>
      </c>
      <c r="E1937" s="121" t="str">
        <f>IF(SP_SUL!H1940="","*",SP_SUL!H1940)</f>
        <v>*</v>
      </c>
      <c r="F1937" s="137" t="str">
        <f>IF(SP_SUL!M1940="","*",SP_SUL!M1940)</f>
        <v>*</v>
      </c>
      <c r="G1937" s="121" t="str">
        <f>IF(SP_SUL!I1940="","*",SP_SUL!I1940)</f>
        <v>*</v>
      </c>
      <c r="H1937" s="121" t="str">
        <f>IF(SP_SUL!AB1940="","*",SP_SUL!AB1940)</f>
        <v>*</v>
      </c>
      <c r="I1937" s="121" t="str">
        <f>IF(SP_SUL!AC1940="","*",SP_SUL!AC1940)</f>
        <v>*</v>
      </c>
      <c r="J1937" s="122" t="str">
        <f>IF(SP_SUL!AA1940="","*",SP_SUL!AA1940)</f>
        <v>*</v>
      </c>
      <c r="K1937" s="134" t="str">
        <f>IF(SP_SUL!AD1940="","*",SP_SUL!AD1940)</f>
        <v>*</v>
      </c>
    </row>
    <row r="1938" spans="2:11" hidden="1">
      <c r="B1938" s="120" t="str">
        <f>IF(SP_SUL!Y1941="","*",SP_SUL!Y1941)</f>
        <v>*</v>
      </c>
      <c r="C1938" s="121" t="str">
        <f>IF(SP_SUL!B1941="","*",SP_SUL!B1941)</f>
        <v>*</v>
      </c>
      <c r="D1938" s="121" t="str">
        <f>IF(SP_SUL!D1941="","*",SP_SUL!D1941)</f>
        <v>*</v>
      </c>
      <c r="E1938" s="121" t="str">
        <f>IF(SP_SUL!H1941="","*",SP_SUL!H1941)</f>
        <v>*</v>
      </c>
      <c r="F1938" s="137" t="str">
        <f>IF(SP_SUL!M1941="","*",SP_SUL!M1941)</f>
        <v>*</v>
      </c>
      <c r="G1938" s="121" t="str">
        <f>IF(SP_SUL!I1941="","*",SP_SUL!I1941)</f>
        <v>*</v>
      </c>
      <c r="H1938" s="121" t="str">
        <f>IF(SP_SUL!AB1941="","*",SP_SUL!AB1941)</f>
        <v>*</v>
      </c>
      <c r="I1938" s="121" t="str">
        <f>IF(SP_SUL!AC1941="","*",SP_SUL!AC1941)</f>
        <v>*</v>
      </c>
      <c r="J1938" s="122" t="str">
        <f>IF(SP_SUL!AA1941="","*",SP_SUL!AA1941)</f>
        <v>*</v>
      </c>
      <c r="K1938" s="134" t="str">
        <f>IF(SP_SUL!AD1941="","*",SP_SUL!AD1941)</f>
        <v>*</v>
      </c>
    </row>
    <row r="1939" spans="2:11" hidden="1">
      <c r="B1939" s="120" t="str">
        <f>IF(SP_SUL!Y1942="","*",SP_SUL!Y1942)</f>
        <v>*</v>
      </c>
      <c r="C1939" s="121" t="str">
        <f>IF(SP_SUL!B1942="","*",SP_SUL!B1942)</f>
        <v>*</v>
      </c>
      <c r="D1939" s="121" t="str">
        <f>IF(SP_SUL!D1942="","*",SP_SUL!D1942)</f>
        <v>*</v>
      </c>
      <c r="E1939" s="121" t="str">
        <f>IF(SP_SUL!H1942="","*",SP_SUL!H1942)</f>
        <v>*</v>
      </c>
      <c r="F1939" s="137" t="str">
        <f>IF(SP_SUL!M1942="","*",SP_SUL!M1942)</f>
        <v>*</v>
      </c>
      <c r="G1939" s="121" t="str">
        <f>IF(SP_SUL!I1942="","*",SP_SUL!I1942)</f>
        <v>*</v>
      </c>
      <c r="H1939" s="121" t="str">
        <f>IF(SP_SUL!AB1942="","*",SP_SUL!AB1942)</f>
        <v>*</v>
      </c>
      <c r="I1939" s="121" t="str">
        <f>IF(SP_SUL!AC1942="","*",SP_SUL!AC1942)</f>
        <v>*</v>
      </c>
      <c r="J1939" s="122" t="str">
        <f>IF(SP_SUL!AA1942="","*",SP_SUL!AA1942)</f>
        <v>*</v>
      </c>
      <c r="K1939" s="134" t="str">
        <f>IF(SP_SUL!AD1942="","*",SP_SUL!AD1942)</f>
        <v>*</v>
      </c>
    </row>
    <row r="1940" spans="2:11" hidden="1">
      <c r="B1940" s="120" t="str">
        <f>IF(SP_SUL!Y1943="","*",SP_SUL!Y1943)</f>
        <v>*</v>
      </c>
      <c r="C1940" s="121" t="str">
        <f>IF(SP_SUL!B1943="","*",SP_SUL!B1943)</f>
        <v>*</v>
      </c>
      <c r="D1940" s="121" t="str">
        <f>IF(SP_SUL!D1943="","*",SP_SUL!D1943)</f>
        <v>*</v>
      </c>
      <c r="E1940" s="121" t="str">
        <f>IF(SP_SUL!H1943="","*",SP_SUL!H1943)</f>
        <v>*</v>
      </c>
      <c r="F1940" s="137" t="str">
        <f>IF(SP_SUL!M1943="","*",SP_SUL!M1943)</f>
        <v>*</v>
      </c>
      <c r="G1940" s="121" t="str">
        <f>IF(SP_SUL!I1943="","*",SP_SUL!I1943)</f>
        <v>*</v>
      </c>
      <c r="H1940" s="121" t="str">
        <f>IF(SP_SUL!AB1943="","*",SP_SUL!AB1943)</f>
        <v>*</v>
      </c>
      <c r="I1940" s="121" t="str">
        <f>IF(SP_SUL!AC1943="","*",SP_SUL!AC1943)</f>
        <v>*</v>
      </c>
      <c r="J1940" s="122" t="str">
        <f>IF(SP_SUL!AA1943="","*",SP_SUL!AA1943)</f>
        <v>*</v>
      </c>
      <c r="K1940" s="134" t="str">
        <f>IF(SP_SUL!AD1943="","*",SP_SUL!AD1943)</f>
        <v>*</v>
      </c>
    </row>
    <row r="1941" spans="2:11" hidden="1">
      <c r="B1941" s="120" t="str">
        <f>IF(SP_SUL!Y1944="","*",SP_SUL!Y1944)</f>
        <v>*</v>
      </c>
      <c r="C1941" s="121" t="str">
        <f>IF(SP_SUL!B1944="","*",SP_SUL!B1944)</f>
        <v>*</v>
      </c>
      <c r="D1941" s="121" t="str">
        <f>IF(SP_SUL!D1944="","*",SP_SUL!D1944)</f>
        <v>*</v>
      </c>
      <c r="E1941" s="121" t="str">
        <f>IF(SP_SUL!H1944="","*",SP_SUL!H1944)</f>
        <v>*</v>
      </c>
      <c r="F1941" s="137" t="str">
        <f>IF(SP_SUL!M1944="","*",SP_SUL!M1944)</f>
        <v>*</v>
      </c>
      <c r="G1941" s="121" t="str">
        <f>IF(SP_SUL!I1944="","*",SP_SUL!I1944)</f>
        <v>*</v>
      </c>
      <c r="H1941" s="121" t="str">
        <f>IF(SP_SUL!AB1944="","*",SP_SUL!AB1944)</f>
        <v>*</v>
      </c>
      <c r="I1941" s="121" t="str">
        <f>IF(SP_SUL!AC1944="","*",SP_SUL!AC1944)</f>
        <v>*</v>
      </c>
      <c r="J1941" s="122" t="str">
        <f>IF(SP_SUL!AA1944="","*",SP_SUL!AA1944)</f>
        <v>*</v>
      </c>
      <c r="K1941" s="134" t="str">
        <f>IF(SP_SUL!AD1944="","*",SP_SUL!AD1944)</f>
        <v>*</v>
      </c>
    </row>
    <row r="1942" spans="2:11" hidden="1">
      <c r="B1942" s="120" t="str">
        <f>IF(SP_SUL!Y1945="","*",SP_SUL!Y1945)</f>
        <v>*</v>
      </c>
      <c r="C1942" s="121" t="str">
        <f>IF(SP_SUL!B1945="","*",SP_SUL!B1945)</f>
        <v>*</v>
      </c>
      <c r="D1942" s="121" t="str">
        <f>IF(SP_SUL!D1945="","*",SP_SUL!D1945)</f>
        <v>*</v>
      </c>
      <c r="E1942" s="121" t="str">
        <f>IF(SP_SUL!H1945="","*",SP_SUL!H1945)</f>
        <v>*</v>
      </c>
      <c r="F1942" s="137" t="str">
        <f>IF(SP_SUL!M1945="","*",SP_SUL!M1945)</f>
        <v>*</v>
      </c>
      <c r="G1942" s="121" t="str">
        <f>IF(SP_SUL!I1945="","*",SP_SUL!I1945)</f>
        <v>*</v>
      </c>
      <c r="H1942" s="121" t="str">
        <f>IF(SP_SUL!AB1945="","*",SP_SUL!AB1945)</f>
        <v>*</v>
      </c>
      <c r="I1942" s="121" t="str">
        <f>IF(SP_SUL!AC1945="","*",SP_SUL!AC1945)</f>
        <v>*</v>
      </c>
      <c r="J1942" s="122" t="str">
        <f>IF(SP_SUL!AA1945="","*",SP_SUL!AA1945)</f>
        <v>*</v>
      </c>
      <c r="K1942" s="134" t="str">
        <f>IF(SP_SUL!AD1945="","*",SP_SUL!AD1945)</f>
        <v>*</v>
      </c>
    </row>
    <row r="1943" spans="2:11" hidden="1">
      <c r="B1943" s="120" t="str">
        <f>IF(SP_SUL!Y1946="","*",SP_SUL!Y1946)</f>
        <v>*</v>
      </c>
      <c r="C1943" s="121" t="str">
        <f>IF(SP_SUL!B1946="","*",SP_SUL!B1946)</f>
        <v>*</v>
      </c>
      <c r="D1943" s="121" t="str">
        <f>IF(SP_SUL!D1946="","*",SP_SUL!D1946)</f>
        <v>*</v>
      </c>
      <c r="E1943" s="121" t="str">
        <f>IF(SP_SUL!H1946="","*",SP_SUL!H1946)</f>
        <v>*</v>
      </c>
      <c r="F1943" s="137" t="str">
        <f>IF(SP_SUL!M1946="","*",SP_SUL!M1946)</f>
        <v>*</v>
      </c>
      <c r="G1943" s="121" t="str">
        <f>IF(SP_SUL!I1946="","*",SP_SUL!I1946)</f>
        <v>*</v>
      </c>
      <c r="H1943" s="121" t="str">
        <f>IF(SP_SUL!AB1946="","*",SP_SUL!AB1946)</f>
        <v>*</v>
      </c>
      <c r="I1943" s="121" t="str">
        <f>IF(SP_SUL!AC1946="","*",SP_SUL!AC1946)</f>
        <v>*</v>
      </c>
      <c r="J1943" s="122" t="str">
        <f>IF(SP_SUL!AA1946="","*",SP_SUL!AA1946)</f>
        <v>*</v>
      </c>
      <c r="K1943" s="134" t="str">
        <f>IF(SP_SUL!AD1946="","*",SP_SUL!AD1946)</f>
        <v>*</v>
      </c>
    </row>
    <row r="1944" spans="2:11" hidden="1">
      <c r="B1944" s="120" t="str">
        <f>IF(SP_SUL!Y1947="","*",SP_SUL!Y1947)</f>
        <v>*</v>
      </c>
      <c r="C1944" s="121" t="str">
        <f>IF(SP_SUL!B1947="","*",SP_SUL!B1947)</f>
        <v>*</v>
      </c>
      <c r="D1944" s="121" t="str">
        <f>IF(SP_SUL!D1947="","*",SP_SUL!D1947)</f>
        <v>*</v>
      </c>
      <c r="E1944" s="121" t="str">
        <f>IF(SP_SUL!H1947="","*",SP_SUL!H1947)</f>
        <v>*</v>
      </c>
      <c r="F1944" s="137" t="str">
        <f>IF(SP_SUL!M1947="","*",SP_SUL!M1947)</f>
        <v>*</v>
      </c>
      <c r="G1944" s="121" t="str">
        <f>IF(SP_SUL!I1947="","*",SP_SUL!I1947)</f>
        <v>*</v>
      </c>
      <c r="H1944" s="121" t="str">
        <f>IF(SP_SUL!AB1947="","*",SP_SUL!AB1947)</f>
        <v>*</v>
      </c>
      <c r="I1944" s="121" t="str">
        <f>IF(SP_SUL!AC1947="","*",SP_SUL!AC1947)</f>
        <v>*</v>
      </c>
      <c r="J1944" s="122" t="str">
        <f>IF(SP_SUL!AA1947="","*",SP_SUL!AA1947)</f>
        <v>*</v>
      </c>
      <c r="K1944" s="134" t="str">
        <f>IF(SP_SUL!AD1947="","*",SP_SUL!AD1947)</f>
        <v>*</v>
      </c>
    </row>
    <row r="1945" spans="2:11" hidden="1">
      <c r="B1945" s="120" t="str">
        <f>IF(SP_SUL!Y1948="","*",SP_SUL!Y1948)</f>
        <v>*</v>
      </c>
      <c r="C1945" s="121" t="str">
        <f>IF(SP_SUL!B1948="","*",SP_SUL!B1948)</f>
        <v>*</v>
      </c>
      <c r="D1945" s="121" t="str">
        <f>IF(SP_SUL!D1948="","*",SP_SUL!D1948)</f>
        <v>*</v>
      </c>
      <c r="E1945" s="121" t="str">
        <f>IF(SP_SUL!H1948="","*",SP_SUL!H1948)</f>
        <v>*</v>
      </c>
      <c r="F1945" s="137" t="str">
        <f>IF(SP_SUL!M1948="","*",SP_SUL!M1948)</f>
        <v>*</v>
      </c>
      <c r="G1945" s="121" t="str">
        <f>IF(SP_SUL!I1948="","*",SP_SUL!I1948)</f>
        <v>*</v>
      </c>
      <c r="H1945" s="121" t="str">
        <f>IF(SP_SUL!AB1948="","*",SP_SUL!AB1948)</f>
        <v>*</v>
      </c>
      <c r="I1945" s="121" t="str">
        <f>IF(SP_SUL!AC1948="","*",SP_SUL!AC1948)</f>
        <v>*</v>
      </c>
      <c r="J1945" s="122" t="str">
        <f>IF(SP_SUL!AA1948="","*",SP_SUL!AA1948)</f>
        <v>*</v>
      </c>
      <c r="K1945" s="134" t="str">
        <f>IF(SP_SUL!AD1948="","*",SP_SUL!AD1948)</f>
        <v>*</v>
      </c>
    </row>
    <row r="1946" spans="2:11" hidden="1">
      <c r="B1946" s="120" t="str">
        <f>IF(SP_SUL!Y1949="","*",SP_SUL!Y1949)</f>
        <v>*</v>
      </c>
      <c r="C1946" s="121" t="str">
        <f>IF(SP_SUL!B1949="","*",SP_SUL!B1949)</f>
        <v>*</v>
      </c>
      <c r="D1946" s="121" t="str">
        <f>IF(SP_SUL!D1949="","*",SP_SUL!D1949)</f>
        <v>*</v>
      </c>
      <c r="E1946" s="121" t="str">
        <f>IF(SP_SUL!H1949="","*",SP_SUL!H1949)</f>
        <v>*</v>
      </c>
      <c r="F1946" s="137" t="str">
        <f>IF(SP_SUL!M1949="","*",SP_SUL!M1949)</f>
        <v>*</v>
      </c>
      <c r="G1946" s="121" t="str">
        <f>IF(SP_SUL!I1949="","*",SP_SUL!I1949)</f>
        <v>*</v>
      </c>
      <c r="H1946" s="121" t="str">
        <f>IF(SP_SUL!AB1949="","*",SP_SUL!AB1949)</f>
        <v>*</v>
      </c>
      <c r="I1946" s="121" t="str">
        <f>IF(SP_SUL!AC1949="","*",SP_SUL!AC1949)</f>
        <v>*</v>
      </c>
      <c r="J1946" s="122" t="str">
        <f>IF(SP_SUL!AA1949="","*",SP_SUL!AA1949)</f>
        <v>*</v>
      </c>
      <c r="K1946" s="134" t="str">
        <f>IF(SP_SUL!AD1949="","*",SP_SUL!AD1949)</f>
        <v>*</v>
      </c>
    </row>
    <row r="1947" spans="2:11" hidden="1">
      <c r="B1947" s="120" t="str">
        <f>IF(SP_SUL!Y1950="","*",SP_SUL!Y1950)</f>
        <v>*</v>
      </c>
      <c r="C1947" s="121" t="str">
        <f>IF(SP_SUL!B1950="","*",SP_SUL!B1950)</f>
        <v>*</v>
      </c>
      <c r="D1947" s="121" t="str">
        <f>IF(SP_SUL!D1950="","*",SP_SUL!D1950)</f>
        <v>*</v>
      </c>
      <c r="E1947" s="121" t="str">
        <f>IF(SP_SUL!H1950="","*",SP_SUL!H1950)</f>
        <v>*</v>
      </c>
      <c r="F1947" s="137" t="str">
        <f>IF(SP_SUL!M1950="","*",SP_SUL!M1950)</f>
        <v>*</v>
      </c>
      <c r="G1947" s="121" t="str">
        <f>IF(SP_SUL!I1950="","*",SP_SUL!I1950)</f>
        <v>*</v>
      </c>
      <c r="H1947" s="121" t="str">
        <f>IF(SP_SUL!AB1950="","*",SP_SUL!AB1950)</f>
        <v>*</v>
      </c>
      <c r="I1947" s="121" t="str">
        <f>IF(SP_SUL!AC1950="","*",SP_SUL!AC1950)</f>
        <v>*</v>
      </c>
      <c r="J1947" s="122" t="str">
        <f>IF(SP_SUL!AA1950="","*",SP_SUL!AA1950)</f>
        <v>*</v>
      </c>
      <c r="K1947" s="134" t="str">
        <f>IF(SP_SUL!AD1950="","*",SP_SUL!AD1950)</f>
        <v>*</v>
      </c>
    </row>
    <row r="1948" spans="2:11" hidden="1">
      <c r="B1948" s="120" t="str">
        <f>IF(SP_SUL!Y1951="","*",SP_SUL!Y1951)</f>
        <v>*</v>
      </c>
      <c r="C1948" s="121" t="str">
        <f>IF(SP_SUL!B1951="","*",SP_SUL!B1951)</f>
        <v>*</v>
      </c>
      <c r="D1948" s="121" t="str">
        <f>IF(SP_SUL!D1951="","*",SP_SUL!D1951)</f>
        <v>*</v>
      </c>
      <c r="E1948" s="121" t="str">
        <f>IF(SP_SUL!H1951="","*",SP_SUL!H1951)</f>
        <v>*</v>
      </c>
      <c r="F1948" s="137" t="str">
        <f>IF(SP_SUL!M1951="","*",SP_SUL!M1951)</f>
        <v>*</v>
      </c>
      <c r="G1948" s="121" t="str">
        <f>IF(SP_SUL!I1951="","*",SP_SUL!I1951)</f>
        <v>*</v>
      </c>
      <c r="H1948" s="121" t="str">
        <f>IF(SP_SUL!AB1951="","*",SP_SUL!AB1951)</f>
        <v>*</v>
      </c>
      <c r="I1948" s="121" t="str">
        <f>IF(SP_SUL!AC1951="","*",SP_SUL!AC1951)</f>
        <v>*</v>
      </c>
      <c r="J1948" s="122" t="str">
        <f>IF(SP_SUL!AA1951="","*",SP_SUL!AA1951)</f>
        <v>*</v>
      </c>
      <c r="K1948" s="134" t="str">
        <f>IF(SP_SUL!AD1951="","*",SP_SUL!AD1951)</f>
        <v>*</v>
      </c>
    </row>
    <row r="1949" spans="2:11" hidden="1">
      <c r="B1949" s="120" t="str">
        <f>IF(SP_SUL!Y1952="","*",SP_SUL!Y1952)</f>
        <v>*</v>
      </c>
      <c r="C1949" s="121" t="str">
        <f>IF(SP_SUL!B1952="","*",SP_SUL!B1952)</f>
        <v>*</v>
      </c>
      <c r="D1949" s="121" t="str">
        <f>IF(SP_SUL!D1952="","*",SP_SUL!D1952)</f>
        <v>*</v>
      </c>
      <c r="E1949" s="121" t="str">
        <f>IF(SP_SUL!H1952="","*",SP_SUL!H1952)</f>
        <v>*</v>
      </c>
      <c r="F1949" s="137" t="str">
        <f>IF(SP_SUL!M1952="","*",SP_SUL!M1952)</f>
        <v>*</v>
      </c>
      <c r="G1949" s="121" t="str">
        <f>IF(SP_SUL!I1952="","*",SP_SUL!I1952)</f>
        <v>*</v>
      </c>
      <c r="H1949" s="121" t="str">
        <f>IF(SP_SUL!AB1952="","*",SP_SUL!AB1952)</f>
        <v>*</v>
      </c>
      <c r="I1949" s="121" t="str">
        <f>IF(SP_SUL!AC1952="","*",SP_SUL!AC1952)</f>
        <v>*</v>
      </c>
      <c r="J1949" s="122" t="str">
        <f>IF(SP_SUL!AA1952="","*",SP_SUL!AA1952)</f>
        <v>*</v>
      </c>
      <c r="K1949" s="134" t="str">
        <f>IF(SP_SUL!AD1952="","*",SP_SUL!AD1952)</f>
        <v>*</v>
      </c>
    </row>
    <row r="1950" spans="2:11" hidden="1">
      <c r="B1950" s="120" t="str">
        <f>IF(SP_SUL!Y1953="","*",SP_SUL!Y1953)</f>
        <v>*</v>
      </c>
      <c r="C1950" s="121" t="str">
        <f>IF(SP_SUL!B1953="","*",SP_SUL!B1953)</f>
        <v>*</v>
      </c>
      <c r="D1950" s="121" t="str">
        <f>IF(SP_SUL!D1953="","*",SP_SUL!D1953)</f>
        <v>*</v>
      </c>
      <c r="E1950" s="121" t="str">
        <f>IF(SP_SUL!H1953="","*",SP_SUL!H1953)</f>
        <v>*</v>
      </c>
      <c r="F1950" s="137" t="str">
        <f>IF(SP_SUL!M1953="","*",SP_SUL!M1953)</f>
        <v>*</v>
      </c>
      <c r="G1950" s="121" t="str">
        <f>IF(SP_SUL!I1953="","*",SP_SUL!I1953)</f>
        <v>*</v>
      </c>
      <c r="H1950" s="121" t="str">
        <f>IF(SP_SUL!AB1953="","*",SP_SUL!AB1953)</f>
        <v>*</v>
      </c>
      <c r="I1950" s="121" t="str">
        <f>IF(SP_SUL!AC1953="","*",SP_SUL!AC1953)</f>
        <v>*</v>
      </c>
      <c r="J1950" s="122" t="str">
        <f>IF(SP_SUL!AA1953="","*",SP_SUL!AA1953)</f>
        <v>*</v>
      </c>
      <c r="K1950" s="134" t="str">
        <f>IF(SP_SUL!AD1953="","*",SP_SUL!AD1953)</f>
        <v>*</v>
      </c>
    </row>
    <row r="1951" spans="2:11" hidden="1">
      <c r="B1951" s="120" t="str">
        <f>IF(SP_SUL!Y1954="","*",SP_SUL!Y1954)</f>
        <v>*</v>
      </c>
      <c r="C1951" s="121" t="str">
        <f>IF(SP_SUL!B1954="","*",SP_SUL!B1954)</f>
        <v>*</v>
      </c>
      <c r="D1951" s="121" t="str">
        <f>IF(SP_SUL!D1954="","*",SP_SUL!D1954)</f>
        <v>*</v>
      </c>
      <c r="E1951" s="121" t="str">
        <f>IF(SP_SUL!H1954="","*",SP_SUL!H1954)</f>
        <v>*</v>
      </c>
      <c r="F1951" s="137" t="str">
        <f>IF(SP_SUL!M1954="","*",SP_SUL!M1954)</f>
        <v>*</v>
      </c>
      <c r="G1951" s="121" t="str">
        <f>IF(SP_SUL!I1954="","*",SP_SUL!I1954)</f>
        <v>*</v>
      </c>
      <c r="H1951" s="121" t="str">
        <f>IF(SP_SUL!AB1954="","*",SP_SUL!AB1954)</f>
        <v>*</v>
      </c>
      <c r="I1951" s="121" t="str">
        <f>IF(SP_SUL!AC1954="","*",SP_SUL!AC1954)</f>
        <v>*</v>
      </c>
      <c r="J1951" s="122" t="str">
        <f>IF(SP_SUL!AA1954="","*",SP_SUL!AA1954)</f>
        <v>*</v>
      </c>
      <c r="K1951" s="134" t="str">
        <f>IF(SP_SUL!AD1954="","*",SP_SUL!AD1954)</f>
        <v>*</v>
      </c>
    </row>
    <row r="1952" spans="2:11" hidden="1">
      <c r="B1952" s="120" t="str">
        <f>IF(SP_SUL!Y1955="","*",SP_SUL!Y1955)</f>
        <v>*</v>
      </c>
      <c r="C1952" s="121" t="str">
        <f>IF(SP_SUL!B1955="","*",SP_SUL!B1955)</f>
        <v>*</v>
      </c>
      <c r="D1952" s="121" t="str">
        <f>IF(SP_SUL!D1955="","*",SP_SUL!D1955)</f>
        <v>*</v>
      </c>
      <c r="E1952" s="121" t="str">
        <f>IF(SP_SUL!H1955="","*",SP_SUL!H1955)</f>
        <v>*</v>
      </c>
      <c r="F1952" s="137" t="str">
        <f>IF(SP_SUL!M1955="","*",SP_SUL!M1955)</f>
        <v>*</v>
      </c>
      <c r="G1952" s="121" t="str">
        <f>IF(SP_SUL!I1955="","*",SP_SUL!I1955)</f>
        <v>*</v>
      </c>
      <c r="H1952" s="121" t="str">
        <f>IF(SP_SUL!AB1955="","*",SP_SUL!AB1955)</f>
        <v>*</v>
      </c>
      <c r="I1952" s="121" t="str">
        <f>IF(SP_SUL!AC1955="","*",SP_SUL!AC1955)</f>
        <v>*</v>
      </c>
      <c r="J1952" s="122" t="str">
        <f>IF(SP_SUL!AA1955="","*",SP_SUL!AA1955)</f>
        <v>*</v>
      </c>
      <c r="K1952" s="134" t="str">
        <f>IF(SP_SUL!AD1955="","*",SP_SUL!AD1955)</f>
        <v>*</v>
      </c>
    </row>
    <row r="1953" spans="2:11" hidden="1">
      <c r="B1953" s="120" t="str">
        <f>IF(SP_SUL!Y1956="","*",SP_SUL!Y1956)</f>
        <v>*</v>
      </c>
      <c r="C1953" s="121" t="str">
        <f>IF(SP_SUL!B1956="","*",SP_SUL!B1956)</f>
        <v>*</v>
      </c>
      <c r="D1953" s="121" t="str">
        <f>IF(SP_SUL!D1956="","*",SP_SUL!D1956)</f>
        <v>*</v>
      </c>
      <c r="E1953" s="121" t="str">
        <f>IF(SP_SUL!H1956="","*",SP_SUL!H1956)</f>
        <v>*</v>
      </c>
      <c r="F1953" s="137" t="str">
        <f>IF(SP_SUL!M1956="","*",SP_SUL!M1956)</f>
        <v>*</v>
      </c>
      <c r="G1953" s="121" t="str">
        <f>IF(SP_SUL!I1956="","*",SP_SUL!I1956)</f>
        <v>*</v>
      </c>
      <c r="H1953" s="121" t="str">
        <f>IF(SP_SUL!AB1956="","*",SP_SUL!AB1956)</f>
        <v>*</v>
      </c>
      <c r="I1953" s="121" t="str">
        <f>IF(SP_SUL!AC1956="","*",SP_SUL!AC1956)</f>
        <v>*</v>
      </c>
      <c r="J1953" s="122" t="str">
        <f>IF(SP_SUL!AA1956="","*",SP_SUL!AA1956)</f>
        <v>*</v>
      </c>
      <c r="K1953" s="134" t="str">
        <f>IF(SP_SUL!AD1956="","*",SP_SUL!AD1956)</f>
        <v>*</v>
      </c>
    </row>
    <row r="1954" spans="2:11" hidden="1">
      <c r="B1954" s="120" t="str">
        <f>IF(SP_SUL!Y1957="","*",SP_SUL!Y1957)</f>
        <v>*</v>
      </c>
      <c r="C1954" s="121" t="str">
        <f>IF(SP_SUL!B1957="","*",SP_SUL!B1957)</f>
        <v>*</v>
      </c>
      <c r="D1954" s="121" t="str">
        <f>IF(SP_SUL!D1957="","*",SP_SUL!D1957)</f>
        <v>*</v>
      </c>
      <c r="E1954" s="121" t="str">
        <f>IF(SP_SUL!H1957="","*",SP_SUL!H1957)</f>
        <v>*</v>
      </c>
      <c r="F1954" s="137" t="str">
        <f>IF(SP_SUL!M1957="","*",SP_SUL!M1957)</f>
        <v>*</v>
      </c>
      <c r="G1954" s="121" t="str">
        <f>IF(SP_SUL!I1957="","*",SP_SUL!I1957)</f>
        <v>*</v>
      </c>
      <c r="H1954" s="121" t="str">
        <f>IF(SP_SUL!AB1957="","*",SP_SUL!AB1957)</f>
        <v>*</v>
      </c>
      <c r="I1954" s="121" t="str">
        <f>IF(SP_SUL!AC1957="","*",SP_SUL!AC1957)</f>
        <v>*</v>
      </c>
      <c r="J1954" s="122" t="str">
        <f>IF(SP_SUL!AA1957="","*",SP_SUL!AA1957)</f>
        <v>*</v>
      </c>
      <c r="K1954" s="134" t="str">
        <f>IF(SP_SUL!AD1957="","*",SP_SUL!AD1957)</f>
        <v>*</v>
      </c>
    </row>
    <row r="1955" spans="2:11" hidden="1">
      <c r="B1955" s="120" t="str">
        <f>IF(SP_SUL!Y1958="","*",SP_SUL!Y1958)</f>
        <v>*</v>
      </c>
      <c r="C1955" s="121" t="str">
        <f>IF(SP_SUL!B1958="","*",SP_SUL!B1958)</f>
        <v>*</v>
      </c>
      <c r="D1955" s="121" t="str">
        <f>IF(SP_SUL!D1958="","*",SP_SUL!D1958)</f>
        <v>*</v>
      </c>
      <c r="E1955" s="121" t="str">
        <f>IF(SP_SUL!H1958="","*",SP_SUL!H1958)</f>
        <v>*</v>
      </c>
      <c r="F1955" s="137" t="str">
        <f>IF(SP_SUL!M1958="","*",SP_SUL!M1958)</f>
        <v>*</v>
      </c>
      <c r="G1955" s="121" t="str">
        <f>IF(SP_SUL!I1958="","*",SP_SUL!I1958)</f>
        <v>*</v>
      </c>
      <c r="H1955" s="121" t="str">
        <f>IF(SP_SUL!AB1958="","*",SP_SUL!AB1958)</f>
        <v>*</v>
      </c>
      <c r="I1955" s="121" t="str">
        <f>IF(SP_SUL!AC1958="","*",SP_SUL!AC1958)</f>
        <v>*</v>
      </c>
      <c r="J1955" s="122" t="str">
        <f>IF(SP_SUL!AA1958="","*",SP_SUL!AA1958)</f>
        <v>*</v>
      </c>
      <c r="K1955" s="134" t="str">
        <f>IF(SP_SUL!AD1958="","*",SP_SUL!AD1958)</f>
        <v>*</v>
      </c>
    </row>
    <row r="1956" spans="2:11" hidden="1">
      <c r="B1956" s="120" t="str">
        <f>IF(SP_SUL!Y1959="","*",SP_SUL!Y1959)</f>
        <v>*</v>
      </c>
      <c r="C1956" s="121" t="str">
        <f>IF(SP_SUL!B1959="","*",SP_SUL!B1959)</f>
        <v>*</v>
      </c>
      <c r="D1956" s="121" t="str">
        <f>IF(SP_SUL!D1959="","*",SP_SUL!D1959)</f>
        <v>*</v>
      </c>
      <c r="E1956" s="121" t="str">
        <f>IF(SP_SUL!H1959="","*",SP_SUL!H1959)</f>
        <v>*</v>
      </c>
      <c r="F1956" s="137" t="str">
        <f>IF(SP_SUL!M1959="","*",SP_SUL!M1959)</f>
        <v>*</v>
      </c>
      <c r="G1956" s="121" t="str">
        <f>IF(SP_SUL!I1959="","*",SP_SUL!I1959)</f>
        <v>*</v>
      </c>
      <c r="H1956" s="121" t="str">
        <f>IF(SP_SUL!AB1959="","*",SP_SUL!AB1959)</f>
        <v>*</v>
      </c>
      <c r="I1956" s="121" t="str">
        <f>IF(SP_SUL!AC1959="","*",SP_SUL!AC1959)</f>
        <v>*</v>
      </c>
      <c r="J1956" s="122" t="str">
        <f>IF(SP_SUL!AA1959="","*",SP_SUL!AA1959)</f>
        <v>*</v>
      </c>
      <c r="K1956" s="134" t="str">
        <f>IF(SP_SUL!AD1959="","*",SP_SUL!AD1959)</f>
        <v>*</v>
      </c>
    </row>
    <row r="1957" spans="2:11" hidden="1">
      <c r="B1957" s="120" t="str">
        <f>IF(SP_SUL!Y1960="","*",SP_SUL!Y1960)</f>
        <v>*</v>
      </c>
      <c r="C1957" s="121" t="str">
        <f>IF(SP_SUL!B1960="","*",SP_SUL!B1960)</f>
        <v>*</v>
      </c>
      <c r="D1957" s="121" t="str">
        <f>IF(SP_SUL!D1960="","*",SP_SUL!D1960)</f>
        <v>*</v>
      </c>
      <c r="E1957" s="121" t="str">
        <f>IF(SP_SUL!H1960="","*",SP_SUL!H1960)</f>
        <v>*</v>
      </c>
      <c r="F1957" s="137" t="str">
        <f>IF(SP_SUL!M1960="","*",SP_SUL!M1960)</f>
        <v>*</v>
      </c>
      <c r="G1957" s="121" t="str">
        <f>IF(SP_SUL!I1960="","*",SP_SUL!I1960)</f>
        <v>*</v>
      </c>
      <c r="H1957" s="121" t="str">
        <f>IF(SP_SUL!AB1960="","*",SP_SUL!AB1960)</f>
        <v>*</v>
      </c>
      <c r="I1957" s="121" t="str">
        <f>IF(SP_SUL!AC1960="","*",SP_SUL!AC1960)</f>
        <v>*</v>
      </c>
      <c r="J1957" s="122" t="str">
        <f>IF(SP_SUL!AA1960="","*",SP_SUL!AA1960)</f>
        <v>*</v>
      </c>
      <c r="K1957" s="134" t="str">
        <f>IF(SP_SUL!AD1960="","*",SP_SUL!AD1960)</f>
        <v>*</v>
      </c>
    </row>
    <row r="1958" spans="2:11" hidden="1">
      <c r="B1958" s="120" t="str">
        <f>IF(SP_SUL!Y1961="","*",SP_SUL!Y1961)</f>
        <v>*</v>
      </c>
      <c r="C1958" s="121" t="str">
        <f>IF(SP_SUL!B1961="","*",SP_SUL!B1961)</f>
        <v>*</v>
      </c>
      <c r="D1958" s="121" t="str">
        <f>IF(SP_SUL!D1961="","*",SP_SUL!D1961)</f>
        <v>*</v>
      </c>
      <c r="E1958" s="121" t="str">
        <f>IF(SP_SUL!H1961="","*",SP_SUL!H1961)</f>
        <v>*</v>
      </c>
      <c r="F1958" s="137" t="str">
        <f>IF(SP_SUL!M1961="","*",SP_SUL!M1961)</f>
        <v>*</v>
      </c>
      <c r="G1958" s="121" t="str">
        <f>IF(SP_SUL!I1961="","*",SP_SUL!I1961)</f>
        <v>*</v>
      </c>
      <c r="H1958" s="121" t="str">
        <f>IF(SP_SUL!AB1961="","*",SP_SUL!AB1961)</f>
        <v>*</v>
      </c>
      <c r="I1958" s="121" t="str">
        <f>IF(SP_SUL!AC1961="","*",SP_SUL!AC1961)</f>
        <v>*</v>
      </c>
      <c r="J1958" s="122" t="str">
        <f>IF(SP_SUL!AA1961="","*",SP_SUL!AA1961)</f>
        <v>*</v>
      </c>
      <c r="K1958" s="134" t="str">
        <f>IF(SP_SUL!AD1961="","*",SP_SUL!AD1961)</f>
        <v>*</v>
      </c>
    </row>
    <row r="1959" spans="2:11" hidden="1">
      <c r="B1959" s="120" t="str">
        <f>IF(SP_SUL!Y1962="","*",SP_SUL!Y1962)</f>
        <v>*</v>
      </c>
      <c r="C1959" s="121" t="str">
        <f>IF(SP_SUL!B1962="","*",SP_SUL!B1962)</f>
        <v>*</v>
      </c>
      <c r="D1959" s="121" t="str">
        <f>IF(SP_SUL!D1962="","*",SP_SUL!D1962)</f>
        <v>*</v>
      </c>
      <c r="E1959" s="121" t="str">
        <f>IF(SP_SUL!H1962="","*",SP_SUL!H1962)</f>
        <v>*</v>
      </c>
      <c r="F1959" s="137" t="str">
        <f>IF(SP_SUL!M1962="","*",SP_SUL!M1962)</f>
        <v>*</v>
      </c>
      <c r="G1959" s="121" t="str">
        <f>IF(SP_SUL!I1962="","*",SP_SUL!I1962)</f>
        <v>*</v>
      </c>
      <c r="H1959" s="121" t="str">
        <f>IF(SP_SUL!AB1962="","*",SP_SUL!AB1962)</f>
        <v>*</v>
      </c>
      <c r="I1959" s="121" t="str">
        <f>IF(SP_SUL!AC1962="","*",SP_SUL!AC1962)</f>
        <v>*</v>
      </c>
      <c r="J1959" s="122" t="str">
        <f>IF(SP_SUL!AA1962="","*",SP_SUL!AA1962)</f>
        <v>*</v>
      </c>
      <c r="K1959" s="134" t="str">
        <f>IF(SP_SUL!AD1962="","*",SP_SUL!AD1962)</f>
        <v>*</v>
      </c>
    </row>
    <row r="1960" spans="2:11" hidden="1">
      <c r="B1960" s="120" t="str">
        <f>IF(SP_SUL!Y1963="","*",SP_SUL!Y1963)</f>
        <v>*</v>
      </c>
      <c r="C1960" s="121" t="str">
        <f>IF(SP_SUL!B1963="","*",SP_SUL!B1963)</f>
        <v>*</v>
      </c>
      <c r="D1960" s="121" t="str">
        <f>IF(SP_SUL!D1963="","*",SP_SUL!D1963)</f>
        <v>*</v>
      </c>
      <c r="E1960" s="121" t="str">
        <f>IF(SP_SUL!H1963="","*",SP_SUL!H1963)</f>
        <v>*</v>
      </c>
      <c r="F1960" s="137" t="str">
        <f>IF(SP_SUL!M1963="","*",SP_SUL!M1963)</f>
        <v>*</v>
      </c>
      <c r="G1960" s="121" t="str">
        <f>IF(SP_SUL!I1963="","*",SP_SUL!I1963)</f>
        <v>*</v>
      </c>
      <c r="H1960" s="121" t="str">
        <f>IF(SP_SUL!AB1963="","*",SP_SUL!AB1963)</f>
        <v>*</v>
      </c>
      <c r="I1960" s="121" t="str">
        <f>IF(SP_SUL!AC1963="","*",SP_SUL!AC1963)</f>
        <v>*</v>
      </c>
      <c r="J1960" s="122" t="str">
        <f>IF(SP_SUL!AA1963="","*",SP_SUL!AA1963)</f>
        <v>*</v>
      </c>
      <c r="K1960" s="134" t="str">
        <f>IF(SP_SUL!AD1963="","*",SP_SUL!AD1963)</f>
        <v>*</v>
      </c>
    </row>
    <row r="1961" spans="2:11" hidden="1">
      <c r="B1961" s="120" t="str">
        <f>IF(SP_SUL!Y1964="","*",SP_SUL!Y1964)</f>
        <v>*</v>
      </c>
      <c r="C1961" s="121" t="str">
        <f>IF(SP_SUL!B1964="","*",SP_SUL!B1964)</f>
        <v>*</v>
      </c>
      <c r="D1961" s="121" t="str">
        <f>IF(SP_SUL!D1964="","*",SP_SUL!D1964)</f>
        <v>*</v>
      </c>
      <c r="E1961" s="121" t="str">
        <f>IF(SP_SUL!H1964="","*",SP_SUL!H1964)</f>
        <v>*</v>
      </c>
      <c r="F1961" s="137" t="str">
        <f>IF(SP_SUL!M1964="","*",SP_SUL!M1964)</f>
        <v>*</v>
      </c>
      <c r="G1961" s="121" t="str">
        <f>IF(SP_SUL!I1964="","*",SP_SUL!I1964)</f>
        <v>*</v>
      </c>
      <c r="H1961" s="121" t="str">
        <f>IF(SP_SUL!AB1964="","*",SP_SUL!AB1964)</f>
        <v>*</v>
      </c>
      <c r="I1961" s="121" t="str">
        <f>IF(SP_SUL!AC1964="","*",SP_SUL!AC1964)</f>
        <v>*</v>
      </c>
      <c r="J1961" s="122" t="str">
        <f>IF(SP_SUL!AA1964="","*",SP_SUL!AA1964)</f>
        <v>*</v>
      </c>
      <c r="K1961" s="134" t="str">
        <f>IF(SP_SUL!AD1964="","*",SP_SUL!AD1964)</f>
        <v>*</v>
      </c>
    </row>
    <row r="1962" spans="2:11" hidden="1">
      <c r="B1962" s="120" t="str">
        <f>IF(SP_SUL!Y1965="","*",SP_SUL!Y1965)</f>
        <v>*</v>
      </c>
      <c r="C1962" s="121" t="str">
        <f>IF(SP_SUL!B1965="","*",SP_SUL!B1965)</f>
        <v>*</v>
      </c>
      <c r="D1962" s="121" t="str">
        <f>IF(SP_SUL!D1965="","*",SP_SUL!D1965)</f>
        <v>*</v>
      </c>
      <c r="E1962" s="121" t="str">
        <f>IF(SP_SUL!H1965="","*",SP_SUL!H1965)</f>
        <v>*</v>
      </c>
      <c r="F1962" s="137" t="str">
        <f>IF(SP_SUL!M1965="","*",SP_SUL!M1965)</f>
        <v>*</v>
      </c>
      <c r="G1962" s="121" t="str">
        <f>IF(SP_SUL!I1965="","*",SP_SUL!I1965)</f>
        <v>*</v>
      </c>
      <c r="H1962" s="121" t="str">
        <f>IF(SP_SUL!AB1965="","*",SP_SUL!AB1965)</f>
        <v>*</v>
      </c>
      <c r="I1962" s="121" t="str">
        <f>IF(SP_SUL!AC1965="","*",SP_SUL!AC1965)</f>
        <v>*</v>
      </c>
      <c r="J1962" s="122" t="str">
        <f>IF(SP_SUL!AA1965="","*",SP_SUL!AA1965)</f>
        <v>*</v>
      </c>
      <c r="K1962" s="134" t="str">
        <f>IF(SP_SUL!AD1965="","*",SP_SUL!AD1965)</f>
        <v>*</v>
      </c>
    </row>
    <row r="1963" spans="2:11" hidden="1">
      <c r="B1963" s="120" t="str">
        <f>IF(SP_SUL!Y1966="","*",SP_SUL!Y1966)</f>
        <v>*</v>
      </c>
      <c r="C1963" s="121" t="str">
        <f>IF(SP_SUL!B1966="","*",SP_SUL!B1966)</f>
        <v>*</v>
      </c>
      <c r="D1963" s="121" t="str">
        <f>IF(SP_SUL!D1966="","*",SP_SUL!D1966)</f>
        <v>*</v>
      </c>
      <c r="E1963" s="121" t="str">
        <f>IF(SP_SUL!H1966="","*",SP_SUL!H1966)</f>
        <v>*</v>
      </c>
      <c r="F1963" s="137" t="str">
        <f>IF(SP_SUL!M1966="","*",SP_SUL!M1966)</f>
        <v>*</v>
      </c>
      <c r="G1963" s="121" t="str">
        <f>IF(SP_SUL!I1966="","*",SP_SUL!I1966)</f>
        <v>*</v>
      </c>
      <c r="H1963" s="121" t="str">
        <f>IF(SP_SUL!AB1966="","*",SP_SUL!AB1966)</f>
        <v>*</v>
      </c>
      <c r="I1963" s="121" t="str">
        <f>IF(SP_SUL!AC1966="","*",SP_SUL!AC1966)</f>
        <v>*</v>
      </c>
      <c r="J1963" s="122" t="str">
        <f>IF(SP_SUL!AA1966="","*",SP_SUL!AA1966)</f>
        <v>*</v>
      </c>
      <c r="K1963" s="134" t="str">
        <f>IF(SP_SUL!AD1966="","*",SP_SUL!AD1966)</f>
        <v>*</v>
      </c>
    </row>
    <row r="1964" spans="2:11" hidden="1">
      <c r="B1964" s="120" t="str">
        <f>IF(SP_SUL!Y1967="","*",SP_SUL!Y1967)</f>
        <v>*</v>
      </c>
      <c r="C1964" s="121" t="str">
        <f>IF(SP_SUL!B1967="","*",SP_SUL!B1967)</f>
        <v>*</v>
      </c>
      <c r="D1964" s="121" t="str">
        <f>IF(SP_SUL!D1967="","*",SP_SUL!D1967)</f>
        <v>*</v>
      </c>
      <c r="E1964" s="121" t="str">
        <f>IF(SP_SUL!H1967="","*",SP_SUL!H1967)</f>
        <v>*</v>
      </c>
      <c r="F1964" s="137" t="str">
        <f>IF(SP_SUL!M1967="","*",SP_SUL!M1967)</f>
        <v>*</v>
      </c>
      <c r="G1964" s="121" t="str">
        <f>IF(SP_SUL!I1967="","*",SP_SUL!I1967)</f>
        <v>*</v>
      </c>
      <c r="H1964" s="121" t="str">
        <f>IF(SP_SUL!AB1967="","*",SP_SUL!AB1967)</f>
        <v>*</v>
      </c>
      <c r="I1964" s="121" t="str">
        <f>IF(SP_SUL!AC1967="","*",SP_SUL!AC1967)</f>
        <v>*</v>
      </c>
      <c r="J1964" s="122" t="str">
        <f>IF(SP_SUL!AA1967="","*",SP_SUL!AA1967)</f>
        <v>*</v>
      </c>
      <c r="K1964" s="134" t="str">
        <f>IF(SP_SUL!AD1967="","*",SP_SUL!AD1967)</f>
        <v>*</v>
      </c>
    </row>
    <row r="1965" spans="2:11" hidden="1">
      <c r="B1965" s="120" t="str">
        <f>IF(SP_SUL!Y1968="","*",SP_SUL!Y1968)</f>
        <v>*</v>
      </c>
      <c r="C1965" s="121" t="str">
        <f>IF(SP_SUL!B1968="","*",SP_SUL!B1968)</f>
        <v>*</v>
      </c>
      <c r="D1965" s="121" t="str">
        <f>IF(SP_SUL!D1968="","*",SP_SUL!D1968)</f>
        <v>*</v>
      </c>
      <c r="E1965" s="121" t="str">
        <f>IF(SP_SUL!H1968="","*",SP_SUL!H1968)</f>
        <v>*</v>
      </c>
      <c r="F1965" s="137" t="str">
        <f>IF(SP_SUL!M1968="","*",SP_SUL!M1968)</f>
        <v>*</v>
      </c>
      <c r="G1965" s="121" t="str">
        <f>IF(SP_SUL!I1968="","*",SP_SUL!I1968)</f>
        <v>*</v>
      </c>
      <c r="H1965" s="121" t="str">
        <f>IF(SP_SUL!AB1968="","*",SP_SUL!AB1968)</f>
        <v>*</v>
      </c>
      <c r="I1965" s="121" t="str">
        <f>IF(SP_SUL!AC1968="","*",SP_SUL!AC1968)</f>
        <v>*</v>
      </c>
      <c r="J1965" s="122" t="str">
        <f>IF(SP_SUL!AA1968="","*",SP_SUL!AA1968)</f>
        <v>*</v>
      </c>
      <c r="K1965" s="134" t="str">
        <f>IF(SP_SUL!AD1968="","*",SP_SUL!AD1968)</f>
        <v>*</v>
      </c>
    </row>
    <row r="1966" spans="2:11" hidden="1">
      <c r="B1966" s="120" t="str">
        <f>IF(SP_SUL!Y1969="","*",SP_SUL!Y1969)</f>
        <v>*</v>
      </c>
      <c r="C1966" s="121" t="str">
        <f>IF(SP_SUL!B1969="","*",SP_SUL!B1969)</f>
        <v>*</v>
      </c>
      <c r="D1966" s="121" t="str">
        <f>IF(SP_SUL!D1969="","*",SP_SUL!D1969)</f>
        <v>*</v>
      </c>
      <c r="E1966" s="121" t="str">
        <f>IF(SP_SUL!H1969="","*",SP_SUL!H1969)</f>
        <v>*</v>
      </c>
      <c r="F1966" s="137" t="str">
        <f>IF(SP_SUL!M1969="","*",SP_SUL!M1969)</f>
        <v>*</v>
      </c>
      <c r="G1966" s="121" t="str">
        <f>IF(SP_SUL!I1969="","*",SP_SUL!I1969)</f>
        <v>*</v>
      </c>
      <c r="H1966" s="121" t="str">
        <f>IF(SP_SUL!AB1969="","*",SP_SUL!AB1969)</f>
        <v>*</v>
      </c>
      <c r="I1966" s="121" t="str">
        <f>IF(SP_SUL!AC1969="","*",SP_SUL!AC1969)</f>
        <v>*</v>
      </c>
      <c r="J1966" s="122" t="str">
        <f>IF(SP_SUL!AA1969="","*",SP_SUL!AA1969)</f>
        <v>*</v>
      </c>
      <c r="K1966" s="134" t="str">
        <f>IF(SP_SUL!AD1969="","*",SP_SUL!AD1969)</f>
        <v>*</v>
      </c>
    </row>
    <row r="1967" spans="2:11" hidden="1">
      <c r="B1967" s="120" t="str">
        <f>IF(SP_SUL!Y1970="","*",SP_SUL!Y1970)</f>
        <v>*</v>
      </c>
      <c r="C1967" s="121" t="str">
        <f>IF(SP_SUL!B1970="","*",SP_SUL!B1970)</f>
        <v>*</v>
      </c>
      <c r="D1967" s="121" t="str">
        <f>IF(SP_SUL!D1970="","*",SP_SUL!D1970)</f>
        <v>*</v>
      </c>
      <c r="E1967" s="121" t="str">
        <f>IF(SP_SUL!H1970="","*",SP_SUL!H1970)</f>
        <v>*</v>
      </c>
      <c r="F1967" s="137" t="str">
        <f>IF(SP_SUL!M1970="","*",SP_SUL!M1970)</f>
        <v>*</v>
      </c>
      <c r="G1967" s="121" t="str">
        <f>IF(SP_SUL!I1970="","*",SP_SUL!I1970)</f>
        <v>*</v>
      </c>
      <c r="H1967" s="121" t="str">
        <f>IF(SP_SUL!AB1970="","*",SP_SUL!AB1970)</f>
        <v>*</v>
      </c>
      <c r="I1967" s="121" t="str">
        <f>IF(SP_SUL!AC1970="","*",SP_SUL!AC1970)</f>
        <v>*</v>
      </c>
      <c r="J1967" s="122" t="str">
        <f>IF(SP_SUL!AA1970="","*",SP_SUL!AA1970)</f>
        <v>*</v>
      </c>
      <c r="K1967" s="134" t="str">
        <f>IF(SP_SUL!AD1970="","*",SP_SUL!AD1970)</f>
        <v>*</v>
      </c>
    </row>
    <row r="1968" spans="2:11" hidden="1">
      <c r="B1968" s="120" t="str">
        <f>IF(SP_SUL!Y1971="","*",SP_SUL!Y1971)</f>
        <v>*</v>
      </c>
      <c r="C1968" s="121" t="str">
        <f>IF(SP_SUL!B1971="","*",SP_SUL!B1971)</f>
        <v>*</v>
      </c>
      <c r="D1968" s="121" t="str">
        <f>IF(SP_SUL!D1971="","*",SP_SUL!D1971)</f>
        <v>*</v>
      </c>
      <c r="E1968" s="121" t="str">
        <f>IF(SP_SUL!H1971="","*",SP_SUL!H1971)</f>
        <v>*</v>
      </c>
      <c r="F1968" s="137" t="str">
        <f>IF(SP_SUL!M1971="","*",SP_SUL!M1971)</f>
        <v>*</v>
      </c>
      <c r="G1968" s="121" t="str">
        <f>IF(SP_SUL!I1971="","*",SP_SUL!I1971)</f>
        <v>*</v>
      </c>
      <c r="H1968" s="121" t="str">
        <f>IF(SP_SUL!AB1971="","*",SP_SUL!AB1971)</f>
        <v>*</v>
      </c>
      <c r="I1968" s="121" t="str">
        <f>IF(SP_SUL!AC1971="","*",SP_SUL!AC1971)</f>
        <v>*</v>
      </c>
      <c r="J1968" s="122" t="str">
        <f>IF(SP_SUL!AA1971="","*",SP_SUL!AA1971)</f>
        <v>*</v>
      </c>
      <c r="K1968" s="134" t="str">
        <f>IF(SP_SUL!AD1971="","*",SP_SUL!AD1971)</f>
        <v>*</v>
      </c>
    </row>
    <row r="1969" spans="2:11" hidden="1">
      <c r="B1969" s="120" t="str">
        <f>IF(SP_SUL!Y1972="","*",SP_SUL!Y1972)</f>
        <v>*</v>
      </c>
      <c r="C1969" s="121" t="str">
        <f>IF(SP_SUL!B1972="","*",SP_SUL!B1972)</f>
        <v>*</v>
      </c>
      <c r="D1969" s="121" t="str">
        <f>IF(SP_SUL!D1972="","*",SP_SUL!D1972)</f>
        <v>*</v>
      </c>
      <c r="E1969" s="121" t="str">
        <f>IF(SP_SUL!H1972="","*",SP_SUL!H1972)</f>
        <v>*</v>
      </c>
      <c r="F1969" s="137" t="str">
        <f>IF(SP_SUL!M1972="","*",SP_SUL!M1972)</f>
        <v>*</v>
      </c>
      <c r="G1969" s="121" t="str">
        <f>IF(SP_SUL!I1972="","*",SP_SUL!I1972)</f>
        <v>*</v>
      </c>
      <c r="H1969" s="121" t="str">
        <f>IF(SP_SUL!AB1972="","*",SP_SUL!AB1972)</f>
        <v>*</v>
      </c>
      <c r="I1969" s="121" t="str">
        <f>IF(SP_SUL!AC1972="","*",SP_SUL!AC1972)</f>
        <v>*</v>
      </c>
      <c r="J1969" s="122" t="str">
        <f>IF(SP_SUL!AA1972="","*",SP_SUL!AA1972)</f>
        <v>*</v>
      </c>
      <c r="K1969" s="134" t="str">
        <f>IF(SP_SUL!AD1972="","*",SP_SUL!AD1972)</f>
        <v>*</v>
      </c>
    </row>
    <row r="1970" spans="2:11" hidden="1">
      <c r="B1970" s="120" t="str">
        <f>IF(SP_SUL!Y1973="","*",SP_SUL!Y1973)</f>
        <v>*</v>
      </c>
      <c r="C1970" s="121" t="str">
        <f>IF(SP_SUL!B1973="","*",SP_SUL!B1973)</f>
        <v>*</v>
      </c>
      <c r="D1970" s="121" t="str">
        <f>IF(SP_SUL!D1973="","*",SP_SUL!D1973)</f>
        <v>*</v>
      </c>
      <c r="E1970" s="121" t="str">
        <f>IF(SP_SUL!H1973="","*",SP_SUL!H1973)</f>
        <v>*</v>
      </c>
      <c r="F1970" s="137" t="str">
        <f>IF(SP_SUL!M1973="","*",SP_SUL!M1973)</f>
        <v>*</v>
      </c>
      <c r="G1970" s="121" t="str">
        <f>IF(SP_SUL!I1973="","*",SP_SUL!I1973)</f>
        <v>*</v>
      </c>
      <c r="H1970" s="121" t="str">
        <f>IF(SP_SUL!AB1973="","*",SP_SUL!AB1973)</f>
        <v>*</v>
      </c>
      <c r="I1970" s="121" t="str">
        <f>IF(SP_SUL!AC1973="","*",SP_SUL!AC1973)</f>
        <v>*</v>
      </c>
      <c r="J1970" s="122" t="str">
        <f>IF(SP_SUL!AA1973="","*",SP_SUL!AA1973)</f>
        <v>*</v>
      </c>
      <c r="K1970" s="134" t="str">
        <f>IF(SP_SUL!AD1973="","*",SP_SUL!AD1973)</f>
        <v>*</v>
      </c>
    </row>
    <row r="1971" spans="2:11" hidden="1">
      <c r="B1971" s="120" t="str">
        <f>IF(SP_SUL!Y1974="","*",SP_SUL!Y1974)</f>
        <v>*</v>
      </c>
      <c r="C1971" s="121" t="str">
        <f>IF(SP_SUL!B1974="","*",SP_SUL!B1974)</f>
        <v>*</v>
      </c>
      <c r="D1971" s="121" t="str">
        <f>IF(SP_SUL!D1974="","*",SP_SUL!D1974)</f>
        <v>*</v>
      </c>
      <c r="E1971" s="121" t="str">
        <f>IF(SP_SUL!H1974="","*",SP_SUL!H1974)</f>
        <v>*</v>
      </c>
      <c r="F1971" s="137" t="str">
        <f>IF(SP_SUL!M1974="","*",SP_SUL!M1974)</f>
        <v>*</v>
      </c>
      <c r="G1971" s="121" t="str">
        <f>IF(SP_SUL!I1974="","*",SP_SUL!I1974)</f>
        <v>*</v>
      </c>
      <c r="H1971" s="121" t="str">
        <f>IF(SP_SUL!AB1974="","*",SP_SUL!AB1974)</f>
        <v>*</v>
      </c>
      <c r="I1971" s="121" t="str">
        <f>IF(SP_SUL!AC1974="","*",SP_SUL!AC1974)</f>
        <v>*</v>
      </c>
      <c r="J1971" s="122" t="str">
        <f>IF(SP_SUL!AA1974="","*",SP_SUL!AA1974)</f>
        <v>*</v>
      </c>
      <c r="K1971" s="134" t="str">
        <f>IF(SP_SUL!AD1974="","*",SP_SUL!AD1974)</f>
        <v>*</v>
      </c>
    </row>
    <row r="1972" spans="2:11" hidden="1">
      <c r="B1972" s="120" t="str">
        <f>IF(SP_SUL!Y1975="","*",SP_SUL!Y1975)</f>
        <v>*</v>
      </c>
      <c r="C1972" s="121" t="str">
        <f>IF(SP_SUL!B1975="","*",SP_SUL!B1975)</f>
        <v>*</v>
      </c>
      <c r="D1972" s="121" t="str">
        <f>IF(SP_SUL!D1975="","*",SP_SUL!D1975)</f>
        <v>*</v>
      </c>
      <c r="E1972" s="121" t="str">
        <f>IF(SP_SUL!H1975="","*",SP_SUL!H1975)</f>
        <v>*</v>
      </c>
      <c r="F1972" s="137" t="str">
        <f>IF(SP_SUL!M1975="","*",SP_SUL!M1975)</f>
        <v>*</v>
      </c>
      <c r="G1972" s="121" t="str">
        <f>IF(SP_SUL!I1975="","*",SP_SUL!I1975)</f>
        <v>*</v>
      </c>
      <c r="H1972" s="121" t="str">
        <f>IF(SP_SUL!AB1975="","*",SP_SUL!AB1975)</f>
        <v>*</v>
      </c>
      <c r="I1972" s="121" t="str">
        <f>IF(SP_SUL!AC1975="","*",SP_SUL!AC1975)</f>
        <v>*</v>
      </c>
      <c r="J1972" s="122" t="str">
        <f>IF(SP_SUL!AA1975="","*",SP_SUL!AA1975)</f>
        <v>*</v>
      </c>
      <c r="K1972" s="134" t="str">
        <f>IF(SP_SUL!AD1975="","*",SP_SUL!AD1975)</f>
        <v>*</v>
      </c>
    </row>
    <row r="1973" spans="2:11" hidden="1">
      <c r="B1973" s="120" t="str">
        <f>IF(SP_SUL!Y1976="","*",SP_SUL!Y1976)</f>
        <v>*</v>
      </c>
      <c r="C1973" s="121" t="str">
        <f>IF(SP_SUL!B1976="","*",SP_SUL!B1976)</f>
        <v>*</v>
      </c>
      <c r="D1973" s="121" t="str">
        <f>IF(SP_SUL!D1976="","*",SP_SUL!D1976)</f>
        <v>*</v>
      </c>
      <c r="E1973" s="121" t="str">
        <f>IF(SP_SUL!H1976="","*",SP_SUL!H1976)</f>
        <v>*</v>
      </c>
      <c r="F1973" s="137" t="str">
        <f>IF(SP_SUL!M1976="","*",SP_SUL!M1976)</f>
        <v>*</v>
      </c>
      <c r="G1973" s="121" t="str">
        <f>IF(SP_SUL!I1976="","*",SP_SUL!I1976)</f>
        <v>*</v>
      </c>
      <c r="H1973" s="121" t="str">
        <f>IF(SP_SUL!AB1976="","*",SP_SUL!AB1976)</f>
        <v>*</v>
      </c>
      <c r="I1973" s="121" t="str">
        <f>IF(SP_SUL!AC1976="","*",SP_SUL!AC1976)</f>
        <v>*</v>
      </c>
      <c r="J1973" s="122" t="str">
        <f>IF(SP_SUL!AA1976="","*",SP_SUL!AA1976)</f>
        <v>*</v>
      </c>
      <c r="K1973" s="134" t="str">
        <f>IF(SP_SUL!AD1976="","*",SP_SUL!AD1976)</f>
        <v>*</v>
      </c>
    </row>
    <row r="1974" spans="2:11" hidden="1">
      <c r="B1974" s="120" t="str">
        <f>IF(SP_SUL!Y1977="","*",SP_SUL!Y1977)</f>
        <v>*</v>
      </c>
      <c r="C1974" s="121" t="str">
        <f>IF(SP_SUL!B1977="","*",SP_SUL!B1977)</f>
        <v>*</v>
      </c>
      <c r="D1974" s="121" t="str">
        <f>IF(SP_SUL!D1977="","*",SP_SUL!D1977)</f>
        <v>*</v>
      </c>
      <c r="E1974" s="121" t="str">
        <f>IF(SP_SUL!H1977="","*",SP_SUL!H1977)</f>
        <v>*</v>
      </c>
      <c r="F1974" s="137" t="str">
        <f>IF(SP_SUL!M1977="","*",SP_SUL!M1977)</f>
        <v>*</v>
      </c>
      <c r="G1974" s="121" t="str">
        <f>IF(SP_SUL!I1977="","*",SP_SUL!I1977)</f>
        <v>*</v>
      </c>
      <c r="H1974" s="121" t="str">
        <f>IF(SP_SUL!AB1977="","*",SP_SUL!AB1977)</f>
        <v>*</v>
      </c>
      <c r="I1974" s="121" t="str">
        <f>IF(SP_SUL!AC1977="","*",SP_SUL!AC1977)</f>
        <v>*</v>
      </c>
      <c r="J1974" s="122" t="str">
        <f>IF(SP_SUL!AA1977="","*",SP_SUL!AA1977)</f>
        <v>*</v>
      </c>
      <c r="K1974" s="134" t="str">
        <f>IF(SP_SUL!AD1977="","*",SP_SUL!AD1977)</f>
        <v>*</v>
      </c>
    </row>
    <row r="1975" spans="2:11" hidden="1">
      <c r="B1975" s="120" t="str">
        <f>IF(SP_SUL!Y1978="","*",SP_SUL!Y1978)</f>
        <v>*</v>
      </c>
      <c r="C1975" s="121" t="str">
        <f>IF(SP_SUL!B1978="","*",SP_SUL!B1978)</f>
        <v>*</v>
      </c>
      <c r="D1975" s="121" t="str">
        <f>IF(SP_SUL!D1978="","*",SP_SUL!D1978)</f>
        <v>*</v>
      </c>
      <c r="E1975" s="121" t="str">
        <f>IF(SP_SUL!H1978="","*",SP_SUL!H1978)</f>
        <v>*</v>
      </c>
      <c r="F1975" s="137" t="str">
        <f>IF(SP_SUL!M1978="","*",SP_SUL!M1978)</f>
        <v>*</v>
      </c>
      <c r="G1975" s="121" t="str">
        <f>IF(SP_SUL!I1978="","*",SP_SUL!I1978)</f>
        <v>*</v>
      </c>
      <c r="H1975" s="121" t="str">
        <f>IF(SP_SUL!AB1978="","*",SP_SUL!AB1978)</f>
        <v>*</v>
      </c>
      <c r="I1975" s="121" t="str">
        <f>IF(SP_SUL!AC1978="","*",SP_SUL!AC1978)</f>
        <v>*</v>
      </c>
      <c r="J1975" s="122" t="str">
        <f>IF(SP_SUL!AA1978="","*",SP_SUL!AA1978)</f>
        <v>*</v>
      </c>
      <c r="K1975" s="134" t="str">
        <f>IF(SP_SUL!AD1978="","*",SP_SUL!AD1978)</f>
        <v>*</v>
      </c>
    </row>
    <row r="1976" spans="2:11" hidden="1">
      <c r="B1976" s="120" t="str">
        <f>IF(SP_SUL!Y1979="","*",SP_SUL!Y1979)</f>
        <v>*</v>
      </c>
      <c r="C1976" s="121" t="str">
        <f>IF(SP_SUL!B1979="","*",SP_SUL!B1979)</f>
        <v>*</v>
      </c>
      <c r="D1976" s="121" t="str">
        <f>IF(SP_SUL!D1979="","*",SP_SUL!D1979)</f>
        <v>*</v>
      </c>
      <c r="E1976" s="121" t="str">
        <f>IF(SP_SUL!H1979="","*",SP_SUL!H1979)</f>
        <v>*</v>
      </c>
      <c r="F1976" s="137" t="str">
        <f>IF(SP_SUL!M1979="","*",SP_SUL!M1979)</f>
        <v>*</v>
      </c>
      <c r="G1976" s="121" t="str">
        <f>IF(SP_SUL!I1979="","*",SP_SUL!I1979)</f>
        <v>*</v>
      </c>
      <c r="H1976" s="121" t="str">
        <f>IF(SP_SUL!AB1979="","*",SP_SUL!AB1979)</f>
        <v>*</v>
      </c>
      <c r="I1976" s="121" t="str">
        <f>IF(SP_SUL!AC1979="","*",SP_SUL!AC1979)</f>
        <v>*</v>
      </c>
      <c r="J1976" s="122" t="str">
        <f>IF(SP_SUL!AA1979="","*",SP_SUL!AA1979)</f>
        <v>*</v>
      </c>
      <c r="K1976" s="134" t="str">
        <f>IF(SP_SUL!AD1979="","*",SP_SUL!AD1979)</f>
        <v>*</v>
      </c>
    </row>
    <row r="1977" spans="2:11" hidden="1">
      <c r="B1977" s="120" t="str">
        <f>IF(SP_SUL!Y1980="","*",SP_SUL!Y1980)</f>
        <v>*</v>
      </c>
      <c r="C1977" s="121" t="str">
        <f>IF(SP_SUL!B1980="","*",SP_SUL!B1980)</f>
        <v>*</v>
      </c>
      <c r="D1977" s="121" t="str">
        <f>IF(SP_SUL!D1980="","*",SP_SUL!D1980)</f>
        <v>*</v>
      </c>
      <c r="E1977" s="121" t="str">
        <f>IF(SP_SUL!H1980="","*",SP_SUL!H1980)</f>
        <v>*</v>
      </c>
      <c r="F1977" s="137" t="str">
        <f>IF(SP_SUL!M1980="","*",SP_SUL!M1980)</f>
        <v>*</v>
      </c>
      <c r="G1977" s="121" t="str">
        <f>IF(SP_SUL!I1980="","*",SP_SUL!I1980)</f>
        <v>*</v>
      </c>
      <c r="H1977" s="121" t="str">
        <f>IF(SP_SUL!AB1980="","*",SP_SUL!AB1980)</f>
        <v>*</v>
      </c>
      <c r="I1977" s="121" t="str">
        <f>IF(SP_SUL!AC1980="","*",SP_SUL!AC1980)</f>
        <v>*</v>
      </c>
      <c r="J1977" s="122" t="str">
        <f>IF(SP_SUL!AA1980="","*",SP_SUL!AA1980)</f>
        <v>*</v>
      </c>
      <c r="K1977" s="134" t="str">
        <f>IF(SP_SUL!AD1980="","*",SP_SUL!AD1980)</f>
        <v>*</v>
      </c>
    </row>
    <row r="1978" spans="2:11" hidden="1">
      <c r="B1978" s="120" t="str">
        <f>IF(SP_SUL!Y1981="","*",SP_SUL!Y1981)</f>
        <v>*</v>
      </c>
      <c r="C1978" s="121" t="str">
        <f>IF(SP_SUL!B1981="","*",SP_SUL!B1981)</f>
        <v>*</v>
      </c>
      <c r="D1978" s="121" t="str">
        <f>IF(SP_SUL!D1981="","*",SP_SUL!D1981)</f>
        <v>*</v>
      </c>
      <c r="E1978" s="121" t="str">
        <f>IF(SP_SUL!H1981="","*",SP_SUL!H1981)</f>
        <v>*</v>
      </c>
      <c r="F1978" s="137" t="str">
        <f>IF(SP_SUL!M1981="","*",SP_SUL!M1981)</f>
        <v>*</v>
      </c>
      <c r="G1978" s="121" t="str">
        <f>IF(SP_SUL!I1981="","*",SP_SUL!I1981)</f>
        <v>*</v>
      </c>
      <c r="H1978" s="121" t="str">
        <f>IF(SP_SUL!AB1981="","*",SP_SUL!AB1981)</f>
        <v>*</v>
      </c>
      <c r="I1978" s="121" t="str">
        <f>IF(SP_SUL!AC1981="","*",SP_SUL!AC1981)</f>
        <v>*</v>
      </c>
      <c r="J1978" s="122" t="str">
        <f>IF(SP_SUL!AA1981="","*",SP_SUL!AA1981)</f>
        <v>*</v>
      </c>
      <c r="K1978" s="134" t="str">
        <f>IF(SP_SUL!AD1981="","*",SP_SUL!AD1981)</f>
        <v>*</v>
      </c>
    </row>
    <row r="1979" spans="2:11" hidden="1">
      <c r="B1979" s="120" t="str">
        <f>IF(SP_SUL!Y1982="","*",SP_SUL!Y1982)</f>
        <v>*</v>
      </c>
      <c r="C1979" s="121" t="str">
        <f>IF(SP_SUL!B1982="","*",SP_SUL!B1982)</f>
        <v>*</v>
      </c>
      <c r="D1979" s="121" t="str">
        <f>IF(SP_SUL!D1982="","*",SP_SUL!D1982)</f>
        <v>*</v>
      </c>
      <c r="E1979" s="121" t="str">
        <f>IF(SP_SUL!H1982="","*",SP_SUL!H1982)</f>
        <v>*</v>
      </c>
      <c r="F1979" s="137" t="str">
        <f>IF(SP_SUL!M1982="","*",SP_SUL!M1982)</f>
        <v>*</v>
      </c>
      <c r="G1979" s="121" t="str">
        <f>IF(SP_SUL!I1982="","*",SP_SUL!I1982)</f>
        <v>*</v>
      </c>
      <c r="H1979" s="121" t="str">
        <f>IF(SP_SUL!AB1982="","*",SP_SUL!AB1982)</f>
        <v>*</v>
      </c>
      <c r="I1979" s="121" t="str">
        <f>IF(SP_SUL!AC1982="","*",SP_SUL!AC1982)</f>
        <v>*</v>
      </c>
      <c r="J1979" s="122" t="str">
        <f>IF(SP_SUL!AA1982="","*",SP_SUL!AA1982)</f>
        <v>*</v>
      </c>
      <c r="K1979" s="134" t="str">
        <f>IF(SP_SUL!AD1982="","*",SP_SUL!AD1982)</f>
        <v>*</v>
      </c>
    </row>
    <row r="1980" spans="2:11" hidden="1">
      <c r="B1980" s="120" t="str">
        <f>IF(SP_SUL!Y1983="","*",SP_SUL!Y1983)</f>
        <v>*</v>
      </c>
      <c r="C1980" s="121" t="str">
        <f>IF(SP_SUL!B1983="","*",SP_SUL!B1983)</f>
        <v>*</v>
      </c>
      <c r="D1980" s="121" t="str">
        <f>IF(SP_SUL!D1983="","*",SP_SUL!D1983)</f>
        <v>*</v>
      </c>
      <c r="E1980" s="121" t="str">
        <f>IF(SP_SUL!H1983="","*",SP_SUL!H1983)</f>
        <v>*</v>
      </c>
      <c r="F1980" s="137" t="str">
        <f>IF(SP_SUL!M1983="","*",SP_SUL!M1983)</f>
        <v>*</v>
      </c>
      <c r="G1980" s="121" t="str">
        <f>IF(SP_SUL!I1983="","*",SP_SUL!I1983)</f>
        <v>*</v>
      </c>
      <c r="H1980" s="121" t="str">
        <f>IF(SP_SUL!AB1983="","*",SP_SUL!AB1983)</f>
        <v>*</v>
      </c>
      <c r="I1980" s="121" t="str">
        <f>IF(SP_SUL!AC1983="","*",SP_SUL!AC1983)</f>
        <v>*</v>
      </c>
      <c r="J1980" s="122" t="str">
        <f>IF(SP_SUL!AA1983="","*",SP_SUL!AA1983)</f>
        <v>*</v>
      </c>
      <c r="K1980" s="134" t="str">
        <f>IF(SP_SUL!AD1983="","*",SP_SUL!AD1983)</f>
        <v>*</v>
      </c>
    </row>
    <row r="1981" spans="2:11" hidden="1">
      <c r="B1981" s="120" t="str">
        <f>IF(SP_SUL!Y1984="","*",SP_SUL!Y1984)</f>
        <v>*</v>
      </c>
      <c r="C1981" s="121" t="str">
        <f>IF(SP_SUL!B1984="","*",SP_SUL!B1984)</f>
        <v>*</v>
      </c>
      <c r="D1981" s="121" t="str">
        <f>IF(SP_SUL!D1984="","*",SP_SUL!D1984)</f>
        <v>*</v>
      </c>
      <c r="E1981" s="121" t="str">
        <f>IF(SP_SUL!H1984="","*",SP_SUL!H1984)</f>
        <v>*</v>
      </c>
      <c r="F1981" s="137" t="str">
        <f>IF(SP_SUL!M1984="","*",SP_SUL!M1984)</f>
        <v>*</v>
      </c>
      <c r="G1981" s="121" t="str">
        <f>IF(SP_SUL!I1984="","*",SP_SUL!I1984)</f>
        <v>*</v>
      </c>
      <c r="H1981" s="121" t="str">
        <f>IF(SP_SUL!AB1984="","*",SP_SUL!AB1984)</f>
        <v>*</v>
      </c>
      <c r="I1981" s="121" t="str">
        <f>IF(SP_SUL!AC1984="","*",SP_SUL!AC1984)</f>
        <v>*</v>
      </c>
      <c r="J1981" s="122" t="str">
        <f>IF(SP_SUL!AA1984="","*",SP_SUL!AA1984)</f>
        <v>*</v>
      </c>
      <c r="K1981" s="134" t="str">
        <f>IF(SP_SUL!AD1984="","*",SP_SUL!AD1984)</f>
        <v>*</v>
      </c>
    </row>
    <row r="1982" spans="2:11" hidden="1">
      <c r="B1982" s="120" t="str">
        <f>IF(SP_SUL!Y1985="","*",SP_SUL!Y1985)</f>
        <v>*</v>
      </c>
      <c r="C1982" s="121" t="str">
        <f>IF(SP_SUL!B1985="","*",SP_SUL!B1985)</f>
        <v>*</v>
      </c>
      <c r="D1982" s="121" t="str">
        <f>IF(SP_SUL!D1985="","*",SP_SUL!D1985)</f>
        <v>*</v>
      </c>
      <c r="E1982" s="121" t="str">
        <f>IF(SP_SUL!H1985="","*",SP_SUL!H1985)</f>
        <v>*</v>
      </c>
      <c r="F1982" s="137" t="str">
        <f>IF(SP_SUL!M1985="","*",SP_SUL!M1985)</f>
        <v>*</v>
      </c>
      <c r="G1982" s="121" t="str">
        <f>IF(SP_SUL!I1985="","*",SP_SUL!I1985)</f>
        <v>*</v>
      </c>
      <c r="H1982" s="121" t="str">
        <f>IF(SP_SUL!AB1985="","*",SP_SUL!AB1985)</f>
        <v>*</v>
      </c>
      <c r="I1982" s="121" t="str">
        <f>IF(SP_SUL!AC1985="","*",SP_SUL!AC1985)</f>
        <v>*</v>
      </c>
      <c r="J1982" s="122" t="str">
        <f>IF(SP_SUL!AA1985="","*",SP_SUL!AA1985)</f>
        <v>*</v>
      </c>
      <c r="K1982" s="134" t="str">
        <f>IF(SP_SUL!AD1985="","*",SP_SUL!AD1985)</f>
        <v>*</v>
      </c>
    </row>
    <row r="1983" spans="2:11" hidden="1">
      <c r="B1983" s="120" t="str">
        <f>IF(SP_SUL!Y1986="","*",SP_SUL!Y1986)</f>
        <v>*</v>
      </c>
      <c r="C1983" s="121" t="str">
        <f>IF(SP_SUL!B1986="","*",SP_SUL!B1986)</f>
        <v>*</v>
      </c>
      <c r="D1983" s="121" t="str">
        <f>IF(SP_SUL!D1986="","*",SP_SUL!D1986)</f>
        <v>*</v>
      </c>
      <c r="E1983" s="121" t="str">
        <f>IF(SP_SUL!H1986="","*",SP_SUL!H1986)</f>
        <v>*</v>
      </c>
      <c r="F1983" s="137" t="str">
        <f>IF(SP_SUL!M1986="","*",SP_SUL!M1986)</f>
        <v>*</v>
      </c>
      <c r="G1983" s="121" t="str">
        <f>IF(SP_SUL!I1986="","*",SP_SUL!I1986)</f>
        <v>*</v>
      </c>
      <c r="H1983" s="121" t="str">
        <f>IF(SP_SUL!AB1986="","*",SP_SUL!AB1986)</f>
        <v>*</v>
      </c>
      <c r="I1983" s="121" t="str">
        <f>IF(SP_SUL!AC1986="","*",SP_SUL!AC1986)</f>
        <v>*</v>
      </c>
      <c r="J1983" s="122" t="str">
        <f>IF(SP_SUL!AA1986="","*",SP_SUL!AA1986)</f>
        <v>*</v>
      </c>
      <c r="K1983" s="134" t="str">
        <f>IF(SP_SUL!AD1986="","*",SP_SUL!AD1986)</f>
        <v>*</v>
      </c>
    </row>
    <row r="1984" spans="2:11" hidden="1">
      <c r="B1984" s="120" t="str">
        <f>IF(SP_SUL!Y1987="","*",SP_SUL!Y1987)</f>
        <v>*</v>
      </c>
      <c r="C1984" s="121" t="str">
        <f>IF(SP_SUL!B1987="","*",SP_SUL!B1987)</f>
        <v>*</v>
      </c>
      <c r="D1984" s="121" t="str">
        <f>IF(SP_SUL!D1987="","*",SP_SUL!D1987)</f>
        <v>*</v>
      </c>
      <c r="E1984" s="121" t="str">
        <f>IF(SP_SUL!H1987="","*",SP_SUL!H1987)</f>
        <v>*</v>
      </c>
      <c r="F1984" s="137" t="str">
        <f>IF(SP_SUL!M1987="","*",SP_SUL!M1987)</f>
        <v>*</v>
      </c>
      <c r="G1984" s="121" t="str">
        <f>IF(SP_SUL!I1987="","*",SP_SUL!I1987)</f>
        <v>*</v>
      </c>
      <c r="H1984" s="121" t="str">
        <f>IF(SP_SUL!AB1987="","*",SP_SUL!AB1987)</f>
        <v>*</v>
      </c>
      <c r="I1984" s="121" t="str">
        <f>IF(SP_SUL!AC1987="","*",SP_SUL!AC1987)</f>
        <v>*</v>
      </c>
      <c r="J1984" s="122" t="str">
        <f>IF(SP_SUL!AA1987="","*",SP_SUL!AA1987)</f>
        <v>*</v>
      </c>
      <c r="K1984" s="134" t="str">
        <f>IF(SP_SUL!AD1987="","*",SP_SUL!AD1987)</f>
        <v>*</v>
      </c>
    </row>
    <row r="1985" spans="2:11" hidden="1">
      <c r="B1985" s="120" t="str">
        <f>IF(SP_SUL!Y1988="","*",SP_SUL!Y1988)</f>
        <v>*</v>
      </c>
      <c r="C1985" s="121" t="str">
        <f>IF(SP_SUL!B1988="","*",SP_SUL!B1988)</f>
        <v>*</v>
      </c>
      <c r="D1985" s="121" t="str">
        <f>IF(SP_SUL!D1988="","*",SP_SUL!D1988)</f>
        <v>*</v>
      </c>
      <c r="E1985" s="121" t="str">
        <f>IF(SP_SUL!H1988="","*",SP_SUL!H1988)</f>
        <v>*</v>
      </c>
      <c r="F1985" s="137" t="str">
        <f>IF(SP_SUL!M1988="","*",SP_SUL!M1988)</f>
        <v>*</v>
      </c>
      <c r="G1985" s="121" t="str">
        <f>IF(SP_SUL!I1988="","*",SP_SUL!I1988)</f>
        <v>*</v>
      </c>
      <c r="H1985" s="121" t="str">
        <f>IF(SP_SUL!AB1988="","*",SP_SUL!AB1988)</f>
        <v>*</v>
      </c>
      <c r="I1985" s="121" t="str">
        <f>IF(SP_SUL!AC1988="","*",SP_SUL!AC1988)</f>
        <v>*</v>
      </c>
      <c r="J1985" s="122" t="str">
        <f>IF(SP_SUL!AA1988="","*",SP_SUL!AA1988)</f>
        <v>*</v>
      </c>
      <c r="K1985" s="134" t="str">
        <f>IF(SP_SUL!AD1988="","*",SP_SUL!AD1988)</f>
        <v>*</v>
      </c>
    </row>
    <row r="1986" spans="2:11" hidden="1">
      <c r="B1986" s="120" t="str">
        <f>IF(SP_SUL!Y1989="","*",SP_SUL!Y1989)</f>
        <v>*</v>
      </c>
      <c r="C1986" s="121" t="str">
        <f>IF(SP_SUL!B1989="","*",SP_SUL!B1989)</f>
        <v>*</v>
      </c>
      <c r="D1986" s="121" t="str">
        <f>IF(SP_SUL!D1989="","*",SP_SUL!D1989)</f>
        <v>*</v>
      </c>
      <c r="E1986" s="121" t="str">
        <f>IF(SP_SUL!H1989="","*",SP_SUL!H1989)</f>
        <v>*</v>
      </c>
      <c r="F1986" s="137" t="str">
        <f>IF(SP_SUL!M1989="","*",SP_SUL!M1989)</f>
        <v>*</v>
      </c>
      <c r="G1986" s="121" t="str">
        <f>IF(SP_SUL!I1989="","*",SP_SUL!I1989)</f>
        <v>*</v>
      </c>
      <c r="H1986" s="121" t="str">
        <f>IF(SP_SUL!AB1989="","*",SP_SUL!AB1989)</f>
        <v>*</v>
      </c>
      <c r="I1986" s="121" t="str">
        <f>IF(SP_SUL!AC1989="","*",SP_SUL!AC1989)</f>
        <v>*</v>
      </c>
      <c r="J1986" s="122" t="str">
        <f>IF(SP_SUL!AA1989="","*",SP_SUL!AA1989)</f>
        <v>*</v>
      </c>
      <c r="K1986" s="134" t="str">
        <f>IF(SP_SUL!AD1989="","*",SP_SUL!AD1989)</f>
        <v>*</v>
      </c>
    </row>
    <row r="1987" spans="2:11" hidden="1">
      <c r="B1987" s="120" t="str">
        <f>IF(SP_SUL!Y1990="","*",SP_SUL!Y1990)</f>
        <v>*</v>
      </c>
      <c r="C1987" s="121" t="str">
        <f>IF(SP_SUL!B1990="","*",SP_SUL!B1990)</f>
        <v>*</v>
      </c>
      <c r="D1987" s="121" t="str">
        <f>IF(SP_SUL!D1990="","*",SP_SUL!D1990)</f>
        <v>*</v>
      </c>
      <c r="E1987" s="121" t="str">
        <f>IF(SP_SUL!H1990="","*",SP_SUL!H1990)</f>
        <v>*</v>
      </c>
      <c r="F1987" s="137" t="str">
        <f>IF(SP_SUL!M1990="","*",SP_SUL!M1990)</f>
        <v>*</v>
      </c>
      <c r="G1987" s="121" t="str">
        <f>IF(SP_SUL!I1990="","*",SP_SUL!I1990)</f>
        <v>*</v>
      </c>
      <c r="H1987" s="121" t="str">
        <f>IF(SP_SUL!AB1990="","*",SP_SUL!AB1990)</f>
        <v>*</v>
      </c>
      <c r="I1987" s="121" t="str">
        <f>IF(SP_SUL!AC1990="","*",SP_SUL!AC1990)</f>
        <v>*</v>
      </c>
      <c r="J1987" s="122" t="str">
        <f>IF(SP_SUL!AA1990="","*",SP_SUL!AA1990)</f>
        <v>*</v>
      </c>
      <c r="K1987" s="134" t="str">
        <f>IF(SP_SUL!AD1990="","*",SP_SUL!AD1990)</f>
        <v>*</v>
      </c>
    </row>
    <row r="1988" spans="2:11" hidden="1">
      <c r="B1988" s="120" t="str">
        <f>IF(SP_SUL!Y1991="","*",SP_SUL!Y1991)</f>
        <v>*</v>
      </c>
      <c r="C1988" s="121" t="str">
        <f>IF(SP_SUL!B1991="","*",SP_SUL!B1991)</f>
        <v>*</v>
      </c>
      <c r="D1988" s="121" t="str">
        <f>IF(SP_SUL!D1991="","*",SP_SUL!D1991)</f>
        <v>*</v>
      </c>
      <c r="E1988" s="121" t="str">
        <f>IF(SP_SUL!H1991="","*",SP_SUL!H1991)</f>
        <v>*</v>
      </c>
      <c r="F1988" s="137" t="str">
        <f>IF(SP_SUL!M1991="","*",SP_SUL!M1991)</f>
        <v>*</v>
      </c>
      <c r="G1988" s="121" t="str">
        <f>IF(SP_SUL!I1991="","*",SP_SUL!I1991)</f>
        <v>*</v>
      </c>
      <c r="H1988" s="121" t="str">
        <f>IF(SP_SUL!AB1991="","*",SP_SUL!AB1991)</f>
        <v>*</v>
      </c>
      <c r="I1988" s="121" t="str">
        <f>IF(SP_SUL!AC1991="","*",SP_SUL!AC1991)</f>
        <v>*</v>
      </c>
      <c r="J1988" s="122" t="str">
        <f>IF(SP_SUL!AA1991="","*",SP_SUL!AA1991)</f>
        <v>*</v>
      </c>
      <c r="K1988" s="134" t="str">
        <f>IF(SP_SUL!AD1991="","*",SP_SUL!AD1991)</f>
        <v>*</v>
      </c>
    </row>
    <row r="1989" spans="2:11" hidden="1">
      <c r="B1989" s="120" t="str">
        <f>IF(SP_SUL!Y1992="","*",SP_SUL!Y1992)</f>
        <v>*</v>
      </c>
      <c r="C1989" s="121" t="str">
        <f>IF(SP_SUL!B1992="","*",SP_SUL!B1992)</f>
        <v>*</v>
      </c>
      <c r="D1989" s="121" t="str">
        <f>IF(SP_SUL!D1992="","*",SP_SUL!D1992)</f>
        <v>*</v>
      </c>
      <c r="E1989" s="121" t="str">
        <f>IF(SP_SUL!H1992="","*",SP_SUL!H1992)</f>
        <v>*</v>
      </c>
      <c r="F1989" s="137" t="str">
        <f>IF(SP_SUL!M1992="","*",SP_SUL!M1992)</f>
        <v>*</v>
      </c>
      <c r="G1989" s="121" t="str">
        <f>IF(SP_SUL!I1992="","*",SP_SUL!I1992)</f>
        <v>*</v>
      </c>
      <c r="H1989" s="121" t="str">
        <f>IF(SP_SUL!AB1992="","*",SP_SUL!AB1992)</f>
        <v>*</v>
      </c>
      <c r="I1989" s="121" t="str">
        <f>IF(SP_SUL!AC1992="","*",SP_SUL!AC1992)</f>
        <v>*</v>
      </c>
      <c r="J1989" s="122" t="str">
        <f>IF(SP_SUL!AA1992="","*",SP_SUL!AA1992)</f>
        <v>*</v>
      </c>
      <c r="K1989" s="134" t="str">
        <f>IF(SP_SUL!AD1992="","*",SP_SUL!AD1992)</f>
        <v>*</v>
      </c>
    </row>
    <row r="1990" spans="2:11" hidden="1">
      <c r="B1990" s="120" t="str">
        <f>IF(SP_SUL!Y1993="","*",SP_SUL!Y1993)</f>
        <v>*</v>
      </c>
      <c r="C1990" s="121" t="str">
        <f>IF(SP_SUL!B1993="","*",SP_SUL!B1993)</f>
        <v>*</v>
      </c>
      <c r="D1990" s="121" t="str">
        <f>IF(SP_SUL!D1993="","*",SP_SUL!D1993)</f>
        <v>*</v>
      </c>
      <c r="E1990" s="121" t="str">
        <f>IF(SP_SUL!H1993="","*",SP_SUL!H1993)</f>
        <v>*</v>
      </c>
      <c r="F1990" s="137" t="str">
        <f>IF(SP_SUL!M1993="","*",SP_SUL!M1993)</f>
        <v>*</v>
      </c>
      <c r="G1990" s="121" t="str">
        <f>IF(SP_SUL!I1993="","*",SP_SUL!I1993)</f>
        <v>*</v>
      </c>
      <c r="H1990" s="121" t="str">
        <f>IF(SP_SUL!AB1993="","*",SP_SUL!AB1993)</f>
        <v>*</v>
      </c>
      <c r="I1990" s="121" t="str">
        <f>IF(SP_SUL!AC1993="","*",SP_SUL!AC1993)</f>
        <v>*</v>
      </c>
      <c r="J1990" s="122" t="str">
        <f>IF(SP_SUL!AA1993="","*",SP_SUL!AA1993)</f>
        <v>*</v>
      </c>
      <c r="K1990" s="134" t="str">
        <f>IF(SP_SUL!AD1993="","*",SP_SUL!AD1993)</f>
        <v>*</v>
      </c>
    </row>
    <row r="1991" spans="2:11" hidden="1">
      <c r="B1991" s="120" t="str">
        <f>IF(SP_SUL!Y1994="","*",SP_SUL!Y1994)</f>
        <v>*</v>
      </c>
      <c r="C1991" s="121" t="str">
        <f>IF(SP_SUL!B1994="","*",SP_SUL!B1994)</f>
        <v>*</v>
      </c>
      <c r="D1991" s="121" t="str">
        <f>IF(SP_SUL!D1994="","*",SP_SUL!D1994)</f>
        <v>*</v>
      </c>
      <c r="E1991" s="121" t="str">
        <f>IF(SP_SUL!H1994="","*",SP_SUL!H1994)</f>
        <v>*</v>
      </c>
      <c r="F1991" s="137" t="str">
        <f>IF(SP_SUL!M1994="","*",SP_SUL!M1994)</f>
        <v>*</v>
      </c>
      <c r="G1991" s="121" t="str">
        <f>IF(SP_SUL!I1994="","*",SP_SUL!I1994)</f>
        <v>*</v>
      </c>
      <c r="H1991" s="121" t="str">
        <f>IF(SP_SUL!AB1994="","*",SP_SUL!AB1994)</f>
        <v>*</v>
      </c>
      <c r="I1991" s="121" t="str">
        <f>IF(SP_SUL!AC1994="","*",SP_SUL!AC1994)</f>
        <v>*</v>
      </c>
      <c r="J1991" s="122" t="str">
        <f>IF(SP_SUL!AA1994="","*",SP_SUL!AA1994)</f>
        <v>*</v>
      </c>
      <c r="K1991" s="134" t="str">
        <f>IF(SP_SUL!AD1994="","*",SP_SUL!AD1994)</f>
        <v>*</v>
      </c>
    </row>
    <row r="1992" spans="2:11" hidden="1">
      <c r="B1992" s="120" t="str">
        <f>IF(SP_SUL!Y1995="","*",SP_SUL!Y1995)</f>
        <v>*</v>
      </c>
      <c r="C1992" s="121" t="str">
        <f>IF(SP_SUL!B1995="","*",SP_SUL!B1995)</f>
        <v>*</v>
      </c>
      <c r="D1992" s="121" t="str">
        <f>IF(SP_SUL!D1995="","*",SP_SUL!D1995)</f>
        <v>*</v>
      </c>
      <c r="E1992" s="121" t="str">
        <f>IF(SP_SUL!H1995="","*",SP_SUL!H1995)</f>
        <v>*</v>
      </c>
      <c r="F1992" s="137" t="str">
        <f>IF(SP_SUL!M1995="","*",SP_SUL!M1995)</f>
        <v>*</v>
      </c>
      <c r="G1992" s="121" t="str">
        <f>IF(SP_SUL!I1995="","*",SP_SUL!I1995)</f>
        <v>*</v>
      </c>
      <c r="H1992" s="121" t="str">
        <f>IF(SP_SUL!AB1995="","*",SP_SUL!AB1995)</f>
        <v>*</v>
      </c>
      <c r="I1992" s="121" t="str">
        <f>IF(SP_SUL!AC1995="","*",SP_SUL!AC1995)</f>
        <v>*</v>
      </c>
      <c r="J1992" s="122" t="str">
        <f>IF(SP_SUL!AA1995="","*",SP_SUL!AA1995)</f>
        <v>*</v>
      </c>
      <c r="K1992" s="134" t="str">
        <f>IF(SP_SUL!AD1995="","*",SP_SUL!AD1995)</f>
        <v>*</v>
      </c>
    </row>
    <row r="1993" spans="2:11" hidden="1">
      <c r="B1993" s="120" t="str">
        <f>IF(SP_SUL!Y1996="","*",SP_SUL!Y1996)</f>
        <v>*</v>
      </c>
      <c r="C1993" s="121" t="str">
        <f>IF(SP_SUL!B1996="","*",SP_SUL!B1996)</f>
        <v>*</v>
      </c>
      <c r="D1993" s="121" t="str">
        <f>IF(SP_SUL!D1996="","*",SP_SUL!D1996)</f>
        <v>*</v>
      </c>
      <c r="E1993" s="121" t="str">
        <f>IF(SP_SUL!H1996="","*",SP_SUL!H1996)</f>
        <v>*</v>
      </c>
      <c r="F1993" s="137" t="str">
        <f>IF(SP_SUL!M1996="","*",SP_SUL!M1996)</f>
        <v>*</v>
      </c>
      <c r="G1993" s="121" t="str">
        <f>IF(SP_SUL!I1996="","*",SP_SUL!I1996)</f>
        <v>*</v>
      </c>
      <c r="H1993" s="121" t="str">
        <f>IF(SP_SUL!AB1996="","*",SP_SUL!AB1996)</f>
        <v>*</v>
      </c>
      <c r="I1993" s="121" t="str">
        <f>IF(SP_SUL!AC1996="","*",SP_SUL!AC1996)</f>
        <v>*</v>
      </c>
      <c r="J1993" s="122" t="str">
        <f>IF(SP_SUL!AA1996="","*",SP_SUL!AA1996)</f>
        <v>*</v>
      </c>
      <c r="K1993" s="134" t="str">
        <f>IF(SP_SUL!AD1996="","*",SP_SUL!AD1996)</f>
        <v>*</v>
      </c>
    </row>
    <row r="1994" spans="2:11" hidden="1">
      <c r="B1994" s="120" t="str">
        <f>IF(SP_SUL!Y1997="","*",SP_SUL!Y1997)</f>
        <v>*</v>
      </c>
      <c r="C1994" s="121" t="str">
        <f>IF(SP_SUL!B1997="","*",SP_SUL!B1997)</f>
        <v>*</v>
      </c>
      <c r="D1994" s="121" t="str">
        <f>IF(SP_SUL!D1997="","*",SP_SUL!D1997)</f>
        <v>*</v>
      </c>
      <c r="E1994" s="121" t="str">
        <f>IF(SP_SUL!H1997="","*",SP_SUL!H1997)</f>
        <v>*</v>
      </c>
      <c r="F1994" s="137" t="str">
        <f>IF(SP_SUL!M1997="","*",SP_SUL!M1997)</f>
        <v>*</v>
      </c>
      <c r="G1994" s="121" t="str">
        <f>IF(SP_SUL!I1997="","*",SP_SUL!I1997)</f>
        <v>*</v>
      </c>
      <c r="H1994" s="121" t="str">
        <f>IF(SP_SUL!AB1997="","*",SP_SUL!AB1997)</f>
        <v>*</v>
      </c>
      <c r="I1994" s="121" t="str">
        <f>IF(SP_SUL!AC1997="","*",SP_SUL!AC1997)</f>
        <v>*</v>
      </c>
      <c r="J1994" s="122" t="str">
        <f>IF(SP_SUL!AA1997="","*",SP_SUL!AA1997)</f>
        <v>*</v>
      </c>
      <c r="K1994" s="134" t="str">
        <f>IF(SP_SUL!AD1997="","*",SP_SUL!AD1997)</f>
        <v>*</v>
      </c>
    </row>
    <row r="1995" spans="2:11" hidden="1">
      <c r="B1995" s="120" t="str">
        <f>IF(SP_SUL!Y1998="","*",SP_SUL!Y1998)</f>
        <v>*</v>
      </c>
      <c r="C1995" s="121" t="str">
        <f>IF(SP_SUL!B1998="","*",SP_SUL!B1998)</f>
        <v>*</v>
      </c>
      <c r="D1995" s="121" t="str">
        <f>IF(SP_SUL!D1998="","*",SP_SUL!D1998)</f>
        <v>*</v>
      </c>
      <c r="E1995" s="121" t="str">
        <f>IF(SP_SUL!H1998="","*",SP_SUL!H1998)</f>
        <v>*</v>
      </c>
      <c r="F1995" s="137" t="str">
        <f>IF(SP_SUL!M1998="","*",SP_SUL!M1998)</f>
        <v>*</v>
      </c>
      <c r="G1995" s="121" t="str">
        <f>IF(SP_SUL!I1998="","*",SP_SUL!I1998)</f>
        <v>*</v>
      </c>
      <c r="H1995" s="121" t="str">
        <f>IF(SP_SUL!AB1998="","*",SP_SUL!AB1998)</f>
        <v>*</v>
      </c>
      <c r="I1995" s="121" t="str">
        <f>IF(SP_SUL!AC1998="","*",SP_SUL!AC1998)</f>
        <v>*</v>
      </c>
      <c r="J1995" s="122" t="str">
        <f>IF(SP_SUL!AA1998="","*",SP_SUL!AA1998)</f>
        <v>*</v>
      </c>
      <c r="K1995" s="134" t="str">
        <f>IF(SP_SUL!AD1998="","*",SP_SUL!AD1998)</f>
        <v>*</v>
      </c>
    </row>
    <row r="1996" spans="2:11" hidden="1">
      <c r="B1996" s="120" t="str">
        <f>IF(SP_SUL!Y1999="","*",SP_SUL!Y1999)</f>
        <v>*</v>
      </c>
      <c r="C1996" s="121" t="str">
        <f>IF(SP_SUL!B1999="","*",SP_SUL!B1999)</f>
        <v>*</v>
      </c>
      <c r="D1996" s="121" t="str">
        <f>IF(SP_SUL!D1999="","*",SP_SUL!D1999)</f>
        <v>*</v>
      </c>
      <c r="E1996" s="121" t="str">
        <f>IF(SP_SUL!H1999="","*",SP_SUL!H1999)</f>
        <v>*</v>
      </c>
      <c r="F1996" s="137" t="str">
        <f>IF(SP_SUL!M1999="","*",SP_SUL!M1999)</f>
        <v>*</v>
      </c>
      <c r="G1996" s="121" t="str">
        <f>IF(SP_SUL!I1999="","*",SP_SUL!I1999)</f>
        <v>*</v>
      </c>
      <c r="H1996" s="121" t="str">
        <f>IF(SP_SUL!AB1999="","*",SP_SUL!AB1999)</f>
        <v>*</v>
      </c>
      <c r="I1996" s="121" t="str">
        <f>IF(SP_SUL!AC1999="","*",SP_SUL!AC1999)</f>
        <v>*</v>
      </c>
      <c r="J1996" s="122" t="str">
        <f>IF(SP_SUL!AA1999="","*",SP_SUL!AA1999)</f>
        <v>*</v>
      </c>
      <c r="K1996" s="134" t="str">
        <f>IF(SP_SUL!AD1999="","*",SP_SUL!AD1999)</f>
        <v>*</v>
      </c>
    </row>
    <row r="1997" spans="2:11" hidden="1">
      <c r="B1997" s="120" t="str">
        <f>IF(SP_SUL!Y2000="","*",SP_SUL!Y2000)</f>
        <v>*</v>
      </c>
      <c r="C1997" s="121" t="str">
        <f>IF(SP_SUL!B2000="","*",SP_SUL!B2000)</f>
        <v>*</v>
      </c>
      <c r="D1997" s="121" t="str">
        <f>IF(SP_SUL!D2000="","*",SP_SUL!D2000)</f>
        <v>*</v>
      </c>
      <c r="E1997" s="121" t="str">
        <f>IF(SP_SUL!H2000="","*",SP_SUL!H2000)</f>
        <v>*</v>
      </c>
      <c r="F1997" s="137" t="str">
        <f>IF(SP_SUL!M2000="","*",SP_SUL!M2000)</f>
        <v>*</v>
      </c>
      <c r="G1997" s="121" t="str">
        <f>IF(SP_SUL!I2000="","*",SP_SUL!I2000)</f>
        <v>*</v>
      </c>
      <c r="H1997" s="121" t="str">
        <f>IF(SP_SUL!AB2000="","*",SP_SUL!AB2000)</f>
        <v>*</v>
      </c>
      <c r="I1997" s="121" t="str">
        <f>IF(SP_SUL!AC2000="","*",SP_SUL!AC2000)</f>
        <v>*</v>
      </c>
      <c r="J1997" s="122" t="str">
        <f>IF(SP_SUL!AA2000="","*",SP_SUL!AA2000)</f>
        <v>*</v>
      </c>
      <c r="K1997" s="134" t="str">
        <f>IF(SP_SUL!AD2000="","*",SP_SUL!AD2000)</f>
        <v>*</v>
      </c>
    </row>
    <row r="1998" spans="2:11" hidden="1">
      <c r="B1998" s="120" t="str">
        <f>IF(SP_SUL!Y2001="","*",SP_SUL!Y2001)</f>
        <v>*</v>
      </c>
      <c r="C1998" s="121" t="str">
        <f>IF(SP_SUL!B2001="","*",SP_SUL!B2001)</f>
        <v>*</v>
      </c>
      <c r="D1998" s="121" t="str">
        <f>IF(SP_SUL!D2001="","*",SP_SUL!D2001)</f>
        <v>*</v>
      </c>
      <c r="E1998" s="121" t="str">
        <f>IF(SP_SUL!H2001="","*",SP_SUL!H2001)</f>
        <v>*</v>
      </c>
      <c r="F1998" s="137" t="str">
        <f>IF(SP_SUL!M2001="","*",SP_SUL!M2001)</f>
        <v>*</v>
      </c>
      <c r="G1998" s="121" t="str">
        <f>IF(SP_SUL!I2001="","*",SP_SUL!I2001)</f>
        <v>*</v>
      </c>
      <c r="H1998" s="121" t="str">
        <f>IF(SP_SUL!AB2001="","*",SP_SUL!AB2001)</f>
        <v>*</v>
      </c>
      <c r="I1998" s="121" t="str">
        <f>IF(SP_SUL!AC2001="","*",SP_SUL!AC2001)</f>
        <v>*</v>
      </c>
      <c r="J1998" s="122" t="str">
        <f>IF(SP_SUL!AA2001="","*",SP_SUL!AA2001)</f>
        <v>*</v>
      </c>
      <c r="K1998" s="134" t="str">
        <f>IF(SP_SUL!AD2001="","*",SP_SUL!AD2001)</f>
        <v>*</v>
      </c>
    </row>
    <row r="1999" spans="2:11" hidden="1">
      <c r="B1999" s="120" t="str">
        <f>IF(SP_SUL!Y2002="","*",SP_SUL!Y2002)</f>
        <v>*</v>
      </c>
      <c r="C1999" s="121" t="str">
        <f>IF(SP_SUL!B2002="","*",SP_SUL!B2002)</f>
        <v>*</v>
      </c>
      <c r="D1999" s="121" t="str">
        <f>IF(SP_SUL!D2002="","*",SP_SUL!D2002)</f>
        <v>*</v>
      </c>
      <c r="E1999" s="121" t="str">
        <f>IF(SP_SUL!H2002="","*",SP_SUL!H2002)</f>
        <v>*</v>
      </c>
      <c r="F1999" s="137" t="str">
        <f>IF(SP_SUL!M2002="","*",SP_SUL!M2002)</f>
        <v>*</v>
      </c>
      <c r="G1999" s="121" t="str">
        <f>IF(SP_SUL!I2002="","*",SP_SUL!I2002)</f>
        <v>*</v>
      </c>
      <c r="H1999" s="121" t="str">
        <f>IF(SP_SUL!AB2002="","*",SP_SUL!AB2002)</f>
        <v>*</v>
      </c>
      <c r="I1999" s="121" t="str">
        <f>IF(SP_SUL!AC2002="","*",SP_SUL!AC2002)</f>
        <v>*</v>
      </c>
      <c r="J1999" s="122" t="str">
        <f>IF(SP_SUL!AA2002="","*",SP_SUL!AA2002)</f>
        <v>*</v>
      </c>
      <c r="K1999" s="134" t="str">
        <f>IF(SP_SUL!AD2002="","*",SP_SUL!AD2002)</f>
        <v>*</v>
      </c>
    </row>
    <row r="2000" spans="2:11" hidden="1">
      <c r="B2000" s="120" t="str">
        <f>IF(SP_SUL!Y2003="","*",SP_SUL!Y2003)</f>
        <v>*</v>
      </c>
      <c r="C2000" s="121" t="str">
        <f>IF(SP_SUL!B2003="","*",SP_SUL!B2003)</f>
        <v>*</v>
      </c>
      <c r="D2000" s="121" t="str">
        <f>IF(SP_SUL!D2003="","*",SP_SUL!D2003)</f>
        <v>*</v>
      </c>
      <c r="E2000" s="121" t="str">
        <f>IF(SP_SUL!H2003="","*",SP_SUL!H2003)</f>
        <v>*</v>
      </c>
      <c r="F2000" s="137" t="str">
        <f>IF(SP_SUL!M2003="","*",SP_SUL!M2003)</f>
        <v>*</v>
      </c>
      <c r="G2000" s="121" t="str">
        <f>IF(SP_SUL!I2003="","*",SP_SUL!I2003)</f>
        <v>*</v>
      </c>
      <c r="H2000" s="121" t="str">
        <f>IF(SP_SUL!AB2003="","*",SP_SUL!AB2003)</f>
        <v>*</v>
      </c>
      <c r="I2000" s="121" t="str">
        <f>IF(SP_SUL!AC2003="","*",SP_SUL!AC2003)</f>
        <v>*</v>
      </c>
      <c r="J2000" s="122" t="str">
        <f>IF(SP_SUL!AA2003="","*",SP_SUL!AA2003)</f>
        <v>*</v>
      </c>
      <c r="K2000" s="134" t="str">
        <f>IF(SP_SUL!AD2003="","*",SP_SUL!AD2003)</f>
        <v>*</v>
      </c>
    </row>
    <row r="2001" spans="2:11" hidden="1">
      <c r="B2001" s="120" t="str">
        <f>IF(SP_SUL!Y2004="","*",SP_SUL!Y2004)</f>
        <v>*</v>
      </c>
      <c r="C2001" s="121" t="str">
        <f>IF(SP_SUL!B2004="","*",SP_SUL!B2004)</f>
        <v>*</v>
      </c>
      <c r="D2001" s="121" t="str">
        <f>IF(SP_SUL!D2004="","*",SP_SUL!D2004)</f>
        <v>*</v>
      </c>
      <c r="E2001" s="121" t="str">
        <f>IF(SP_SUL!H2004="","*",SP_SUL!H2004)</f>
        <v>*</v>
      </c>
      <c r="F2001" s="137" t="str">
        <f>IF(SP_SUL!M2004="","*",SP_SUL!M2004)</f>
        <v>*</v>
      </c>
      <c r="G2001" s="121" t="str">
        <f>IF(SP_SUL!I2004="","*",SP_SUL!I2004)</f>
        <v>*</v>
      </c>
      <c r="H2001" s="121" t="str">
        <f>IF(SP_SUL!AB2004="","*",SP_SUL!AB2004)</f>
        <v>*</v>
      </c>
      <c r="I2001" s="121" t="str">
        <f>IF(SP_SUL!AC2004="","*",SP_SUL!AC2004)</f>
        <v>*</v>
      </c>
      <c r="J2001" s="122" t="str">
        <f>IF(SP_SUL!AA2004="","*",SP_SUL!AA2004)</f>
        <v>*</v>
      </c>
      <c r="K2001" s="134" t="str">
        <f>IF(SP_SUL!AD2004="","*",SP_SUL!AD2004)</f>
        <v>*</v>
      </c>
    </row>
    <row r="2002" spans="2:11" hidden="1">
      <c r="B2002" s="120" t="str">
        <f>IF(SP_SUL!Y2005="","*",SP_SUL!Y2005)</f>
        <v>*</v>
      </c>
      <c r="C2002" s="121" t="str">
        <f>IF(SP_SUL!B2005="","*",SP_SUL!B2005)</f>
        <v>*</v>
      </c>
      <c r="D2002" s="121" t="str">
        <f>IF(SP_SUL!D2005="","*",SP_SUL!D2005)</f>
        <v>*</v>
      </c>
      <c r="E2002" s="121" t="str">
        <f>IF(SP_SUL!H2005="","*",SP_SUL!H2005)</f>
        <v>*</v>
      </c>
      <c r="F2002" s="137" t="str">
        <f>IF(SP_SUL!M2005="","*",SP_SUL!M2005)</f>
        <v>*</v>
      </c>
      <c r="G2002" s="121" t="str">
        <f>IF(SP_SUL!I2005="","*",SP_SUL!I2005)</f>
        <v>*</v>
      </c>
      <c r="H2002" s="121" t="str">
        <f>IF(SP_SUL!AB2005="","*",SP_SUL!AB2005)</f>
        <v>*</v>
      </c>
      <c r="I2002" s="121" t="str">
        <f>IF(SP_SUL!AC2005="","*",SP_SUL!AC2005)</f>
        <v>*</v>
      </c>
      <c r="J2002" s="122" t="str">
        <f>IF(SP_SUL!AA2005="","*",SP_SUL!AA2005)</f>
        <v>*</v>
      </c>
      <c r="K2002" s="134" t="str">
        <f>IF(SP_SUL!AD2005="","*",SP_SUL!AD2005)</f>
        <v>*</v>
      </c>
    </row>
    <row r="2003" spans="2:11" hidden="1">
      <c r="B2003" s="120" t="str">
        <f>IF(SP_SUL!Y2006="","*",SP_SUL!Y2006)</f>
        <v>*</v>
      </c>
      <c r="C2003" s="121" t="str">
        <f>IF(SP_SUL!B2006="","*",SP_SUL!B2006)</f>
        <v>*</v>
      </c>
      <c r="D2003" s="121" t="str">
        <f>IF(SP_SUL!D2006="","*",SP_SUL!D2006)</f>
        <v>*</v>
      </c>
      <c r="E2003" s="121" t="str">
        <f>IF(SP_SUL!H2006="","*",SP_SUL!H2006)</f>
        <v>*</v>
      </c>
      <c r="F2003" s="137" t="str">
        <f>IF(SP_SUL!M2006="","*",SP_SUL!M2006)</f>
        <v>*</v>
      </c>
      <c r="G2003" s="121" t="str">
        <f>IF(SP_SUL!I2006="","*",SP_SUL!I2006)</f>
        <v>*</v>
      </c>
      <c r="H2003" s="121" t="str">
        <f>IF(SP_SUL!AB2006="","*",SP_SUL!AB2006)</f>
        <v>*</v>
      </c>
      <c r="I2003" s="121" t="str">
        <f>IF(SP_SUL!AC2006="","*",SP_SUL!AC2006)</f>
        <v>*</v>
      </c>
      <c r="J2003" s="122" t="str">
        <f>IF(SP_SUL!AA2006="","*",SP_SUL!AA2006)</f>
        <v>*</v>
      </c>
      <c r="K2003" s="134" t="str">
        <f>IF(SP_SUL!AD2006="","*",SP_SUL!AD2006)</f>
        <v>*</v>
      </c>
    </row>
    <row r="2004" spans="2:11" hidden="1">
      <c r="B2004" s="120" t="str">
        <f>IF(SP_SUL!Y2007="","*",SP_SUL!Y2007)</f>
        <v>*</v>
      </c>
      <c r="C2004" s="121" t="str">
        <f>IF(SP_SUL!B2007="","*",SP_SUL!B2007)</f>
        <v>*</v>
      </c>
      <c r="D2004" s="121" t="str">
        <f>IF(SP_SUL!D2007="","*",SP_SUL!D2007)</f>
        <v>*</v>
      </c>
      <c r="E2004" s="121" t="str">
        <f>IF(SP_SUL!H2007="","*",SP_SUL!H2007)</f>
        <v>*</v>
      </c>
      <c r="F2004" s="137" t="str">
        <f>IF(SP_SUL!M2007="","*",SP_SUL!M2007)</f>
        <v>*</v>
      </c>
      <c r="G2004" s="121" t="str">
        <f>IF(SP_SUL!I2007="","*",SP_SUL!I2007)</f>
        <v>*</v>
      </c>
      <c r="H2004" s="121" t="str">
        <f>IF(SP_SUL!AB2007="","*",SP_SUL!AB2007)</f>
        <v>*</v>
      </c>
      <c r="I2004" s="121" t="str">
        <f>IF(SP_SUL!AC2007="","*",SP_SUL!AC2007)</f>
        <v>*</v>
      </c>
      <c r="J2004" s="122" t="str">
        <f>IF(SP_SUL!AA2007="","*",SP_SUL!AA2007)</f>
        <v>*</v>
      </c>
      <c r="K2004" s="134" t="str">
        <f>IF(SP_SUL!AD2007="","*",SP_SUL!AD2007)</f>
        <v>*</v>
      </c>
    </row>
    <row r="2005" spans="2:11" hidden="1">
      <c r="B2005" s="120" t="str">
        <f>IF(SP_SUL!Y2008="","*",SP_SUL!Y2008)</f>
        <v>*</v>
      </c>
      <c r="C2005" s="121" t="str">
        <f>IF(SP_SUL!B2008="","*",SP_SUL!B2008)</f>
        <v>*</v>
      </c>
      <c r="D2005" s="121" t="str">
        <f>IF(SP_SUL!D2008="","*",SP_SUL!D2008)</f>
        <v>*</v>
      </c>
      <c r="E2005" s="121" t="str">
        <f>IF(SP_SUL!H2008="","*",SP_SUL!H2008)</f>
        <v>*</v>
      </c>
      <c r="F2005" s="137" t="str">
        <f>IF(SP_SUL!M2008="","*",SP_SUL!M2008)</f>
        <v>*</v>
      </c>
      <c r="G2005" s="121" t="str">
        <f>IF(SP_SUL!I2008="","*",SP_SUL!I2008)</f>
        <v>*</v>
      </c>
      <c r="H2005" s="121" t="str">
        <f>IF(SP_SUL!AB2008="","*",SP_SUL!AB2008)</f>
        <v>*</v>
      </c>
      <c r="I2005" s="121" t="str">
        <f>IF(SP_SUL!AC2008="","*",SP_SUL!AC2008)</f>
        <v>*</v>
      </c>
      <c r="J2005" s="122" t="str">
        <f>IF(SP_SUL!AA2008="","*",SP_SUL!AA2008)</f>
        <v>*</v>
      </c>
      <c r="K2005" s="134" t="str">
        <f>IF(SP_SUL!AD2008="","*",SP_SUL!AD2008)</f>
        <v>*</v>
      </c>
    </row>
    <row r="2006" spans="2:11" hidden="1">
      <c r="B2006" s="120" t="str">
        <f>IF(SP_SUL!Y2009="","*",SP_SUL!Y2009)</f>
        <v>*</v>
      </c>
      <c r="C2006" s="121" t="str">
        <f>IF(SP_SUL!B2009="","*",SP_SUL!B2009)</f>
        <v>*</v>
      </c>
      <c r="D2006" s="121" t="str">
        <f>IF(SP_SUL!D2009="","*",SP_SUL!D2009)</f>
        <v>*</v>
      </c>
      <c r="E2006" s="121" t="str">
        <f>IF(SP_SUL!H2009="","*",SP_SUL!H2009)</f>
        <v>*</v>
      </c>
      <c r="F2006" s="137" t="str">
        <f>IF(SP_SUL!M2009="","*",SP_SUL!M2009)</f>
        <v>*</v>
      </c>
      <c r="G2006" s="121" t="str">
        <f>IF(SP_SUL!I2009="","*",SP_SUL!I2009)</f>
        <v>*</v>
      </c>
      <c r="H2006" s="121" t="str">
        <f>IF(SP_SUL!AB2009="","*",SP_SUL!AB2009)</f>
        <v>*</v>
      </c>
      <c r="I2006" s="121" t="str">
        <f>IF(SP_SUL!AC2009="","*",SP_SUL!AC2009)</f>
        <v>*</v>
      </c>
      <c r="J2006" s="122" t="str">
        <f>IF(SP_SUL!AA2009="","*",SP_SUL!AA2009)</f>
        <v>*</v>
      </c>
      <c r="K2006" s="134" t="str">
        <f>IF(SP_SUL!AD2009="","*",SP_SUL!AD2009)</f>
        <v>*</v>
      </c>
    </row>
    <row r="2007" spans="2:11" hidden="1">
      <c r="B2007" s="120" t="str">
        <f>IF(SP_SUL!Y2010="","*",SP_SUL!Y2010)</f>
        <v>*</v>
      </c>
      <c r="C2007" s="121" t="str">
        <f>IF(SP_SUL!B2010="","*",SP_SUL!B2010)</f>
        <v>*</v>
      </c>
      <c r="D2007" s="121" t="str">
        <f>IF(SP_SUL!D2010="","*",SP_SUL!D2010)</f>
        <v>*</v>
      </c>
      <c r="E2007" s="121" t="str">
        <f>IF(SP_SUL!H2010="","*",SP_SUL!H2010)</f>
        <v>*</v>
      </c>
      <c r="F2007" s="137" t="str">
        <f>IF(SP_SUL!M2010="","*",SP_SUL!M2010)</f>
        <v>*</v>
      </c>
      <c r="G2007" s="121" t="str">
        <f>IF(SP_SUL!I2010="","*",SP_SUL!I2010)</f>
        <v>*</v>
      </c>
      <c r="H2007" s="121" t="str">
        <f>IF(SP_SUL!AB2010="","*",SP_SUL!AB2010)</f>
        <v>*</v>
      </c>
      <c r="I2007" s="121" t="str">
        <f>IF(SP_SUL!AC2010="","*",SP_SUL!AC2010)</f>
        <v>*</v>
      </c>
      <c r="J2007" s="122" t="str">
        <f>IF(SP_SUL!AA2010="","*",SP_SUL!AA2010)</f>
        <v>*</v>
      </c>
      <c r="K2007" s="134" t="str">
        <f>IF(SP_SUL!AD2010="","*",SP_SUL!AD2010)</f>
        <v>*</v>
      </c>
    </row>
    <row r="2008" spans="2:11" hidden="1">
      <c r="B2008" s="120" t="str">
        <f>IF(SP_SUL!Y2011="","*",SP_SUL!Y2011)</f>
        <v>*</v>
      </c>
      <c r="C2008" s="121" t="str">
        <f>IF(SP_SUL!B2011="","*",SP_SUL!B2011)</f>
        <v>*</v>
      </c>
      <c r="D2008" s="121" t="str">
        <f>IF(SP_SUL!D2011="","*",SP_SUL!D2011)</f>
        <v>*</v>
      </c>
      <c r="E2008" s="121" t="str">
        <f>IF(SP_SUL!H2011="","*",SP_SUL!H2011)</f>
        <v>*</v>
      </c>
      <c r="F2008" s="137" t="str">
        <f>IF(SP_SUL!M2011="","*",SP_SUL!M2011)</f>
        <v>*</v>
      </c>
      <c r="G2008" s="121" t="str">
        <f>IF(SP_SUL!I2011="","*",SP_SUL!I2011)</f>
        <v>*</v>
      </c>
      <c r="H2008" s="121" t="str">
        <f>IF(SP_SUL!AB2011="","*",SP_SUL!AB2011)</f>
        <v>*</v>
      </c>
      <c r="I2008" s="121" t="str">
        <f>IF(SP_SUL!AC2011="","*",SP_SUL!AC2011)</f>
        <v>*</v>
      </c>
      <c r="J2008" s="122" t="str">
        <f>IF(SP_SUL!AA2011="","*",SP_SUL!AA2011)</f>
        <v>*</v>
      </c>
      <c r="K2008" s="134" t="str">
        <f>IF(SP_SUL!AD2011="","*",SP_SUL!AD2011)</f>
        <v>*</v>
      </c>
    </row>
    <row r="2009" spans="2:11" hidden="1">
      <c r="B2009" s="120" t="str">
        <f>IF(SP_SUL!Y2012="","*",SP_SUL!Y2012)</f>
        <v>*</v>
      </c>
      <c r="C2009" s="121" t="str">
        <f>IF(SP_SUL!B2012="","*",SP_SUL!B2012)</f>
        <v>*</v>
      </c>
      <c r="D2009" s="121" t="str">
        <f>IF(SP_SUL!D2012="","*",SP_SUL!D2012)</f>
        <v>*</v>
      </c>
      <c r="E2009" s="121" t="str">
        <f>IF(SP_SUL!H2012="","*",SP_SUL!H2012)</f>
        <v>*</v>
      </c>
      <c r="F2009" s="137" t="str">
        <f>IF(SP_SUL!M2012="","*",SP_SUL!M2012)</f>
        <v>*</v>
      </c>
      <c r="G2009" s="121" t="str">
        <f>IF(SP_SUL!I2012="","*",SP_SUL!I2012)</f>
        <v>*</v>
      </c>
      <c r="H2009" s="121" t="str">
        <f>IF(SP_SUL!AB2012="","*",SP_SUL!AB2012)</f>
        <v>*</v>
      </c>
      <c r="I2009" s="121" t="str">
        <f>IF(SP_SUL!AC2012="","*",SP_SUL!AC2012)</f>
        <v>*</v>
      </c>
      <c r="J2009" s="122" t="str">
        <f>IF(SP_SUL!AA2012="","*",SP_SUL!AA2012)</f>
        <v>*</v>
      </c>
      <c r="K2009" s="134" t="str">
        <f>IF(SP_SUL!AD2012="","*",SP_SUL!AD2012)</f>
        <v>*</v>
      </c>
    </row>
    <row r="2010" spans="2:11" hidden="1">
      <c r="B2010" s="120" t="str">
        <f>IF(SP_SUL!Y2013="","*",SP_SUL!Y2013)</f>
        <v>*</v>
      </c>
      <c r="C2010" s="121" t="str">
        <f>IF(SP_SUL!B2013="","*",SP_SUL!B2013)</f>
        <v>*</v>
      </c>
      <c r="D2010" s="121" t="str">
        <f>IF(SP_SUL!D2013="","*",SP_SUL!D2013)</f>
        <v>*</v>
      </c>
      <c r="E2010" s="121" t="str">
        <f>IF(SP_SUL!H2013="","*",SP_SUL!H2013)</f>
        <v>*</v>
      </c>
      <c r="F2010" s="137" t="str">
        <f>IF(SP_SUL!M2013="","*",SP_SUL!M2013)</f>
        <v>*</v>
      </c>
      <c r="G2010" s="121" t="str">
        <f>IF(SP_SUL!I2013="","*",SP_SUL!I2013)</f>
        <v>*</v>
      </c>
      <c r="H2010" s="121" t="str">
        <f>IF(SP_SUL!AB2013="","*",SP_SUL!AB2013)</f>
        <v>*</v>
      </c>
      <c r="I2010" s="121" t="str">
        <f>IF(SP_SUL!AC2013="","*",SP_SUL!AC2013)</f>
        <v>*</v>
      </c>
      <c r="J2010" s="122" t="str">
        <f>IF(SP_SUL!AA2013="","*",SP_SUL!AA2013)</f>
        <v>*</v>
      </c>
      <c r="K2010" s="134" t="str">
        <f>IF(SP_SUL!AD2013="","*",SP_SUL!AD2013)</f>
        <v>*</v>
      </c>
    </row>
    <row r="2011" spans="2:11" hidden="1">
      <c r="B2011" s="120" t="str">
        <f>IF(SP_SUL!Y2014="","*",SP_SUL!Y2014)</f>
        <v>*</v>
      </c>
      <c r="C2011" s="121" t="str">
        <f>IF(SP_SUL!B2014="","*",SP_SUL!B2014)</f>
        <v>*</v>
      </c>
      <c r="D2011" s="121" t="str">
        <f>IF(SP_SUL!D2014="","*",SP_SUL!D2014)</f>
        <v>*</v>
      </c>
      <c r="E2011" s="121" t="str">
        <f>IF(SP_SUL!H2014="","*",SP_SUL!H2014)</f>
        <v>*</v>
      </c>
      <c r="F2011" s="137" t="str">
        <f>IF(SP_SUL!M2014="","*",SP_SUL!M2014)</f>
        <v>*</v>
      </c>
      <c r="G2011" s="121" t="str">
        <f>IF(SP_SUL!I2014="","*",SP_SUL!I2014)</f>
        <v>*</v>
      </c>
      <c r="H2011" s="121" t="str">
        <f>IF(SP_SUL!AB2014="","*",SP_SUL!AB2014)</f>
        <v>*</v>
      </c>
      <c r="I2011" s="121" t="str">
        <f>IF(SP_SUL!AC2014="","*",SP_SUL!AC2014)</f>
        <v>*</v>
      </c>
      <c r="J2011" s="122" t="str">
        <f>IF(SP_SUL!AA2014="","*",SP_SUL!AA2014)</f>
        <v>*</v>
      </c>
      <c r="K2011" s="134" t="str">
        <f>IF(SP_SUL!AD2014="","*",SP_SUL!AD2014)</f>
        <v>*</v>
      </c>
    </row>
    <row r="2012" spans="2:11" hidden="1">
      <c r="B2012" s="120" t="str">
        <f>IF(SP_SUL!Y2015="","*",SP_SUL!Y2015)</f>
        <v>*</v>
      </c>
      <c r="C2012" s="121" t="str">
        <f>IF(SP_SUL!B2015="","*",SP_SUL!B2015)</f>
        <v>*</v>
      </c>
      <c r="D2012" s="121" t="str">
        <f>IF(SP_SUL!D2015="","*",SP_SUL!D2015)</f>
        <v>*</v>
      </c>
      <c r="E2012" s="121" t="str">
        <f>IF(SP_SUL!H2015="","*",SP_SUL!H2015)</f>
        <v>*</v>
      </c>
      <c r="F2012" s="137" t="str">
        <f>IF(SP_SUL!M2015="","*",SP_SUL!M2015)</f>
        <v>*</v>
      </c>
      <c r="G2012" s="121" t="str">
        <f>IF(SP_SUL!I2015="","*",SP_SUL!I2015)</f>
        <v>*</v>
      </c>
      <c r="H2012" s="121" t="str">
        <f>IF(SP_SUL!AB2015="","*",SP_SUL!AB2015)</f>
        <v>*</v>
      </c>
      <c r="I2012" s="121" t="str">
        <f>IF(SP_SUL!AC2015="","*",SP_SUL!AC2015)</f>
        <v>*</v>
      </c>
      <c r="J2012" s="122" t="str">
        <f>IF(SP_SUL!AA2015="","*",SP_SUL!AA2015)</f>
        <v>*</v>
      </c>
      <c r="K2012" s="134" t="str">
        <f>IF(SP_SUL!AD2015="","*",SP_SUL!AD2015)</f>
        <v>*</v>
      </c>
    </row>
    <row r="2013" spans="2:11" hidden="1">
      <c r="B2013" s="120" t="str">
        <f>IF(SP_SUL!Y2016="","*",SP_SUL!Y2016)</f>
        <v>*</v>
      </c>
      <c r="C2013" s="121" t="str">
        <f>IF(SP_SUL!B2016="","*",SP_SUL!B2016)</f>
        <v>*</v>
      </c>
      <c r="D2013" s="121" t="str">
        <f>IF(SP_SUL!D2016="","*",SP_SUL!D2016)</f>
        <v>*</v>
      </c>
      <c r="E2013" s="121" t="str">
        <f>IF(SP_SUL!H2016="","*",SP_SUL!H2016)</f>
        <v>*</v>
      </c>
      <c r="F2013" s="137" t="str">
        <f>IF(SP_SUL!M2016="","*",SP_SUL!M2016)</f>
        <v>*</v>
      </c>
      <c r="G2013" s="121" t="str">
        <f>IF(SP_SUL!I2016="","*",SP_SUL!I2016)</f>
        <v>*</v>
      </c>
      <c r="H2013" s="121" t="str">
        <f>IF(SP_SUL!AB2016="","*",SP_SUL!AB2016)</f>
        <v>*</v>
      </c>
      <c r="I2013" s="121" t="str">
        <f>IF(SP_SUL!AC2016="","*",SP_SUL!AC2016)</f>
        <v>*</v>
      </c>
      <c r="J2013" s="122" t="str">
        <f>IF(SP_SUL!AA2016="","*",SP_SUL!AA2016)</f>
        <v>*</v>
      </c>
      <c r="K2013" s="134" t="str">
        <f>IF(SP_SUL!AD2016="","*",SP_SUL!AD2016)</f>
        <v>*</v>
      </c>
    </row>
    <row r="2014" spans="2:11" hidden="1">
      <c r="B2014" s="120" t="str">
        <f>IF(SP_SUL!Y2017="","*",SP_SUL!Y2017)</f>
        <v>*</v>
      </c>
      <c r="C2014" s="121" t="str">
        <f>IF(SP_SUL!B2017="","*",SP_SUL!B2017)</f>
        <v>*</v>
      </c>
      <c r="D2014" s="121" t="str">
        <f>IF(SP_SUL!D2017="","*",SP_SUL!D2017)</f>
        <v>*</v>
      </c>
      <c r="E2014" s="121" t="str">
        <f>IF(SP_SUL!H2017="","*",SP_SUL!H2017)</f>
        <v>*</v>
      </c>
      <c r="F2014" s="137" t="str">
        <f>IF(SP_SUL!M2017="","*",SP_SUL!M2017)</f>
        <v>*</v>
      </c>
      <c r="G2014" s="121" t="str">
        <f>IF(SP_SUL!I2017="","*",SP_SUL!I2017)</f>
        <v>*</v>
      </c>
      <c r="H2014" s="121" t="str">
        <f>IF(SP_SUL!AB2017="","*",SP_SUL!AB2017)</f>
        <v>*</v>
      </c>
      <c r="I2014" s="121" t="str">
        <f>IF(SP_SUL!AC2017="","*",SP_SUL!AC2017)</f>
        <v>*</v>
      </c>
      <c r="J2014" s="122" t="str">
        <f>IF(SP_SUL!AA2017="","*",SP_SUL!AA2017)</f>
        <v>*</v>
      </c>
      <c r="K2014" s="134" t="str">
        <f>IF(SP_SUL!AD2017="","*",SP_SUL!AD2017)</f>
        <v>*</v>
      </c>
    </row>
    <row r="2015" spans="2:11" hidden="1">
      <c r="B2015" s="120" t="str">
        <f>IF(SP_SUL!Y2018="","*",SP_SUL!Y2018)</f>
        <v>*</v>
      </c>
      <c r="C2015" s="121" t="str">
        <f>IF(SP_SUL!B2018="","*",SP_SUL!B2018)</f>
        <v>*</v>
      </c>
      <c r="D2015" s="121" t="str">
        <f>IF(SP_SUL!D2018="","*",SP_SUL!D2018)</f>
        <v>*</v>
      </c>
      <c r="E2015" s="121" t="str">
        <f>IF(SP_SUL!H2018="","*",SP_SUL!H2018)</f>
        <v>*</v>
      </c>
      <c r="F2015" s="137" t="str">
        <f>IF(SP_SUL!M2018="","*",SP_SUL!M2018)</f>
        <v>*</v>
      </c>
      <c r="G2015" s="121" t="str">
        <f>IF(SP_SUL!I2018="","*",SP_SUL!I2018)</f>
        <v>*</v>
      </c>
      <c r="H2015" s="121" t="str">
        <f>IF(SP_SUL!AB2018="","*",SP_SUL!AB2018)</f>
        <v>*</v>
      </c>
      <c r="I2015" s="121" t="str">
        <f>IF(SP_SUL!AC2018="","*",SP_SUL!AC2018)</f>
        <v>*</v>
      </c>
      <c r="J2015" s="122" t="str">
        <f>IF(SP_SUL!AA2018="","*",SP_SUL!AA2018)</f>
        <v>*</v>
      </c>
      <c r="K2015" s="134" t="str">
        <f>IF(SP_SUL!AD2018="","*",SP_SUL!AD2018)</f>
        <v>*</v>
      </c>
    </row>
    <row r="2016" spans="2:11" hidden="1">
      <c r="B2016" s="120" t="str">
        <f>IF(SP_SUL!Y2019="","*",SP_SUL!Y2019)</f>
        <v>*</v>
      </c>
      <c r="C2016" s="121" t="str">
        <f>IF(SP_SUL!B2019="","*",SP_SUL!B2019)</f>
        <v>*</v>
      </c>
      <c r="D2016" s="121" t="str">
        <f>IF(SP_SUL!D2019="","*",SP_SUL!D2019)</f>
        <v>*</v>
      </c>
      <c r="E2016" s="121" t="str">
        <f>IF(SP_SUL!H2019="","*",SP_SUL!H2019)</f>
        <v>*</v>
      </c>
      <c r="F2016" s="137" t="str">
        <f>IF(SP_SUL!M2019="","*",SP_SUL!M2019)</f>
        <v>*</v>
      </c>
      <c r="G2016" s="121" t="str">
        <f>IF(SP_SUL!I2019="","*",SP_SUL!I2019)</f>
        <v>*</v>
      </c>
      <c r="H2016" s="121" t="str">
        <f>IF(SP_SUL!AB2019="","*",SP_SUL!AB2019)</f>
        <v>*</v>
      </c>
      <c r="I2016" s="121" t="str">
        <f>IF(SP_SUL!AC2019="","*",SP_SUL!AC2019)</f>
        <v>*</v>
      </c>
      <c r="J2016" s="122" t="str">
        <f>IF(SP_SUL!AA2019="","*",SP_SUL!AA2019)</f>
        <v>*</v>
      </c>
      <c r="K2016" s="134" t="str">
        <f>IF(SP_SUL!AD2019="","*",SP_SUL!AD2019)</f>
        <v>*</v>
      </c>
    </row>
    <row r="2017" spans="2:11" hidden="1">
      <c r="B2017" s="120" t="str">
        <f>IF(SP_SUL!Y2020="","*",SP_SUL!Y2020)</f>
        <v>*</v>
      </c>
      <c r="C2017" s="121" t="str">
        <f>IF(SP_SUL!B2020="","*",SP_SUL!B2020)</f>
        <v>*</v>
      </c>
      <c r="D2017" s="121" t="str">
        <f>IF(SP_SUL!D2020="","*",SP_SUL!D2020)</f>
        <v>*</v>
      </c>
      <c r="E2017" s="121" t="str">
        <f>IF(SP_SUL!H2020="","*",SP_SUL!H2020)</f>
        <v>*</v>
      </c>
      <c r="F2017" s="137" t="str">
        <f>IF(SP_SUL!M2020="","*",SP_SUL!M2020)</f>
        <v>*</v>
      </c>
      <c r="G2017" s="121" t="str">
        <f>IF(SP_SUL!I2020="","*",SP_SUL!I2020)</f>
        <v>*</v>
      </c>
      <c r="H2017" s="121" t="str">
        <f>IF(SP_SUL!AB2020="","*",SP_SUL!AB2020)</f>
        <v>*</v>
      </c>
      <c r="I2017" s="121" t="str">
        <f>IF(SP_SUL!AC2020="","*",SP_SUL!AC2020)</f>
        <v>*</v>
      </c>
      <c r="J2017" s="122" t="str">
        <f>IF(SP_SUL!AA2020="","*",SP_SUL!AA2020)</f>
        <v>*</v>
      </c>
      <c r="K2017" s="134" t="str">
        <f>IF(SP_SUL!AD2020="","*",SP_SUL!AD2020)</f>
        <v>*</v>
      </c>
    </row>
    <row r="2018" spans="2:11" hidden="1">
      <c r="B2018" s="120" t="str">
        <f>IF(SP_SUL!Y2021="","*",SP_SUL!Y2021)</f>
        <v>*</v>
      </c>
      <c r="C2018" s="121" t="str">
        <f>IF(SP_SUL!B2021="","*",SP_SUL!B2021)</f>
        <v>*</v>
      </c>
      <c r="D2018" s="121" t="str">
        <f>IF(SP_SUL!D2021="","*",SP_SUL!D2021)</f>
        <v>*</v>
      </c>
      <c r="E2018" s="121" t="str">
        <f>IF(SP_SUL!H2021="","*",SP_SUL!H2021)</f>
        <v>*</v>
      </c>
      <c r="F2018" s="137" t="str">
        <f>IF(SP_SUL!M2021="","*",SP_SUL!M2021)</f>
        <v>*</v>
      </c>
      <c r="G2018" s="121" t="str">
        <f>IF(SP_SUL!I2021="","*",SP_SUL!I2021)</f>
        <v>*</v>
      </c>
      <c r="H2018" s="121" t="str">
        <f>IF(SP_SUL!AB2021="","*",SP_SUL!AB2021)</f>
        <v>*</v>
      </c>
      <c r="I2018" s="121" t="str">
        <f>IF(SP_SUL!AC2021="","*",SP_SUL!AC2021)</f>
        <v>*</v>
      </c>
      <c r="J2018" s="122" t="str">
        <f>IF(SP_SUL!AA2021="","*",SP_SUL!AA2021)</f>
        <v>*</v>
      </c>
      <c r="K2018" s="134" t="str">
        <f>IF(SP_SUL!AD2021="","*",SP_SUL!AD2021)</f>
        <v>*</v>
      </c>
    </row>
    <row r="2019" spans="2:11" hidden="1">
      <c r="B2019" s="120" t="str">
        <f>IF(SP_SUL!Y2022="","*",SP_SUL!Y2022)</f>
        <v>*</v>
      </c>
      <c r="C2019" s="121" t="str">
        <f>IF(SP_SUL!B2022="","*",SP_SUL!B2022)</f>
        <v>*</v>
      </c>
      <c r="D2019" s="121" t="str">
        <f>IF(SP_SUL!D2022="","*",SP_SUL!D2022)</f>
        <v>*</v>
      </c>
      <c r="E2019" s="121" t="str">
        <f>IF(SP_SUL!H2022="","*",SP_SUL!H2022)</f>
        <v>*</v>
      </c>
      <c r="F2019" s="137" t="str">
        <f>IF(SP_SUL!M2022="","*",SP_SUL!M2022)</f>
        <v>*</v>
      </c>
      <c r="G2019" s="121" t="str">
        <f>IF(SP_SUL!I2022="","*",SP_SUL!I2022)</f>
        <v>*</v>
      </c>
      <c r="H2019" s="121" t="str">
        <f>IF(SP_SUL!AB2022="","*",SP_SUL!AB2022)</f>
        <v>*</v>
      </c>
      <c r="I2019" s="121" t="str">
        <f>IF(SP_SUL!AC2022="","*",SP_SUL!AC2022)</f>
        <v>*</v>
      </c>
      <c r="J2019" s="122" t="str">
        <f>IF(SP_SUL!AA2022="","*",SP_SUL!AA2022)</f>
        <v>*</v>
      </c>
      <c r="K2019" s="134" t="str">
        <f>IF(SP_SUL!AD2022="","*",SP_SUL!AD2022)</f>
        <v>*</v>
      </c>
    </row>
    <row r="2020" spans="2:11" hidden="1">
      <c r="B2020" s="120" t="str">
        <f>IF(SP_SUL!Y2023="","*",SP_SUL!Y2023)</f>
        <v>*</v>
      </c>
      <c r="C2020" s="121" t="str">
        <f>IF(SP_SUL!B2023="","*",SP_SUL!B2023)</f>
        <v>*</v>
      </c>
      <c r="D2020" s="121" t="str">
        <f>IF(SP_SUL!D2023="","*",SP_SUL!D2023)</f>
        <v>*</v>
      </c>
      <c r="E2020" s="121" t="str">
        <f>IF(SP_SUL!H2023="","*",SP_SUL!H2023)</f>
        <v>*</v>
      </c>
      <c r="F2020" s="137" t="str">
        <f>IF(SP_SUL!M2023="","*",SP_SUL!M2023)</f>
        <v>*</v>
      </c>
      <c r="G2020" s="121" t="str">
        <f>IF(SP_SUL!I2023="","*",SP_SUL!I2023)</f>
        <v>*</v>
      </c>
      <c r="H2020" s="121" t="str">
        <f>IF(SP_SUL!AB2023="","*",SP_SUL!AB2023)</f>
        <v>*</v>
      </c>
      <c r="I2020" s="121" t="str">
        <f>IF(SP_SUL!AC2023="","*",SP_SUL!AC2023)</f>
        <v>*</v>
      </c>
      <c r="J2020" s="122" t="str">
        <f>IF(SP_SUL!AA2023="","*",SP_SUL!AA2023)</f>
        <v>*</v>
      </c>
      <c r="K2020" s="134" t="str">
        <f>IF(SP_SUL!AD2023="","*",SP_SUL!AD2023)</f>
        <v>*</v>
      </c>
    </row>
    <row r="2021" spans="2:11" hidden="1">
      <c r="B2021" s="120" t="str">
        <f>IF(SP_SUL!Y2024="","*",SP_SUL!Y2024)</f>
        <v>*</v>
      </c>
      <c r="C2021" s="121" t="str">
        <f>IF(SP_SUL!B2024="","*",SP_SUL!B2024)</f>
        <v>*</v>
      </c>
      <c r="D2021" s="121" t="str">
        <f>IF(SP_SUL!D2024="","*",SP_SUL!D2024)</f>
        <v>*</v>
      </c>
      <c r="E2021" s="121" t="str">
        <f>IF(SP_SUL!H2024="","*",SP_SUL!H2024)</f>
        <v>*</v>
      </c>
      <c r="F2021" s="137" t="str">
        <f>IF(SP_SUL!M2024="","*",SP_SUL!M2024)</f>
        <v>*</v>
      </c>
      <c r="G2021" s="121" t="str">
        <f>IF(SP_SUL!I2024="","*",SP_SUL!I2024)</f>
        <v>*</v>
      </c>
      <c r="H2021" s="121" t="str">
        <f>IF(SP_SUL!AB2024="","*",SP_SUL!AB2024)</f>
        <v>*</v>
      </c>
      <c r="I2021" s="121" t="str">
        <f>IF(SP_SUL!AC2024="","*",SP_SUL!AC2024)</f>
        <v>*</v>
      </c>
      <c r="J2021" s="122" t="str">
        <f>IF(SP_SUL!AA2024="","*",SP_SUL!AA2024)</f>
        <v>*</v>
      </c>
      <c r="K2021" s="134" t="str">
        <f>IF(SP_SUL!AD2024="","*",SP_SUL!AD2024)</f>
        <v>*</v>
      </c>
    </row>
    <row r="2022" spans="2:11" hidden="1">
      <c r="B2022" s="120" t="str">
        <f>IF(SP_SUL!Y2025="","*",SP_SUL!Y2025)</f>
        <v>*</v>
      </c>
      <c r="C2022" s="121" t="str">
        <f>IF(SP_SUL!B2025="","*",SP_SUL!B2025)</f>
        <v>*</v>
      </c>
      <c r="D2022" s="121" t="str">
        <f>IF(SP_SUL!D2025="","*",SP_SUL!D2025)</f>
        <v>*</v>
      </c>
      <c r="E2022" s="121" t="str">
        <f>IF(SP_SUL!H2025="","*",SP_SUL!H2025)</f>
        <v>*</v>
      </c>
      <c r="F2022" s="137" t="str">
        <f>IF(SP_SUL!M2025="","*",SP_SUL!M2025)</f>
        <v>*</v>
      </c>
      <c r="G2022" s="121" t="str">
        <f>IF(SP_SUL!I2025="","*",SP_SUL!I2025)</f>
        <v>*</v>
      </c>
      <c r="H2022" s="121" t="str">
        <f>IF(SP_SUL!AB2025="","*",SP_SUL!AB2025)</f>
        <v>*</v>
      </c>
      <c r="I2022" s="121" t="str">
        <f>IF(SP_SUL!AC2025="","*",SP_SUL!AC2025)</f>
        <v>*</v>
      </c>
      <c r="J2022" s="122" t="str">
        <f>IF(SP_SUL!AA2025="","*",SP_SUL!AA2025)</f>
        <v>*</v>
      </c>
      <c r="K2022" s="134" t="str">
        <f>IF(SP_SUL!AD2025="","*",SP_SUL!AD2025)</f>
        <v>*</v>
      </c>
    </row>
    <row r="2023" spans="2:11" hidden="1">
      <c r="B2023" s="120" t="str">
        <f>IF(SP_SUL!Y2026="","*",SP_SUL!Y2026)</f>
        <v>*</v>
      </c>
      <c r="C2023" s="121" t="str">
        <f>IF(SP_SUL!B2026="","*",SP_SUL!B2026)</f>
        <v>*</v>
      </c>
      <c r="D2023" s="121" t="str">
        <f>IF(SP_SUL!D2026="","*",SP_SUL!D2026)</f>
        <v>*</v>
      </c>
      <c r="E2023" s="121" t="str">
        <f>IF(SP_SUL!H2026="","*",SP_SUL!H2026)</f>
        <v>*</v>
      </c>
      <c r="F2023" s="137" t="str">
        <f>IF(SP_SUL!M2026="","*",SP_SUL!M2026)</f>
        <v>*</v>
      </c>
      <c r="G2023" s="121" t="str">
        <f>IF(SP_SUL!I2026="","*",SP_SUL!I2026)</f>
        <v>*</v>
      </c>
      <c r="H2023" s="121" t="str">
        <f>IF(SP_SUL!AB2026="","*",SP_SUL!AB2026)</f>
        <v>*</v>
      </c>
      <c r="I2023" s="121" t="str">
        <f>IF(SP_SUL!AC2026="","*",SP_SUL!AC2026)</f>
        <v>*</v>
      </c>
      <c r="J2023" s="122" t="str">
        <f>IF(SP_SUL!AA2026="","*",SP_SUL!AA2026)</f>
        <v>*</v>
      </c>
      <c r="K2023" s="134" t="str">
        <f>IF(SP_SUL!AD2026="","*",SP_SUL!AD2026)</f>
        <v>*</v>
      </c>
    </row>
    <row r="2024" spans="2:11" hidden="1">
      <c r="B2024" s="120" t="str">
        <f>IF(SP_SUL!Y2027="","*",SP_SUL!Y2027)</f>
        <v>*</v>
      </c>
      <c r="C2024" s="121" t="str">
        <f>IF(SP_SUL!B2027="","*",SP_SUL!B2027)</f>
        <v>*</v>
      </c>
      <c r="D2024" s="121" t="str">
        <f>IF(SP_SUL!D2027="","*",SP_SUL!D2027)</f>
        <v>*</v>
      </c>
      <c r="E2024" s="121" t="str">
        <f>IF(SP_SUL!H2027="","*",SP_SUL!H2027)</f>
        <v>*</v>
      </c>
      <c r="F2024" s="137" t="str">
        <f>IF(SP_SUL!M2027="","*",SP_SUL!M2027)</f>
        <v>*</v>
      </c>
      <c r="G2024" s="121" t="str">
        <f>IF(SP_SUL!I2027="","*",SP_SUL!I2027)</f>
        <v>*</v>
      </c>
      <c r="H2024" s="121" t="str">
        <f>IF(SP_SUL!AB2027="","*",SP_SUL!AB2027)</f>
        <v>*</v>
      </c>
      <c r="I2024" s="121" t="str">
        <f>IF(SP_SUL!AC2027="","*",SP_SUL!AC2027)</f>
        <v>*</v>
      </c>
      <c r="J2024" s="122" t="str">
        <f>IF(SP_SUL!AA2027="","*",SP_SUL!AA2027)</f>
        <v>*</v>
      </c>
      <c r="K2024" s="134" t="str">
        <f>IF(SP_SUL!AD2027="","*",SP_SUL!AD2027)</f>
        <v>*</v>
      </c>
    </row>
    <row r="2025" spans="2:11" hidden="1">
      <c r="B2025" s="120" t="str">
        <f>IF(SP_SUL!Y2028="","*",SP_SUL!Y2028)</f>
        <v>*</v>
      </c>
      <c r="C2025" s="121" t="str">
        <f>IF(SP_SUL!B2028="","*",SP_SUL!B2028)</f>
        <v>*</v>
      </c>
      <c r="D2025" s="121" t="str">
        <f>IF(SP_SUL!D2028="","*",SP_SUL!D2028)</f>
        <v>*</v>
      </c>
      <c r="E2025" s="121" t="str">
        <f>IF(SP_SUL!H2028="","*",SP_SUL!H2028)</f>
        <v>*</v>
      </c>
      <c r="F2025" s="137" t="str">
        <f>IF(SP_SUL!M2028="","*",SP_SUL!M2028)</f>
        <v>*</v>
      </c>
      <c r="G2025" s="121" t="str">
        <f>IF(SP_SUL!I2028="","*",SP_SUL!I2028)</f>
        <v>*</v>
      </c>
      <c r="H2025" s="121" t="str">
        <f>IF(SP_SUL!AB2028="","*",SP_SUL!AB2028)</f>
        <v>*</v>
      </c>
      <c r="I2025" s="121" t="str">
        <f>IF(SP_SUL!AC2028="","*",SP_SUL!AC2028)</f>
        <v>*</v>
      </c>
      <c r="J2025" s="122" t="str">
        <f>IF(SP_SUL!AA2028="","*",SP_SUL!AA2028)</f>
        <v>*</v>
      </c>
      <c r="K2025" s="134" t="str">
        <f>IF(SP_SUL!AD2028="","*",SP_SUL!AD2028)</f>
        <v>*</v>
      </c>
    </row>
    <row r="2026" spans="2:11" hidden="1">
      <c r="B2026" s="120" t="str">
        <f>IF(SP_SUL!Y2029="","*",SP_SUL!Y2029)</f>
        <v>*</v>
      </c>
      <c r="C2026" s="121" t="str">
        <f>IF(SP_SUL!B2029="","*",SP_SUL!B2029)</f>
        <v>*</v>
      </c>
      <c r="D2026" s="121" t="str">
        <f>IF(SP_SUL!D2029="","*",SP_SUL!D2029)</f>
        <v>*</v>
      </c>
      <c r="E2026" s="121" t="str">
        <f>IF(SP_SUL!H2029="","*",SP_SUL!H2029)</f>
        <v>*</v>
      </c>
      <c r="F2026" s="137" t="str">
        <f>IF(SP_SUL!M2029="","*",SP_SUL!M2029)</f>
        <v>*</v>
      </c>
      <c r="G2026" s="121" t="str">
        <f>IF(SP_SUL!I2029="","*",SP_SUL!I2029)</f>
        <v>*</v>
      </c>
      <c r="H2026" s="121" t="str">
        <f>IF(SP_SUL!AB2029="","*",SP_SUL!AB2029)</f>
        <v>*</v>
      </c>
      <c r="I2026" s="121" t="str">
        <f>IF(SP_SUL!AC2029="","*",SP_SUL!AC2029)</f>
        <v>*</v>
      </c>
      <c r="J2026" s="122" t="str">
        <f>IF(SP_SUL!AA2029="","*",SP_SUL!AA2029)</f>
        <v>*</v>
      </c>
      <c r="K2026" s="134" t="str">
        <f>IF(SP_SUL!AD2029="","*",SP_SUL!AD2029)</f>
        <v>*</v>
      </c>
    </row>
    <row r="2027" spans="2:11" hidden="1">
      <c r="B2027" s="120" t="str">
        <f>IF(SP_SUL!Y2030="","*",SP_SUL!Y2030)</f>
        <v>*</v>
      </c>
      <c r="C2027" s="121" t="str">
        <f>IF(SP_SUL!B2030="","*",SP_SUL!B2030)</f>
        <v>*</v>
      </c>
      <c r="D2027" s="121" t="str">
        <f>IF(SP_SUL!D2030="","*",SP_SUL!D2030)</f>
        <v>*</v>
      </c>
      <c r="E2027" s="121" t="str">
        <f>IF(SP_SUL!H2030="","*",SP_SUL!H2030)</f>
        <v>*</v>
      </c>
      <c r="F2027" s="137" t="str">
        <f>IF(SP_SUL!M2030="","*",SP_SUL!M2030)</f>
        <v>*</v>
      </c>
      <c r="G2027" s="121" t="str">
        <f>IF(SP_SUL!I2030="","*",SP_SUL!I2030)</f>
        <v>*</v>
      </c>
      <c r="H2027" s="121" t="str">
        <f>IF(SP_SUL!AB2030="","*",SP_SUL!AB2030)</f>
        <v>*</v>
      </c>
      <c r="I2027" s="121" t="str">
        <f>IF(SP_SUL!AC2030="","*",SP_SUL!AC2030)</f>
        <v>*</v>
      </c>
      <c r="J2027" s="122" t="str">
        <f>IF(SP_SUL!AA2030="","*",SP_SUL!AA2030)</f>
        <v>*</v>
      </c>
      <c r="K2027" s="134" t="str">
        <f>IF(SP_SUL!AD2030="","*",SP_SUL!AD2030)</f>
        <v>*</v>
      </c>
    </row>
    <row r="2028" spans="2:11" hidden="1">
      <c r="B2028" s="120" t="str">
        <f>IF(SP_SUL!Y2031="","*",SP_SUL!Y2031)</f>
        <v>*</v>
      </c>
      <c r="C2028" s="121" t="str">
        <f>IF(SP_SUL!B2031="","*",SP_SUL!B2031)</f>
        <v>*</v>
      </c>
      <c r="D2028" s="121" t="str">
        <f>IF(SP_SUL!D2031="","*",SP_SUL!D2031)</f>
        <v>*</v>
      </c>
      <c r="E2028" s="121" t="str">
        <f>IF(SP_SUL!H2031="","*",SP_SUL!H2031)</f>
        <v>*</v>
      </c>
      <c r="F2028" s="137" t="str">
        <f>IF(SP_SUL!M2031="","*",SP_SUL!M2031)</f>
        <v>*</v>
      </c>
      <c r="G2028" s="121" t="str">
        <f>IF(SP_SUL!I2031="","*",SP_SUL!I2031)</f>
        <v>*</v>
      </c>
      <c r="H2028" s="121" t="str">
        <f>IF(SP_SUL!AB2031="","*",SP_SUL!AB2031)</f>
        <v>*</v>
      </c>
      <c r="I2028" s="121" t="str">
        <f>IF(SP_SUL!AC2031="","*",SP_SUL!AC2031)</f>
        <v>*</v>
      </c>
      <c r="J2028" s="122" t="str">
        <f>IF(SP_SUL!AA2031="","*",SP_SUL!AA2031)</f>
        <v>*</v>
      </c>
      <c r="K2028" s="134" t="str">
        <f>IF(SP_SUL!AD2031="","*",SP_SUL!AD2031)</f>
        <v>*</v>
      </c>
    </row>
    <row r="2029" spans="2:11" hidden="1">
      <c r="B2029" s="120" t="str">
        <f>IF(SP_SUL!Y2032="","*",SP_SUL!Y2032)</f>
        <v>*</v>
      </c>
      <c r="C2029" s="121" t="str">
        <f>IF(SP_SUL!B2032="","*",SP_SUL!B2032)</f>
        <v>*</v>
      </c>
      <c r="D2029" s="121" t="str">
        <f>IF(SP_SUL!D2032="","*",SP_SUL!D2032)</f>
        <v>*</v>
      </c>
      <c r="E2029" s="121" t="str">
        <f>IF(SP_SUL!H2032="","*",SP_SUL!H2032)</f>
        <v>*</v>
      </c>
      <c r="F2029" s="137" t="str">
        <f>IF(SP_SUL!M2032="","*",SP_SUL!M2032)</f>
        <v>*</v>
      </c>
      <c r="G2029" s="121" t="str">
        <f>IF(SP_SUL!I2032="","*",SP_SUL!I2032)</f>
        <v>*</v>
      </c>
      <c r="H2029" s="121" t="str">
        <f>IF(SP_SUL!AB2032="","*",SP_SUL!AB2032)</f>
        <v>*</v>
      </c>
      <c r="I2029" s="121" t="str">
        <f>IF(SP_SUL!AC2032="","*",SP_SUL!AC2032)</f>
        <v>*</v>
      </c>
      <c r="J2029" s="122" t="str">
        <f>IF(SP_SUL!AA2032="","*",SP_SUL!AA2032)</f>
        <v>*</v>
      </c>
      <c r="K2029" s="134" t="str">
        <f>IF(SP_SUL!AD2032="","*",SP_SUL!AD2032)</f>
        <v>*</v>
      </c>
    </row>
    <row r="2030" spans="2:11" hidden="1">
      <c r="B2030" s="120" t="str">
        <f>IF(SP_SUL!Y2033="","*",SP_SUL!Y2033)</f>
        <v>*</v>
      </c>
      <c r="C2030" s="121" t="str">
        <f>IF(SP_SUL!B2033="","*",SP_SUL!B2033)</f>
        <v>*</v>
      </c>
      <c r="D2030" s="121" t="str">
        <f>IF(SP_SUL!D2033="","*",SP_SUL!D2033)</f>
        <v>*</v>
      </c>
      <c r="E2030" s="121" t="str">
        <f>IF(SP_SUL!H2033="","*",SP_SUL!H2033)</f>
        <v>*</v>
      </c>
      <c r="F2030" s="137" t="str">
        <f>IF(SP_SUL!M2033="","*",SP_SUL!M2033)</f>
        <v>*</v>
      </c>
      <c r="G2030" s="121" t="str">
        <f>IF(SP_SUL!I2033="","*",SP_SUL!I2033)</f>
        <v>*</v>
      </c>
      <c r="H2030" s="121" t="str">
        <f>IF(SP_SUL!AB2033="","*",SP_SUL!AB2033)</f>
        <v>*</v>
      </c>
      <c r="I2030" s="121" t="str">
        <f>IF(SP_SUL!AC2033="","*",SP_SUL!AC2033)</f>
        <v>*</v>
      </c>
      <c r="J2030" s="122" t="str">
        <f>IF(SP_SUL!AA2033="","*",SP_SUL!AA2033)</f>
        <v>*</v>
      </c>
      <c r="K2030" s="134" t="str">
        <f>IF(SP_SUL!AD2033="","*",SP_SUL!AD2033)</f>
        <v>*</v>
      </c>
    </row>
    <row r="2031" spans="2:11" hidden="1">
      <c r="B2031" s="120" t="str">
        <f>IF(SP_SUL!Y2034="","*",SP_SUL!Y2034)</f>
        <v>*</v>
      </c>
      <c r="C2031" s="121" t="str">
        <f>IF(SP_SUL!B2034="","*",SP_SUL!B2034)</f>
        <v>*</v>
      </c>
      <c r="D2031" s="121" t="str">
        <f>IF(SP_SUL!D2034="","*",SP_SUL!D2034)</f>
        <v>*</v>
      </c>
      <c r="E2031" s="121" t="str">
        <f>IF(SP_SUL!H2034="","*",SP_SUL!H2034)</f>
        <v>*</v>
      </c>
      <c r="F2031" s="137" t="str">
        <f>IF(SP_SUL!M2034="","*",SP_SUL!M2034)</f>
        <v>*</v>
      </c>
      <c r="G2031" s="121" t="str">
        <f>IF(SP_SUL!I2034="","*",SP_SUL!I2034)</f>
        <v>*</v>
      </c>
      <c r="H2031" s="121" t="str">
        <f>IF(SP_SUL!AB2034="","*",SP_SUL!AB2034)</f>
        <v>*</v>
      </c>
      <c r="I2031" s="121" t="str">
        <f>IF(SP_SUL!AC2034="","*",SP_SUL!AC2034)</f>
        <v>*</v>
      </c>
      <c r="J2031" s="122" t="str">
        <f>IF(SP_SUL!AA2034="","*",SP_SUL!AA2034)</f>
        <v>*</v>
      </c>
      <c r="K2031" s="134" t="str">
        <f>IF(SP_SUL!AD2034="","*",SP_SUL!AD2034)</f>
        <v>*</v>
      </c>
    </row>
    <row r="2032" spans="2:11" hidden="1">
      <c r="B2032" s="120" t="str">
        <f>IF(SP_SUL!Y2035="","*",SP_SUL!Y2035)</f>
        <v>*</v>
      </c>
      <c r="C2032" s="121" t="str">
        <f>IF(SP_SUL!B2035="","*",SP_SUL!B2035)</f>
        <v>*</v>
      </c>
      <c r="D2032" s="121" t="str">
        <f>IF(SP_SUL!D2035="","*",SP_SUL!D2035)</f>
        <v>*</v>
      </c>
      <c r="E2032" s="121" t="str">
        <f>IF(SP_SUL!H2035="","*",SP_SUL!H2035)</f>
        <v>*</v>
      </c>
      <c r="F2032" s="137" t="str">
        <f>IF(SP_SUL!M2035="","*",SP_SUL!M2035)</f>
        <v>*</v>
      </c>
      <c r="G2032" s="121" t="str">
        <f>IF(SP_SUL!I2035="","*",SP_SUL!I2035)</f>
        <v>*</v>
      </c>
      <c r="H2032" s="121" t="str">
        <f>IF(SP_SUL!AB2035="","*",SP_SUL!AB2035)</f>
        <v>*</v>
      </c>
      <c r="I2032" s="121" t="str">
        <f>IF(SP_SUL!AC2035="","*",SP_SUL!AC2035)</f>
        <v>*</v>
      </c>
      <c r="J2032" s="122" t="str">
        <f>IF(SP_SUL!AA2035="","*",SP_SUL!AA2035)</f>
        <v>*</v>
      </c>
      <c r="K2032" s="134" t="str">
        <f>IF(SP_SUL!AD2035="","*",SP_SUL!AD2035)</f>
        <v>*</v>
      </c>
    </row>
    <row r="2033" spans="2:11" hidden="1">
      <c r="B2033" s="120" t="str">
        <f>IF(SP_SUL!Y2036="","*",SP_SUL!Y2036)</f>
        <v>*</v>
      </c>
      <c r="C2033" s="121" t="str">
        <f>IF(SP_SUL!B2036="","*",SP_SUL!B2036)</f>
        <v>*</v>
      </c>
      <c r="D2033" s="121" t="str">
        <f>IF(SP_SUL!D2036="","*",SP_SUL!D2036)</f>
        <v>*</v>
      </c>
      <c r="E2033" s="121" t="str">
        <f>IF(SP_SUL!H2036="","*",SP_SUL!H2036)</f>
        <v>*</v>
      </c>
      <c r="F2033" s="137" t="str">
        <f>IF(SP_SUL!M2036="","*",SP_SUL!M2036)</f>
        <v>*</v>
      </c>
      <c r="G2033" s="121" t="str">
        <f>IF(SP_SUL!I2036="","*",SP_SUL!I2036)</f>
        <v>*</v>
      </c>
      <c r="H2033" s="121" t="str">
        <f>IF(SP_SUL!AB2036="","*",SP_SUL!AB2036)</f>
        <v>*</v>
      </c>
      <c r="I2033" s="121" t="str">
        <f>IF(SP_SUL!AC2036="","*",SP_SUL!AC2036)</f>
        <v>*</v>
      </c>
      <c r="J2033" s="122" t="str">
        <f>IF(SP_SUL!AA2036="","*",SP_SUL!AA2036)</f>
        <v>*</v>
      </c>
      <c r="K2033" s="134" t="str">
        <f>IF(SP_SUL!AD2036="","*",SP_SUL!AD2036)</f>
        <v>*</v>
      </c>
    </row>
    <row r="2034" spans="2:11" hidden="1">
      <c r="B2034" s="120" t="str">
        <f>IF(SP_SUL!Y2037="","*",SP_SUL!Y2037)</f>
        <v>*</v>
      </c>
      <c r="C2034" s="121" t="str">
        <f>IF(SP_SUL!B2037="","*",SP_SUL!B2037)</f>
        <v>*</v>
      </c>
      <c r="D2034" s="121" t="str">
        <f>IF(SP_SUL!D2037="","*",SP_SUL!D2037)</f>
        <v>*</v>
      </c>
      <c r="E2034" s="121" t="str">
        <f>IF(SP_SUL!H2037="","*",SP_SUL!H2037)</f>
        <v>*</v>
      </c>
      <c r="F2034" s="137" t="str">
        <f>IF(SP_SUL!M2037="","*",SP_SUL!M2037)</f>
        <v>*</v>
      </c>
      <c r="G2034" s="121" t="str">
        <f>IF(SP_SUL!I2037="","*",SP_SUL!I2037)</f>
        <v>*</v>
      </c>
      <c r="H2034" s="121" t="str">
        <f>IF(SP_SUL!AB2037="","*",SP_SUL!AB2037)</f>
        <v>*</v>
      </c>
      <c r="I2034" s="121" t="str">
        <f>IF(SP_SUL!AC2037="","*",SP_SUL!AC2037)</f>
        <v>*</v>
      </c>
      <c r="J2034" s="122" t="str">
        <f>IF(SP_SUL!AA2037="","*",SP_SUL!AA2037)</f>
        <v>*</v>
      </c>
      <c r="K2034" s="134" t="str">
        <f>IF(SP_SUL!AD2037="","*",SP_SUL!AD2037)</f>
        <v>*</v>
      </c>
    </row>
    <row r="2035" spans="2:11" hidden="1">
      <c r="B2035" s="120" t="str">
        <f>IF(SP_SUL!Y2038="","*",SP_SUL!Y2038)</f>
        <v>*</v>
      </c>
      <c r="C2035" s="121" t="str">
        <f>IF(SP_SUL!B2038="","*",SP_SUL!B2038)</f>
        <v>*</v>
      </c>
      <c r="D2035" s="121" t="str">
        <f>IF(SP_SUL!D2038="","*",SP_SUL!D2038)</f>
        <v>*</v>
      </c>
      <c r="E2035" s="121" t="str">
        <f>IF(SP_SUL!H2038="","*",SP_SUL!H2038)</f>
        <v>*</v>
      </c>
      <c r="F2035" s="137" t="str">
        <f>IF(SP_SUL!M2038="","*",SP_SUL!M2038)</f>
        <v>*</v>
      </c>
      <c r="G2035" s="121" t="str">
        <f>IF(SP_SUL!I2038="","*",SP_SUL!I2038)</f>
        <v>*</v>
      </c>
      <c r="H2035" s="121" t="str">
        <f>IF(SP_SUL!AB2038="","*",SP_SUL!AB2038)</f>
        <v>*</v>
      </c>
      <c r="I2035" s="121" t="str">
        <f>IF(SP_SUL!AC2038="","*",SP_SUL!AC2038)</f>
        <v>*</v>
      </c>
      <c r="J2035" s="122" t="str">
        <f>IF(SP_SUL!AA2038="","*",SP_SUL!AA2038)</f>
        <v>*</v>
      </c>
      <c r="K2035" s="134" t="str">
        <f>IF(SP_SUL!AD2038="","*",SP_SUL!AD2038)</f>
        <v>*</v>
      </c>
    </row>
    <row r="2036" spans="2:11" hidden="1">
      <c r="B2036" s="120" t="str">
        <f>IF(SP_SUL!Y2039="","*",SP_SUL!Y2039)</f>
        <v>*</v>
      </c>
      <c r="C2036" s="121" t="str">
        <f>IF(SP_SUL!B2039="","*",SP_SUL!B2039)</f>
        <v>*</v>
      </c>
      <c r="D2036" s="121" t="str">
        <f>IF(SP_SUL!D2039="","*",SP_SUL!D2039)</f>
        <v>*</v>
      </c>
      <c r="E2036" s="121" t="str">
        <f>IF(SP_SUL!H2039="","*",SP_SUL!H2039)</f>
        <v>*</v>
      </c>
      <c r="F2036" s="137" t="str">
        <f>IF(SP_SUL!M2039="","*",SP_SUL!M2039)</f>
        <v>*</v>
      </c>
      <c r="G2036" s="121" t="str">
        <f>IF(SP_SUL!I2039="","*",SP_SUL!I2039)</f>
        <v>*</v>
      </c>
      <c r="H2036" s="121" t="str">
        <f>IF(SP_SUL!AB2039="","*",SP_SUL!AB2039)</f>
        <v>*</v>
      </c>
      <c r="I2036" s="121" t="str">
        <f>IF(SP_SUL!AC2039="","*",SP_SUL!AC2039)</f>
        <v>*</v>
      </c>
      <c r="J2036" s="122" t="str">
        <f>IF(SP_SUL!AA2039="","*",SP_SUL!AA2039)</f>
        <v>*</v>
      </c>
      <c r="K2036" s="134" t="str">
        <f>IF(SP_SUL!AD2039="","*",SP_SUL!AD2039)</f>
        <v>*</v>
      </c>
    </row>
    <row r="2037" spans="2:11" hidden="1">
      <c r="B2037" s="120" t="str">
        <f>IF(SP_SUL!Y2040="","*",SP_SUL!Y2040)</f>
        <v>*</v>
      </c>
      <c r="C2037" s="121" t="str">
        <f>IF(SP_SUL!B2040="","*",SP_SUL!B2040)</f>
        <v>*</v>
      </c>
      <c r="D2037" s="121" t="str">
        <f>IF(SP_SUL!D2040="","*",SP_SUL!D2040)</f>
        <v>*</v>
      </c>
      <c r="E2037" s="121" t="str">
        <f>IF(SP_SUL!H2040="","*",SP_SUL!H2040)</f>
        <v>*</v>
      </c>
      <c r="F2037" s="137" t="str">
        <f>IF(SP_SUL!M2040="","*",SP_SUL!M2040)</f>
        <v>*</v>
      </c>
      <c r="G2037" s="121" t="str">
        <f>IF(SP_SUL!I2040="","*",SP_SUL!I2040)</f>
        <v>*</v>
      </c>
      <c r="H2037" s="121" t="str">
        <f>IF(SP_SUL!AB2040="","*",SP_SUL!AB2040)</f>
        <v>*</v>
      </c>
      <c r="I2037" s="121" t="str">
        <f>IF(SP_SUL!AC2040="","*",SP_SUL!AC2040)</f>
        <v>*</v>
      </c>
      <c r="J2037" s="122" t="str">
        <f>IF(SP_SUL!AA2040="","*",SP_SUL!AA2040)</f>
        <v>*</v>
      </c>
      <c r="K2037" s="134" t="str">
        <f>IF(SP_SUL!AD2040="","*",SP_SUL!AD2040)</f>
        <v>*</v>
      </c>
    </row>
    <row r="2038" spans="2:11" hidden="1">
      <c r="B2038" s="120" t="str">
        <f>IF(SP_SUL!Y2041="","*",SP_SUL!Y2041)</f>
        <v>*</v>
      </c>
      <c r="C2038" s="121" t="str">
        <f>IF(SP_SUL!B2041="","*",SP_SUL!B2041)</f>
        <v>*</v>
      </c>
      <c r="D2038" s="121" t="str">
        <f>IF(SP_SUL!D2041="","*",SP_SUL!D2041)</f>
        <v>*</v>
      </c>
      <c r="E2038" s="121" t="str">
        <f>IF(SP_SUL!H2041="","*",SP_SUL!H2041)</f>
        <v>*</v>
      </c>
      <c r="F2038" s="137" t="str">
        <f>IF(SP_SUL!M2041="","*",SP_SUL!M2041)</f>
        <v>*</v>
      </c>
      <c r="G2038" s="121" t="str">
        <f>IF(SP_SUL!I2041="","*",SP_SUL!I2041)</f>
        <v>*</v>
      </c>
      <c r="H2038" s="121" t="str">
        <f>IF(SP_SUL!AB2041="","*",SP_SUL!AB2041)</f>
        <v>*</v>
      </c>
      <c r="I2038" s="121" t="str">
        <f>IF(SP_SUL!AC2041="","*",SP_SUL!AC2041)</f>
        <v>*</v>
      </c>
      <c r="J2038" s="122" t="str">
        <f>IF(SP_SUL!AA2041="","*",SP_SUL!AA2041)</f>
        <v>*</v>
      </c>
      <c r="K2038" s="134" t="str">
        <f>IF(SP_SUL!AD2041="","*",SP_SUL!AD2041)</f>
        <v>*</v>
      </c>
    </row>
    <row r="2039" spans="2:11" hidden="1">
      <c r="B2039" s="120" t="str">
        <f>IF(SP_SUL!Y2042="","*",SP_SUL!Y2042)</f>
        <v>*</v>
      </c>
      <c r="C2039" s="121" t="str">
        <f>IF(SP_SUL!B2042="","*",SP_SUL!B2042)</f>
        <v>*</v>
      </c>
      <c r="D2039" s="121" t="str">
        <f>IF(SP_SUL!D2042="","*",SP_SUL!D2042)</f>
        <v>*</v>
      </c>
      <c r="E2039" s="121" t="str">
        <f>IF(SP_SUL!H2042="","*",SP_SUL!H2042)</f>
        <v>*</v>
      </c>
      <c r="F2039" s="137" t="str">
        <f>IF(SP_SUL!M2042="","*",SP_SUL!M2042)</f>
        <v>*</v>
      </c>
      <c r="G2039" s="121" t="str">
        <f>IF(SP_SUL!I2042="","*",SP_SUL!I2042)</f>
        <v>*</v>
      </c>
      <c r="H2039" s="121" t="str">
        <f>IF(SP_SUL!AB2042="","*",SP_SUL!AB2042)</f>
        <v>*</v>
      </c>
      <c r="I2039" s="121" t="str">
        <f>IF(SP_SUL!AC2042="","*",SP_SUL!AC2042)</f>
        <v>*</v>
      </c>
      <c r="J2039" s="122" t="str">
        <f>IF(SP_SUL!AA2042="","*",SP_SUL!AA2042)</f>
        <v>*</v>
      </c>
      <c r="K2039" s="134" t="str">
        <f>IF(SP_SUL!AD2042="","*",SP_SUL!AD2042)</f>
        <v>*</v>
      </c>
    </row>
    <row r="2040" spans="2:11" hidden="1">
      <c r="B2040" s="120" t="str">
        <f>IF(SP_SUL!Y2043="","*",SP_SUL!Y2043)</f>
        <v>*</v>
      </c>
      <c r="C2040" s="121" t="str">
        <f>IF(SP_SUL!B2043="","*",SP_SUL!B2043)</f>
        <v>*</v>
      </c>
      <c r="D2040" s="121" t="str">
        <f>IF(SP_SUL!D2043="","*",SP_SUL!D2043)</f>
        <v>*</v>
      </c>
      <c r="E2040" s="121" t="str">
        <f>IF(SP_SUL!H2043="","*",SP_SUL!H2043)</f>
        <v>*</v>
      </c>
      <c r="F2040" s="137" t="str">
        <f>IF(SP_SUL!M2043="","*",SP_SUL!M2043)</f>
        <v>*</v>
      </c>
      <c r="G2040" s="121" t="str">
        <f>IF(SP_SUL!I2043="","*",SP_SUL!I2043)</f>
        <v>*</v>
      </c>
      <c r="H2040" s="121" t="str">
        <f>IF(SP_SUL!AB2043="","*",SP_SUL!AB2043)</f>
        <v>*</v>
      </c>
      <c r="I2040" s="121" t="str">
        <f>IF(SP_SUL!AC2043="","*",SP_SUL!AC2043)</f>
        <v>*</v>
      </c>
      <c r="J2040" s="122" t="str">
        <f>IF(SP_SUL!AA2043="","*",SP_SUL!AA2043)</f>
        <v>*</v>
      </c>
      <c r="K2040" s="134" t="str">
        <f>IF(SP_SUL!AD2043="","*",SP_SUL!AD2043)</f>
        <v>*</v>
      </c>
    </row>
    <row r="2041" spans="2:11" hidden="1">
      <c r="B2041" s="120" t="str">
        <f>IF(SP_SUL!Y2044="","*",SP_SUL!Y2044)</f>
        <v>*</v>
      </c>
      <c r="C2041" s="121" t="str">
        <f>IF(SP_SUL!B2044="","*",SP_SUL!B2044)</f>
        <v>*</v>
      </c>
      <c r="D2041" s="121" t="str">
        <f>IF(SP_SUL!D2044="","*",SP_SUL!D2044)</f>
        <v>*</v>
      </c>
      <c r="E2041" s="121" t="str">
        <f>IF(SP_SUL!H2044="","*",SP_SUL!H2044)</f>
        <v>*</v>
      </c>
      <c r="F2041" s="137" t="str">
        <f>IF(SP_SUL!M2044="","*",SP_SUL!M2044)</f>
        <v>*</v>
      </c>
      <c r="G2041" s="121" t="str">
        <f>IF(SP_SUL!I2044="","*",SP_SUL!I2044)</f>
        <v>*</v>
      </c>
      <c r="H2041" s="121" t="str">
        <f>IF(SP_SUL!AB2044="","*",SP_SUL!AB2044)</f>
        <v>*</v>
      </c>
      <c r="I2041" s="121" t="str">
        <f>IF(SP_SUL!AC2044="","*",SP_SUL!AC2044)</f>
        <v>*</v>
      </c>
      <c r="J2041" s="122" t="str">
        <f>IF(SP_SUL!AA2044="","*",SP_SUL!AA2044)</f>
        <v>*</v>
      </c>
      <c r="K2041" s="134" t="str">
        <f>IF(SP_SUL!AD2044="","*",SP_SUL!AD2044)</f>
        <v>*</v>
      </c>
    </row>
    <row r="2042" spans="2:11" hidden="1">
      <c r="B2042" s="120" t="str">
        <f>IF(SP_SUL!Y2045="","*",SP_SUL!Y2045)</f>
        <v>*</v>
      </c>
      <c r="C2042" s="121" t="str">
        <f>IF(SP_SUL!B2045="","*",SP_SUL!B2045)</f>
        <v>*</v>
      </c>
      <c r="D2042" s="121" t="str">
        <f>IF(SP_SUL!D2045="","*",SP_SUL!D2045)</f>
        <v>*</v>
      </c>
      <c r="E2042" s="121" t="str">
        <f>IF(SP_SUL!H2045="","*",SP_SUL!H2045)</f>
        <v>*</v>
      </c>
      <c r="F2042" s="137" t="str">
        <f>IF(SP_SUL!M2045="","*",SP_SUL!M2045)</f>
        <v>*</v>
      </c>
      <c r="G2042" s="121" t="str">
        <f>IF(SP_SUL!I2045="","*",SP_SUL!I2045)</f>
        <v>*</v>
      </c>
      <c r="H2042" s="121" t="str">
        <f>IF(SP_SUL!AB2045="","*",SP_SUL!AB2045)</f>
        <v>*</v>
      </c>
      <c r="I2042" s="121" t="str">
        <f>IF(SP_SUL!AC2045="","*",SP_SUL!AC2045)</f>
        <v>*</v>
      </c>
      <c r="J2042" s="122" t="str">
        <f>IF(SP_SUL!AA2045="","*",SP_SUL!AA2045)</f>
        <v>*</v>
      </c>
      <c r="K2042" s="134" t="str">
        <f>IF(SP_SUL!AD2045="","*",SP_SUL!AD2045)</f>
        <v>*</v>
      </c>
    </row>
    <row r="2043" spans="2:11" hidden="1">
      <c r="B2043" s="120" t="str">
        <f>IF(SP_SUL!Y2046="","*",SP_SUL!Y2046)</f>
        <v>*</v>
      </c>
      <c r="C2043" s="121" t="str">
        <f>IF(SP_SUL!B2046="","*",SP_SUL!B2046)</f>
        <v>*</v>
      </c>
      <c r="D2043" s="121" t="str">
        <f>IF(SP_SUL!D2046="","*",SP_SUL!D2046)</f>
        <v>*</v>
      </c>
      <c r="E2043" s="121" t="str">
        <f>IF(SP_SUL!H2046="","*",SP_SUL!H2046)</f>
        <v>*</v>
      </c>
      <c r="F2043" s="137" t="str">
        <f>IF(SP_SUL!M2046="","*",SP_SUL!M2046)</f>
        <v>*</v>
      </c>
      <c r="G2043" s="121" t="str">
        <f>IF(SP_SUL!I2046="","*",SP_SUL!I2046)</f>
        <v>*</v>
      </c>
      <c r="H2043" s="121" t="str">
        <f>IF(SP_SUL!AB2046="","*",SP_SUL!AB2046)</f>
        <v>*</v>
      </c>
      <c r="I2043" s="121" t="str">
        <f>IF(SP_SUL!AC2046="","*",SP_SUL!AC2046)</f>
        <v>*</v>
      </c>
      <c r="J2043" s="122" t="str">
        <f>IF(SP_SUL!AA2046="","*",SP_SUL!AA2046)</f>
        <v>*</v>
      </c>
      <c r="K2043" s="134" t="str">
        <f>IF(SP_SUL!AD2046="","*",SP_SUL!AD2046)</f>
        <v>*</v>
      </c>
    </row>
    <row r="2044" spans="2:11" hidden="1">
      <c r="B2044" s="120" t="str">
        <f>IF(SP_SUL!Y2047="","*",SP_SUL!Y2047)</f>
        <v>*</v>
      </c>
      <c r="C2044" s="121" t="str">
        <f>IF(SP_SUL!B2047="","*",SP_SUL!B2047)</f>
        <v>*</v>
      </c>
      <c r="D2044" s="121" t="str">
        <f>IF(SP_SUL!D2047="","*",SP_SUL!D2047)</f>
        <v>*</v>
      </c>
      <c r="E2044" s="121" t="str">
        <f>IF(SP_SUL!H2047="","*",SP_SUL!H2047)</f>
        <v>*</v>
      </c>
      <c r="F2044" s="137" t="str">
        <f>IF(SP_SUL!M2047="","*",SP_SUL!M2047)</f>
        <v>*</v>
      </c>
      <c r="G2044" s="121" t="str">
        <f>IF(SP_SUL!I2047="","*",SP_SUL!I2047)</f>
        <v>*</v>
      </c>
      <c r="H2044" s="121" t="str">
        <f>IF(SP_SUL!AB2047="","*",SP_SUL!AB2047)</f>
        <v>*</v>
      </c>
      <c r="I2044" s="121" t="str">
        <f>IF(SP_SUL!AC2047="","*",SP_SUL!AC2047)</f>
        <v>*</v>
      </c>
      <c r="J2044" s="122" t="str">
        <f>IF(SP_SUL!AA2047="","*",SP_SUL!AA2047)</f>
        <v>*</v>
      </c>
      <c r="K2044" s="134" t="str">
        <f>IF(SP_SUL!AD2047="","*",SP_SUL!AD2047)</f>
        <v>*</v>
      </c>
    </row>
    <row r="2045" spans="2:11" hidden="1">
      <c r="B2045" s="120" t="str">
        <f>IF(SP_SUL!Y2048="","*",SP_SUL!Y2048)</f>
        <v>*</v>
      </c>
      <c r="C2045" s="121" t="str">
        <f>IF(SP_SUL!B2048="","*",SP_SUL!B2048)</f>
        <v>*</v>
      </c>
      <c r="D2045" s="121" t="str">
        <f>IF(SP_SUL!D2048="","*",SP_SUL!D2048)</f>
        <v>*</v>
      </c>
      <c r="E2045" s="121" t="str">
        <f>IF(SP_SUL!H2048="","*",SP_SUL!H2048)</f>
        <v>*</v>
      </c>
      <c r="F2045" s="137" t="str">
        <f>IF(SP_SUL!M2048="","*",SP_SUL!M2048)</f>
        <v>*</v>
      </c>
      <c r="G2045" s="121" t="str">
        <f>IF(SP_SUL!I2048="","*",SP_SUL!I2048)</f>
        <v>*</v>
      </c>
      <c r="H2045" s="121" t="str">
        <f>IF(SP_SUL!AB2048="","*",SP_SUL!AB2048)</f>
        <v>*</v>
      </c>
      <c r="I2045" s="121" t="str">
        <f>IF(SP_SUL!AC2048="","*",SP_SUL!AC2048)</f>
        <v>*</v>
      </c>
      <c r="J2045" s="122" t="str">
        <f>IF(SP_SUL!AA2048="","*",SP_SUL!AA2048)</f>
        <v>*</v>
      </c>
      <c r="K2045" s="134" t="str">
        <f>IF(SP_SUL!AD2048="","*",SP_SUL!AD2048)</f>
        <v>*</v>
      </c>
    </row>
    <row r="2046" spans="2:11" hidden="1">
      <c r="B2046" s="120" t="str">
        <f>IF(SP_SUL!Y2049="","*",SP_SUL!Y2049)</f>
        <v>*</v>
      </c>
      <c r="C2046" s="121" t="str">
        <f>IF(SP_SUL!B2049="","*",SP_SUL!B2049)</f>
        <v>*</v>
      </c>
      <c r="D2046" s="121" t="str">
        <f>IF(SP_SUL!D2049="","*",SP_SUL!D2049)</f>
        <v>*</v>
      </c>
      <c r="E2046" s="121" t="str">
        <f>IF(SP_SUL!H2049="","*",SP_SUL!H2049)</f>
        <v>*</v>
      </c>
      <c r="F2046" s="137" t="str">
        <f>IF(SP_SUL!M2049="","*",SP_SUL!M2049)</f>
        <v>*</v>
      </c>
      <c r="G2046" s="121" t="str">
        <f>IF(SP_SUL!I2049="","*",SP_SUL!I2049)</f>
        <v>*</v>
      </c>
      <c r="H2046" s="121" t="str">
        <f>IF(SP_SUL!AB2049="","*",SP_SUL!AB2049)</f>
        <v>*</v>
      </c>
      <c r="I2046" s="121" t="str">
        <f>IF(SP_SUL!AC2049="","*",SP_SUL!AC2049)</f>
        <v>*</v>
      </c>
      <c r="J2046" s="122" t="str">
        <f>IF(SP_SUL!AA2049="","*",SP_SUL!AA2049)</f>
        <v>*</v>
      </c>
      <c r="K2046" s="134" t="str">
        <f>IF(SP_SUL!AD2049="","*",SP_SUL!AD2049)</f>
        <v>*</v>
      </c>
    </row>
    <row r="2047" spans="2:11" hidden="1">
      <c r="B2047" s="120" t="str">
        <f>IF(SP_SUL!Y2050="","*",SP_SUL!Y2050)</f>
        <v>*</v>
      </c>
      <c r="C2047" s="121" t="str">
        <f>IF(SP_SUL!B2050="","*",SP_SUL!B2050)</f>
        <v>*</v>
      </c>
      <c r="D2047" s="121" t="str">
        <f>IF(SP_SUL!D2050="","*",SP_SUL!D2050)</f>
        <v>*</v>
      </c>
      <c r="E2047" s="121" t="str">
        <f>IF(SP_SUL!H2050="","*",SP_SUL!H2050)</f>
        <v>*</v>
      </c>
      <c r="F2047" s="137" t="str">
        <f>IF(SP_SUL!M2050="","*",SP_SUL!M2050)</f>
        <v>*</v>
      </c>
      <c r="G2047" s="121" t="str">
        <f>IF(SP_SUL!I2050="","*",SP_SUL!I2050)</f>
        <v>*</v>
      </c>
      <c r="H2047" s="121" t="str">
        <f>IF(SP_SUL!AB2050="","*",SP_SUL!AB2050)</f>
        <v>*</v>
      </c>
      <c r="I2047" s="121" t="str">
        <f>IF(SP_SUL!AC2050="","*",SP_SUL!AC2050)</f>
        <v>*</v>
      </c>
      <c r="J2047" s="122" t="str">
        <f>IF(SP_SUL!AA2050="","*",SP_SUL!AA2050)</f>
        <v>*</v>
      </c>
      <c r="K2047" s="134" t="str">
        <f>IF(SP_SUL!AD2050="","*",SP_SUL!AD2050)</f>
        <v>*</v>
      </c>
    </row>
    <row r="2048" spans="2:11" hidden="1">
      <c r="B2048" s="120" t="str">
        <f>IF(SP_SUL!Y2051="","*",SP_SUL!Y2051)</f>
        <v>*</v>
      </c>
      <c r="C2048" s="121" t="str">
        <f>IF(SP_SUL!B2051="","*",SP_SUL!B2051)</f>
        <v>*</v>
      </c>
      <c r="D2048" s="121" t="str">
        <f>IF(SP_SUL!D2051="","*",SP_SUL!D2051)</f>
        <v>*</v>
      </c>
      <c r="E2048" s="121" t="str">
        <f>IF(SP_SUL!H2051="","*",SP_SUL!H2051)</f>
        <v>*</v>
      </c>
      <c r="F2048" s="137" t="str">
        <f>IF(SP_SUL!M2051="","*",SP_SUL!M2051)</f>
        <v>*</v>
      </c>
      <c r="G2048" s="121" t="str">
        <f>IF(SP_SUL!I2051="","*",SP_SUL!I2051)</f>
        <v>*</v>
      </c>
      <c r="H2048" s="121" t="str">
        <f>IF(SP_SUL!AB2051="","*",SP_SUL!AB2051)</f>
        <v>*</v>
      </c>
      <c r="I2048" s="121" t="str">
        <f>IF(SP_SUL!AC2051="","*",SP_SUL!AC2051)</f>
        <v>*</v>
      </c>
      <c r="J2048" s="122" t="str">
        <f>IF(SP_SUL!AA2051="","*",SP_SUL!AA2051)</f>
        <v>*</v>
      </c>
      <c r="K2048" s="134" t="str">
        <f>IF(SP_SUL!AD2051="","*",SP_SUL!AD2051)</f>
        <v>*</v>
      </c>
    </row>
    <row r="2049" spans="2:11" hidden="1">
      <c r="B2049" s="120" t="str">
        <f>IF(SP_SUL!Y2052="","*",SP_SUL!Y2052)</f>
        <v>*</v>
      </c>
      <c r="C2049" s="121" t="str">
        <f>IF(SP_SUL!B2052="","*",SP_SUL!B2052)</f>
        <v>*</v>
      </c>
      <c r="D2049" s="121" t="str">
        <f>IF(SP_SUL!D2052="","*",SP_SUL!D2052)</f>
        <v>*</v>
      </c>
      <c r="E2049" s="121" t="str">
        <f>IF(SP_SUL!H2052="","*",SP_SUL!H2052)</f>
        <v>*</v>
      </c>
      <c r="F2049" s="137" t="str">
        <f>IF(SP_SUL!M2052="","*",SP_SUL!M2052)</f>
        <v>*</v>
      </c>
      <c r="G2049" s="121" t="str">
        <f>IF(SP_SUL!I2052="","*",SP_SUL!I2052)</f>
        <v>*</v>
      </c>
      <c r="H2049" s="121" t="str">
        <f>IF(SP_SUL!AB2052="","*",SP_SUL!AB2052)</f>
        <v>*</v>
      </c>
      <c r="I2049" s="121" t="str">
        <f>IF(SP_SUL!AC2052="","*",SP_SUL!AC2052)</f>
        <v>*</v>
      </c>
      <c r="J2049" s="122" t="str">
        <f>IF(SP_SUL!AA2052="","*",SP_SUL!AA2052)</f>
        <v>*</v>
      </c>
      <c r="K2049" s="134" t="str">
        <f>IF(SP_SUL!AD2052="","*",SP_SUL!AD2052)</f>
        <v>*</v>
      </c>
    </row>
    <row r="2050" spans="2:11" hidden="1">
      <c r="B2050" s="120" t="str">
        <f>IF(SP_SUL!Y2053="","*",SP_SUL!Y2053)</f>
        <v>*</v>
      </c>
      <c r="C2050" s="121" t="str">
        <f>IF(SP_SUL!B2053="","*",SP_SUL!B2053)</f>
        <v>*</v>
      </c>
      <c r="D2050" s="121" t="str">
        <f>IF(SP_SUL!D2053="","*",SP_SUL!D2053)</f>
        <v>*</v>
      </c>
      <c r="E2050" s="121" t="str">
        <f>IF(SP_SUL!H2053="","*",SP_SUL!H2053)</f>
        <v>*</v>
      </c>
      <c r="F2050" s="137" t="str">
        <f>IF(SP_SUL!M2053="","*",SP_SUL!M2053)</f>
        <v>*</v>
      </c>
      <c r="G2050" s="121" t="str">
        <f>IF(SP_SUL!I2053="","*",SP_SUL!I2053)</f>
        <v>*</v>
      </c>
      <c r="H2050" s="121" t="str">
        <f>IF(SP_SUL!AB2053="","*",SP_SUL!AB2053)</f>
        <v>*</v>
      </c>
      <c r="I2050" s="121" t="str">
        <f>IF(SP_SUL!AC2053="","*",SP_SUL!AC2053)</f>
        <v>*</v>
      </c>
      <c r="J2050" s="122" t="str">
        <f>IF(SP_SUL!AA2053="","*",SP_SUL!AA2053)</f>
        <v>*</v>
      </c>
      <c r="K2050" s="134" t="str">
        <f>IF(SP_SUL!AD2053="","*",SP_SUL!AD2053)</f>
        <v>*</v>
      </c>
    </row>
    <row r="2051" spans="2:11" hidden="1">
      <c r="B2051" s="120" t="str">
        <f>IF(SP_SUL!Y2054="","*",SP_SUL!Y2054)</f>
        <v>*</v>
      </c>
      <c r="C2051" s="121" t="str">
        <f>IF(SP_SUL!B2054="","*",SP_SUL!B2054)</f>
        <v>*</v>
      </c>
      <c r="D2051" s="121" t="str">
        <f>IF(SP_SUL!D2054="","*",SP_SUL!D2054)</f>
        <v>*</v>
      </c>
      <c r="E2051" s="121" t="str">
        <f>IF(SP_SUL!H2054="","*",SP_SUL!H2054)</f>
        <v>*</v>
      </c>
      <c r="F2051" s="137" t="str">
        <f>IF(SP_SUL!M2054="","*",SP_SUL!M2054)</f>
        <v>*</v>
      </c>
      <c r="G2051" s="121" t="str">
        <f>IF(SP_SUL!I2054="","*",SP_SUL!I2054)</f>
        <v>*</v>
      </c>
      <c r="H2051" s="121" t="str">
        <f>IF(SP_SUL!AB2054="","*",SP_SUL!AB2054)</f>
        <v>*</v>
      </c>
      <c r="I2051" s="121" t="str">
        <f>IF(SP_SUL!AC2054="","*",SP_SUL!AC2054)</f>
        <v>*</v>
      </c>
      <c r="J2051" s="122" t="str">
        <f>IF(SP_SUL!AA2054="","*",SP_SUL!AA2054)</f>
        <v>*</v>
      </c>
      <c r="K2051" s="134" t="str">
        <f>IF(SP_SUL!AD2054="","*",SP_SUL!AD2054)</f>
        <v>*</v>
      </c>
    </row>
    <row r="2052" spans="2:11" hidden="1">
      <c r="B2052" s="120" t="str">
        <f>IF(SP_SUL!Y2055="","*",SP_SUL!Y2055)</f>
        <v>*</v>
      </c>
      <c r="C2052" s="121" t="str">
        <f>IF(SP_SUL!B2055="","*",SP_SUL!B2055)</f>
        <v>*</v>
      </c>
      <c r="D2052" s="121" t="str">
        <f>IF(SP_SUL!D2055="","*",SP_SUL!D2055)</f>
        <v>*</v>
      </c>
      <c r="E2052" s="121" t="str">
        <f>IF(SP_SUL!H2055="","*",SP_SUL!H2055)</f>
        <v>*</v>
      </c>
      <c r="F2052" s="137" t="str">
        <f>IF(SP_SUL!M2055="","*",SP_SUL!M2055)</f>
        <v>*</v>
      </c>
      <c r="G2052" s="121" t="str">
        <f>IF(SP_SUL!I2055="","*",SP_SUL!I2055)</f>
        <v>*</v>
      </c>
      <c r="H2052" s="121" t="str">
        <f>IF(SP_SUL!AB2055="","*",SP_SUL!AB2055)</f>
        <v>*</v>
      </c>
      <c r="I2052" s="121" t="str">
        <f>IF(SP_SUL!AC2055="","*",SP_SUL!AC2055)</f>
        <v>*</v>
      </c>
      <c r="J2052" s="122" t="str">
        <f>IF(SP_SUL!AA2055="","*",SP_SUL!AA2055)</f>
        <v>*</v>
      </c>
      <c r="K2052" s="134" t="str">
        <f>IF(SP_SUL!AD2055="","*",SP_SUL!AD2055)</f>
        <v>*</v>
      </c>
    </row>
    <row r="2053" spans="2:11" hidden="1">
      <c r="B2053" s="120" t="str">
        <f>IF(SP_SUL!Y2056="","*",SP_SUL!Y2056)</f>
        <v>*</v>
      </c>
      <c r="C2053" s="121" t="str">
        <f>IF(SP_SUL!B2056="","*",SP_SUL!B2056)</f>
        <v>*</v>
      </c>
      <c r="D2053" s="121" t="str">
        <f>IF(SP_SUL!D2056="","*",SP_SUL!D2056)</f>
        <v>*</v>
      </c>
      <c r="E2053" s="121" t="str">
        <f>IF(SP_SUL!H2056="","*",SP_SUL!H2056)</f>
        <v>*</v>
      </c>
      <c r="F2053" s="137" t="str">
        <f>IF(SP_SUL!M2056="","*",SP_SUL!M2056)</f>
        <v>*</v>
      </c>
      <c r="G2053" s="121" t="str">
        <f>IF(SP_SUL!I2056="","*",SP_SUL!I2056)</f>
        <v>*</v>
      </c>
      <c r="H2053" s="121" t="str">
        <f>IF(SP_SUL!AB2056="","*",SP_SUL!AB2056)</f>
        <v>*</v>
      </c>
      <c r="I2053" s="121" t="str">
        <f>IF(SP_SUL!AC2056="","*",SP_SUL!AC2056)</f>
        <v>*</v>
      </c>
      <c r="J2053" s="122" t="str">
        <f>IF(SP_SUL!AA2056="","*",SP_SUL!AA2056)</f>
        <v>*</v>
      </c>
      <c r="K2053" s="134" t="str">
        <f>IF(SP_SUL!AD2056="","*",SP_SUL!AD2056)</f>
        <v>*</v>
      </c>
    </row>
    <row r="2054" spans="2:11" hidden="1">
      <c r="B2054" s="120" t="str">
        <f>IF(SP_SUL!Y2057="","*",SP_SUL!Y2057)</f>
        <v>*</v>
      </c>
      <c r="C2054" s="121" t="str">
        <f>IF(SP_SUL!B2057="","*",SP_SUL!B2057)</f>
        <v>*</v>
      </c>
      <c r="D2054" s="121" t="str">
        <f>IF(SP_SUL!D2057="","*",SP_SUL!D2057)</f>
        <v>*</v>
      </c>
      <c r="E2054" s="121" t="str">
        <f>IF(SP_SUL!H2057="","*",SP_SUL!H2057)</f>
        <v>*</v>
      </c>
      <c r="F2054" s="137" t="str">
        <f>IF(SP_SUL!M2057="","*",SP_SUL!M2057)</f>
        <v>*</v>
      </c>
      <c r="G2054" s="121" t="str">
        <f>IF(SP_SUL!I2057="","*",SP_SUL!I2057)</f>
        <v>*</v>
      </c>
      <c r="H2054" s="121" t="str">
        <f>IF(SP_SUL!AB2057="","*",SP_SUL!AB2057)</f>
        <v>*</v>
      </c>
      <c r="I2054" s="121" t="str">
        <f>IF(SP_SUL!AC2057="","*",SP_SUL!AC2057)</f>
        <v>*</v>
      </c>
      <c r="J2054" s="122" t="str">
        <f>IF(SP_SUL!AA2057="","*",SP_SUL!AA2057)</f>
        <v>*</v>
      </c>
      <c r="K2054" s="134" t="str">
        <f>IF(SP_SUL!AD2057="","*",SP_SUL!AD2057)</f>
        <v>*</v>
      </c>
    </row>
    <row r="2055" spans="2:11" hidden="1">
      <c r="B2055" s="120" t="str">
        <f>IF(SP_SUL!Y2058="","*",SP_SUL!Y2058)</f>
        <v>*</v>
      </c>
      <c r="C2055" s="121" t="str">
        <f>IF(SP_SUL!B2058="","*",SP_SUL!B2058)</f>
        <v>*</v>
      </c>
      <c r="D2055" s="121" t="str">
        <f>IF(SP_SUL!D2058="","*",SP_SUL!D2058)</f>
        <v>*</v>
      </c>
      <c r="E2055" s="121" t="str">
        <f>IF(SP_SUL!H2058="","*",SP_SUL!H2058)</f>
        <v>*</v>
      </c>
      <c r="F2055" s="137" t="str">
        <f>IF(SP_SUL!M2058="","*",SP_SUL!M2058)</f>
        <v>*</v>
      </c>
      <c r="G2055" s="121" t="str">
        <f>IF(SP_SUL!I2058="","*",SP_SUL!I2058)</f>
        <v>*</v>
      </c>
      <c r="H2055" s="121" t="str">
        <f>IF(SP_SUL!AB2058="","*",SP_SUL!AB2058)</f>
        <v>*</v>
      </c>
      <c r="I2055" s="121" t="str">
        <f>IF(SP_SUL!AC2058="","*",SP_SUL!AC2058)</f>
        <v>*</v>
      </c>
      <c r="J2055" s="122" t="str">
        <f>IF(SP_SUL!AA2058="","*",SP_SUL!AA2058)</f>
        <v>*</v>
      </c>
      <c r="K2055" s="134" t="str">
        <f>IF(SP_SUL!AD2058="","*",SP_SUL!AD2058)</f>
        <v>*</v>
      </c>
    </row>
    <row r="2056" spans="2:11" hidden="1">
      <c r="B2056" s="120" t="str">
        <f>IF(SP_SUL!Y2059="","*",SP_SUL!Y2059)</f>
        <v>*</v>
      </c>
      <c r="C2056" s="121" t="str">
        <f>IF(SP_SUL!B2059="","*",SP_SUL!B2059)</f>
        <v>*</v>
      </c>
      <c r="D2056" s="121" t="str">
        <f>IF(SP_SUL!D2059="","*",SP_SUL!D2059)</f>
        <v>*</v>
      </c>
      <c r="E2056" s="121" t="str">
        <f>IF(SP_SUL!H2059="","*",SP_SUL!H2059)</f>
        <v>*</v>
      </c>
      <c r="F2056" s="137" t="str">
        <f>IF(SP_SUL!M2059="","*",SP_SUL!M2059)</f>
        <v>*</v>
      </c>
      <c r="G2056" s="121" t="str">
        <f>IF(SP_SUL!I2059="","*",SP_SUL!I2059)</f>
        <v>*</v>
      </c>
      <c r="H2056" s="121" t="str">
        <f>IF(SP_SUL!AB2059="","*",SP_SUL!AB2059)</f>
        <v>*</v>
      </c>
      <c r="I2056" s="121" t="str">
        <f>IF(SP_SUL!AC2059="","*",SP_SUL!AC2059)</f>
        <v>*</v>
      </c>
      <c r="J2056" s="122" t="str">
        <f>IF(SP_SUL!AA2059="","*",SP_SUL!AA2059)</f>
        <v>*</v>
      </c>
      <c r="K2056" s="134" t="str">
        <f>IF(SP_SUL!AD2059="","*",SP_SUL!AD2059)</f>
        <v>*</v>
      </c>
    </row>
    <row r="2057" spans="2:11" hidden="1">
      <c r="B2057" s="120" t="str">
        <f>IF(SP_SUL!Y2060="","*",SP_SUL!Y2060)</f>
        <v>*</v>
      </c>
      <c r="C2057" s="121" t="str">
        <f>IF(SP_SUL!B2060="","*",SP_SUL!B2060)</f>
        <v>*</v>
      </c>
      <c r="D2057" s="121" t="str">
        <f>IF(SP_SUL!D2060="","*",SP_SUL!D2060)</f>
        <v>*</v>
      </c>
      <c r="E2057" s="121" t="str">
        <f>IF(SP_SUL!H2060="","*",SP_SUL!H2060)</f>
        <v>*</v>
      </c>
      <c r="F2057" s="137" t="str">
        <f>IF(SP_SUL!M2060="","*",SP_SUL!M2060)</f>
        <v>*</v>
      </c>
      <c r="G2057" s="121" t="str">
        <f>IF(SP_SUL!I2060="","*",SP_SUL!I2060)</f>
        <v>*</v>
      </c>
      <c r="H2057" s="121" t="str">
        <f>IF(SP_SUL!AB2060="","*",SP_SUL!AB2060)</f>
        <v>*</v>
      </c>
      <c r="I2057" s="121" t="str">
        <f>IF(SP_SUL!AC2060="","*",SP_SUL!AC2060)</f>
        <v>*</v>
      </c>
      <c r="J2057" s="122" t="str">
        <f>IF(SP_SUL!AA2060="","*",SP_SUL!AA2060)</f>
        <v>*</v>
      </c>
      <c r="K2057" s="134" t="str">
        <f>IF(SP_SUL!AD2060="","*",SP_SUL!AD2060)</f>
        <v>*</v>
      </c>
    </row>
    <row r="2058" spans="2:11" hidden="1">
      <c r="B2058" s="120" t="str">
        <f>IF(SP_SUL!Y2061="","*",SP_SUL!Y2061)</f>
        <v>*</v>
      </c>
      <c r="C2058" s="121" t="str">
        <f>IF(SP_SUL!B2061="","*",SP_SUL!B2061)</f>
        <v>*</v>
      </c>
      <c r="D2058" s="121" t="str">
        <f>IF(SP_SUL!D2061="","*",SP_SUL!D2061)</f>
        <v>*</v>
      </c>
      <c r="E2058" s="121" t="str">
        <f>IF(SP_SUL!H2061="","*",SP_SUL!H2061)</f>
        <v>*</v>
      </c>
      <c r="F2058" s="137" t="str">
        <f>IF(SP_SUL!M2061="","*",SP_SUL!M2061)</f>
        <v>*</v>
      </c>
      <c r="G2058" s="121" t="str">
        <f>IF(SP_SUL!I2061="","*",SP_SUL!I2061)</f>
        <v>*</v>
      </c>
      <c r="H2058" s="121" t="str">
        <f>IF(SP_SUL!AB2061="","*",SP_SUL!AB2061)</f>
        <v>*</v>
      </c>
      <c r="I2058" s="121" t="str">
        <f>IF(SP_SUL!AC2061="","*",SP_SUL!AC2061)</f>
        <v>*</v>
      </c>
      <c r="J2058" s="122" t="str">
        <f>IF(SP_SUL!AA2061="","*",SP_SUL!AA2061)</f>
        <v>*</v>
      </c>
      <c r="K2058" s="134" t="str">
        <f>IF(SP_SUL!AD2061="","*",SP_SUL!AD2061)</f>
        <v>*</v>
      </c>
    </row>
    <row r="2059" spans="2:11" hidden="1">
      <c r="B2059" s="120" t="str">
        <f>IF(SP_SUL!Y2062="","*",SP_SUL!Y2062)</f>
        <v>*</v>
      </c>
      <c r="C2059" s="121" t="str">
        <f>IF(SP_SUL!B2062="","*",SP_SUL!B2062)</f>
        <v>*</v>
      </c>
      <c r="D2059" s="121" t="str">
        <f>IF(SP_SUL!D2062="","*",SP_SUL!D2062)</f>
        <v>*</v>
      </c>
      <c r="E2059" s="121" t="str">
        <f>IF(SP_SUL!H2062="","*",SP_SUL!H2062)</f>
        <v>*</v>
      </c>
      <c r="F2059" s="137" t="str">
        <f>IF(SP_SUL!M2062="","*",SP_SUL!M2062)</f>
        <v>*</v>
      </c>
      <c r="G2059" s="121" t="str">
        <f>IF(SP_SUL!I2062="","*",SP_SUL!I2062)</f>
        <v>*</v>
      </c>
      <c r="H2059" s="121" t="str">
        <f>IF(SP_SUL!AB2062="","*",SP_SUL!AB2062)</f>
        <v>*</v>
      </c>
      <c r="I2059" s="121" t="str">
        <f>IF(SP_SUL!AC2062="","*",SP_SUL!AC2062)</f>
        <v>*</v>
      </c>
      <c r="J2059" s="122" t="str">
        <f>IF(SP_SUL!AA2062="","*",SP_SUL!AA2062)</f>
        <v>*</v>
      </c>
      <c r="K2059" s="134" t="str">
        <f>IF(SP_SUL!AD2062="","*",SP_SUL!AD2062)</f>
        <v>*</v>
      </c>
    </row>
    <row r="2060" spans="2:11" hidden="1">
      <c r="B2060" s="120" t="str">
        <f>IF(SP_SUL!Y2063="","*",SP_SUL!Y2063)</f>
        <v>*</v>
      </c>
      <c r="C2060" s="121" t="str">
        <f>IF(SP_SUL!B2063="","*",SP_SUL!B2063)</f>
        <v>*</v>
      </c>
      <c r="D2060" s="121" t="str">
        <f>IF(SP_SUL!D2063="","*",SP_SUL!D2063)</f>
        <v>*</v>
      </c>
      <c r="E2060" s="121" t="str">
        <f>IF(SP_SUL!H2063="","*",SP_SUL!H2063)</f>
        <v>*</v>
      </c>
      <c r="F2060" s="137" t="str">
        <f>IF(SP_SUL!M2063="","*",SP_SUL!M2063)</f>
        <v>*</v>
      </c>
      <c r="G2060" s="121" t="str">
        <f>IF(SP_SUL!I2063="","*",SP_SUL!I2063)</f>
        <v>*</v>
      </c>
      <c r="H2060" s="121" t="str">
        <f>IF(SP_SUL!AB2063="","*",SP_SUL!AB2063)</f>
        <v>*</v>
      </c>
      <c r="I2060" s="121" t="str">
        <f>IF(SP_SUL!AC2063="","*",SP_SUL!AC2063)</f>
        <v>*</v>
      </c>
      <c r="J2060" s="122" t="str">
        <f>IF(SP_SUL!AA2063="","*",SP_SUL!AA2063)</f>
        <v>*</v>
      </c>
      <c r="K2060" s="134" t="str">
        <f>IF(SP_SUL!AD2063="","*",SP_SUL!AD2063)</f>
        <v>*</v>
      </c>
    </row>
    <row r="2061" spans="2:11" hidden="1">
      <c r="B2061" s="120" t="str">
        <f>IF(SP_SUL!Y2064="","*",SP_SUL!Y2064)</f>
        <v>*</v>
      </c>
      <c r="C2061" s="121" t="str">
        <f>IF(SP_SUL!B2064="","*",SP_SUL!B2064)</f>
        <v>*</v>
      </c>
      <c r="D2061" s="121" t="str">
        <f>IF(SP_SUL!D2064="","*",SP_SUL!D2064)</f>
        <v>*</v>
      </c>
      <c r="E2061" s="121" t="str">
        <f>IF(SP_SUL!H2064="","*",SP_SUL!H2064)</f>
        <v>*</v>
      </c>
      <c r="F2061" s="137" t="str">
        <f>IF(SP_SUL!M2064="","*",SP_SUL!M2064)</f>
        <v>*</v>
      </c>
      <c r="G2061" s="121" t="str">
        <f>IF(SP_SUL!I2064="","*",SP_SUL!I2064)</f>
        <v>*</v>
      </c>
      <c r="H2061" s="121" t="str">
        <f>IF(SP_SUL!AB2064="","*",SP_SUL!AB2064)</f>
        <v>*</v>
      </c>
      <c r="I2061" s="121" t="str">
        <f>IF(SP_SUL!AC2064="","*",SP_SUL!AC2064)</f>
        <v>*</v>
      </c>
      <c r="J2061" s="122" t="str">
        <f>IF(SP_SUL!AA2064="","*",SP_SUL!AA2064)</f>
        <v>*</v>
      </c>
      <c r="K2061" s="134" t="str">
        <f>IF(SP_SUL!AD2064="","*",SP_SUL!AD2064)</f>
        <v>*</v>
      </c>
    </row>
    <row r="2062" spans="2:11" hidden="1">
      <c r="B2062" s="120" t="str">
        <f>IF(SP_SUL!Y2065="","*",SP_SUL!Y2065)</f>
        <v>*</v>
      </c>
      <c r="C2062" s="121" t="str">
        <f>IF(SP_SUL!B2065="","*",SP_SUL!B2065)</f>
        <v>*</v>
      </c>
      <c r="D2062" s="121" t="str">
        <f>IF(SP_SUL!D2065="","*",SP_SUL!D2065)</f>
        <v>*</v>
      </c>
      <c r="E2062" s="121" t="str">
        <f>IF(SP_SUL!H2065="","*",SP_SUL!H2065)</f>
        <v>*</v>
      </c>
      <c r="F2062" s="137" t="str">
        <f>IF(SP_SUL!M2065="","*",SP_SUL!M2065)</f>
        <v>*</v>
      </c>
      <c r="G2062" s="121" t="str">
        <f>IF(SP_SUL!I2065="","*",SP_SUL!I2065)</f>
        <v>*</v>
      </c>
      <c r="H2062" s="121" t="str">
        <f>IF(SP_SUL!AB2065="","*",SP_SUL!AB2065)</f>
        <v>*</v>
      </c>
      <c r="I2062" s="121" t="str">
        <f>IF(SP_SUL!AC2065="","*",SP_SUL!AC2065)</f>
        <v>*</v>
      </c>
      <c r="J2062" s="122" t="str">
        <f>IF(SP_SUL!AA2065="","*",SP_SUL!AA2065)</f>
        <v>*</v>
      </c>
      <c r="K2062" s="134" t="str">
        <f>IF(SP_SUL!AD2065="","*",SP_SUL!AD2065)</f>
        <v>*</v>
      </c>
    </row>
    <row r="2063" spans="2:11" hidden="1">
      <c r="B2063" s="120" t="str">
        <f>IF(SP_SUL!Y2066="","*",SP_SUL!Y2066)</f>
        <v>*</v>
      </c>
      <c r="C2063" s="121" t="str">
        <f>IF(SP_SUL!B2066="","*",SP_SUL!B2066)</f>
        <v>*</v>
      </c>
      <c r="D2063" s="121" t="str">
        <f>IF(SP_SUL!D2066="","*",SP_SUL!D2066)</f>
        <v>*</v>
      </c>
      <c r="E2063" s="121" t="str">
        <f>IF(SP_SUL!H2066="","*",SP_SUL!H2066)</f>
        <v>*</v>
      </c>
      <c r="F2063" s="137" t="str">
        <f>IF(SP_SUL!M2066="","*",SP_SUL!M2066)</f>
        <v>*</v>
      </c>
      <c r="G2063" s="121" t="str">
        <f>IF(SP_SUL!I2066="","*",SP_SUL!I2066)</f>
        <v>*</v>
      </c>
      <c r="H2063" s="121" t="str">
        <f>IF(SP_SUL!AB2066="","*",SP_SUL!AB2066)</f>
        <v>*</v>
      </c>
      <c r="I2063" s="121" t="str">
        <f>IF(SP_SUL!AC2066="","*",SP_SUL!AC2066)</f>
        <v>*</v>
      </c>
      <c r="J2063" s="122" t="str">
        <f>IF(SP_SUL!AA2066="","*",SP_SUL!AA2066)</f>
        <v>*</v>
      </c>
      <c r="K2063" s="134" t="str">
        <f>IF(SP_SUL!AD2066="","*",SP_SUL!AD2066)</f>
        <v>*</v>
      </c>
    </row>
    <row r="2064" spans="2:11" hidden="1">
      <c r="B2064" s="120" t="str">
        <f>IF(SP_SUL!Y2067="","*",SP_SUL!Y2067)</f>
        <v>*</v>
      </c>
      <c r="C2064" s="121" t="str">
        <f>IF(SP_SUL!B2067="","*",SP_SUL!B2067)</f>
        <v>*</v>
      </c>
      <c r="D2064" s="121" t="str">
        <f>IF(SP_SUL!D2067="","*",SP_SUL!D2067)</f>
        <v>*</v>
      </c>
      <c r="E2064" s="121" t="str">
        <f>IF(SP_SUL!H2067="","*",SP_SUL!H2067)</f>
        <v>*</v>
      </c>
      <c r="F2064" s="137" t="str">
        <f>IF(SP_SUL!M2067="","*",SP_SUL!M2067)</f>
        <v>*</v>
      </c>
      <c r="G2064" s="121" t="str">
        <f>IF(SP_SUL!I2067="","*",SP_SUL!I2067)</f>
        <v>*</v>
      </c>
      <c r="H2064" s="121" t="str">
        <f>IF(SP_SUL!AB2067="","*",SP_SUL!AB2067)</f>
        <v>*</v>
      </c>
      <c r="I2064" s="121" t="str">
        <f>IF(SP_SUL!AC2067="","*",SP_SUL!AC2067)</f>
        <v>*</v>
      </c>
      <c r="J2064" s="122" t="str">
        <f>IF(SP_SUL!AA2067="","*",SP_SUL!AA2067)</f>
        <v>*</v>
      </c>
      <c r="K2064" s="134" t="str">
        <f>IF(SP_SUL!AD2067="","*",SP_SUL!AD2067)</f>
        <v>*</v>
      </c>
    </row>
    <row r="2065" spans="2:11" hidden="1">
      <c r="B2065" s="120" t="str">
        <f>IF(SP_SUL!Y2068="","*",SP_SUL!Y2068)</f>
        <v>*</v>
      </c>
      <c r="C2065" s="121" t="str">
        <f>IF(SP_SUL!B2068="","*",SP_SUL!B2068)</f>
        <v>*</v>
      </c>
      <c r="D2065" s="121" t="str">
        <f>IF(SP_SUL!D2068="","*",SP_SUL!D2068)</f>
        <v>*</v>
      </c>
      <c r="E2065" s="121" t="str">
        <f>IF(SP_SUL!H2068="","*",SP_SUL!H2068)</f>
        <v>*</v>
      </c>
      <c r="F2065" s="137" t="str">
        <f>IF(SP_SUL!M2068="","*",SP_SUL!M2068)</f>
        <v>*</v>
      </c>
      <c r="G2065" s="121" t="str">
        <f>IF(SP_SUL!I2068="","*",SP_SUL!I2068)</f>
        <v>*</v>
      </c>
      <c r="H2065" s="121" t="str">
        <f>IF(SP_SUL!AB2068="","*",SP_SUL!AB2068)</f>
        <v>*</v>
      </c>
      <c r="I2065" s="121" t="str">
        <f>IF(SP_SUL!AC2068="","*",SP_SUL!AC2068)</f>
        <v>*</v>
      </c>
      <c r="J2065" s="122" t="str">
        <f>IF(SP_SUL!AA2068="","*",SP_SUL!AA2068)</f>
        <v>*</v>
      </c>
      <c r="K2065" s="134" t="str">
        <f>IF(SP_SUL!AD2068="","*",SP_SUL!AD2068)</f>
        <v>*</v>
      </c>
    </row>
    <row r="2066" spans="2:11" hidden="1">
      <c r="B2066" s="120" t="str">
        <f>IF(SP_SUL!Y2069="","*",SP_SUL!Y2069)</f>
        <v>*</v>
      </c>
      <c r="C2066" s="121" t="str">
        <f>IF(SP_SUL!B2069="","*",SP_SUL!B2069)</f>
        <v>*</v>
      </c>
      <c r="D2066" s="121" t="str">
        <f>IF(SP_SUL!D2069="","*",SP_SUL!D2069)</f>
        <v>*</v>
      </c>
      <c r="E2066" s="121" t="str">
        <f>IF(SP_SUL!H2069="","*",SP_SUL!H2069)</f>
        <v>*</v>
      </c>
      <c r="F2066" s="137" t="str">
        <f>IF(SP_SUL!M2069="","*",SP_SUL!M2069)</f>
        <v>*</v>
      </c>
      <c r="G2066" s="121" t="str">
        <f>IF(SP_SUL!I2069="","*",SP_SUL!I2069)</f>
        <v>*</v>
      </c>
      <c r="H2066" s="121" t="str">
        <f>IF(SP_SUL!AB2069="","*",SP_SUL!AB2069)</f>
        <v>*</v>
      </c>
      <c r="I2066" s="121" t="str">
        <f>IF(SP_SUL!AC2069="","*",SP_SUL!AC2069)</f>
        <v>*</v>
      </c>
      <c r="J2066" s="122" t="str">
        <f>IF(SP_SUL!AA2069="","*",SP_SUL!AA2069)</f>
        <v>*</v>
      </c>
      <c r="K2066" s="134" t="str">
        <f>IF(SP_SUL!AD2069="","*",SP_SUL!AD2069)</f>
        <v>*</v>
      </c>
    </row>
    <row r="2067" spans="2:11" hidden="1">
      <c r="B2067" s="120" t="str">
        <f>IF(SP_SUL!Y2070="","*",SP_SUL!Y2070)</f>
        <v>*</v>
      </c>
      <c r="C2067" s="121" t="str">
        <f>IF(SP_SUL!B2070="","*",SP_SUL!B2070)</f>
        <v>*</v>
      </c>
      <c r="D2067" s="121" t="str">
        <f>IF(SP_SUL!D2070="","*",SP_SUL!D2070)</f>
        <v>*</v>
      </c>
      <c r="E2067" s="121" t="str">
        <f>IF(SP_SUL!H2070="","*",SP_SUL!H2070)</f>
        <v>*</v>
      </c>
      <c r="F2067" s="137" t="str">
        <f>IF(SP_SUL!M2070="","*",SP_SUL!M2070)</f>
        <v>*</v>
      </c>
      <c r="G2067" s="121" t="str">
        <f>IF(SP_SUL!I2070="","*",SP_SUL!I2070)</f>
        <v>*</v>
      </c>
      <c r="H2067" s="121" t="str">
        <f>IF(SP_SUL!AB2070="","*",SP_SUL!AB2070)</f>
        <v>*</v>
      </c>
      <c r="I2067" s="121" t="str">
        <f>IF(SP_SUL!AC2070="","*",SP_SUL!AC2070)</f>
        <v>*</v>
      </c>
      <c r="J2067" s="122" t="str">
        <f>IF(SP_SUL!AA2070="","*",SP_SUL!AA2070)</f>
        <v>*</v>
      </c>
      <c r="K2067" s="134" t="str">
        <f>IF(SP_SUL!AD2070="","*",SP_SUL!AD2070)</f>
        <v>*</v>
      </c>
    </row>
    <row r="2068" spans="2:11" hidden="1">
      <c r="B2068" s="120" t="str">
        <f>IF(SP_SUL!Y2071="","*",SP_SUL!Y2071)</f>
        <v>*</v>
      </c>
      <c r="C2068" s="121" t="str">
        <f>IF(SP_SUL!B2071="","*",SP_SUL!B2071)</f>
        <v>*</v>
      </c>
      <c r="D2068" s="121" t="str">
        <f>IF(SP_SUL!D2071="","*",SP_SUL!D2071)</f>
        <v>*</v>
      </c>
      <c r="E2068" s="121" t="str">
        <f>IF(SP_SUL!H2071="","*",SP_SUL!H2071)</f>
        <v>*</v>
      </c>
      <c r="F2068" s="137" t="str">
        <f>IF(SP_SUL!M2071="","*",SP_SUL!M2071)</f>
        <v>*</v>
      </c>
      <c r="G2068" s="121" t="str">
        <f>IF(SP_SUL!I2071="","*",SP_SUL!I2071)</f>
        <v>*</v>
      </c>
      <c r="H2068" s="121" t="str">
        <f>IF(SP_SUL!AB2071="","*",SP_SUL!AB2071)</f>
        <v>*</v>
      </c>
      <c r="I2068" s="121" t="str">
        <f>IF(SP_SUL!AC2071="","*",SP_SUL!AC2071)</f>
        <v>*</v>
      </c>
      <c r="J2068" s="122" t="str">
        <f>IF(SP_SUL!AA2071="","*",SP_SUL!AA2071)</f>
        <v>*</v>
      </c>
      <c r="K2068" s="134" t="str">
        <f>IF(SP_SUL!AD2071="","*",SP_SUL!AD2071)</f>
        <v>*</v>
      </c>
    </row>
    <row r="2069" spans="2:11" hidden="1">
      <c r="B2069" s="120" t="str">
        <f>IF(SP_SUL!Y2072="","*",SP_SUL!Y2072)</f>
        <v>*</v>
      </c>
      <c r="C2069" s="121" t="str">
        <f>IF(SP_SUL!B2072="","*",SP_SUL!B2072)</f>
        <v>*</v>
      </c>
      <c r="D2069" s="121" t="str">
        <f>IF(SP_SUL!D2072="","*",SP_SUL!D2072)</f>
        <v>*</v>
      </c>
      <c r="E2069" s="121" t="str">
        <f>IF(SP_SUL!H2072="","*",SP_SUL!H2072)</f>
        <v>*</v>
      </c>
      <c r="F2069" s="137" t="str">
        <f>IF(SP_SUL!M2072="","*",SP_SUL!M2072)</f>
        <v>*</v>
      </c>
      <c r="G2069" s="121" t="str">
        <f>IF(SP_SUL!I2072="","*",SP_SUL!I2072)</f>
        <v>*</v>
      </c>
      <c r="H2069" s="121" t="str">
        <f>IF(SP_SUL!AB2072="","*",SP_SUL!AB2072)</f>
        <v>*</v>
      </c>
      <c r="I2069" s="121" t="str">
        <f>IF(SP_SUL!AC2072="","*",SP_SUL!AC2072)</f>
        <v>*</v>
      </c>
      <c r="J2069" s="122" t="str">
        <f>IF(SP_SUL!AA2072="","*",SP_SUL!AA2072)</f>
        <v>*</v>
      </c>
      <c r="K2069" s="134" t="str">
        <f>IF(SP_SUL!AD2072="","*",SP_SUL!AD2072)</f>
        <v>*</v>
      </c>
    </row>
    <row r="2070" spans="2:11" hidden="1">
      <c r="B2070" s="120" t="str">
        <f>IF(SP_SUL!Y2073="","*",SP_SUL!Y2073)</f>
        <v>*</v>
      </c>
      <c r="C2070" s="121" t="str">
        <f>IF(SP_SUL!B2073="","*",SP_SUL!B2073)</f>
        <v>*</v>
      </c>
      <c r="D2070" s="121" t="str">
        <f>IF(SP_SUL!D2073="","*",SP_SUL!D2073)</f>
        <v>*</v>
      </c>
      <c r="E2070" s="121" t="str">
        <f>IF(SP_SUL!H2073="","*",SP_SUL!H2073)</f>
        <v>*</v>
      </c>
      <c r="F2070" s="137" t="str">
        <f>IF(SP_SUL!M2073="","*",SP_SUL!M2073)</f>
        <v>*</v>
      </c>
      <c r="G2070" s="121" t="str">
        <f>IF(SP_SUL!I2073="","*",SP_SUL!I2073)</f>
        <v>*</v>
      </c>
      <c r="H2070" s="121" t="str">
        <f>IF(SP_SUL!AB2073="","*",SP_SUL!AB2073)</f>
        <v>*</v>
      </c>
      <c r="I2070" s="121" t="str">
        <f>IF(SP_SUL!AC2073="","*",SP_SUL!AC2073)</f>
        <v>*</v>
      </c>
      <c r="J2070" s="122" t="str">
        <f>IF(SP_SUL!AA2073="","*",SP_SUL!AA2073)</f>
        <v>*</v>
      </c>
      <c r="K2070" s="134" t="str">
        <f>IF(SP_SUL!AD2073="","*",SP_SUL!AD2073)</f>
        <v>*</v>
      </c>
    </row>
    <row r="2071" spans="2:11" hidden="1">
      <c r="B2071" s="120" t="str">
        <f>IF(SP_SUL!Y2074="","*",SP_SUL!Y2074)</f>
        <v>*</v>
      </c>
      <c r="C2071" s="121" t="str">
        <f>IF(SP_SUL!B2074="","*",SP_SUL!B2074)</f>
        <v>*</v>
      </c>
      <c r="D2071" s="121" t="str">
        <f>IF(SP_SUL!D2074="","*",SP_SUL!D2074)</f>
        <v>*</v>
      </c>
      <c r="E2071" s="121" t="str">
        <f>IF(SP_SUL!H2074="","*",SP_SUL!H2074)</f>
        <v>*</v>
      </c>
      <c r="F2071" s="137" t="str">
        <f>IF(SP_SUL!M2074="","*",SP_SUL!M2074)</f>
        <v>*</v>
      </c>
      <c r="G2071" s="121" t="str">
        <f>IF(SP_SUL!I2074="","*",SP_SUL!I2074)</f>
        <v>*</v>
      </c>
      <c r="H2071" s="121" t="str">
        <f>IF(SP_SUL!AB2074="","*",SP_SUL!AB2074)</f>
        <v>*</v>
      </c>
      <c r="I2071" s="121" t="str">
        <f>IF(SP_SUL!AC2074="","*",SP_SUL!AC2074)</f>
        <v>*</v>
      </c>
      <c r="J2071" s="122" t="str">
        <f>IF(SP_SUL!AA2074="","*",SP_SUL!AA2074)</f>
        <v>*</v>
      </c>
      <c r="K2071" s="134" t="str">
        <f>IF(SP_SUL!AD2074="","*",SP_SUL!AD2074)</f>
        <v>*</v>
      </c>
    </row>
    <row r="2072" spans="2:11" hidden="1">
      <c r="B2072" s="120" t="str">
        <f>IF(SP_SUL!Y2075="","*",SP_SUL!Y2075)</f>
        <v>*</v>
      </c>
      <c r="C2072" s="121" t="str">
        <f>IF(SP_SUL!B2075="","*",SP_SUL!B2075)</f>
        <v>*</v>
      </c>
      <c r="D2072" s="121" t="str">
        <f>IF(SP_SUL!D2075="","*",SP_SUL!D2075)</f>
        <v>*</v>
      </c>
      <c r="E2072" s="121" t="str">
        <f>IF(SP_SUL!H2075="","*",SP_SUL!H2075)</f>
        <v>*</v>
      </c>
      <c r="F2072" s="137" t="str">
        <f>IF(SP_SUL!M2075="","*",SP_SUL!M2075)</f>
        <v>*</v>
      </c>
      <c r="G2072" s="121" t="str">
        <f>IF(SP_SUL!I2075="","*",SP_SUL!I2075)</f>
        <v>*</v>
      </c>
      <c r="H2072" s="121" t="str">
        <f>IF(SP_SUL!AB2075="","*",SP_SUL!AB2075)</f>
        <v>*</v>
      </c>
      <c r="I2072" s="121" t="str">
        <f>IF(SP_SUL!AC2075="","*",SP_SUL!AC2075)</f>
        <v>*</v>
      </c>
      <c r="J2072" s="122" t="str">
        <f>IF(SP_SUL!AA2075="","*",SP_SUL!AA2075)</f>
        <v>*</v>
      </c>
      <c r="K2072" s="134" t="str">
        <f>IF(SP_SUL!AD2075="","*",SP_SUL!AD2075)</f>
        <v>*</v>
      </c>
    </row>
    <row r="2073" spans="2:11" hidden="1">
      <c r="B2073" s="120" t="str">
        <f>IF(SP_SUL!Y2076="","*",SP_SUL!Y2076)</f>
        <v>*</v>
      </c>
      <c r="C2073" s="121" t="str">
        <f>IF(SP_SUL!B2076="","*",SP_SUL!B2076)</f>
        <v>*</v>
      </c>
      <c r="D2073" s="121" t="str">
        <f>IF(SP_SUL!D2076="","*",SP_SUL!D2076)</f>
        <v>*</v>
      </c>
      <c r="E2073" s="121" t="str">
        <f>IF(SP_SUL!H2076="","*",SP_SUL!H2076)</f>
        <v>*</v>
      </c>
      <c r="F2073" s="137" t="str">
        <f>IF(SP_SUL!M2076="","*",SP_SUL!M2076)</f>
        <v>*</v>
      </c>
      <c r="G2073" s="121" t="str">
        <f>IF(SP_SUL!I2076="","*",SP_SUL!I2076)</f>
        <v>*</v>
      </c>
      <c r="H2073" s="121" t="str">
        <f>IF(SP_SUL!AB2076="","*",SP_SUL!AB2076)</f>
        <v>*</v>
      </c>
      <c r="I2073" s="121" t="str">
        <f>IF(SP_SUL!AC2076="","*",SP_SUL!AC2076)</f>
        <v>*</v>
      </c>
      <c r="J2073" s="122" t="str">
        <f>IF(SP_SUL!AA2076="","*",SP_SUL!AA2076)</f>
        <v>*</v>
      </c>
      <c r="K2073" s="134" t="str">
        <f>IF(SP_SUL!AD2076="","*",SP_SUL!AD2076)</f>
        <v>*</v>
      </c>
    </row>
    <row r="2074" spans="2:11" hidden="1">
      <c r="B2074" s="120" t="str">
        <f>IF(SP_SUL!Y2077="","*",SP_SUL!Y2077)</f>
        <v>*</v>
      </c>
      <c r="C2074" s="121" t="str">
        <f>IF(SP_SUL!B2077="","*",SP_SUL!B2077)</f>
        <v>*</v>
      </c>
      <c r="D2074" s="121" t="str">
        <f>IF(SP_SUL!D2077="","*",SP_SUL!D2077)</f>
        <v>*</v>
      </c>
      <c r="E2074" s="121" t="str">
        <f>IF(SP_SUL!H2077="","*",SP_SUL!H2077)</f>
        <v>*</v>
      </c>
      <c r="F2074" s="137" t="str">
        <f>IF(SP_SUL!M2077="","*",SP_SUL!M2077)</f>
        <v>*</v>
      </c>
      <c r="G2074" s="121" t="str">
        <f>IF(SP_SUL!I2077="","*",SP_SUL!I2077)</f>
        <v>*</v>
      </c>
      <c r="H2074" s="121" t="str">
        <f>IF(SP_SUL!AB2077="","*",SP_SUL!AB2077)</f>
        <v>*</v>
      </c>
      <c r="I2074" s="121" t="str">
        <f>IF(SP_SUL!AC2077="","*",SP_SUL!AC2077)</f>
        <v>*</v>
      </c>
      <c r="J2074" s="122" t="str">
        <f>IF(SP_SUL!AA2077="","*",SP_SUL!AA2077)</f>
        <v>*</v>
      </c>
      <c r="K2074" s="134" t="str">
        <f>IF(SP_SUL!AD2077="","*",SP_SUL!AD2077)</f>
        <v>*</v>
      </c>
    </row>
    <row r="2075" spans="2:11" hidden="1">
      <c r="B2075" s="120" t="str">
        <f>IF(SP_SUL!Y2078="","*",SP_SUL!Y2078)</f>
        <v>*</v>
      </c>
      <c r="C2075" s="121" t="str">
        <f>IF(SP_SUL!B2078="","*",SP_SUL!B2078)</f>
        <v>*</v>
      </c>
      <c r="D2075" s="121" t="str">
        <f>IF(SP_SUL!D2078="","*",SP_SUL!D2078)</f>
        <v>*</v>
      </c>
      <c r="E2075" s="121" t="str">
        <f>IF(SP_SUL!H2078="","*",SP_SUL!H2078)</f>
        <v>*</v>
      </c>
      <c r="F2075" s="137" t="str">
        <f>IF(SP_SUL!M2078="","*",SP_SUL!M2078)</f>
        <v>*</v>
      </c>
      <c r="G2075" s="121" t="str">
        <f>IF(SP_SUL!I2078="","*",SP_SUL!I2078)</f>
        <v>*</v>
      </c>
      <c r="H2075" s="121" t="str">
        <f>IF(SP_SUL!AB2078="","*",SP_SUL!AB2078)</f>
        <v>*</v>
      </c>
      <c r="I2075" s="121" t="str">
        <f>IF(SP_SUL!AC2078="","*",SP_SUL!AC2078)</f>
        <v>*</v>
      </c>
      <c r="J2075" s="122" t="str">
        <f>IF(SP_SUL!AA2078="","*",SP_SUL!AA2078)</f>
        <v>*</v>
      </c>
      <c r="K2075" s="134" t="str">
        <f>IF(SP_SUL!AD2078="","*",SP_SUL!AD2078)</f>
        <v>*</v>
      </c>
    </row>
    <row r="2076" spans="2:11" hidden="1">
      <c r="B2076" s="120" t="str">
        <f>IF(SP_SUL!Y2079="","*",SP_SUL!Y2079)</f>
        <v>*</v>
      </c>
      <c r="C2076" s="121" t="str">
        <f>IF(SP_SUL!B2079="","*",SP_SUL!B2079)</f>
        <v>*</v>
      </c>
      <c r="D2076" s="121" t="str">
        <f>IF(SP_SUL!D2079="","*",SP_SUL!D2079)</f>
        <v>*</v>
      </c>
      <c r="E2076" s="121" t="str">
        <f>IF(SP_SUL!H2079="","*",SP_SUL!H2079)</f>
        <v>*</v>
      </c>
      <c r="F2076" s="137" t="str">
        <f>IF(SP_SUL!M2079="","*",SP_SUL!M2079)</f>
        <v>*</v>
      </c>
      <c r="G2076" s="121" t="str">
        <f>IF(SP_SUL!I2079="","*",SP_SUL!I2079)</f>
        <v>*</v>
      </c>
      <c r="H2076" s="121" t="str">
        <f>IF(SP_SUL!AB2079="","*",SP_SUL!AB2079)</f>
        <v>*</v>
      </c>
      <c r="I2076" s="121" t="str">
        <f>IF(SP_SUL!AC2079="","*",SP_SUL!AC2079)</f>
        <v>*</v>
      </c>
      <c r="J2076" s="122" t="str">
        <f>IF(SP_SUL!AA2079="","*",SP_SUL!AA2079)</f>
        <v>*</v>
      </c>
      <c r="K2076" s="134" t="str">
        <f>IF(SP_SUL!AD2079="","*",SP_SUL!AD2079)</f>
        <v>*</v>
      </c>
    </row>
    <row r="2077" spans="2:11" hidden="1">
      <c r="B2077" s="120" t="str">
        <f>IF(SP_SUL!Y2080="","*",SP_SUL!Y2080)</f>
        <v>*</v>
      </c>
      <c r="C2077" s="121" t="str">
        <f>IF(SP_SUL!B2080="","*",SP_SUL!B2080)</f>
        <v>*</v>
      </c>
      <c r="D2077" s="121" t="str">
        <f>IF(SP_SUL!D2080="","*",SP_SUL!D2080)</f>
        <v>*</v>
      </c>
      <c r="E2077" s="121" t="str">
        <f>IF(SP_SUL!H2080="","*",SP_SUL!H2080)</f>
        <v>*</v>
      </c>
      <c r="F2077" s="137" t="str">
        <f>IF(SP_SUL!M2080="","*",SP_SUL!M2080)</f>
        <v>*</v>
      </c>
      <c r="G2077" s="121" t="str">
        <f>IF(SP_SUL!I2080="","*",SP_SUL!I2080)</f>
        <v>*</v>
      </c>
      <c r="H2077" s="121" t="str">
        <f>IF(SP_SUL!AB2080="","*",SP_SUL!AB2080)</f>
        <v>*</v>
      </c>
      <c r="I2077" s="121" t="str">
        <f>IF(SP_SUL!AC2080="","*",SP_SUL!AC2080)</f>
        <v>*</v>
      </c>
      <c r="J2077" s="122" t="str">
        <f>IF(SP_SUL!AA2080="","*",SP_SUL!AA2080)</f>
        <v>*</v>
      </c>
      <c r="K2077" s="134" t="str">
        <f>IF(SP_SUL!AD2080="","*",SP_SUL!AD2080)</f>
        <v>*</v>
      </c>
    </row>
    <row r="2078" spans="2:11" hidden="1">
      <c r="B2078" s="120" t="str">
        <f>IF(SP_SUL!Y2081="","*",SP_SUL!Y2081)</f>
        <v>*</v>
      </c>
      <c r="C2078" s="121" t="str">
        <f>IF(SP_SUL!B2081="","*",SP_SUL!B2081)</f>
        <v>*</v>
      </c>
      <c r="D2078" s="121" t="str">
        <f>IF(SP_SUL!D2081="","*",SP_SUL!D2081)</f>
        <v>*</v>
      </c>
      <c r="E2078" s="121" t="str">
        <f>IF(SP_SUL!H2081="","*",SP_SUL!H2081)</f>
        <v>*</v>
      </c>
      <c r="F2078" s="137" t="str">
        <f>IF(SP_SUL!M2081="","*",SP_SUL!M2081)</f>
        <v>*</v>
      </c>
      <c r="G2078" s="121" t="str">
        <f>IF(SP_SUL!I2081="","*",SP_SUL!I2081)</f>
        <v>*</v>
      </c>
      <c r="H2078" s="121" t="str">
        <f>IF(SP_SUL!AB2081="","*",SP_SUL!AB2081)</f>
        <v>*</v>
      </c>
      <c r="I2078" s="121" t="str">
        <f>IF(SP_SUL!AC2081="","*",SP_SUL!AC2081)</f>
        <v>*</v>
      </c>
      <c r="J2078" s="122" t="str">
        <f>IF(SP_SUL!AA2081="","*",SP_SUL!AA2081)</f>
        <v>*</v>
      </c>
      <c r="K2078" s="134" t="str">
        <f>IF(SP_SUL!AD2081="","*",SP_SUL!AD2081)</f>
        <v>*</v>
      </c>
    </row>
    <row r="2079" spans="2:11" hidden="1">
      <c r="B2079" s="120" t="str">
        <f>IF(SP_SUL!Y2082="","*",SP_SUL!Y2082)</f>
        <v>*</v>
      </c>
      <c r="C2079" s="121" t="str">
        <f>IF(SP_SUL!B2082="","*",SP_SUL!B2082)</f>
        <v>*</v>
      </c>
      <c r="D2079" s="121" t="str">
        <f>IF(SP_SUL!D2082="","*",SP_SUL!D2082)</f>
        <v>*</v>
      </c>
      <c r="E2079" s="121" t="str">
        <f>IF(SP_SUL!H2082="","*",SP_SUL!H2082)</f>
        <v>*</v>
      </c>
      <c r="F2079" s="137" t="str">
        <f>IF(SP_SUL!M2082="","*",SP_SUL!M2082)</f>
        <v>*</v>
      </c>
      <c r="G2079" s="121" t="str">
        <f>IF(SP_SUL!I2082="","*",SP_SUL!I2082)</f>
        <v>*</v>
      </c>
      <c r="H2079" s="121" t="str">
        <f>IF(SP_SUL!AB2082="","*",SP_SUL!AB2082)</f>
        <v>*</v>
      </c>
      <c r="I2079" s="121" t="str">
        <f>IF(SP_SUL!AC2082="","*",SP_SUL!AC2082)</f>
        <v>*</v>
      </c>
      <c r="J2079" s="122" t="str">
        <f>IF(SP_SUL!AA2082="","*",SP_SUL!AA2082)</f>
        <v>*</v>
      </c>
      <c r="K2079" s="134" t="str">
        <f>IF(SP_SUL!AD2082="","*",SP_SUL!AD2082)</f>
        <v>*</v>
      </c>
    </row>
    <row r="2080" spans="2:11" hidden="1">
      <c r="B2080" s="120" t="str">
        <f>IF(SP_SUL!Y2083="","*",SP_SUL!Y2083)</f>
        <v>*</v>
      </c>
      <c r="C2080" s="121" t="str">
        <f>IF(SP_SUL!B2083="","*",SP_SUL!B2083)</f>
        <v>*</v>
      </c>
      <c r="D2080" s="121" t="str">
        <f>IF(SP_SUL!D2083="","*",SP_SUL!D2083)</f>
        <v>*</v>
      </c>
      <c r="E2080" s="121" t="str">
        <f>IF(SP_SUL!H2083="","*",SP_SUL!H2083)</f>
        <v>*</v>
      </c>
      <c r="F2080" s="137" t="str">
        <f>IF(SP_SUL!M2083="","*",SP_SUL!M2083)</f>
        <v>*</v>
      </c>
      <c r="G2080" s="121" t="str">
        <f>IF(SP_SUL!I2083="","*",SP_SUL!I2083)</f>
        <v>*</v>
      </c>
      <c r="H2080" s="121" t="str">
        <f>IF(SP_SUL!AB2083="","*",SP_SUL!AB2083)</f>
        <v>*</v>
      </c>
      <c r="I2080" s="121" t="str">
        <f>IF(SP_SUL!AC2083="","*",SP_SUL!AC2083)</f>
        <v>*</v>
      </c>
      <c r="J2080" s="122" t="str">
        <f>IF(SP_SUL!AA2083="","*",SP_SUL!AA2083)</f>
        <v>*</v>
      </c>
      <c r="K2080" s="134" t="str">
        <f>IF(SP_SUL!AD2083="","*",SP_SUL!AD2083)</f>
        <v>*</v>
      </c>
    </row>
    <row r="2081" spans="2:11" hidden="1">
      <c r="B2081" s="120" t="str">
        <f>IF(SP_SUL!Y2084="","*",SP_SUL!Y2084)</f>
        <v>*</v>
      </c>
      <c r="C2081" s="121" t="str">
        <f>IF(SP_SUL!B2084="","*",SP_SUL!B2084)</f>
        <v>*</v>
      </c>
      <c r="D2081" s="121" t="str">
        <f>IF(SP_SUL!D2084="","*",SP_SUL!D2084)</f>
        <v>*</v>
      </c>
      <c r="E2081" s="121" t="str">
        <f>IF(SP_SUL!H2084="","*",SP_SUL!H2084)</f>
        <v>*</v>
      </c>
      <c r="F2081" s="137" t="str">
        <f>IF(SP_SUL!M2084="","*",SP_SUL!M2084)</f>
        <v>*</v>
      </c>
      <c r="G2081" s="121" t="str">
        <f>IF(SP_SUL!I2084="","*",SP_SUL!I2084)</f>
        <v>*</v>
      </c>
      <c r="H2081" s="121" t="str">
        <f>IF(SP_SUL!AB2084="","*",SP_SUL!AB2084)</f>
        <v>*</v>
      </c>
      <c r="I2081" s="121" t="str">
        <f>IF(SP_SUL!AC2084="","*",SP_SUL!AC2084)</f>
        <v>*</v>
      </c>
      <c r="J2081" s="122" t="str">
        <f>IF(SP_SUL!AA2084="","*",SP_SUL!AA2084)</f>
        <v>*</v>
      </c>
      <c r="K2081" s="134" t="str">
        <f>IF(SP_SUL!AD2084="","*",SP_SUL!AD2084)</f>
        <v>*</v>
      </c>
    </row>
    <row r="2082" spans="2:11" hidden="1">
      <c r="B2082" s="120" t="str">
        <f>IF(SP_SUL!Y2085="","*",SP_SUL!Y2085)</f>
        <v>*</v>
      </c>
      <c r="C2082" s="121" t="str">
        <f>IF(SP_SUL!B2085="","*",SP_SUL!B2085)</f>
        <v>*</v>
      </c>
      <c r="D2082" s="121" t="str">
        <f>IF(SP_SUL!D2085="","*",SP_SUL!D2085)</f>
        <v>*</v>
      </c>
      <c r="E2082" s="121" t="str">
        <f>IF(SP_SUL!H2085="","*",SP_SUL!H2085)</f>
        <v>*</v>
      </c>
      <c r="F2082" s="137" t="str">
        <f>IF(SP_SUL!M2085="","*",SP_SUL!M2085)</f>
        <v>*</v>
      </c>
      <c r="G2082" s="121" t="str">
        <f>IF(SP_SUL!I2085="","*",SP_SUL!I2085)</f>
        <v>*</v>
      </c>
      <c r="H2082" s="121" t="str">
        <f>IF(SP_SUL!AB2085="","*",SP_SUL!AB2085)</f>
        <v>*</v>
      </c>
      <c r="I2082" s="121" t="str">
        <f>IF(SP_SUL!AC2085="","*",SP_SUL!AC2085)</f>
        <v>*</v>
      </c>
      <c r="J2082" s="122" t="str">
        <f>IF(SP_SUL!AA2085="","*",SP_SUL!AA2085)</f>
        <v>*</v>
      </c>
      <c r="K2082" s="134" t="str">
        <f>IF(SP_SUL!AD2085="","*",SP_SUL!AD2085)</f>
        <v>*</v>
      </c>
    </row>
    <row r="2083" spans="2:11" hidden="1">
      <c r="B2083" s="120" t="str">
        <f>IF(SP_SUL!Y2086="","*",SP_SUL!Y2086)</f>
        <v>*</v>
      </c>
      <c r="C2083" s="121" t="str">
        <f>IF(SP_SUL!B2086="","*",SP_SUL!B2086)</f>
        <v>*</v>
      </c>
      <c r="D2083" s="121" t="str">
        <f>IF(SP_SUL!D2086="","*",SP_SUL!D2086)</f>
        <v>*</v>
      </c>
      <c r="E2083" s="121" t="str">
        <f>IF(SP_SUL!H2086="","*",SP_SUL!H2086)</f>
        <v>*</v>
      </c>
      <c r="F2083" s="137" t="str">
        <f>IF(SP_SUL!M2086="","*",SP_SUL!M2086)</f>
        <v>*</v>
      </c>
      <c r="G2083" s="121" t="str">
        <f>IF(SP_SUL!I2086="","*",SP_SUL!I2086)</f>
        <v>*</v>
      </c>
      <c r="H2083" s="121" t="str">
        <f>IF(SP_SUL!AB2086="","*",SP_SUL!AB2086)</f>
        <v>*</v>
      </c>
      <c r="I2083" s="121" t="str">
        <f>IF(SP_SUL!AC2086="","*",SP_SUL!AC2086)</f>
        <v>*</v>
      </c>
      <c r="J2083" s="122" t="str">
        <f>IF(SP_SUL!AA2086="","*",SP_SUL!AA2086)</f>
        <v>*</v>
      </c>
      <c r="K2083" s="134" t="str">
        <f>IF(SP_SUL!AD2086="","*",SP_SUL!AD2086)</f>
        <v>*</v>
      </c>
    </row>
    <row r="2084" spans="2:11" hidden="1">
      <c r="B2084" s="120" t="str">
        <f>IF(SP_SUL!Y2087="","*",SP_SUL!Y2087)</f>
        <v>*</v>
      </c>
      <c r="C2084" s="121" t="str">
        <f>IF(SP_SUL!B2087="","*",SP_SUL!B2087)</f>
        <v>*</v>
      </c>
      <c r="D2084" s="121" t="str">
        <f>IF(SP_SUL!D2087="","*",SP_SUL!D2087)</f>
        <v>*</v>
      </c>
      <c r="E2084" s="121" t="str">
        <f>IF(SP_SUL!H2087="","*",SP_SUL!H2087)</f>
        <v>*</v>
      </c>
      <c r="F2084" s="137" t="str">
        <f>IF(SP_SUL!M2087="","*",SP_SUL!M2087)</f>
        <v>*</v>
      </c>
      <c r="G2084" s="121" t="str">
        <f>IF(SP_SUL!I2087="","*",SP_SUL!I2087)</f>
        <v>*</v>
      </c>
      <c r="H2084" s="121" t="str">
        <f>IF(SP_SUL!AB2087="","*",SP_SUL!AB2087)</f>
        <v>*</v>
      </c>
      <c r="I2084" s="121" t="str">
        <f>IF(SP_SUL!AC2087="","*",SP_SUL!AC2087)</f>
        <v>*</v>
      </c>
      <c r="J2084" s="122" t="str">
        <f>IF(SP_SUL!AA2087="","*",SP_SUL!AA2087)</f>
        <v>*</v>
      </c>
      <c r="K2084" s="134" t="str">
        <f>IF(SP_SUL!AD2087="","*",SP_SUL!AD2087)</f>
        <v>*</v>
      </c>
    </row>
    <row r="2085" spans="2:11" hidden="1">
      <c r="B2085" s="120" t="str">
        <f>IF(SP_SUL!Y2088="","*",SP_SUL!Y2088)</f>
        <v>*</v>
      </c>
      <c r="C2085" s="121" t="str">
        <f>IF(SP_SUL!B2088="","*",SP_SUL!B2088)</f>
        <v>*</v>
      </c>
      <c r="D2085" s="121" t="str">
        <f>IF(SP_SUL!D2088="","*",SP_SUL!D2088)</f>
        <v>*</v>
      </c>
      <c r="E2085" s="121" t="str">
        <f>IF(SP_SUL!H2088="","*",SP_SUL!H2088)</f>
        <v>*</v>
      </c>
      <c r="F2085" s="137" t="str">
        <f>IF(SP_SUL!M2088="","*",SP_SUL!M2088)</f>
        <v>*</v>
      </c>
      <c r="G2085" s="121" t="str">
        <f>IF(SP_SUL!I2088="","*",SP_SUL!I2088)</f>
        <v>*</v>
      </c>
      <c r="H2085" s="121" t="str">
        <f>IF(SP_SUL!AB2088="","*",SP_SUL!AB2088)</f>
        <v>*</v>
      </c>
      <c r="I2085" s="121" t="str">
        <f>IF(SP_SUL!AC2088="","*",SP_SUL!AC2088)</f>
        <v>*</v>
      </c>
      <c r="J2085" s="122" t="str">
        <f>IF(SP_SUL!AA2088="","*",SP_SUL!AA2088)</f>
        <v>*</v>
      </c>
      <c r="K2085" s="134" t="str">
        <f>IF(SP_SUL!AD2088="","*",SP_SUL!AD2088)</f>
        <v>*</v>
      </c>
    </row>
    <row r="2086" spans="2:11" hidden="1">
      <c r="B2086" s="120" t="str">
        <f>IF(SP_SUL!Y2089="","*",SP_SUL!Y2089)</f>
        <v>*</v>
      </c>
      <c r="C2086" s="121" t="str">
        <f>IF(SP_SUL!B2089="","*",SP_SUL!B2089)</f>
        <v>*</v>
      </c>
      <c r="D2086" s="121" t="str">
        <f>IF(SP_SUL!D2089="","*",SP_SUL!D2089)</f>
        <v>*</v>
      </c>
      <c r="E2086" s="121" t="str">
        <f>IF(SP_SUL!H2089="","*",SP_SUL!H2089)</f>
        <v>*</v>
      </c>
      <c r="F2086" s="137" t="str">
        <f>IF(SP_SUL!M2089="","*",SP_SUL!M2089)</f>
        <v>*</v>
      </c>
      <c r="G2086" s="121" t="str">
        <f>IF(SP_SUL!I2089="","*",SP_SUL!I2089)</f>
        <v>*</v>
      </c>
      <c r="H2086" s="121" t="str">
        <f>IF(SP_SUL!AB2089="","*",SP_SUL!AB2089)</f>
        <v>*</v>
      </c>
      <c r="I2086" s="121" t="str">
        <f>IF(SP_SUL!AC2089="","*",SP_SUL!AC2089)</f>
        <v>*</v>
      </c>
      <c r="J2086" s="122" t="str">
        <f>IF(SP_SUL!AA2089="","*",SP_SUL!AA2089)</f>
        <v>*</v>
      </c>
      <c r="K2086" s="134" t="str">
        <f>IF(SP_SUL!AD2089="","*",SP_SUL!AD2089)</f>
        <v>*</v>
      </c>
    </row>
    <row r="2087" spans="2:11" hidden="1">
      <c r="B2087" s="120" t="str">
        <f>IF(SP_SUL!Y2090="","*",SP_SUL!Y2090)</f>
        <v>*</v>
      </c>
      <c r="C2087" s="121" t="str">
        <f>IF(SP_SUL!B2090="","*",SP_SUL!B2090)</f>
        <v>*</v>
      </c>
      <c r="D2087" s="121" t="str">
        <f>IF(SP_SUL!D2090="","*",SP_SUL!D2090)</f>
        <v>*</v>
      </c>
      <c r="E2087" s="121" t="str">
        <f>IF(SP_SUL!H2090="","*",SP_SUL!H2090)</f>
        <v>*</v>
      </c>
      <c r="F2087" s="137" t="str">
        <f>IF(SP_SUL!M2090="","*",SP_SUL!M2090)</f>
        <v>*</v>
      </c>
      <c r="G2087" s="121" t="str">
        <f>IF(SP_SUL!I2090="","*",SP_SUL!I2090)</f>
        <v>*</v>
      </c>
      <c r="H2087" s="121" t="str">
        <f>IF(SP_SUL!AB2090="","*",SP_SUL!AB2090)</f>
        <v>*</v>
      </c>
      <c r="I2087" s="121" t="str">
        <f>IF(SP_SUL!AC2090="","*",SP_SUL!AC2090)</f>
        <v>*</v>
      </c>
      <c r="J2087" s="122" t="str">
        <f>IF(SP_SUL!AA2090="","*",SP_SUL!AA2090)</f>
        <v>*</v>
      </c>
      <c r="K2087" s="134" t="str">
        <f>IF(SP_SUL!AD2090="","*",SP_SUL!AD2090)</f>
        <v>*</v>
      </c>
    </row>
    <row r="2088" spans="2:11" hidden="1">
      <c r="B2088" s="120" t="str">
        <f>IF(SP_SUL!Y2091="","*",SP_SUL!Y2091)</f>
        <v>*</v>
      </c>
      <c r="C2088" s="121" t="str">
        <f>IF(SP_SUL!B2091="","*",SP_SUL!B2091)</f>
        <v>*</v>
      </c>
      <c r="D2088" s="121" t="str">
        <f>IF(SP_SUL!D2091="","*",SP_SUL!D2091)</f>
        <v>*</v>
      </c>
      <c r="E2088" s="121" t="str">
        <f>IF(SP_SUL!H2091="","*",SP_SUL!H2091)</f>
        <v>*</v>
      </c>
      <c r="F2088" s="137" t="str">
        <f>IF(SP_SUL!M2091="","*",SP_SUL!M2091)</f>
        <v>*</v>
      </c>
      <c r="G2088" s="121" t="str">
        <f>IF(SP_SUL!I2091="","*",SP_SUL!I2091)</f>
        <v>*</v>
      </c>
      <c r="H2088" s="121" t="str">
        <f>IF(SP_SUL!AB2091="","*",SP_SUL!AB2091)</f>
        <v>*</v>
      </c>
      <c r="I2088" s="121" t="str">
        <f>IF(SP_SUL!AC2091="","*",SP_SUL!AC2091)</f>
        <v>*</v>
      </c>
      <c r="J2088" s="122" t="str">
        <f>IF(SP_SUL!AA2091="","*",SP_SUL!AA2091)</f>
        <v>*</v>
      </c>
      <c r="K2088" s="134" t="str">
        <f>IF(SP_SUL!AD2091="","*",SP_SUL!AD2091)</f>
        <v>*</v>
      </c>
    </row>
    <row r="2089" spans="2:11" hidden="1">
      <c r="B2089" s="120" t="str">
        <f>IF(SP_SUL!Y2092="","*",SP_SUL!Y2092)</f>
        <v>*</v>
      </c>
      <c r="C2089" s="121" t="str">
        <f>IF(SP_SUL!B2092="","*",SP_SUL!B2092)</f>
        <v>*</v>
      </c>
      <c r="D2089" s="121" t="str">
        <f>IF(SP_SUL!D2092="","*",SP_SUL!D2092)</f>
        <v>*</v>
      </c>
      <c r="E2089" s="121" t="str">
        <f>IF(SP_SUL!H2092="","*",SP_SUL!H2092)</f>
        <v>*</v>
      </c>
      <c r="F2089" s="137" t="str">
        <f>IF(SP_SUL!M2092="","*",SP_SUL!M2092)</f>
        <v>*</v>
      </c>
      <c r="G2089" s="121" t="str">
        <f>IF(SP_SUL!I2092="","*",SP_SUL!I2092)</f>
        <v>*</v>
      </c>
      <c r="H2089" s="121" t="str">
        <f>IF(SP_SUL!AB2092="","*",SP_SUL!AB2092)</f>
        <v>*</v>
      </c>
      <c r="I2089" s="121" t="str">
        <f>IF(SP_SUL!AC2092="","*",SP_SUL!AC2092)</f>
        <v>*</v>
      </c>
      <c r="J2089" s="122" t="str">
        <f>IF(SP_SUL!AA2092="","*",SP_SUL!AA2092)</f>
        <v>*</v>
      </c>
      <c r="K2089" s="134" t="str">
        <f>IF(SP_SUL!AD2092="","*",SP_SUL!AD2092)</f>
        <v>*</v>
      </c>
    </row>
    <row r="2090" spans="2:11" hidden="1">
      <c r="B2090" s="120" t="str">
        <f>IF(SP_SUL!Y2093="","*",SP_SUL!Y2093)</f>
        <v>*</v>
      </c>
      <c r="C2090" s="121" t="str">
        <f>IF(SP_SUL!B2093="","*",SP_SUL!B2093)</f>
        <v>*</v>
      </c>
      <c r="D2090" s="121" t="str">
        <f>IF(SP_SUL!D2093="","*",SP_SUL!D2093)</f>
        <v>*</v>
      </c>
      <c r="E2090" s="121" t="str">
        <f>IF(SP_SUL!H2093="","*",SP_SUL!H2093)</f>
        <v>*</v>
      </c>
      <c r="F2090" s="137" t="str">
        <f>IF(SP_SUL!M2093="","*",SP_SUL!M2093)</f>
        <v>*</v>
      </c>
      <c r="G2090" s="121" t="str">
        <f>IF(SP_SUL!I2093="","*",SP_SUL!I2093)</f>
        <v>*</v>
      </c>
      <c r="H2090" s="121" t="str">
        <f>IF(SP_SUL!AB2093="","*",SP_SUL!AB2093)</f>
        <v>*</v>
      </c>
      <c r="I2090" s="121" t="str">
        <f>IF(SP_SUL!AC2093="","*",SP_SUL!AC2093)</f>
        <v>*</v>
      </c>
      <c r="J2090" s="122" t="str">
        <f>IF(SP_SUL!AA2093="","*",SP_SUL!AA2093)</f>
        <v>*</v>
      </c>
      <c r="K2090" s="134" t="str">
        <f>IF(SP_SUL!AD2093="","*",SP_SUL!AD2093)</f>
        <v>*</v>
      </c>
    </row>
    <row r="2091" spans="2:11" hidden="1">
      <c r="B2091" s="120" t="str">
        <f>IF(SP_SUL!Y2094="","*",SP_SUL!Y2094)</f>
        <v>*</v>
      </c>
      <c r="C2091" s="121" t="str">
        <f>IF(SP_SUL!B2094="","*",SP_SUL!B2094)</f>
        <v>*</v>
      </c>
      <c r="D2091" s="121" t="str">
        <f>IF(SP_SUL!D2094="","*",SP_SUL!D2094)</f>
        <v>*</v>
      </c>
      <c r="E2091" s="121" t="str">
        <f>IF(SP_SUL!H2094="","*",SP_SUL!H2094)</f>
        <v>*</v>
      </c>
      <c r="F2091" s="137" t="str">
        <f>IF(SP_SUL!M2094="","*",SP_SUL!M2094)</f>
        <v>*</v>
      </c>
      <c r="G2091" s="121" t="str">
        <f>IF(SP_SUL!I2094="","*",SP_SUL!I2094)</f>
        <v>*</v>
      </c>
      <c r="H2091" s="121" t="str">
        <f>IF(SP_SUL!AB2094="","*",SP_SUL!AB2094)</f>
        <v>*</v>
      </c>
      <c r="I2091" s="121" t="str">
        <f>IF(SP_SUL!AC2094="","*",SP_SUL!AC2094)</f>
        <v>*</v>
      </c>
      <c r="J2091" s="122" t="str">
        <f>IF(SP_SUL!AA2094="","*",SP_SUL!AA2094)</f>
        <v>*</v>
      </c>
      <c r="K2091" s="134" t="str">
        <f>IF(SP_SUL!AD2094="","*",SP_SUL!AD2094)</f>
        <v>*</v>
      </c>
    </row>
    <row r="2092" spans="2:11" hidden="1">
      <c r="B2092" s="120" t="str">
        <f>IF(SP_SUL!Y2095="","*",SP_SUL!Y2095)</f>
        <v>*</v>
      </c>
      <c r="C2092" s="121" t="str">
        <f>IF(SP_SUL!B2095="","*",SP_SUL!B2095)</f>
        <v>*</v>
      </c>
      <c r="D2092" s="121" t="str">
        <f>IF(SP_SUL!D2095="","*",SP_SUL!D2095)</f>
        <v>*</v>
      </c>
      <c r="E2092" s="121" t="str">
        <f>IF(SP_SUL!H2095="","*",SP_SUL!H2095)</f>
        <v>*</v>
      </c>
      <c r="F2092" s="137" t="str">
        <f>IF(SP_SUL!M2095="","*",SP_SUL!M2095)</f>
        <v>*</v>
      </c>
      <c r="G2092" s="121" t="str">
        <f>IF(SP_SUL!I2095="","*",SP_SUL!I2095)</f>
        <v>*</v>
      </c>
      <c r="H2092" s="121" t="str">
        <f>IF(SP_SUL!AB2095="","*",SP_SUL!AB2095)</f>
        <v>*</v>
      </c>
      <c r="I2092" s="121" t="str">
        <f>IF(SP_SUL!AC2095="","*",SP_SUL!AC2095)</f>
        <v>*</v>
      </c>
      <c r="J2092" s="122" t="str">
        <f>IF(SP_SUL!AA2095="","*",SP_SUL!AA2095)</f>
        <v>*</v>
      </c>
      <c r="K2092" s="134" t="str">
        <f>IF(SP_SUL!AD2095="","*",SP_SUL!AD2095)</f>
        <v>*</v>
      </c>
    </row>
    <row r="2093" spans="2:11" hidden="1">
      <c r="B2093" s="120" t="str">
        <f>IF(SP_SUL!Y2096="","*",SP_SUL!Y2096)</f>
        <v>*</v>
      </c>
      <c r="C2093" s="121" t="str">
        <f>IF(SP_SUL!B2096="","*",SP_SUL!B2096)</f>
        <v>*</v>
      </c>
      <c r="D2093" s="121" t="str">
        <f>IF(SP_SUL!D2096="","*",SP_SUL!D2096)</f>
        <v>*</v>
      </c>
      <c r="E2093" s="121" t="str">
        <f>IF(SP_SUL!H2096="","*",SP_SUL!H2096)</f>
        <v>*</v>
      </c>
      <c r="F2093" s="137" t="str">
        <f>IF(SP_SUL!M2096="","*",SP_SUL!M2096)</f>
        <v>*</v>
      </c>
      <c r="G2093" s="121" t="str">
        <f>IF(SP_SUL!I2096="","*",SP_SUL!I2096)</f>
        <v>*</v>
      </c>
      <c r="H2093" s="121" t="str">
        <f>IF(SP_SUL!AB2096="","*",SP_SUL!AB2096)</f>
        <v>*</v>
      </c>
      <c r="I2093" s="121" t="str">
        <f>IF(SP_SUL!AC2096="","*",SP_SUL!AC2096)</f>
        <v>*</v>
      </c>
      <c r="J2093" s="122" t="str">
        <f>IF(SP_SUL!AA2096="","*",SP_SUL!AA2096)</f>
        <v>*</v>
      </c>
      <c r="K2093" s="134" t="str">
        <f>IF(SP_SUL!AD2096="","*",SP_SUL!AD2096)</f>
        <v>*</v>
      </c>
    </row>
    <row r="2094" spans="2:11" hidden="1">
      <c r="B2094" s="120" t="str">
        <f>IF(SP_SUL!Y2097="","*",SP_SUL!Y2097)</f>
        <v>*</v>
      </c>
      <c r="C2094" s="121" t="str">
        <f>IF(SP_SUL!B2097="","*",SP_SUL!B2097)</f>
        <v>*</v>
      </c>
      <c r="D2094" s="121" t="str">
        <f>IF(SP_SUL!D2097="","*",SP_SUL!D2097)</f>
        <v>*</v>
      </c>
      <c r="E2094" s="121" t="str">
        <f>IF(SP_SUL!H2097="","*",SP_SUL!H2097)</f>
        <v>*</v>
      </c>
      <c r="F2094" s="137" t="str">
        <f>IF(SP_SUL!M2097="","*",SP_SUL!M2097)</f>
        <v>*</v>
      </c>
      <c r="G2094" s="121" t="str">
        <f>IF(SP_SUL!I2097="","*",SP_SUL!I2097)</f>
        <v>*</v>
      </c>
      <c r="H2094" s="121" t="str">
        <f>IF(SP_SUL!AB2097="","*",SP_SUL!AB2097)</f>
        <v>*</v>
      </c>
      <c r="I2094" s="121" t="str">
        <f>IF(SP_SUL!AC2097="","*",SP_SUL!AC2097)</f>
        <v>*</v>
      </c>
      <c r="J2094" s="122" t="str">
        <f>IF(SP_SUL!AA2097="","*",SP_SUL!AA2097)</f>
        <v>*</v>
      </c>
      <c r="K2094" s="134" t="str">
        <f>IF(SP_SUL!AD2097="","*",SP_SUL!AD2097)</f>
        <v>*</v>
      </c>
    </row>
    <row r="2095" spans="2:11" hidden="1">
      <c r="B2095" s="120" t="str">
        <f>IF(SP_SUL!Y2098="","*",SP_SUL!Y2098)</f>
        <v>*</v>
      </c>
      <c r="C2095" s="121" t="str">
        <f>IF(SP_SUL!B2098="","*",SP_SUL!B2098)</f>
        <v>*</v>
      </c>
      <c r="D2095" s="121" t="str">
        <f>IF(SP_SUL!D2098="","*",SP_SUL!D2098)</f>
        <v>*</v>
      </c>
      <c r="E2095" s="121" t="str">
        <f>IF(SP_SUL!H2098="","*",SP_SUL!H2098)</f>
        <v>*</v>
      </c>
      <c r="F2095" s="137" t="str">
        <f>IF(SP_SUL!M2098="","*",SP_SUL!M2098)</f>
        <v>*</v>
      </c>
      <c r="G2095" s="121" t="str">
        <f>IF(SP_SUL!I2098="","*",SP_SUL!I2098)</f>
        <v>*</v>
      </c>
      <c r="H2095" s="121" t="str">
        <f>IF(SP_SUL!AB2098="","*",SP_SUL!AB2098)</f>
        <v>*</v>
      </c>
      <c r="I2095" s="121" t="str">
        <f>IF(SP_SUL!AC2098="","*",SP_SUL!AC2098)</f>
        <v>*</v>
      </c>
      <c r="J2095" s="122" t="str">
        <f>IF(SP_SUL!AA2098="","*",SP_SUL!AA2098)</f>
        <v>*</v>
      </c>
      <c r="K2095" s="134" t="str">
        <f>IF(SP_SUL!AD2098="","*",SP_SUL!AD2098)</f>
        <v>*</v>
      </c>
    </row>
    <row r="2096" spans="2:11" hidden="1">
      <c r="B2096" s="120" t="str">
        <f>IF(SP_SUL!Y2099="","*",SP_SUL!Y2099)</f>
        <v>*</v>
      </c>
      <c r="C2096" s="121" t="str">
        <f>IF(SP_SUL!B2099="","*",SP_SUL!B2099)</f>
        <v>*</v>
      </c>
      <c r="D2096" s="121" t="str">
        <f>IF(SP_SUL!D2099="","*",SP_SUL!D2099)</f>
        <v>*</v>
      </c>
      <c r="E2096" s="121" t="str">
        <f>IF(SP_SUL!H2099="","*",SP_SUL!H2099)</f>
        <v>*</v>
      </c>
      <c r="F2096" s="137" t="str">
        <f>IF(SP_SUL!M2099="","*",SP_SUL!M2099)</f>
        <v>*</v>
      </c>
      <c r="G2096" s="121" t="str">
        <f>IF(SP_SUL!I2099="","*",SP_SUL!I2099)</f>
        <v>*</v>
      </c>
      <c r="H2096" s="121" t="str">
        <f>IF(SP_SUL!AB2099="","*",SP_SUL!AB2099)</f>
        <v>*</v>
      </c>
      <c r="I2096" s="121" t="str">
        <f>IF(SP_SUL!AC2099="","*",SP_SUL!AC2099)</f>
        <v>*</v>
      </c>
      <c r="J2096" s="122" t="str">
        <f>IF(SP_SUL!AA2099="","*",SP_SUL!AA2099)</f>
        <v>*</v>
      </c>
      <c r="K2096" s="134" t="str">
        <f>IF(SP_SUL!AD2099="","*",SP_SUL!AD2099)</f>
        <v>*</v>
      </c>
    </row>
    <row r="2097" spans="2:11" hidden="1">
      <c r="B2097" s="120" t="str">
        <f>IF(SP_SUL!Y2100="","*",SP_SUL!Y2100)</f>
        <v>*</v>
      </c>
      <c r="C2097" s="121" t="str">
        <f>IF(SP_SUL!B2100="","*",SP_SUL!B2100)</f>
        <v>*</v>
      </c>
      <c r="D2097" s="121" t="str">
        <f>IF(SP_SUL!D2100="","*",SP_SUL!D2100)</f>
        <v>*</v>
      </c>
      <c r="E2097" s="121" t="str">
        <f>IF(SP_SUL!H2100="","*",SP_SUL!H2100)</f>
        <v>*</v>
      </c>
      <c r="F2097" s="137" t="str">
        <f>IF(SP_SUL!M2100="","*",SP_SUL!M2100)</f>
        <v>*</v>
      </c>
      <c r="G2097" s="121" t="str">
        <f>IF(SP_SUL!I2100="","*",SP_SUL!I2100)</f>
        <v>*</v>
      </c>
      <c r="H2097" s="121" t="str">
        <f>IF(SP_SUL!AB2100="","*",SP_SUL!AB2100)</f>
        <v>*</v>
      </c>
      <c r="I2097" s="121" t="str">
        <f>IF(SP_SUL!AC2100="","*",SP_SUL!AC2100)</f>
        <v>*</v>
      </c>
      <c r="J2097" s="122" t="str">
        <f>IF(SP_SUL!AA2100="","*",SP_SUL!AA2100)</f>
        <v>*</v>
      </c>
      <c r="K2097" s="134" t="str">
        <f>IF(SP_SUL!AD2100="","*",SP_SUL!AD2100)</f>
        <v>*</v>
      </c>
    </row>
    <row r="2098" spans="2:11" hidden="1">
      <c r="B2098" s="120" t="str">
        <f>IF(SP_SUL!Y2101="","*",SP_SUL!Y2101)</f>
        <v>*</v>
      </c>
      <c r="C2098" s="121" t="str">
        <f>IF(SP_SUL!B2101="","*",SP_SUL!B2101)</f>
        <v>*</v>
      </c>
      <c r="D2098" s="121" t="str">
        <f>IF(SP_SUL!D2101="","*",SP_SUL!D2101)</f>
        <v>*</v>
      </c>
      <c r="E2098" s="121" t="str">
        <f>IF(SP_SUL!H2101="","*",SP_SUL!H2101)</f>
        <v>*</v>
      </c>
      <c r="F2098" s="137" t="str">
        <f>IF(SP_SUL!M2101="","*",SP_SUL!M2101)</f>
        <v>*</v>
      </c>
      <c r="G2098" s="121" t="str">
        <f>IF(SP_SUL!I2101="","*",SP_SUL!I2101)</f>
        <v>*</v>
      </c>
      <c r="H2098" s="121" t="str">
        <f>IF(SP_SUL!AB2101="","*",SP_SUL!AB2101)</f>
        <v>*</v>
      </c>
      <c r="I2098" s="121" t="str">
        <f>IF(SP_SUL!AC2101="","*",SP_SUL!AC2101)</f>
        <v>*</v>
      </c>
      <c r="J2098" s="122" t="str">
        <f>IF(SP_SUL!AA2101="","*",SP_SUL!AA2101)</f>
        <v>*</v>
      </c>
      <c r="K2098" s="134" t="str">
        <f>IF(SP_SUL!AD2101="","*",SP_SUL!AD2101)</f>
        <v>*</v>
      </c>
    </row>
    <row r="2099" spans="2:11" hidden="1">
      <c r="B2099" s="120" t="str">
        <f>IF(SP_SUL!Y2102="","*",SP_SUL!Y2102)</f>
        <v>*</v>
      </c>
      <c r="C2099" s="121" t="str">
        <f>IF(SP_SUL!B2102="","*",SP_SUL!B2102)</f>
        <v>*</v>
      </c>
      <c r="D2099" s="121" t="str">
        <f>IF(SP_SUL!D2102="","*",SP_SUL!D2102)</f>
        <v>*</v>
      </c>
      <c r="E2099" s="121" t="str">
        <f>IF(SP_SUL!H2102="","*",SP_SUL!H2102)</f>
        <v>*</v>
      </c>
      <c r="F2099" s="137" t="str">
        <f>IF(SP_SUL!M2102="","*",SP_SUL!M2102)</f>
        <v>*</v>
      </c>
      <c r="G2099" s="121" t="str">
        <f>IF(SP_SUL!I2102="","*",SP_SUL!I2102)</f>
        <v>*</v>
      </c>
      <c r="H2099" s="121" t="str">
        <f>IF(SP_SUL!AB2102="","*",SP_SUL!AB2102)</f>
        <v>*</v>
      </c>
      <c r="I2099" s="121" t="str">
        <f>IF(SP_SUL!AC2102="","*",SP_SUL!AC2102)</f>
        <v>*</v>
      </c>
      <c r="J2099" s="122" t="str">
        <f>IF(SP_SUL!AA2102="","*",SP_SUL!AA2102)</f>
        <v>*</v>
      </c>
      <c r="K2099" s="134" t="str">
        <f>IF(SP_SUL!AD2102="","*",SP_SUL!AD2102)</f>
        <v>*</v>
      </c>
    </row>
    <row r="2100" spans="2:11" hidden="1">
      <c r="B2100" s="120" t="str">
        <f>IF(SP_SUL!Y2103="","*",SP_SUL!Y2103)</f>
        <v>*</v>
      </c>
      <c r="C2100" s="121" t="str">
        <f>IF(SP_SUL!B2103="","*",SP_SUL!B2103)</f>
        <v>*</v>
      </c>
      <c r="D2100" s="121" t="str">
        <f>IF(SP_SUL!D2103="","*",SP_SUL!D2103)</f>
        <v>*</v>
      </c>
      <c r="E2100" s="121" t="str">
        <f>IF(SP_SUL!H2103="","*",SP_SUL!H2103)</f>
        <v>*</v>
      </c>
      <c r="F2100" s="137" t="str">
        <f>IF(SP_SUL!M2103="","*",SP_SUL!M2103)</f>
        <v>*</v>
      </c>
      <c r="G2100" s="121" t="str">
        <f>IF(SP_SUL!I2103="","*",SP_SUL!I2103)</f>
        <v>*</v>
      </c>
      <c r="H2100" s="121" t="str">
        <f>IF(SP_SUL!AB2103="","*",SP_SUL!AB2103)</f>
        <v>*</v>
      </c>
      <c r="I2100" s="121" t="str">
        <f>IF(SP_SUL!AC2103="","*",SP_SUL!AC2103)</f>
        <v>*</v>
      </c>
      <c r="J2100" s="122" t="str">
        <f>IF(SP_SUL!AA2103="","*",SP_SUL!AA2103)</f>
        <v>*</v>
      </c>
      <c r="K2100" s="134" t="str">
        <f>IF(SP_SUL!AD2103="","*",SP_SUL!AD2103)</f>
        <v>*</v>
      </c>
    </row>
    <row r="2101" spans="2:11" hidden="1">
      <c r="B2101" s="120" t="str">
        <f>IF(SP_SUL!Y2104="","*",SP_SUL!Y2104)</f>
        <v>*</v>
      </c>
      <c r="C2101" s="121" t="str">
        <f>IF(SP_SUL!B2104="","*",SP_SUL!B2104)</f>
        <v>*</v>
      </c>
      <c r="D2101" s="121" t="str">
        <f>IF(SP_SUL!D2104="","*",SP_SUL!D2104)</f>
        <v>*</v>
      </c>
      <c r="E2101" s="121" t="str">
        <f>IF(SP_SUL!H2104="","*",SP_SUL!H2104)</f>
        <v>*</v>
      </c>
      <c r="F2101" s="137" t="str">
        <f>IF(SP_SUL!M2104="","*",SP_SUL!M2104)</f>
        <v>*</v>
      </c>
      <c r="G2101" s="121" t="str">
        <f>IF(SP_SUL!I2104="","*",SP_SUL!I2104)</f>
        <v>*</v>
      </c>
      <c r="H2101" s="121" t="str">
        <f>IF(SP_SUL!AB2104="","*",SP_SUL!AB2104)</f>
        <v>*</v>
      </c>
      <c r="I2101" s="121" t="str">
        <f>IF(SP_SUL!AC2104="","*",SP_SUL!AC2104)</f>
        <v>*</v>
      </c>
      <c r="J2101" s="122" t="str">
        <f>IF(SP_SUL!AA2104="","*",SP_SUL!AA2104)</f>
        <v>*</v>
      </c>
      <c r="K2101" s="134" t="str">
        <f>IF(SP_SUL!AD2104="","*",SP_SUL!AD2104)</f>
        <v>*</v>
      </c>
    </row>
    <row r="2102" spans="2:11" hidden="1">
      <c r="B2102" s="120" t="str">
        <f>IF(SP_SUL!Y2105="","*",SP_SUL!Y2105)</f>
        <v>*</v>
      </c>
      <c r="C2102" s="121" t="str">
        <f>IF(SP_SUL!B2105="","*",SP_SUL!B2105)</f>
        <v>*</v>
      </c>
      <c r="D2102" s="121" t="str">
        <f>IF(SP_SUL!D2105="","*",SP_SUL!D2105)</f>
        <v>*</v>
      </c>
      <c r="E2102" s="121" t="str">
        <f>IF(SP_SUL!H2105="","*",SP_SUL!H2105)</f>
        <v>*</v>
      </c>
      <c r="F2102" s="137" t="str">
        <f>IF(SP_SUL!M2105="","*",SP_SUL!M2105)</f>
        <v>*</v>
      </c>
      <c r="G2102" s="121" t="str">
        <f>IF(SP_SUL!I2105="","*",SP_SUL!I2105)</f>
        <v>*</v>
      </c>
      <c r="H2102" s="121" t="str">
        <f>IF(SP_SUL!AB2105="","*",SP_SUL!AB2105)</f>
        <v>*</v>
      </c>
      <c r="I2102" s="121" t="str">
        <f>IF(SP_SUL!AC2105="","*",SP_SUL!AC2105)</f>
        <v>*</v>
      </c>
      <c r="J2102" s="122" t="str">
        <f>IF(SP_SUL!AA2105="","*",SP_SUL!AA2105)</f>
        <v>*</v>
      </c>
      <c r="K2102" s="134" t="str">
        <f>IF(SP_SUL!AD2105="","*",SP_SUL!AD2105)</f>
        <v>*</v>
      </c>
    </row>
    <row r="2103" spans="2:11" hidden="1">
      <c r="B2103" s="120" t="str">
        <f>IF(SP_SUL!Y2106="","*",SP_SUL!Y2106)</f>
        <v>*</v>
      </c>
      <c r="C2103" s="121" t="str">
        <f>IF(SP_SUL!B2106="","*",SP_SUL!B2106)</f>
        <v>*</v>
      </c>
      <c r="D2103" s="121" t="str">
        <f>IF(SP_SUL!D2106="","*",SP_SUL!D2106)</f>
        <v>*</v>
      </c>
      <c r="E2103" s="121" t="str">
        <f>IF(SP_SUL!H2106="","*",SP_SUL!H2106)</f>
        <v>*</v>
      </c>
      <c r="F2103" s="137" t="str">
        <f>IF(SP_SUL!M2106="","*",SP_SUL!M2106)</f>
        <v>*</v>
      </c>
      <c r="G2103" s="121" t="str">
        <f>IF(SP_SUL!I2106="","*",SP_SUL!I2106)</f>
        <v>*</v>
      </c>
      <c r="H2103" s="121" t="str">
        <f>IF(SP_SUL!AB2106="","*",SP_SUL!AB2106)</f>
        <v>*</v>
      </c>
      <c r="I2103" s="121" t="str">
        <f>IF(SP_SUL!AC2106="","*",SP_SUL!AC2106)</f>
        <v>*</v>
      </c>
      <c r="J2103" s="122" t="str">
        <f>IF(SP_SUL!AA2106="","*",SP_SUL!AA2106)</f>
        <v>*</v>
      </c>
      <c r="K2103" s="134" t="str">
        <f>IF(SP_SUL!AD2106="","*",SP_SUL!AD2106)</f>
        <v>*</v>
      </c>
    </row>
    <row r="2104" spans="2:11" hidden="1">
      <c r="B2104" s="120" t="str">
        <f>IF(SP_SUL!Y2107="","*",SP_SUL!Y2107)</f>
        <v>*</v>
      </c>
      <c r="C2104" s="121" t="str">
        <f>IF(SP_SUL!B2107="","*",SP_SUL!B2107)</f>
        <v>*</v>
      </c>
      <c r="D2104" s="121" t="str">
        <f>IF(SP_SUL!D2107="","*",SP_SUL!D2107)</f>
        <v>*</v>
      </c>
      <c r="E2104" s="121" t="str">
        <f>IF(SP_SUL!H2107="","*",SP_SUL!H2107)</f>
        <v>*</v>
      </c>
      <c r="F2104" s="137" t="str">
        <f>IF(SP_SUL!M2107="","*",SP_SUL!M2107)</f>
        <v>*</v>
      </c>
      <c r="G2104" s="121" t="str">
        <f>IF(SP_SUL!I2107="","*",SP_SUL!I2107)</f>
        <v>*</v>
      </c>
      <c r="H2104" s="121" t="str">
        <f>IF(SP_SUL!AB2107="","*",SP_SUL!AB2107)</f>
        <v>*</v>
      </c>
      <c r="I2104" s="121" t="str">
        <f>IF(SP_SUL!AC2107="","*",SP_SUL!AC2107)</f>
        <v>*</v>
      </c>
      <c r="J2104" s="122" t="str">
        <f>IF(SP_SUL!AA2107="","*",SP_SUL!AA2107)</f>
        <v>*</v>
      </c>
      <c r="K2104" s="134" t="str">
        <f>IF(SP_SUL!AD2107="","*",SP_SUL!AD2107)</f>
        <v>*</v>
      </c>
    </row>
    <row r="2105" spans="2:11" hidden="1">
      <c r="B2105" s="120" t="str">
        <f>IF(SP_SUL!Y2108="","*",SP_SUL!Y2108)</f>
        <v>*</v>
      </c>
      <c r="C2105" s="121" t="str">
        <f>IF(SP_SUL!B2108="","*",SP_SUL!B2108)</f>
        <v>*</v>
      </c>
      <c r="D2105" s="121" t="str">
        <f>IF(SP_SUL!D2108="","*",SP_SUL!D2108)</f>
        <v>*</v>
      </c>
      <c r="E2105" s="121" t="str">
        <f>IF(SP_SUL!H2108="","*",SP_SUL!H2108)</f>
        <v>*</v>
      </c>
      <c r="F2105" s="137" t="str">
        <f>IF(SP_SUL!M2108="","*",SP_SUL!M2108)</f>
        <v>*</v>
      </c>
      <c r="G2105" s="121" t="str">
        <f>IF(SP_SUL!I2108="","*",SP_SUL!I2108)</f>
        <v>*</v>
      </c>
      <c r="H2105" s="121" t="str">
        <f>IF(SP_SUL!AB2108="","*",SP_SUL!AB2108)</f>
        <v>*</v>
      </c>
      <c r="I2105" s="121" t="str">
        <f>IF(SP_SUL!AC2108="","*",SP_SUL!AC2108)</f>
        <v>*</v>
      </c>
      <c r="J2105" s="122" t="str">
        <f>IF(SP_SUL!AA2108="","*",SP_SUL!AA2108)</f>
        <v>*</v>
      </c>
      <c r="K2105" s="134" t="str">
        <f>IF(SP_SUL!AD2108="","*",SP_SUL!AD2108)</f>
        <v>*</v>
      </c>
    </row>
    <row r="2106" spans="2:11" hidden="1">
      <c r="B2106" s="120" t="str">
        <f>IF(SP_SUL!Y2109="","*",SP_SUL!Y2109)</f>
        <v>*</v>
      </c>
      <c r="C2106" s="121" t="str">
        <f>IF(SP_SUL!B2109="","*",SP_SUL!B2109)</f>
        <v>*</v>
      </c>
      <c r="D2106" s="121" t="str">
        <f>IF(SP_SUL!D2109="","*",SP_SUL!D2109)</f>
        <v>*</v>
      </c>
      <c r="E2106" s="121" t="str">
        <f>IF(SP_SUL!H2109="","*",SP_SUL!H2109)</f>
        <v>*</v>
      </c>
      <c r="F2106" s="137" t="str">
        <f>IF(SP_SUL!M2109="","*",SP_SUL!M2109)</f>
        <v>*</v>
      </c>
      <c r="G2106" s="121" t="str">
        <f>IF(SP_SUL!I2109="","*",SP_SUL!I2109)</f>
        <v>*</v>
      </c>
      <c r="H2106" s="121" t="str">
        <f>IF(SP_SUL!AB2109="","*",SP_SUL!AB2109)</f>
        <v>*</v>
      </c>
      <c r="I2106" s="121" t="str">
        <f>IF(SP_SUL!AC2109="","*",SP_SUL!AC2109)</f>
        <v>*</v>
      </c>
      <c r="J2106" s="122" t="str">
        <f>IF(SP_SUL!AA2109="","*",SP_SUL!AA2109)</f>
        <v>*</v>
      </c>
      <c r="K2106" s="134" t="str">
        <f>IF(SP_SUL!AD2109="","*",SP_SUL!AD2109)</f>
        <v>*</v>
      </c>
    </row>
    <row r="2107" spans="2:11" hidden="1">
      <c r="B2107" s="120" t="str">
        <f>IF(SP_SUL!Y2110="","*",SP_SUL!Y2110)</f>
        <v>*</v>
      </c>
      <c r="C2107" s="121" t="str">
        <f>IF(SP_SUL!B2110="","*",SP_SUL!B2110)</f>
        <v>*</v>
      </c>
      <c r="D2107" s="121" t="str">
        <f>IF(SP_SUL!D2110="","*",SP_SUL!D2110)</f>
        <v>*</v>
      </c>
      <c r="E2107" s="121" t="str">
        <f>IF(SP_SUL!H2110="","*",SP_SUL!H2110)</f>
        <v>*</v>
      </c>
      <c r="F2107" s="137" t="str">
        <f>IF(SP_SUL!M2110="","*",SP_SUL!M2110)</f>
        <v>*</v>
      </c>
      <c r="G2107" s="121" t="str">
        <f>IF(SP_SUL!I2110="","*",SP_SUL!I2110)</f>
        <v>*</v>
      </c>
      <c r="H2107" s="121" t="str">
        <f>IF(SP_SUL!AB2110="","*",SP_SUL!AB2110)</f>
        <v>*</v>
      </c>
      <c r="I2107" s="121" t="str">
        <f>IF(SP_SUL!AC2110="","*",SP_SUL!AC2110)</f>
        <v>*</v>
      </c>
      <c r="J2107" s="122" t="str">
        <f>IF(SP_SUL!AA2110="","*",SP_SUL!AA2110)</f>
        <v>*</v>
      </c>
      <c r="K2107" s="134" t="str">
        <f>IF(SP_SUL!AD2110="","*",SP_SUL!AD2110)</f>
        <v>*</v>
      </c>
    </row>
    <row r="2108" spans="2:11" hidden="1">
      <c r="B2108" s="120" t="str">
        <f>IF(SP_SUL!Y2111="","*",SP_SUL!Y2111)</f>
        <v>*</v>
      </c>
      <c r="C2108" s="121" t="str">
        <f>IF(SP_SUL!B2111="","*",SP_SUL!B2111)</f>
        <v>*</v>
      </c>
      <c r="D2108" s="121" t="str">
        <f>IF(SP_SUL!D2111="","*",SP_SUL!D2111)</f>
        <v>*</v>
      </c>
      <c r="E2108" s="121" t="str">
        <f>IF(SP_SUL!H2111="","*",SP_SUL!H2111)</f>
        <v>*</v>
      </c>
      <c r="F2108" s="137" t="str">
        <f>IF(SP_SUL!M2111="","*",SP_SUL!M2111)</f>
        <v>*</v>
      </c>
      <c r="G2108" s="121" t="str">
        <f>IF(SP_SUL!I2111="","*",SP_SUL!I2111)</f>
        <v>*</v>
      </c>
      <c r="H2108" s="121" t="str">
        <f>IF(SP_SUL!AB2111="","*",SP_SUL!AB2111)</f>
        <v>*</v>
      </c>
      <c r="I2108" s="121" t="str">
        <f>IF(SP_SUL!AC2111="","*",SP_SUL!AC2111)</f>
        <v>*</v>
      </c>
      <c r="J2108" s="122" t="str">
        <f>IF(SP_SUL!AA2111="","*",SP_SUL!AA2111)</f>
        <v>*</v>
      </c>
      <c r="K2108" s="134" t="str">
        <f>IF(SP_SUL!AD2111="","*",SP_SUL!AD2111)</f>
        <v>*</v>
      </c>
    </row>
    <row r="2109" spans="2:11" hidden="1">
      <c r="B2109" s="120" t="str">
        <f>IF(SP_SUL!Y2112="","*",SP_SUL!Y2112)</f>
        <v>*</v>
      </c>
      <c r="C2109" s="121" t="str">
        <f>IF(SP_SUL!B2112="","*",SP_SUL!B2112)</f>
        <v>*</v>
      </c>
      <c r="D2109" s="121" t="str">
        <f>IF(SP_SUL!D2112="","*",SP_SUL!D2112)</f>
        <v>*</v>
      </c>
      <c r="E2109" s="121" t="str">
        <f>IF(SP_SUL!H2112="","*",SP_SUL!H2112)</f>
        <v>*</v>
      </c>
      <c r="F2109" s="137" t="str">
        <f>IF(SP_SUL!M2112="","*",SP_SUL!M2112)</f>
        <v>*</v>
      </c>
      <c r="G2109" s="121" t="str">
        <f>IF(SP_SUL!I2112="","*",SP_SUL!I2112)</f>
        <v>*</v>
      </c>
      <c r="H2109" s="121" t="str">
        <f>IF(SP_SUL!AB2112="","*",SP_SUL!AB2112)</f>
        <v>*</v>
      </c>
      <c r="I2109" s="121" t="str">
        <f>IF(SP_SUL!AC2112="","*",SP_SUL!AC2112)</f>
        <v>*</v>
      </c>
      <c r="J2109" s="122" t="str">
        <f>IF(SP_SUL!AA2112="","*",SP_SUL!AA2112)</f>
        <v>*</v>
      </c>
      <c r="K2109" s="134" t="str">
        <f>IF(SP_SUL!AD2112="","*",SP_SUL!AD2112)</f>
        <v>*</v>
      </c>
    </row>
    <row r="2110" spans="2:11" hidden="1">
      <c r="B2110" s="120" t="str">
        <f>IF(SP_SUL!Y2113="","*",SP_SUL!Y2113)</f>
        <v>*</v>
      </c>
      <c r="C2110" s="121" t="str">
        <f>IF(SP_SUL!B2113="","*",SP_SUL!B2113)</f>
        <v>*</v>
      </c>
      <c r="D2110" s="121" t="str">
        <f>IF(SP_SUL!D2113="","*",SP_SUL!D2113)</f>
        <v>*</v>
      </c>
      <c r="E2110" s="121" t="str">
        <f>IF(SP_SUL!H2113="","*",SP_SUL!H2113)</f>
        <v>*</v>
      </c>
      <c r="F2110" s="137" t="str">
        <f>IF(SP_SUL!M2113="","*",SP_SUL!M2113)</f>
        <v>*</v>
      </c>
      <c r="G2110" s="121" t="str">
        <f>IF(SP_SUL!I2113="","*",SP_SUL!I2113)</f>
        <v>*</v>
      </c>
      <c r="H2110" s="121" t="str">
        <f>IF(SP_SUL!AB2113="","*",SP_SUL!AB2113)</f>
        <v>*</v>
      </c>
      <c r="I2110" s="121" t="str">
        <f>IF(SP_SUL!AC2113="","*",SP_SUL!AC2113)</f>
        <v>*</v>
      </c>
      <c r="J2110" s="122" t="str">
        <f>IF(SP_SUL!AA2113="","*",SP_SUL!AA2113)</f>
        <v>*</v>
      </c>
      <c r="K2110" s="134" t="str">
        <f>IF(SP_SUL!AD2113="","*",SP_SUL!AD2113)</f>
        <v>*</v>
      </c>
    </row>
    <row r="2111" spans="2:11" hidden="1">
      <c r="B2111" s="120" t="str">
        <f>IF(SP_SUL!Y2114="","*",SP_SUL!Y2114)</f>
        <v>*</v>
      </c>
      <c r="C2111" s="121" t="str">
        <f>IF(SP_SUL!B2114="","*",SP_SUL!B2114)</f>
        <v>*</v>
      </c>
      <c r="D2111" s="121" t="str">
        <f>IF(SP_SUL!D2114="","*",SP_SUL!D2114)</f>
        <v>*</v>
      </c>
      <c r="E2111" s="121" t="str">
        <f>IF(SP_SUL!H2114="","*",SP_SUL!H2114)</f>
        <v>*</v>
      </c>
      <c r="F2111" s="137" t="str">
        <f>IF(SP_SUL!M2114="","*",SP_SUL!M2114)</f>
        <v>*</v>
      </c>
      <c r="G2111" s="121" t="str">
        <f>IF(SP_SUL!I2114="","*",SP_SUL!I2114)</f>
        <v>*</v>
      </c>
      <c r="H2111" s="121" t="str">
        <f>IF(SP_SUL!AB2114="","*",SP_SUL!AB2114)</f>
        <v>*</v>
      </c>
      <c r="I2111" s="121" t="str">
        <f>IF(SP_SUL!AC2114="","*",SP_SUL!AC2114)</f>
        <v>*</v>
      </c>
      <c r="J2111" s="122" t="str">
        <f>IF(SP_SUL!AA2114="","*",SP_SUL!AA2114)</f>
        <v>*</v>
      </c>
      <c r="K2111" s="134" t="str">
        <f>IF(SP_SUL!AD2114="","*",SP_SUL!AD2114)</f>
        <v>*</v>
      </c>
    </row>
    <row r="2112" spans="2:11" hidden="1">
      <c r="B2112" s="120" t="str">
        <f>IF(SP_SUL!Y2115="","*",SP_SUL!Y2115)</f>
        <v>*</v>
      </c>
      <c r="C2112" s="121" t="str">
        <f>IF(SP_SUL!B2115="","*",SP_SUL!B2115)</f>
        <v>*</v>
      </c>
      <c r="D2112" s="121" t="str">
        <f>IF(SP_SUL!D2115="","*",SP_SUL!D2115)</f>
        <v>*</v>
      </c>
      <c r="E2112" s="121" t="str">
        <f>IF(SP_SUL!H2115="","*",SP_SUL!H2115)</f>
        <v>*</v>
      </c>
      <c r="F2112" s="137" t="str">
        <f>IF(SP_SUL!M2115="","*",SP_SUL!M2115)</f>
        <v>*</v>
      </c>
      <c r="G2112" s="121" t="str">
        <f>IF(SP_SUL!I2115="","*",SP_SUL!I2115)</f>
        <v>*</v>
      </c>
      <c r="H2112" s="121" t="str">
        <f>IF(SP_SUL!AB2115="","*",SP_SUL!AB2115)</f>
        <v>*</v>
      </c>
      <c r="I2112" s="121" t="str">
        <f>IF(SP_SUL!AC2115="","*",SP_SUL!AC2115)</f>
        <v>*</v>
      </c>
      <c r="J2112" s="122" t="str">
        <f>IF(SP_SUL!AA2115="","*",SP_SUL!AA2115)</f>
        <v>*</v>
      </c>
      <c r="K2112" s="134" t="str">
        <f>IF(SP_SUL!AD2115="","*",SP_SUL!AD2115)</f>
        <v>*</v>
      </c>
    </row>
    <row r="2113" spans="2:11" hidden="1">
      <c r="B2113" s="120" t="str">
        <f>IF(SP_SUL!Y2116="","*",SP_SUL!Y2116)</f>
        <v>*</v>
      </c>
      <c r="C2113" s="121" t="str">
        <f>IF(SP_SUL!B2116="","*",SP_SUL!B2116)</f>
        <v>*</v>
      </c>
      <c r="D2113" s="121" t="str">
        <f>IF(SP_SUL!D2116="","*",SP_SUL!D2116)</f>
        <v>*</v>
      </c>
      <c r="E2113" s="121" t="str">
        <f>IF(SP_SUL!H2116="","*",SP_SUL!H2116)</f>
        <v>*</v>
      </c>
      <c r="F2113" s="137" t="str">
        <f>IF(SP_SUL!M2116="","*",SP_SUL!M2116)</f>
        <v>*</v>
      </c>
      <c r="G2113" s="121" t="str">
        <f>IF(SP_SUL!I2116="","*",SP_SUL!I2116)</f>
        <v>*</v>
      </c>
      <c r="H2113" s="121" t="str">
        <f>IF(SP_SUL!AB2116="","*",SP_SUL!AB2116)</f>
        <v>*</v>
      </c>
      <c r="I2113" s="121" t="str">
        <f>IF(SP_SUL!AC2116="","*",SP_SUL!AC2116)</f>
        <v>*</v>
      </c>
      <c r="J2113" s="122" t="str">
        <f>IF(SP_SUL!AA2116="","*",SP_SUL!AA2116)</f>
        <v>*</v>
      </c>
      <c r="K2113" s="134" t="str">
        <f>IF(SP_SUL!AD2116="","*",SP_SUL!AD2116)</f>
        <v>*</v>
      </c>
    </row>
    <row r="2114" spans="2:11" hidden="1">
      <c r="B2114" s="120" t="str">
        <f>IF(SP_SUL!Y2117="","*",SP_SUL!Y2117)</f>
        <v>*</v>
      </c>
      <c r="C2114" s="121" t="str">
        <f>IF(SP_SUL!B2117="","*",SP_SUL!B2117)</f>
        <v>*</v>
      </c>
      <c r="D2114" s="121" t="str">
        <f>IF(SP_SUL!D2117="","*",SP_SUL!D2117)</f>
        <v>*</v>
      </c>
      <c r="E2114" s="121" t="str">
        <f>IF(SP_SUL!H2117="","*",SP_SUL!H2117)</f>
        <v>*</v>
      </c>
      <c r="F2114" s="137" t="str">
        <f>IF(SP_SUL!M2117="","*",SP_SUL!M2117)</f>
        <v>*</v>
      </c>
      <c r="G2114" s="121" t="str">
        <f>IF(SP_SUL!I2117="","*",SP_SUL!I2117)</f>
        <v>*</v>
      </c>
      <c r="H2114" s="121" t="str">
        <f>IF(SP_SUL!AB2117="","*",SP_SUL!AB2117)</f>
        <v>*</v>
      </c>
      <c r="I2114" s="121" t="str">
        <f>IF(SP_SUL!AC2117="","*",SP_SUL!AC2117)</f>
        <v>*</v>
      </c>
      <c r="J2114" s="122" t="str">
        <f>IF(SP_SUL!AA2117="","*",SP_SUL!AA2117)</f>
        <v>*</v>
      </c>
      <c r="K2114" s="134" t="str">
        <f>IF(SP_SUL!AD2117="","*",SP_SUL!AD2117)</f>
        <v>*</v>
      </c>
    </row>
    <row r="2115" spans="2:11" hidden="1">
      <c r="B2115" s="120" t="str">
        <f>IF(SP_SUL!Y2118="","*",SP_SUL!Y2118)</f>
        <v>*</v>
      </c>
      <c r="C2115" s="121" t="str">
        <f>IF(SP_SUL!B2118="","*",SP_SUL!B2118)</f>
        <v>*</v>
      </c>
      <c r="D2115" s="121" t="str">
        <f>IF(SP_SUL!D2118="","*",SP_SUL!D2118)</f>
        <v>*</v>
      </c>
      <c r="E2115" s="121" t="str">
        <f>IF(SP_SUL!H2118="","*",SP_SUL!H2118)</f>
        <v>*</v>
      </c>
      <c r="F2115" s="137" t="str">
        <f>IF(SP_SUL!M2118="","*",SP_SUL!M2118)</f>
        <v>*</v>
      </c>
      <c r="G2115" s="121" t="str">
        <f>IF(SP_SUL!I2118="","*",SP_SUL!I2118)</f>
        <v>*</v>
      </c>
      <c r="H2115" s="121" t="str">
        <f>IF(SP_SUL!AB2118="","*",SP_SUL!AB2118)</f>
        <v>*</v>
      </c>
      <c r="I2115" s="121" t="str">
        <f>IF(SP_SUL!AC2118="","*",SP_SUL!AC2118)</f>
        <v>*</v>
      </c>
      <c r="J2115" s="122" t="str">
        <f>IF(SP_SUL!AA2118="","*",SP_SUL!AA2118)</f>
        <v>*</v>
      </c>
      <c r="K2115" s="134" t="str">
        <f>IF(SP_SUL!AD2118="","*",SP_SUL!AD2118)</f>
        <v>*</v>
      </c>
    </row>
    <row r="2116" spans="2:11" hidden="1">
      <c r="B2116" s="120" t="str">
        <f>IF(SP_SUL!Y2119="","*",SP_SUL!Y2119)</f>
        <v>*</v>
      </c>
      <c r="C2116" s="121" t="str">
        <f>IF(SP_SUL!B2119="","*",SP_SUL!B2119)</f>
        <v>*</v>
      </c>
      <c r="D2116" s="121" t="str">
        <f>IF(SP_SUL!D2119="","*",SP_SUL!D2119)</f>
        <v>*</v>
      </c>
      <c r="E2116" s="121" t="str">
        <f>IF(SP_SUL!H2119="","*",SP_SUL!H2119)</f>
        <v>*</v>
      </c>
      <c r="F2116" s="137" t="str">
        <f>IF(SP_SUL!M2119="","*",SP_SUL!M2119)</f>
        <v>*</v>
      </c>
      <c r="G2116" s="121" t="str">
        <f>IF(SP_SUL!I2119="","*",SP_SUL!I2119)</f>
        <v>*</v>
      </c>
      <c r="H2116" s="121" t="str">
        <f>IF(SP_SUL!AB2119="","*",SP_SUL!AB2119)</f>
        <v>*</v>
      </c>
      <c r="I2116" s="121" t="str">
        <f>IF(SP_SUL!AC2119="","*",SP_SUL!AC2119)</f>
        <v>*</v>
      </c>
      <c r="J2116" s="122" t="str">
        <f>IF(SP_SUL!AA2119="","*",SP_SUL!AA2119)</f>
        <v>*</v>
      </c>
      <c r="K2116" s="134" t="str">
        <f>IF(SP_SUL!AD2119="","*",SP_SUL!AD2119)</f>
        <v>*</v>
      </c>
    </row>
    <row r="2117" spans="2:11" hidden="1">
      <c r="B2117" s="120" t="str">
        <f>IF(SP_SUL!Y2120="","*",SP_SUL!Y2120)</f>
        <v>*</v>
      </c>
      <c r="C2117" s="121" t="str">
        <f>IF(SP_SUL!B2120="","*",SP_SUL!B2120)</f>
        <v>*</v>
      </c>
      <c r="D2117" s="121" t="str">
        <f>IF(SP_SUL!D2120="","*",SP_SUL!D2120)</f>
        <v>*</v>
      </c>
      <c r="E2117" s="121" t="str">
        <f>IF(SP_SUL!H2120="","*",SP_SUL!H2120)</f>
        <v>*</v>
      </c>
      <c r="F2117" s="137" t="str">
        <f>IF(SP_SUL!M2120="","*",SP_SUL!M2120)</f>
        <v>*</v>
      </c>
      <c r="G2117" s="121" t="str">
        <f>IF(SP_SUL!I2120="","*",SP_SUL!I2120)</f>
        <v>*</v>
      </c>
      <c r="H2117" s="121" t="str">
        <f>IF(SP_SUL!AB2120="","*",SP_SUL!AB2120)</f>
        <v>*</v>
      </c>
      <c r="I2117" s="121" t="str">
        <f>IF(SP_SUL!AC2120="","*",SP_SUL!AC2120)</f>
        <v>*</v>
      </c>
      <c r="J2117" s="122" t="str">
        <f>IF(SP_SUL!AA2120="","*",SP_SUL!AA2120)</f>
        <v>*</v>
      </c>
      <c r="K2117" s="134" t="str">
        <f>IF(SP_SUL!AD2120="","*",SP_SUL!AD2120)</f>
        <v>*</v>
      </c>
    </row>
    <row r="2118" spans="2:11" hidden="1">
      <c r="B2118" s="120" t="str">
        <f>IF(SP_SUL!Y2121="","*",SP_SUL!Y2121)</f>
        <v>*</v>
      </c>
      <c r="C2118" s="121" t="str">
        <f>IF(SP_SUL!B2121="","*",SP_SUL!B2121)</f>
        <v>*</v>
      </c>
      <c r="D2118" s="121" t="str">
        <f>IF(SP_SUL!D2121="","*",SP_SUL!D2121)</f>
        <v>*</v>
      </c>
      <c r="E2118" s="121" t="str">
        <f>IF(SP_SUL!H2121="","*",SP_SUL!H2121)</f>
        <v>*</v>
      </c>
      <c r="F2118" s="137" t="str">
        <f>IF(SP_SUL!M2121="","*",SP_SUL!M2121)</f>
        <v>*</v>
      </c>
      <c r="G2118" s="121" t="str">
        <f>IF(SP_SUL!I2121="","*",SP_SUL!I2121)</f>
        <v>*</v>
      </c>
      <c r="H2118" s="121" t="str">
        <f>IF(SP_SUL!AB2121="","*",SP_SUL!AB2121)</f>
        <v>*</v>
      </c>
      <c r="I2118" s="121" t="str">
        <f>IF(SP_SUL!AC2121="","*",SP_SUL!AC2121)</f>
        <v>*</v>
      </c>
      <c r="J2118" s="122" t="str">
        <f>IF(SP_SUL!AA2121="","*",SP_SUL!AA2121)</f>
        <v>*</v>
      </c>
      <c r="K2118" s="134" t="str">
        <f>IF(SP_SUL!AD2121="","*",SP_SUL!AD2121)</f>
        <v>*</v>
      </c>
    </row>
    <row r="2119" spans="2:11" hidden="1">
      <c r="B2119" s="120" t="str">
        <f>IF(SP_SUL!Y2122="","*",SP_SUL!Y2122)</f>
        <v>*</v>
      </c>
      <c r="C2119" s="121" t="str">
        <f>IF(SP_SUL!B2122="","*",SP_SUL!B2122)</f>
        <v>*</v>
      </c>
      <c r="D2119" s="121" t="str">
        <f>IF(SP_SUL!D2122="","*",SP_SUL!D2122)</f>
        <v>*</v>
      </c>
      <c r="E2119" s="121" t="str">
        <f>IF(SP_SUL!H2122="","*",SP_SUL!H2122)</f>
        <v>*</v>
      </c>
      <c r="F2119" s="137" t="str">
        <f>IF(SP_SUL!M2122="","*",SP_SUL!M2122)</f>
        <v>*</v>
      </c>
      <c r="G2119" s="121" t="str">
        <f>IF(SP_SUL!I2122="","*",SP_SUL!I2122)</f>
        <v>*</v>
      </c>
      <c r="H2119" s="121" t="str">
        <f>IF(SP_SUL!AB2122="","*",SP_SUL!AB2122)</f>
        <v>*</v>
      </c>
      <c r="I2119" s="121" t="str">
        <f>IF(SP_SUL!AC2122="","*",SP_SUL!AC2122)</f>
        <v>*</v>
      </c>
      <c r="J2119" s="122" t="str">
        <f>IF(SP_SUL!AA2122="","*",SP_SUL!AA2122)</f>
        <v>*</v>
      </c>
      <c r="K2119" s="134" t="str">
        <f>IF(SP_SUL!AD2122="","*",SP_SUL!AD2122)</f>
        <v>*</v>
      </c>
    </row>
    <row r="2120" spans="2:11" hidden="1">
      <c r="B2120" s="120" t="str">
        <f>IF(SP_SUL!Y2123="","*",SP_SUL!Y2123)</f>
        <v>*</v>
      </c>
      <c r="C2120" s="121" t="str">
        <f>IF(SP_SUL!B2123="","*",SP_SUL!B2123)</f>
        <v>*</v>
      </c>
      <c r="D2120" s="121" t="str">
        <f>IF(SP_SUL!D2123="","*",SP_SUL!D2123)</f>
        <v>*</v>
      </c>
      <c r="E2120" s="121" t="str">
        <f>IF(SP_SUL!H2123="","*",SP_SUL!H2123)</f>
        <v>*</v>
      </c>
      <c r="F2120" s="137" t="str">
        <f>IF(SP_SUL!M2123="","*",SP_SUL!M2123)</f>
        <v>*</v>
      </c>
      <c r="G2120" s="121" t="str">
        <f>IF(SP_SUL!I2123="","*",SP_SUL!I2123)</f>
        <v>*</v>
      </c>
      <c r="H2120" s="121" t="str">
        <f>IF(SP_SUL!AB2123="","*",SP_SUL!AB2123)</f>
        <v>*</v>
      </c>
      <c r="I2120" s="121" t="str">
        <f>IF(SP_SUL!AC2123="","*",SP_SUL!AC2123)</f>
        <v>*</v>
      </c>
      <c r="J2120" s="122" t="str">
        <f>IF(SP_SUL!AA2123="","*",SP_SUL!AA2123)</f>
        <v>*</v>
      </c>
      <c r="K2120" s="134" t="str">
        <f>IF(SP_SUL!AD2123="","*",SP_SUL!AD2123)</f>
        <v>*</v>
      </c>
    </row>
    <row r="2121" spans="2:11" hidden="1">
      <c r="B2121" s="120" t="str">
        <f>IF(SP_SUL!Y2124="","*",SP_SUL!Y2124)</f>
        <v>*</v>
      </c>
      <c r="C2121" s="121" t="str">
        <f>IF(SP_SUL!B2124="","*",SP_SUL!B2124)</f>
        <v>*</v>
      </c>
      <c r="D2121" s="121" t="str">
        <f>IF(SP_SUL!D2124="","*",SP_SUL!D2124)</f>
        <v>*</v>
      </c>
      <c r="E2121" s="121" t="str">
        <f>IF(SP_SUL!H2124="","*",SP_SUL!H2124)</f>
        <v>*</v>
      </c>
      <c r="F2121" s="137" t="str">
        <f>IF(SP_SUL!M2124="","*",SP_SUL!M2124)</f>
        <v>*</v>
      </c>
      <c r="G2121" s="121" t="str">
        <f>IF(SP_SUL!I2124="","*",SP_SUL!I2124)</f>
        <v>*</v>
      </c>
      <c r="H2121" s="121" t="str">
        <f>IF(SP_SUL!AB2124="","*",SP_SUL!AB2124)</f>
        <v>*</v>
      </c>
      <c r="I2121" s="121" t="str">
        <f>IF(SP_SUL!AC2124="","*",SP_SUL!AC2124)</f>
        <v>*</v>
      </c>
      <c r="J2121" s="122" t="str">
        <f>IF(SP_SUL!AA2124="","*",SP_SUL!AA2124)</f>
        <v>*</v>
      </c>
      <c r="K2121" s="134" t="str">
        <f>IF(SP_SUL!AD2124="","*",SP_SUL!AD2124)</f>
        <v>*</v>
      </c>
    </row>
    <row r="2122" spans="2:11" hidden="1">
      <c r="B2122" s="120" t="str">
        <f>IF(SP_SUL!Y2125="","*",SP_SUL!Y2125)</f>
        <v>*</v>
      </c>
      <c r="C2122" s="121" t="str">
        <f>IF(SP_SUL!B2125="","*",SP_SUL!B2125)</f>
        <v>*</v>
      </c>
      <c r="D2122" s="121" t="str">
        <f>IF(SP_SUL!D2125="","*",SP_SUL!D2125)</f>
        <v>*</v>
      </c>
      <c r="E2122" s="121" t="str">
        <f>IF(SP_SUL!H2125="","*",SP_SUL!H2125)</f>
        <v>*</v>
      </c>
      <c r="F2122" s="137" t="str">
        <f>IF(SP_SUL!M2125="","*",SP_SUL!M2125)</f>
        <v>*</v>
      </c>
      <c r="G2122" s="121" t="str">
        <f>IF(SP_SUL!I2125="","*",SP_SUL!I2125)</f>
        <v>*</v>
      </c>
      <c r="H2122" s="121" t="str">
        <f>IF(SP_SUL!AB2125="","*",SP_SUL!AB2125)</f>
        <v>*</v>
      </c>
      <c r="I2122" s="121" t="str">
        <f>IF(SP_SUL!AC2125="","*",SP_SUL!AC2125)</f>
        <v>*</v>
      </c>
      <c r="J2122" s="122" t="str">
        <f>IF(SP_SUL!AA2125="","*",SP_SUL!AA2125)</f>
        <v>*</v>
      </c>
      <c r="K2122" s="134" t="str">
        <f>IF(SP_SUL!AD2125="","*",SP_SUL!AD2125)</f>
        <v>*</v>
      </c>
    </row>
    <row r="2123" spans="2:11" hidden="1">
      <c r="B2123" s="120" t="str">
        <f>IF(SP_SUL!Y2126="","*",SP_SUL!Y2126)</f>
        <v>*</v>
      </c>
      <c r="C2123" s="121" t="str">
        <f>IF(SP_SUL!B2126="","*",SP_SUL!B2126)</f>
        <v>*</v>
      </c>
      <c r="D2123" s="121" t="str">
        <f>IF(SP_SUL!D2126="","*",SP_SUL!D2126)</f>
        <v>*</v>
      </c>
      <c r="E2123" s="121" t="str">
        <f>IF(SP_SUL!H2126="","*",SP_SUL!H2126)</f>
        <v>*</v>
      </c>
      <c r="F2123" s="137" t="str">
        <f>IF(SP_SUL!M2126="","*",SP_SUL!M2126)</f>
        <v>*</v>
      </c>
      <c r="G2123" s="121" t="str">
        <f>IF(SP_SUL!I2126="","*",SP_SUL!I2126)</f>
        <v>*</v>
      </c>
      <c r="H2123" s="121" t="str">
        <f>IF(SP_SUL!AB2126="","*",SP_SUL!AB2126)</f>
        <v>*</v>
      </c>
      <c r="I2123" s="121" t="str">
        <f>IF(SP_SUL!AC2126="","*",SP_SUL!AC2126)</f>
        <v>*</v>
      </c>
      <c r="J2123" s="122" t="str">
        <f>IF(SP_SUL!AA2126="","*",SP_SUL!AA2126)</f>
        <v>*</v>
      </c>
      <c r="K2123" s="134" t="str">
        <f>IF(SP_SUL!AD2126="","*",SP_SUL!AD2126)</f>
        <v>*</v>
      </c>
    </row>
    <row r="2124" spans="2:11" hidden="1">
      <c r="B2124" s="120" t="str">
        <f>IF(SP_SUL!Y2127="","*",SP_SUL!Y2127)</f>
        <v>*</v>
      </c>
      <c r="C2124" s="121" t="str">
        <f>IF(SP_SUL!B2127="","*",SP_SUL!B2127)</f>
        <v>*</v>
      </c>
      <c r="D2124" s="121" t="str">
        <f>IF(SP_SUL!D2127="","*",SP_SUL!D2127)</f>
        <v>*</v>
      </c>
      <c r="E2124" s="121" t="str">
        <f>IF(SP_SUL!H2127="","*",SP_SUL!H2127)</f>
        <v>*</v>
      </c>
      <c r="F2124" s="137" t="str">
        <f>IF(SP_SUL!M2127="","*",SP_SUL!M2127)</f>
        <v>*</v>
      </c>
      <c r="G2124" s="121" t="str">
        <f>IF(SP_SUL!I2127="","*",SP_SUL!I2127)</f>
        <v>*</v>
      </c>
      <c r="H2124" s="121" t="str">
        <f>IF(SP_SUL!AB2127="","*",SP_SUL!AB2127)</f>
        <v>*</v>
      </c>
      <c r="I2124" s="121" t="str">
        <f>IF(SP_SUL!AC2127="","*",SP_SUL!AC2127)</f>
        <v>*</v>
      </c>
      <c r="J2124" s="122" t="str">
        <f>IF(SP_SUL!AA2127="","*",SP_SUL!AA2127)</f>
        <v>*</v>
      </c>
      <c r="K2124" s="134" t="str">
        <f>IF(SP_SUL!AD2127="","*",SP_SUL!AD2127)</f>
        <v>*</v>
      </c>
    </row>
    <row r="2125" spans="2:11" hidden="1">
      <c r="B2125" s="120" t="str">
        <f>IF(SP_SUL!Y2128="","*",SP_SUL!Y2128)</f>
        <v>*</v>
      </c>
      <c r="C2125" s="121" t="str">
        <f>IF(SP_SUL!B2128="","*",SP_SUL!B2128)</f>
        <v>*</v>
      </c>
      <c r="D2125" s="121" t="str">
        <f>IF(SP_SUL!D2128="","*",SP_SUL!D2128)</f>
        <v>*</v>
      </c>
      <c r="E2125" s="121" t="str">
        <f>IF(SP_SUL!H2128="","*",SP_SUL!H2128)</f>
        <v>*</v>
      </c>
      <c r="F2125" s="137" t="str">
        <f>IF(SP_SUL!M2128="","*",SP_SUL!M2128)</f>
        <v>*</v>
      </c>
      <c r="G2125" s="121" t="str">
        <f>IF(SP_SUL!I2128="","*",SP_SUL!I2128)</f>
        <v>*</v>
      </c>
      <c r="H2125" s="121" t="str">
        <f>IF(SP_SUL!AB2128="","*",SP_SUL!AB2128)</f>
        <v>*</v>
      </c>
      <c r="I2125" s="121" t="str">
        <f>IF(SP_SUL!AC2128="","*",SP_SUL!AC2128)</f>
        <v>*</v>
      </c>
      <c r="J2125" s="122" t="str">
        <f>IF(SP_SUL!AA2128="","*",SP_SUL!AA2128)</f>
        <v>*</v>
      </c>
      <c r="K2125" s="134" t="str">
        <f>IF(SP_SUL!AD2128="","*",SP_SUL!AD2128)</f>
        <v>*</v>
      </c>
    </row>
    <row r="2126" spans="2:11" hidden="1">
      <c r="B2126" s="120" t="str">
        <f>IF(SP_SUL!Y2129="","*",SP_SUL!Y2129)</f>
        <v>*</v>
      </c>
      <c r="C2126" s="121" t="str">
        <f>IF(SP_SUL!B2129="","*",SP_SUL!B2129)</f>
        <v>*</v>
      </c>
      <c r="D2126" s="121" t="str">
        <f>IF(SP_SUL!D2129="","*",SP_SUL!D2129)</f>
        <v>*</v>
      </c>
      <c r="E2126" s="121" t="str">
        <f>IF(SP_SUL!H2129="","*",SP_SUL!H2129)</f>
        <v>*</v>
      </c>
      <c r="F2126" s="137" t="str">
        <f>IF(SP_SUL!M2129="","*",SP_SUL!M2129)</f>
        <v>*</v>
      </c>
      <c r="G2126" s="121" t="str">
        <f>IF(SP_SUL!I2129="","*",SP_SUL!I2129)</f>
        <v>*</v>
      </c>
      <c r="H2126" s="121" t="str">
        <f>IF(SP_SUL!AB2129="","*",SP_SUL!AB2129)</f>
        <v>*</v>
      </c>
      <c r="I2126" s="121" t="str">
        <f>IF(SP_SUL!AC2129="","*",SP_SUL!AC2129)</f>
        <v>*</v>
      </c>
      <c r="J2126" s="122" t="str">
        <f>IF(SP_SUL!AA2129="","*",SP_SUL!AA2129)</f>
        <v>*</v>
      </c>
      <c r="K2126" s="134" t="str">
        <f>IF(SP_SUL!AD2129="","*",SP_SUL!AD2129)</f>
        <v>*</v>
      </c>
    </row>
    <row r="2127" spans="2:11" hidden="1">
      <c r="B2127" s="120" t="str">
        <f>IF(SP_SUL!Y2130="","*",SP_SUL!Y2130)</f>
        <v>*</v>
      </c>
      <c r="C2127" s="121" t="str">
        <f>IF(SP_SUL!B2130="","*",SP_SUL!B2130)</f>
        <v>*</v>
      </c>
      <c r="D2127" s="121" t="str">
        <f>IF(SP_SUL!D2130="","*",SP_SUL!D2130)</f>
        <v>*</v>
      </c>
      <c r="E2127" s="121" t="str">
        <f>IF(SP_SUL!H2130="","*",SP_SUL!H2130)</f>
        <v>*</v>
      </c>
      <c r="F2127" s="137" t="str">
        <f>IF(SP_SUL!M2130="","*",SP_SUL!M2130)</f>
        <v>*</v>
      </c>
      <c r="G2127" s="121" t="str">
        <f>IF(SP_SUL!I2130="","*",SP_SUL!I2130)</f>
        <v>*</v>
      </c>
      <c r="H2127" s="121" t="str">
        <f>IF(SP_SUL!AB2130="","*",SP_SUL!AB2130)</f>
        <v>*</v>
      </c>
      <c r="I2127" s="121" t="str">
        <f>IF(SP_SUL!AC2130="","*",SP_SUL!AC2130)</f>
        <v>*</v>
      </c>
      <c r="J2127" s="122" t="str">
        <f>IF(SP_SUL!AA2130="","*",SP_SUL!AA2130)</f>
        <v>*</v>
      </c>
      <c r="K2127" s="134" t="str">
        <f>IF(SP_SUL!AD2130="","*",SP_SUL!AD2130)</f>
        <v>*</v>
      </c>
    </row>
    <row r="2128" spans="2:11" hidden="1">
      <c r="B2128" s="120" t="str">
        <f>IF(SP_SUL!Y2131="","*",SP_SUL!Y2131)</f>
        <v>*</v>
      </c>
      <c r="C2128" s="121" t="str">
        <f>IF(SP_SUL!B2131="","*",SP_SUL!B2131)</f>
        <v>*</v>
      </c>
      <c r="D2128" s="121" t="str">
        <f>IF(SP_SUL!D2131="","*",SP_SUL!D2131)</f>
        <v>*</v>
      </c>
      <c r="E2128" s="121" t="str">
        <f>IF(SP_SUL!H2131="","*",SP_SUL!H2131)</f>
        <v>*</v>
      </c>
      <c r="F2128" s="137" t="str">
        <f>IF(SP_SUL!M2131="","*",SP_SUL!M2131)</f>
        <v>*</v>
      </c>
      <c r="G2128" s="121" t="str">
        <f>IF(SP_SUL!I2131="","*",SP_SUL!I2131)</f>
        <v>*</v>
      </c>
      <c r="H2128" s="121" t="str">
        <f>IF(SP_SUL!AB2131="","*",SP_SUL!AB2131)</f>
        <v>*</v>
      </c>
      <c r="I2128" s="121" t="str">
        <f>IF(SP_SUL!AC2131="","*",SP_SUL!AC2131)</f>
        <v>*</v>
      </c>
      <c r="J2128" s="122" t="str">
        <f>IF(SP_SUL!AA2131="","*",SP_SUL!AA2131)</f>
        <v>*</v>
      </c>
      <c r="K2128" s="134" t="str">
        <f>IF(SP_SUL!AD2131="","*",SP_SUL!AD2131)</f>
        <v>*</v>
      </c>
    </row>
    <row r="2129" spans="2:11" hidden="1">
      <c r="B2129" s="120" t="str">
        <f>IF(SP_SUL!Y2132="","*",SP_SUL!Y2132)</f>
        <v>*</v>
      </c>
      <c r="C2129" s="121" t="str">
        <f>IF(SP_SUL!B2132="","*",SP_SUL!B2132)</f>
        <v>*</v>
      </c>
      <c r="D2129" s="121" t="str">
        <f>IF(SP_SUL!D2132="","*",SP_SUL!D2132)</f>
        <v>*</v>
      </c>
      <c r="E2129" s="121" t="str">
        <f>IF(SP_SUL!H2132="","*",SP_SUL!H2132)</f>
        <v>*</v>
      </c>
      <c r="F2129" s="137" t="str">
        <f>IF(SP_SUL!M2132="","*",SP_SUL!M2132)</f>
        <v>*</v>
      </c>
      <c r="G2129" s="121" t="str">
        <f>IF(SP_SUL!I2132="","*",SP_SUL!I2132)</f>
        <v>*</v>
      </c>
      <c r="H2129" s="121" t="str">
        <f>IF(SP_SUL!AB2132="","*",SP_SUL!AB2132)</f>
        <v>*</v>
      </c>
      <c r="I2129" s="121" t="str">
        <f>IF(SP_SUL!AC2132="","*",SP_SUL!AC2132)</f>
        <v>*</v>
      </c>
      <c r="J2129" s="122" t="str">
        <f>IF(SP_SUL!AA2132="","*",SP_SUL!AA2132)</f>
        <v>*</v>
      </c>
      <c r="K2129" s="134" t="str">
        <f>IF(SP_SUL!AD2132="","*",SP_SUL!AD2132)</f>
        <v>*</v>
      </c>
    </row>
    <row r="2130" spans="2:11" hidden="1">
      <c r="B2130" s="120" t="str">
        <f>IF(SP_SUL!Y2133="","*",SP_SUL!Y2133)</f>
        <v>*</v>
      </c>
      <c r="C2130" s="121" t="str">
        <f>IF(SP_SUL!B2133="","*",SP_SUL!B2133)</f>
        <v>*</v>
      </c>
      <c r="D2130" s="121" t="str">
        <f>IF(SP_SUL!D2133="","*",SP_SUL!D2133)</f>
        <v>*</v>
      </c>
      <c r="E2130" s="121" t="str">
        <f>IF(SP_SUL!H2133="","*",SP_SUL!H2133)</f>
        <v>*</v>
      </c>
      <c r="F2130" s="137" t="str">
        <f>IF(SP_SUL!M2133="","*",SP_SUL!M2133)</f>
        <v>*</v>
      </c>
      <c r="G2130" s="121" t="str">
        <f>IF(SP_SUL!I2133="","*",SP_SUL!I2133)</f>
        <v>*</v>
      </c>
      <c r="H2130" s="121" t="str">
        <f>IF(SP_SUL!AB2133="","*",SP_SUL!AB2133)</f>
        <v>*</v>
      </c>
      <c r="I2130" s="121" t="str">
        <f>IF(SP_SUL!AC2133="","*",SP_SUL!AC2133)</f>
        <v>*</v>
      </c>
      <c r="J2130" s="122" t="str">
        <f>IF(SP_SUL!AA2133="","*",SP_SUL!AA2133)</f>
        <v>*</v>
      </c>
      <c r="K2130" s="134" t="str">
        <f>IF(SP_SUL!AD2133="","*",SP_SUL!AD2133)</f>
        <v>*</v>
      </c>
    </row>
    <row r="2131" spans="2:11" hidden="1">
      <c r="B2131" s="120" t="str">
        <f>IF(SP_SUL!Y2134="","*",SP_SUL!Y2134)</f>
        <v>*</v>
      </c>
      <c r="C2131" s="121" t="str">
        <f>IF(SP_SUL!B2134="","*",SP_SUL!B2134)</f>
        <v>*</v>
      </c>
      <c r="D2131" s="121" t="str">
        <f>IF(SP_SUL!D2134="","*",SP_SUL!D2134)</f>
        <v>*</v>
      </c>
      <c r="E2131" s="121" t="str">
        <f>IF(SP_SUL!H2134="","*",SP_SUL!H2134)</f>
        <v>*</v>
      </c>
      <c r="F2131" s="137" t="str">
        <f>IF(SP_SUL!M2134="","*",SP_SUL!M2134)</f>
        <v>*</v>
      </c>
      <c r="G2131" s="121" t="str">
        <f>IF(SP_SUL!I2134="","*",SP_SUL!I2134)</f>
        <v>*</v>
      </c>
      <c r="H2131" s="121" t="str">
        <f>IF(SP_SUL!AB2134="","*",SP_SUL!AB2134)</f>
        <v>*</v>
      </c>
      <c r="I2131" s="121" t="str">
        <f>IF(SP_SUL!AC2134="","*",SP_SUL!AC2134)</f>
        <v>*</v>
      </c>
      <c r="J2131" s="122" t="str">
        <f>IF(SP_SUL!AA2134="","*",SP_SUL!AA2134)</f>
        <v>*</v>
      </c>
      <c r="K2131" s="134" t="str">
        <f>IF(SP_SUL!AD2134="","*",SP_SUL!AD2134)</f>
        <v>*</v>
      </c>
    </row>
    <row r="2132" spans="2:11" hidden="1">
      <c r="B2132" s="120" t="str">
        <f>IF(SP_SUL!Y2135="","*",SP_SUL!Y2135)</f>
        <v>*</v>
      </c>
      <c r="C2132" s="121" t="str">
        <f>IF(SP_SUL!B2135="","*",SP_SUL!B2135)</f>
        <v>*</v>
      </c>
      <c r="D2132" s="121" t="str">
        <f>IF(SP_SUL!D2135="","*",SP_SUL!D2135)</f>
        <v>*</v>
      </c>
      <c r="E2132" s="121" t="str">
        <f>IF(SP_SUL!H2135="","*",SP_SUL!H2135)</f>
        <v>*</v>
      </c>
      <c r="F2132" s="137" t="str">
        <f>IF(SP_SUL!M2135="","*",SP_SUL!M2135)</f>
        <v>*</v>
      </c>
      <c r="G2132" s="121" t="str">
        <f>IF(SP_SUL!I2135="","*",SP_SUL!I2135)</f>
        <v>*</v>
      </c>
      <c r="H2132" s="121" t="str">
        <f>IF(SP_SUL!AB2135="","*",SP_SUL!AB2135)</f>
        <v>*</v>
      </c>
      <c r="I2132" s="121" t="str">
        <f>IF(SP_SUL!AC2135="","*",SP_SUL!AC2135)</f>
        <v>*</v>
      </c>
      <c r="J2132" s="122" t="str">
        <f>IF(SP_SUL!AA2135="","*",SP_SUL!AA2135)</f>
        <v>*</v>
      </c>
      <c r="K2132" s="134" t="str">
        <f>IF(SP_SUL!AD2135="","*",SP_SUL!AD2135)</f>
        <v>*</v>
      </c>
    </row>
    <row r="2133" spans="2:11" hidden="1">
      <c r="B2133" s="120" t="str">
        <f>IF(SP_SUL!Y2136="","*",SP_SUL!Y2136)</f>
        <v>*</v>
      </c>
      <c r="C2133" s="121" t="str">
        <f>IF(SP_SUL!B2136="","*",SP_SUL!B2136)</f>
        <v>*</v>
      </c>
      <c r="D2133" s="121" t="str">
        <f>IF(SP_SUL!D2136="","*",SP_SUL!D2136)</f>
        <v>*</v>
      </c>
      <c r="E2133" s="121" t="str">
        <f>IF(SP_SUL!H2136="","*",SP_SUL!H2136)</f>
        <v>*</v>
      </c>
      <c r="F2133" s="137" t="str">
        <f>IF(SP_SUL!M2136="","*",SP_SUL!M2136)</f>
        <v>*</v>
      </c>
      <c r="G2133" s="121" t="str">
        <f>IF(SP_SUL!I2136="","*",SP_SUL!I2136)</f>
        <v>*</v>
      </c>
      <c r="H2133" s="121" t="str">
        <f>IF(SP_SUL!AB2136="","*",SP_SUL!AB2136)</f>
        <v>*</v>
      </c>
      <c r="I2133" s="121" t="str">
        <f>IF(SP_SUL!AC2136="","*",SP_SUL!AC2136)</f>
        <v>*</v>
      </c>
      <c r="J2133" s="122" t="str">
        <f>IF(SP_SUL!AA2136="","*",SP_SUL!AA2136)</f>
        <v>*</v>
      </c>
      <c r="K2133" s="134" t="str">
        <f>IF(SP_SUL!AD2136="","*",SP_SUL!AD2136)</f>
        <v>*</v>
      </c>
    </row>
    <row r="2134" spans="2:11" hidden="1">
      <c r="B2134" s="120" t="str">
        <f>IF(SP_SUL!Y2137="","*",SP_SUL!Y2137)</f>
        <v>*</v>
      </c>
      <c r="C2134" s="121" t="str">
        <f>IF(SP_SUL!B2137="","*",SP_SUL!B2137)</f>
        <v>*</v>
      </c>
      <c r="D2134" s="121" t="str">
        <f>IF(SP_SUL!D2137="","*",SP_SUL!D2137)</f>
        <v>*</v>
      </c>
      <c r="E2134" s="121" t="str">
        <f>IF(SP_SUL!H2137="","*",SP_SUL!H2137)</f>
        <v>*</v>
      </c>
      <c r="F2134" s="137" t="str">
        <f>IF(SP_SUL!M2137="","*",SP_SUL!M2137)</f>
        <v>*</v>
      </c>
      <c r="G2134" s="121" t="str">
        <f>IF(SP_SUL!I2137="","*",SP_SUL!I2137)</f>
        <v>*</v>
      </c>
      <c r="H2134" s="121" t="str">
        <f>IF(SP_SUL!AB2137="","*",SP_SUL!AB2137)</f>
        <v>*</v>
      </c>
      <c r="I2134" s="121" t="str">
        <f>IF(SP_SUL!AC2137="","*",SP_SUL!AC2137)</f>
        <v>*</v>
      </c>
      <c r="J2134" s="122" t="str">
        <f>IF(SP_SUL!AA2137="","*",SP_SUL!AA2137)</f>
        <v>*</v>
      </c>
      <c r="K2134" s="134" t="str">
        <f>IF(SP_SUL!AD2137="","*",SP_SUL!AD2137)</f>
        <v>*</v>
      </c>
    </row>
    <row r="2135" spans="2:11" hidden="1">
      <c r="B2135" s="120" t="str">
        <f>IF(SP_SUL!Y2138="","*",SP_SUL!Y2138)</f>
        <v>*</v>
      </c>
      <c r="C2135" s="121" t="str">
        <f>IF(SP_SUL!B2138="","*",SP_SUL!B2138)</f>
        <v>*</v>
      </c>
      <c r="D2135" s="121" t="str">
        <f>IF(SP_SUL!D2138="","*",SP_SUL!D2138)</f>
        <v>*</v>
      </c>
      <c r="E2135" s="121" t="str">
        <f>IF(SP_SUL!H2138="","*",SP_SUL!H2138)</f>
        <v>*</v>
      </c>
      <c r="F2135" s="137" t="str">
        <f>IF(SP_SUL!M2138="","*",SP_SUL!M2138)</f>
        <v>*</v>
      </c>
      <c r="G2135" s="121" t="str">
        <f>IF(SP_SUL!I2138="","*",SP_SUL!I2138)</f>
        <v>*</v>
      </c>
      <c r="H2135" s="121" t="str">
        <f>IF(SP_SUL!AB2138="","*",SP_SUL!AB2138)</f>
        <v>*</v>
      </c>
      <c r="I2135" s="121" t="str">
        <f>IF(SP_SUL!AC2138="","*",SP_SUL!AC2138)</f>
        <v>*</v>
      </c>
      <c r="J2135" s="122" t="str">
        <f>IF(SP_SUL!AA2138="","*",SP_SUL!AA2138)</f>
        <v>*</v>
      </c>
      <c r="K2135" s="134" t="str">
        <f>IF(SP_SUL!AD2138="","*",SP_SUL!AD2138)</f>
        <v>*</v>
      </c>
    </row>
    <row r="2136" spans="2:11" hidden="1">
      <c r="B2136" s="120" t="str">
        <f>IF(SP_SUL!Y2139="","*",SP_SUL!Y2139)</f>
        <v>*</v>
      </c>
      <c r="C2136" s="121" t="str">
        <f>IF(SP_SUL!B2139="","*",SP_SUL!B2139)</f>
        <v>*</v>
      </c>
      <c r="D2136" s="121" t="str">
        <f>IF(SP_SUL!D2139="","*",SP_SUL!D2139)</f>
        <v>*</v>
      </c>
      <c r="E2136" s="121" t="str">
        <f>IF(SP_SUL!H2139="","*",SP_SUL!H2139)</f>
        <v>*</v>
      </c>
      <c r="F2136" s="137" t="str">
        <f>IF(SP_SUL!M2139="","*",SP_SUL!M2139)</f>
        <v>*</v>
      </c>
      <c r="G2136" s="121" t="str">
        <f>IF(SP_SUL!I2139="","*",SP_SUL!I2139)</f>
        <v>*</v>
      </c>
      <c r="H2136" s="121" t="str">
        <f>IF(SP_SUL!AB2139="","*",SP_SUL!AB2139)</f>
        <v>*</v>
      </c>
      <c r="I2136" s="121" t="str">
        <f>IF(SP_SUL!AC2139="","*",SP_SUL!AC2139)</f>
        <v>*</v>
      </c>
      <c r="J2136" s="122" t="str">
        <f>IF(SP_SUL!AA2139="","*",SP_SUL!AA2139)</f>
        <v>*</v>
      </c>
      <c r="K2136" s="134" t="str">
        <f>IF(SP_SUL!AD2139="","*",SP_SUL!AD2139)</f>
        <v>*</v>
      </c>
    </row>
    <row r="2137" spans="2:11" hidden="1">
      <c r="B2137" s="120" t="str">
        <f>IF(SP_SUL!Y2140="","*",SP_SUL!Y2140)</f>
        <v>*</v>
      </c>
      <c r="C2137" s="121" t="str">
        <f>IF(SP_SUL!B2140="","*",SP_SUL!B2140)</f>
        <v>*</v>
      </c>
      <c r="D2137" s="121" t="str">
        <f>IF(SP_SUL!D2140="","*",SP_SUL!D2140)</f>
        <v>*</v>
      </c>
      <c r="E2137" s="121" t="str">
        <f>IF(SP_SUL!H2140="","*",SP_SUL!H2140)</f>
        <v>*</v>
      </c>
      <c r="F2137" s="137" t="str">
        <f>IF(SP_SUL!M2140="","*",SP_SUL!M2140)</f>
        <v>*</v>
      </c>
      <c r="G2137" s="121" t="str">
        <f>IF(SP_SUL!I2140="","*",SP_SUL!I2140)</f>
        <v>*</v>
      </c>
      <c r="H2137" s="121" t="str">
        <f>IF(SP_SUL!AB2140="","*",SP_SUL!AB2140)</f>
        <v>*</v>
      </c>
      <c r="I2137" s="121" t="str">
        <f>IF(SP_SUL!AC2140="","*",SP_SUL!AC2140)</f>
        <v>*</v>
      </c>
      <c r="J2137" s="122" t="str">
        <f>IF(SP_SUL!AA2140="","*",SP_SUL!AA2140)</f>
        <v>*</v>
      </c>
      <c r="K2137" s="134" t="str">
        <f>IF(SP_SUL!AD2140="","*",SP_SUL!AD2140)</f>
        <v>*</v>
      </c>
    </row>
    <row r="2138" spans="2:11" hidden="1">
      <c r="B2138" s="120" t="str">
        <f>IF(SP_SUL!Y2141="","*",SP_SUL!Y2141)</f>
        <v>*</v>
      </c>
      <c r="C2138" s="121" t="str">
        <f>IF(SP_SUL!B2141="","*",SP_SUL!B2141)</f>
        <v>*</v>
      </c>
      <c r="D2138" s="121" t="str">
        <f>IF(SP_SUL!D2141="","*",SP_SUL!D2141)</f>
        <v>*</v>
      </c>
      <c r="E2138" s="121" t="str">
        <f>IF(SP_SUL!H2141="","*",SP_SUL!H2141)</f>
        <v>*</v>
      </c>
      <c r="F2138" s="137" t="str">
        <f>IF(SP_SUL!M2141="","*",SP_SUL!M2141)</f>
        <v>*</v>
      </c>
      <c r="G2138" s="121" t="str">
        <f>IF(SP_SUL!I2141="","*",SP_SUL!I2141)</f>
        <v>*</v>
      </c>
      <c r="H2138" s="121" t="str">
        <f>IF(SP_SUL!AB2141="","*",SP_SUL!AB2141)</f>
        <v>*</v>
      </c>
      <c r="I2138" s="121" t="str">
        <f>IF(SP_SUL!AC2141="","*",SP_SUL!AC2141)</f>
        <v>*</v>
      </c>
      <c r="J2138" s="122" t="str">
        <f>IF(SP_SUL!AA2141="","*",SP_SUL!AA2141)</f>
        <v>*</v>
      </c>
      <c r="K2138" s="134" t="str">
        <f>IF(SP_SUL!AD2141="","*",SP_SUL!AD2141)</f>
        <v>*</v>
      </c>
    </row>
    <row r="2139" spans="2:11" hidden="1">
      <c r="B2139" s="120" t="str">
        <f>IF(SP_SUL!Y2142="","*",SP_SUL!Y2142)</f>
        <v>*</v>
      </c>
      <c r="C2139" s="121" t="str">
        <f>IF(SP_SUL!B2142="","*",SP_SUL!B2142)</f>
        <v>*</v>
      </c>
      <c r="D2139" s="121" t="str">
        <f>IF(SP_SUL!D2142="","*",SP_SUL!D2142)</f>
        <v>*</v>
      </c>
      <c r="E2139" s="121" t="str">
        <f>IF(SP_SUL!H2142="","*",SP_SUL!H2142)</f>
        <v>*</v>
      </c>
      <c r="F2139" s="137" t="str">
        <f>IF(SP_SUL!M2142="","*",SP_SUL!M2142)</f>
        <v>*</v>
      </c>
      <c r="G2139" s="121" t="str">
        <f>IF(SP_SUL!I2142="","*",SP_SUL!I2142)</f>
        <v>*</v>
      </c>
      <c r="H2139" s="121" t="str">
        <f>IF(SP_SUL!AB2142="","*",SP_SUL!AB2142)</f>
        <v>*</v>
      </c>
      <c r="I2139" s="121" t="str">
        <f>IF(SP_SUL!AC2142="","*",SP_SUL!AC2142)</f>
        <v>*</v>
      </c>
      <c r="J2139" s="122" t="str">
        <f>IF(SP_SUL!AA2142="","*",SP_SUL!AA2142)</f>
        <v>*</v>
      </c>
      <c r="K2139" s="134" t="str">
        <f>IF(SP_SUL!AD2142="","*",SP_SUL!AD2142)</f>
        <v>*</v>
      </c>
    </row>
    <row r="2140" spans="2:11" hidden="1">
      <c r="B2140" s="120" t="str">
        <f>IF(SP_SUL!Y2143="","*",SP_SUL!Y2143)</f>
        <v>*</v>
      </c>
      <c r="C2140" s="121" t="str">
        <f>IF(SP_SUL!B2143="","*",SP_SUL!B2143)</f>
        <v>*</v>
      </c>
      <c r="D2140" s="121" t="str">
        <f>IF(SP_SUL!D2143="","*",SP_SUL!D2143)</f>
        <v>*</v>
      </c>
      <c r="E2140" s="121" t="str">
        <f>IF(SP_SUL!H2143="","*",SP_SUL!H2143)</f>
        <v>*</v>
      </c>
      <c r="F2140" s="137" t="str">
        <f>IF(SP_SUL!M2143="","*",SP_SUL!M2143)</f>
        <v>*</v>
      </c>
      <c r="G2140" s="121" t="str">
        <f>IF(SP_SUL!I2143="","*",SP_SUL!I2143)</f>
        <v>*</v>
      </c>
      <c r="H2140" s="121" t="str">
        <f>IF(SP_SUL!AB2143="","*",SP_SUL!AB2143)</f>
        <v>*</v>
      </c>
      <c r="I2140" s="121" t="str">
        <f>IF(SP_SUL!AC2143="","*",SP_SUL!AC2143)</f>
        <v>*</v>
      </c>
      <c r="J2140" s="122" t="str">
        <f>IF(SP_SUL!AA2143="","*",SP_SUL!AA2143)</f>
        <v>*</v>
      </c>
      <c r="K2140" s="134" t="str">
        <f>IF(SP_SUL!AD2143="","*",SP_SUL!AD2143)</f>
        <v>*</v>
      </c>
    </row>
    <row r="2141" spans="2:11" hidden="1">
      <c r="B2141" s="120" t="str">
        <f>IF(SP_SUL!Y2144="","*",SP_SUL!Y2144)</f>
        <v>*</v>
      </c>
      <c r="C2141" s="121" t="str">
        <f>IF(SP_SUL!B2144="","*",SP_SUL!B2144)</f>
        <v>*</v>
      </c>
      <c r="D2141" s="121" t="str">
        <f>IF(SP_SUL!D2144="","*",SP_SUL!D2144)</f>
        <v>*</v>
      </c>
      <c r="E2141" s="121" t="str">
        <f>IF(SP_SUL!H2144="","*",SP_SUL!H2144)</f>
        <v>*</v>
      </c>
      <c r="F2141" s="137" t="str">
        <f>IF(SP_SUL!M2144="","*",SP_SUL!M2144)</f>
        <v>*</v>
      </c>
      <c r="G2141" s="121" t="str">
        <f>IF(SP_SUL!I2144="","*",SP_SUL!I2144)</f>
        <v>*</v>
      </c>
      <c r="H2141" s="121" t="str">
        <f>IF(SP_SUL!AB2144="","*",SP_SUL!AB2144)</f>
        <v>*</v>
      </c>
      <c r="I2141" s="121" t="str">
        <f>IF(SP_SUL!AC2144="","*",SP_SUL!AC2144)</f>
        <v>*</v>
      </c>
      <c r="J2141" s="122" t="str">
        <f>IF(SP_SUL!AA2144="","*",SP_SUL!AA2144)</f>
        <v>*</v>
      </c>
      <c r="K2141" s="134" t="str">
        <f>IF(SP_SUL!AD2144="","*",SP_SUL!AD2144)</f>
        <v>*</v>
      </c>
    </row>
    <row r="2142" spans="2:11" hidden="1">
      <c r="B2142" s="120" t="str">
        <f>IF(SP_SUL!Y2145="","*",SP_SUL!Y2145)</f>
        <v>*</v>
      </c>
      <c r="C2142" s="121" t="str">
        <f>IF(SP_SUL!B2145="","*",SP_SUL!B2145)</f>
        <v>*</v>
      </c>
      <c r="D2142" s="121" t="str">
        <f>IF(SP_SUL!D2145="","*",SP_SUL!D2145)</f>
        <v>*</v>
      </c>
      <c r="E2142" s="121" t="str">
        <f>IF(SP_SUL!H2145="","*",SP_SUL!H2145)</f>
        <v>*</v>
      </c>
      <c r="F2142" s="137" t="str">
        <f>IF(SP_SUL!M2145="","*",SP_SUL!M2145)</f>
        <v>*</v>
      </c>
      <c r="G2142" s="121" t="str">
        <f>IF(SP_SUL!I2145="","*",SP_SUL!I2145)</f>
        <v>*</v>
      </c>
      <c r="H2142" s="121" t="str">
        <f>IF(SP_SUL!AB2145="","*",SP_SUL!AB2145)</f>
        <v>*</v>
      </c>
      <c r="I2142" s="121" t="str">
        <f>IF(SP_SUL!AC2145="","*",SP_SUL!AC2145)</f>
        <v>*</v>
      </c>
      <c r="J2142" s="122" t="str">
        <f>IF(SP_SUL!AA2145="","*",SP_SUL!AA2145)</f>
        <v>*</v>
      </c>
      <c r="K2142" s="134" t="str">
        <f>IF(SP_SUL!AD2145="","*",SP_SUL!AD2145)</f>
        <v>*</v>
      </c>
    </row>
    <row r="2143" spans="2:11" hidden="1">
      <c r="B2143" s="120" t="str">
        <f>IF(SP_SUL!Y2146="","*",SP_SUL!Y2146)</f>
        <v>*</v>
      </c>
      <c r="C2143" s="121" t="str">
        <f>IF(SP_SUL!B2146="","*",SP_SUL!B2146)</f>
        <v>*</v>
      </c>
      <c r="D2143" s="121" t="str">
        <f>IF(SP_SUL!D2146="","*",SP_SUL!D2146)</f>
        <v>*</v>
      </c>
      <c r="E2143" s="121" t="str">
        <f>IF(SP_SUL!H2146="","*",SP_SUL!H2146)</f>
        <v>*</v>
      </c>
      <c r="F2143" s="137" t="str">
        <f>IF(SP_SUL!M2146="","*",SP_SUL!M2146)</f>
        <v>*</v>
      </c>
      <c r="G2143" s="121" t="str">
        <f>IF(SP_SUL!I2146="","*",SP_SUL!I2146)</f>
        <v>*</v>
      </c>
      <c r="H2143" s="121" t="str">
        <f>IF(SP_SUL!AB2146="","*",SP_SUL!AB2146)</f>
        <v>*</v>
      </c>
      <c r="I2143" s="121" t="str">
        <f>IF(SP_SUL!AC2146="","*",SP_SUL!AC2146)</f>
        <v>*</v>
      </c>
      <c r="J2143" s="122" t="str">
        <f>IF(SP_SUL!AA2146="","*",SP_SUL!AA2146)</f>
        <v>*</v>
      </c>
      <c r="K2143" s="134" t="str">
        <f>IF(SP_SUL!AD2146="","*",SP_SUL!AD2146)</f>
        <v>*</v>
      </c>
    </row>
    <row r="2144" spans="2:11" hidden="1">
      <c r="B2144" s="120" t="str">
        <f>IF(SP_SUL!Y2147="","*",SP_SUL!Y2147)</f>
        <v>*</v>
      </c>
      <c r="C2144" s="121" t="str">
        <f>IF(SP_SUL!B2147="","*",SP_SUL!B2147)</f>
        <v>*</v>
      </c>
      <c r="D2144" s="121" t="str">
        <f>IF(SP_SUL!D2147="","*",SP_SUL!D2147)</f>
        <v>*</v>
      </c>
      <c r="E2144" s="121" t="str">
        <f>IF(SP_SUL!H2147="","*",SP_SUL!H2147)</f>
        <v>*</v>
      </c>
      <c r="F2144" s="137" t="str">
        <f>IF(SP_SUL!M2147="","*",SP_SUL!M2147)</f>
        <v>*</v>
      </c>
      <c r="G2144" s="121" t="str">
        <f>IF(SP_SUL!I2147="","*",SP_SUL!I2147)</f>
        <v>*</v>
      </c>
      <c r="H2144" s="121" t="str">
        <f>IF(SP_SUL!AB2147="","*",SP_SUL!AB2147)</f>
        <v>*</v>
      </c>
      <c r="I2144" s="121" t="str">
        <f>IF(SP_SUL!AC2147="","*",SP_SUL!AC2147)</f>
        <v>*</v>
      </c>
      <c r="J2144" s="122" t="str">
        <f>IF(SP_SUL!AA2147="","*",SP_SUL!AA2147)</f>
        <v>*</v>
      </c>
      <c r="K2144" s="134" t="str">
        <f>IF(SP_SUL!AD2147="","*",SP_SUL!AD2147)</f>
        <v>*</v>
      </c>
    </row>
    <row r="2145" spans="2:11" hidden="1">
      <c r="B2145" s="120" t="str">
        <f>IF(SP_SUL!Y2148="","*",SP_SUL!Y2148)</f>
        <v>*</v>
      </c>
      <c r="C2145" s="121" t="str">
        <f>IF(SP_SUL!B2148="","*",SP_SUL!B2148)</f>
        <v>*</v>
      </c>
      <c r="D2145" s="121" t="str">
        <f>IF(SP_SUL!D2148="","*",SP_SUL!D2148)</f>
        <v>*</v>
      </c>
      <c r="E2145" s="121" t="str">
        <f>IF(SP_SUL!H2148="","*",SP_SUL!H2148)</f>
        <v>*</v>
      </c>
      <c r="F2145" s="137" t="str">
        <f>IF(SP_SUL!M2148="","*",SP_SUL!M2148)</f>
        <v>*</v>
      </c>
      <c r="G2145" s="121" t="str">
        <f>IF(SP_SUL!I2148="","*",SP_SUL!I2148)</f>
        <v>*</v>
      </c>
      <c r="H2145" s="121" t="str">
        <f>IF(SP_SUL!AB2148="","*",SP_SUL!AB2148)</f>
        <v>*</v>
      </c>
      <c r="I2145" s="121" t="str">
        <f>IF(SP_SUL!AC2148="","*",SP_SUL!AC2148)</f>
        <v>*</v>
      </c>
      <c r="J2145" s="122" t="str">
        <f>IF(SP_SUL!AA2148="","*",SP_SUL!AA2148)</f>
        <v>*</v>
      </c>
      <c r="K2145" s="134" t="str">
        <f>IF(SP_SUL!AD2148="","*",SP_SUL!AD2148)</f>
        <v>*</v>
      </c>
    </row>
    <row r="2146" spans="2:11" hidden="1">
      <c r="B2146" s="120" t="str">
        <f>IF(SP_SUL!Y2149="","*",SP_SUL!Y2149)</f>
        <v>*</v>
      </c>
      <c r="C2146" s="121" t="str">
        <f>IF(SP_SUL!B2149="","*",SP_SUL!B2149)</f>
        <v>*</v>
      </c>
      <c r="D2146" s="121" t="str">
        <f>IF(SP_SUL!D2149="","*",SP_SUL!D2149)</f>
        <v>*</v>
      </c>
      <c r="E2146" s="121" t="str">
        <f>IF(SP_SUL!H2149="","*",SP_SUL!H2149)</f>
        <v>*</v>
      </c>
      <c r="F2146" s="137" t="str">
        <f>IF(SP_SUL!M2149="","*",SP_SUL!M2149)</f>
        <v>*</v>
      </c>
      <c r="G2146" s="121" t="str">
        <f>IF(SP_SUL!I2149="","*",SP_SUL!I2149)</f>
        <v>*</v>
      </c>
      <c r="H2146" s="121" t="str">
        <f>IF(SP_SUL!AB2149="","*",SP_SUL!AB2149)</f>
        <v>*</v>
      </c>
      <c r="I2146" s="121" t="str">
        <f>IF(SP_SUL!AC2149="","*",SP_SUL!AC2149)</f>
        <v>*</v>
      </c>
      <c r="J2146" s="122" t="str">
        <f>IF(SP_SUL!AA2149="","*",SP_SUL!AA2149)</f>
        <v>*</v>
      </c>
      <c r="K2146" s="134" t="str">
        <f>IF(SP_SUL!AD2149="","*",SP_SUL!AD2149)</f>
        <v>*</v>
      </c>
    </row>
    <row r="2147" spans="2:11" hidden="1">
      <c r="B2147" s="120" t="str">
        <f>IF(SP_SUL!Y2150="","*",SP_SUL!Y2150)</f>
        <v>*</v>
      </c>
      <c r="C2147" s="121" t="str">
        <f>IF(SP_SUL!B2150="","*",SP_SUL!B2150)</f>
        <v>*</v>
      </c>
      <c r="D2147" s="121" t="str">
        <f>IF(SP_SUL!D2150="","*",SP_SUL!D2150)</f>
        <v>*</v>
      </c>
      <c r="E2147" s="121" t="str">
        <f>IF(SP_SUL!H2150="","*",SP_SUL!H2150)</f>
        <v>*</v>
      </c>
      <c r="F2147" s="137" t="str">
        <f>IF(SP_SUL!M2150="","*",SP_SUL!M2150)</f>
        <v>*</v>
      </c>
      <c r="G2147" s="121" t="str">
        <f>IF(SP_SUL!I2150="","*",SP_SUL!I2150)</f>
        <v>*</v>
      </c>
      <c r="H2147" s="121" t="str">
        <f>IF(SP_SUL!AB2150="","*",SP_SUL!AB2150)</f>
        <v>*</v>
      </c>
      <c r="I2147" s="121" t="str">
        <f>IF(SP_SUL!AC2150="","*",SP_SUL!AC2150)</f>
        <v>*</v>
      </c>
      <c r="J2147" s="122" t="str">
        <f>IF(SP_SUL!AA2150="","*",SP_SUL!AA2150)</f>
        <v>*</v>
      </c>
      <c r="K2147" s="134" t="str">
        <f>IF(SP_SUL!AD2150="","*",SP_SUL!AD2150)</f>
        <v>*</v>
      </c>
    </row>
    <row r="2148" spans="2:11" hidden="1">
      <c r="B2148" s="120" t="str">
        <f>IF(SP_SUL!Y2151="","*",SP_SUL!Y2151)</f>
        <v>*</v>
      </c>
      <c r="C2148" s="121" t="str">
        <f>IF(SP_SUL!B2151="","*",SP_SUL!B2151)</f>
        <v>*</v>
      </c>
      <c r="D2148" s="121" t="str">
        <f>IF(SP_SUL!D2151="","*",SP_SUL!D2151)</f>
        <v>*</v>
      </c>
      <c r="E2148" s="121" t="str">
        <f>IF(SP_SUL!H2151="","*",SP_SUL!H2151)</f>
        <v>*</v>
      </c>
      <c r="F2148" s="137" t="str">
        <f>IF(SP_SUL!M2151="","*",SP_SUL!M2151)</f>
        <v>*</v>
      </c>
      <c r="G2148" s="121" t="str">
        <f>IF(SP_SUL!I2151="","*",SP_SUL!I2151)</f>
        <v>*</v>
      </c>
      <c r="H2148" s="121" t="str">
        <f>IF(SP_SUL!AB2151="","*",SP_SUL!AB2151)</f>
        <v>*</v>
      </c>
      <c r="I2148" s="121" t="str">
        <f>IF(SP_SUL!AC2151="","*",SP_SUL!AC2151)</f>
        <v>*</v>
      </c>
      <c r="J2148" s="122" t="str">
        <f>IF(SP_SUL!AA2151="","*",SP_SUL!AA2151)</f>
        <v>*</v>
      </c>
      <c r="K2148" s="134" t="str">
        <f>IF(SP_SUL!AD2151="","*",SP_SUL!AD2151)</f>
        <v>*</v>
      </c>
    </row>
    <row r="2149" spans="2:11" hidden="1">
      <c r="B2149" s="120" t="str">
        <f>IF(SP_SUL!Y2152="","*",SP_SUL!Y2152)</f>
        <v>*</v>
      </c>
      <c r="C2149" s="121" t="str">
        <f>IF(SP_SUL!B2152="","*",SP_SUL!B2152)</f>
        <v>*</v>
      </c>
      <c r="D2149" s="121" t="str">
        <f>IF(SP_SUL!D2152="","*",SP_SUL!D2152)</f>
        <v>*</v>
      </c>
      <c r="E2149" s="121" t="str">
        <f>IF(SP_SUL!H2152="","*",SP_SUL!H2152)</f>
        <v>*</v>
      </c>
      <c r="F2149" s="137" t="str">
        <f>IF(SP_SUL!M2152="","*",SP_SUL!M2152)</f>
        <v>*</v>
      </c>
      <c r="G2149" s="121" t="str">
        <f>IF(SP_SUL!I2152="","*",SP_SUL!I2152)</f>
        <v>*</v>
      </c>
      <c r="H2149" s="121" t="str">
        <f>IF(SP_SUL!AB2152="","*",SP_SUL!AB2152)</f>
        <v>*</v>
      </c>
      <c r="I2149" s="121" t="str">
        <f>IF(SP_SUL!AC2152="","*",SP_SUL!AC2152)</f>
        <v>*</v>
      </c>
      <c r="J2149" s="122" t="str">
        <f>IF(SP_SUL!AA2152="","*",SP_SUL!AA2152)</f>
        <v>*</v>
      </c>
      <c r="K2149" s="134" t="str">
        <f>IF(SP_SUL!AD2152="","*",SP_SUL!AD2152)</f>
        <v>*</v>
      </c>
    </row>
    <row r="2150" spans="2:11" hidden="1">
      <c r="B2150" s="120" t="str">
        <f>IF(SP_SUL!Y2153="","*",SP_SUL!Y2153)</f>
        <v>*</v>
      </c>
      <c r="C2150" s="121" t="str">
        <f>IF(SP_SUL!B2153="","*",SP_SUL!B2153)</f>
        <v>*</v>
      </c>
      <c r="D2150" s="121" t="str">
        <f>IF(SP_SUL!D2153="","*",SP_SUL!D2153)</f>
        <v>*</v>
      </c>
      <c r="E2150" s="121" t="str">
        <f>IF(SP_SUL!H2153="","*",SP_SUL!H2153)</f>
        <v>*</v>
      </c>
      <c r="F2150" s="137" t="str">
        <f>IF(SP_SUL!M2153="","*",SP_SUL!M2153)</f>
        <v>*</v>
      </c>
      <c r="G2150" s="121" t="str">
        <f>IF(SP_SUL!I2153="","*",SP_SUL!I2153)</f>
        <v>*</v>
      </c>
      <c r="H2150" s="121" t="str">
        <f>IF(SP_SUL!AB2153="","*",SP_SUL!AB2153)</f>
        <v>*</v>
      </c>
      <c r="I2150" s="121" t="str">
        <f>IF(SP_SUL!AC2153="","*",SP_SUL!AC2153)</f>
        <v>*</v>
      </c>
      <c r="J2150" s="122" t="str">
        <f>IF(SP_SUL!AA2153="","*",SP_SUL!AA2153)</f>
        <v>*</v>
      </c>
      <c r="K2150" s="134" t="str">
        <f>IF(SP_SUL!AD2153="","*",SP_SUL!AD2153)</f>
        <v>*</v>
      </c>
    </row>
    <row r="2151" spans="2:11" hidden="1">
      <c r="B2151" s="120" t="str">
        <f>IF(SP_SUL!Y2154="","*",SP_SUL!Y2154)</f>
        <v>*</v>
      </c>
      <c r="C2151" s="121" t="str">
        <f>IF(SP_SUL!B2154="","*",SP_SUL!B2154)</f>
        <v>*</v>
      </c>
      <c r="D2151" s="121" t="str">
        <f>IF(SP_SUL!D2154="","*",SP_SUL!D2154)</f>
        <v>*</v>
      </c>
      <c r="E2151" s="121" t="str">
        <f>IF(SP_SUL!H2154="","*",SP_SUL!H2154)</f>
        <v>*</v>
      </c>
      <c r="F2151" s="137" t="str">
        <f>IF(SP_SUL!M2154="","*",SP_SUL!M2154)</f>
        <v>*</v>
      </c>
      <c r="G2151" s="121" t="str">
        <f>IF(SP_SUL!I2154="","*",SP_SUL!I2154)</f>
        <v>*</v>
      </c>
      <c r="H2151" s="121" t="str">
        <f>IF(SP_SUL!AB2154="","*",SP_SUL!AB2154)</f>
        <v>*</v>
      </c>
      <c r="I2151" s="121" t="str">
        <f>IF(SP_SUL!AC2154="","*",SP_SUL!AC2154)</f>
        <v>*</v>
      </c>
      <c r="J2151" s="122" t="str">
        <f>IF(SP_SUL!AA2154="","*",SP_SUL!AA2154)</f>
        <v>*</v>
      </c>
      <c r="K2151" s="134" t="str">
        <f>IF(SP_SUL!AD2154="","*",SP_SUL!AD2154)</f>
        <v>*</v>
      </c>
    </row>
    <row r="2152" spans="2:11" hidden="1">
      <c r="B2152" s="120" t="str">
        <f>IF(SP_SUL!Y2155="","*",SP_SUL!Y2155)</f>
        <v>*</v>
      </c>
      <c r="C2152" s="121" t="str">
        <f>IF(SP_SUL!B2155="","*",SP_SUL!B2155)</f>
        <v>*</v>
      </c>
      <c r="D2152" s="121" t="str">
        <f>IF(SP_SUL!D2155="","*",SP_SUL!D2155)</f>
        <v>*</v>
      </c>
      <c r="E2152" s="121" t="str">
        <f>IF(SP_SUL!H2155="","*",SP_SUL!H2155)</f>
        <v>*</v>
      </c>
      <c r="F2152" s="137" t="str">
        <f>IF(SP_SUL!M2155="","*",SP_SUL!M2155)</f>
        <v>*</v>
      </c>
      <c r="G2152" s="121" t="str">
        <f>IF(SP_SUL!I2155="","*",SP_SUL!I2155)</f>
        <v>*</v>
      </c>
      <c r="H2152" s="121" t="str">
        <f>IF(SP_SUL!AB2155="","*",SP_SUL!AB2155)</f>
        <v>*</v>
      </c>
      <c r="I2152" s="121" t="str">
        <f>IF(SP_SUL!AC2155="","*",SP_SUL!AC2155)</f>
        <v>*</v>
      </c>
      <c r="J2152" s="122" t="str">
        <f>IF(SP_SUL!AA2155="","*",SP_SUL!AA2155)</f>
        <v>*</v>
      </c>
      <c r="K2152" s="134" t="str">
        <f>IF(SP_SUL!AD2155="","*",SP_SUL!AD2155)</f>
        <v>*</v>
      </c>
    </row>
    <row r="2153" spans="2:11" hidden="1">
      <c r="B2153" s="120" t="str">
        <f>IF(SP_SUL!Y2156="","*",SP_SUL!Y2156)</f>
        <v>*</v>
      </c>
      <c r="C2153" s="121" t="str">
        <f>IF(SP_SUL!B2156="","*",SP_SUL!B2156)</f>
        <v>*</v>
      </c>
      <c r="D2153" s="121" t="str">
        <f>IF(SP_SUL!D2156="","*",SP_SUL!D2156)</f>
        <v>*</v>
      </c>
      <c r="E2153" s="121" t="str">
        <f>IF(SP_SUL!H2156="","*",SP_SUL!H2156)</f>
        <v>*</v>
      </c>
      <c r="F2153" s="137" t="str">
        <f>IF(SP_SUL!M2156="","*",SP_SUL!M2156)</f>
        <v>*</v>
      </c>
      <c r="G2153" s="121" t="str">
        <f>IF(SP_SUL!I2156="","*",SP_SUL!I2156)</f>
        <v>*</v>
      </c>
      <c r="H2153" s="121" t="str">
        <f>IF(SP_SUL!AB2156="","*",SP_SUL!AB2156)</f>
        <v>*</v>
      </c>
      <c r="I2153" s="121" t="str">
        <f>IF(SP_SUL!AC2156="","*",SP_SUL!AC2156)</f>
        <v>*</v>
      </c>
      <c r="J2153" s="122" t="str">
        <f>IF(SP_SUL!AA2156="","*",SP_SUL!AA2156)</f>
        <v>*</v>
      </c>
      <c r="K2153" s="134" t="str">
        <f>IF(SP_SUL!AD2156="","*",SP_SUL!AD2156)</f>
        <v>*</v>
      </c>
    </row>
    <row r="2154" spans="2:11" hidden="1">
      <c r="B2154" s="120" t="str">
        <f>IF(SP_SUL!Y2157="","*",SP_SUL!Y2157)</f>
        <v>*</v>
      </c>
      <c r="C2154" s="121" t="str">
        <f>IF(SP_SUL!B2157="","*",SP_SUL!B2157)</f>
        <v>*</v>
      </c>
      <c r="D2154" s="121" t="str">
        <f>IF(SP_SUL!D2157="","*",SP_SUL!D2157)</f>
        <v>*</v>
      </c>
      <c r="E2154" s="121" t="str">
        <f>IF(SP_SUL!H2157="","*",SP_SUL!H2157)</f>
        <v>*</v>
      </c>
      <c r="F2154" s="137" t="str">
        <f>IF(SP_SUL!M2157="","*",SP_SUL!M2157)</f>
        <v>*</v>
      </c>
      <c r="G2154" s="121" t="str">
        <f>IF(SP_SUL!I2157="","*",SP_SUL!I2157)</f>
        <v>*</v>
      </c>
      <c r="H2154" s="121" t="str">
        <f>IF(SP_SUL!AB2157="","*",SP_SUL!AB2157)</f>
        <v>*</v>
      </c>
      <c r="I2154" s="121" t="str">
        <f>IF(SP_SUL!AC2157="","*",SP_SUL!AC2157)</f>
        <v>*</v>
      </c>
      <c r="J2154" s="122" t="str">
        <f>IF(SP_SUL!AA2157="","*",SP_SUL!AA2157)</f>
        <v>*</v>
      </c>
      <c r="K2154" s="134" t="str">
        <f>IF(SP_SUL!AD2157="","*",SP_SUL!AD2157)</f>
        <v>*</v>
      </c>
    </row>
    <row r="2155" spans="2:11" hidden="1">
      <c r="B2155" s="120" t="str">
        <f>IF(SP_SUL!Y2158="","*",SP_SUL!Y2158)</f>
        <v>*</v>
      </c>
      <c r="C2155" s="121" t="str">
        <f>IF(SP_SUL!B2158="","*",SP_SUL!B2158)</f>
        <v>*</v>
      </c>
      <c r="D2155" s="121" t="str">
        <f>IF(SP_SUL!D2158="","*",SP_SUL!D2158)</f>
        <v>*</v>
      </c>
      <c r="E2155" s="121" t="str">
        <f>IF(SP_SUL!H2158="","*",SP_SUL!H2158)</f>
        <v>*</v>
      </c>
      <c r="F2155" s="137" t="str">
        <f>IF(SP_SUL!M2158="","*",SP_SUL!M2158)</f>
        <v>*</v>
      </c>
      <c r="G2155" s="121" t="str">
        <f>IF(SP_SUL!I2158="","*",SP_SUL!I2158)</f>
        <v>*</v>
      </c>
      <c r="H2155" s="121" t="str">
        <f>IF(SP_SUL!AB2158="","*",SP_SUL!AB2158)</f>
        <v>*</v>
      </c>
      <c r="I2155" s="121" t="str">
        <f>IF(SP_SUL!AC2158="","*",SP_SUL!AC2158)</f>
        <v>*</v>
      </c>
      <c r="J2155" s="122" t="str">
        <f>IF(SP_SUL!AA2158="","*",SP_SUL!AA2158)</f>
        <v>*</v>
      </c>
      <c r="K2155" s="134" t="str">
        <f>IF(SP_SUL!AD2158="","*",SP_SUL!AD2158)</f>
        <v>*</v>
      </c>
    </row>
    <row r="2156" spans="2:11" hidden="1">
      <c r="B2156" s="120" t="str">
        <f>IF(SP_SUL!Y2159="","*",SP_SUL!Y2159)</f>
        <v>*</v>
      </c>
      <c r="C2156" s="121" t="str">
        <f>IF(SP_SUL!B2159="","*",SP_SUL!B2159)</f>
        <v>*</v>
      </c>
      <c r="D2156" s="121" t="str">
        <f>IF(SP_SUL!D2159="","*",SP_SUL!D2159)</f>
        <v>*</v>
      </c>
      <c r="E2156" s="121" t="str">
        <f>IF(SP_SUL!H2159="","*",SP_SUL!H2159)</f>
        <v>*</v>
      </c>
      <c r="F2156" s="137" t="str">
        <f>IF(SP_SUL!M2159="","*",SP_SUL!M2159)</f>
        <v>*</v>
      </c>
      <c r="G2156" s="121" t="str">
        <f>IF(SP_SUL!I2159="","*",SP_SUL!I2159)</f>
        <v>*</v>
      </c>
      <c r="H2156" s="121" t="str">
        <f>IF(SP_SUL!AB2159="","*",SP_SUL!AB2159)</f>
        <v>*</v>
      </c>
      <c r="I2156" s="121" t="str">
        <f>IF(SP_SUL!AC2159="","*",SP_SUL!AC2159)</f>
        <v>*</v>
      </c>
      <c r="J2156" s="122" t="str">
        <f>IF(SP_SUL!AA2159="","*",SP_SUL!AA2159)</f>
        <v>*</v>
      </c>
      <c r="K2156" s="134" t="str">
        <f>IF(SP_SUL!AD2159="","*",SP_SUL!AD2159)</f>
        <v>*</v>
      </c>
    </row>
    <row r="2157" spans="2:11" hidden="1">
      <c r="B2157" s="120" t="str">
        <f>IF(SP_SUL!Y2160="","*",SP_SUL!Y2160)</f>
        <v>*</v>
      </c>
      <c r="C2157" s="121" t="str">
        <f>IF(SP_SUL!B2160="","*",SP_SUL!B2160)</f>
        <v>*</v>
      </c>
      <c r="D2157" s="121" t="str">
        <f>IF(SP_SUL!D2160="","*",SP_SUL!D2160)</f>
        <v>*</v>
      </c>
      <c r="E2157" s="121" t="str">
        <f>IF(SP_SUL!H2160="","*",SP_SUL!H2160)</f>
        <v>*</v>
      </c>
      <c r="F2157" s="137" t="str">
        <f>IF(SP_SUL!M2160="","*",SP_SUL!M2160)</f>
        <v>*</v>
      </c>
      <c r="G2157" s="121" t="str">
        <f>IF(SP_SUL!I2160="","*",SP_SUL!I2160)</f>
        <v>*</v>
      </c>
      <c r="H2157" s="121" t="str">
        <f>IF(SP_SUL!AB2160="","*",SP_SUL!AB2160)</f>
        <v>*</v>
      </c>
      <c r="I2157" s="121" t="str">
        <f>IF(SP_SUL!AC2160="","*",SP_SUL!AC2160)</f>
        <v>*</v>
      </c>
      <c r="J2157" s="122" t="str">
        <f>IF(SP_SUL!AA2160="","*",SP_SUL!AA2160)</f>
        <v>*</v>
      </c>
      <c r="K2157" s="134" t="str">
        <f>IF(SP_SUL!AD2160="","*",SP_SUL!AD2160)</f>
        <v>*</v>
      </c>
    </row>
    <row r="2158" spans="2:11" hidden="1">
      <c r="B2158" s="120" t="str">
        <f>IF(SP_SUL!Y2161="","*",SP_SUL!Y2161)</f>
        <v>*</v>
      </c>
      <c r="C2158" s="121" t="str">
        <f>IF(SP_SUL!B2161="","*",SP_SUL!B2161)</f>
        <v>*</v>
      </c>
      <c r="D2158" s="121" t="str">
        <f>IF(SP_SUL!D2161="","*",SP_SUL!D2161)</f>
        <v>*</v>
      </c>
      <c r="E2158" s="121" t="str">
        <f>IF(SP_SUL!H2161="","*",SP_SUL!H2161)</f>
        <v>*</v>
      </c>
      <c r="F2158" s="137" t="str">
        <f>IF(SP_SUL!M2161="","*",SP_SUL!M2161)</f>
        <v>*</v>
      </c>
      <c r="G2158" s="121" t="str">
        <f>IF(SP_SUL!I2161="","*",SP_SUL!I2161)</f>
        <v>*</v>
      </c>
      <c r="H2158" s="121" t="str">
        <f>IF(SP_SUL!AB2161="","*",SP_SUL!AB2161)</f>
        <v>*</v>
      </c>
      <c r="I2158" s="121" t="str">
        <f>IF(SP_SUL!AC2161="","*",SP_SUL!AC2161)</f>
        <v>*</v>
      </c>
      <c r="J2158" s="122" t="str">
        <f>IF(SP_SUL!AA2161="","*",SP_SUL!AA2161)</f>
        <v>*</v>
      </c>
      <c r="K2158" s="134" t="str">
        <f>IF(SP_SUL!AD2161="","*",SP_SUL!AD2161)</f>
        <v>*</v>
      </c>
    </row>
    <row r="2159" spans="2:11" hidden="1">
      <c r="B2159" s="120" t="str">
        <f>IF(SP_SUL!Y2162="","*",SP_SUL!Y2162)</f>
        <v>*</v>
      </c>
      <c r="C2159" s="121" t="str">
        <f>IF(SP_SUL!B2162="","*",SP_SUL!B2162)</f>
        <v>*</v>
      </c>
      <c r="D2159" s="121" t="str">
        <f>IF(SP_SUL!D2162="","*",SP_SUL!D2162)</f>
        <v>*</v>
      </c>
      <c r="E2159" s="121" t="str">
        <f>IF(SP_SUL!H2162="","*",SP_SUL!H2162)</f>
        <v>*</v>
      </c>
      <c r="F2159" s="137" t="str">
        <f>IF(SP_SUL!M2162="","*",SP_SUL!M2162)</f>
        <v>*</v>
      </c>
      <c r="G2159" s="121" t="str">
        <f>IF(SP_SUL!I2162="","*",SP_SUL!I2162)</f>
        <v>*</v>
      </c>
      <c r="H2159" s="121" t="str">
        <f>IF(SP_SUL!AB2162="","*",SP_SUL!AB2162)</f>
        <v>*</v>
      </c>
      <c r="I2159" s="121" t="str">
        <f>IF(SP_SUL!AC2162="","*",SP_SUL!AC2162)</f>
        <v>*</v>
      </c>
      <c r="J2159" s="122" t="str">
        <f>IF(SP_SUL!AA2162="","*",SP_SUL!AA2162)</f>
        <v>*</v>
      </c>
      <c r="K2159" s="134" t="str">
        <f>IF(SP_SUL!AD2162="","*",SP_SUL!AD2162)</f>
        <v>*</v>
      </c>
    </row>
    <row r="2160" spans="2:11" hidden="1">
      <c r="B2160" s="120" t="str">
        <f>IF(SP_SUL!Y2163="","*",SP_SUL!Y2163)</f>
        <v>*</v>
      </c>
      <c r="C2160" s="121" t="str">
        <f>IF(SP_SUL!B2163="","*",SP_SUL!B2163)</f>
        <v>*</v>
      </c>
      <c r="D2160" s="121" t="str">
        <f>IF(SP_SUL!D2163="","*",SP_SUL!D2163)</f>
        <v>*</v>
      </c>
      <c r="E2160" s="121" t="str">
        <f>IF(SP_SUL!H2163="","*",SP_SUL!H2163)</f>
        <v>*</v>
      </c>
      <c r="F2160" s="137" t="str">
        <f>IF(SP_SUL!M2163="","*",SP_SUL!M2163)</f>
        <v>*</v>
      </c>
      <c r="G2160" s="121" t="str">
        <f>IF(SP_SUL!I2163="","*",SP_SUL!I2163)</f>
        <v>*</v>
      </c>
      <c r="H2160" s="121" t="str">
        <f>IF(SP_SUL!AB2163="","*",SP_SUL!AB2163)</f>
        <v>*</v>
      </c>
      <c r="I2160" s="121" t="str">
        <f>IF(SP_SUL!AC2163="","*",SP_SUL!AC2163)</f>
        <v>*</v>
      </c>
      <c r="J2160" s="122" t="str">
        <f>IF(SP_SUL!AA2163="","*",SP_SUL!AA2163)</f>
        <v>*</v>
      </c>
      <c r="K2160" s="134" t="str">
        <f>IF(SP_SUL!AD2163="","*",SP_SUL!AD2163)</f>
        <v>*</v>
      </c>
    </row>
    <row r="2161" spans="2:11" hidden="1">
      <c r="B2161" s="120" t="str">
        <f>IF(SP_SUL!Y2164="","*",SP_SUL!Y2164)</f>
        <v>*</v>
      </c>
      <c r="C2161" s="121" t="str">
        <f>IF(SP_SUL!B2164="","*",SP_SUL!B2164)</f>
        <v>*</v>
      </c>
      <c r="D2161" s="121" t="str">
        <f>IF(SP_SUL!D2164="","*",SP_SUL!D2164)</f>
        <v>*</v>
      </c>
      <c r="E2161" s="121" t="str">
        <f>IF(SP_SUL!H2164="","*",SP_SUL!H2164)</f>
        <v>*</v>
      </c>
      <c r="F2161" s="137" t="str">
        <f>IF(SP_SUL!M2164="","*",SP_SUL!M2164)</f>
        <v>*</v>
      </c>
      <c r="G2161" s="121" t="str">
        <f>IF(SP_SUL!I2164="","*",SP_SUL!I2164)</f>
        <v>*</v>
      </c>
      <c r="H2161" s="121" t="str">
        <f>IF(SP_SUL!AB2164="","*",SP_SUL!AB2164)</f>
        <v>*</v>
      </c>
      <c r="I2161" s="121" t="str">
        <f>IF(SP_SUL!AC2164="","*",SP_SUL!AC2164)</f>
        <v>*</v>
      </c>
      <c r="J2161" s="122" t="str">
        <f>IF(SP_SUL!AA2164="","*",SP_SUL!AA2164)</f>
        <v>*</v>
      </c>
      <c r="K2161" s="134" t="str">
        <f>IF(SP_SUL!AD2164="","*",SP_SUL!AD2164)</f>
        <v>*</v>
      </c>
    </row>
    <row r="2162" spans="2:11" hidden="1">
      <c r="B2162" s="120" t="str">
        <f>IF(SP_SUL!Y2165="","*",SP_SUL!Y2165)</f>
        <v>*</v>
      </c>
      <c r="C2162" s="121" t="str">
        <f>IF(SP_SUL!B2165="","*",SP_SUL!B2165)</f>
        <v>*</v>
      </c>
      <c r="D2162" s="121" t="str">
        <f>IF(SP_SUL!D2165="","*",SP_SUL!D2165)</f>
        <v>*</v>
      </c>
      <c r="E2162" s="121" t="str">
        <f>IF(SP_SUL!H2165="","*",SP_SUL!H2165)</f>
        <v>*</v>
      </c>
      <c r="F2162" s="137" t="str">
        <f>IF(SP_SUL!M2165="","*",SP_SUL!M2165)</f>
        <v>*</v>
      </c>
      <c r="G2162" s="121" t="str">
        <f>IF(SP_SUL!I2165="","*",SP_SUL!I2165)</f>
        <v>*</v>
      </c>
      <c r="H2162" s="121" t="str">
        <f>IF(SP_SUL!AB2165="","*",SP_SUL!AB2165)</f>
        <v>*</v>
      </c>
      <c r="I2162" s="121" t="str">
        <f>IF(SP_SUL!AC2165="","*",SP_SUL!AC2165)</f>
        <v>*</v>
      </c>
      <c r="J2162" s="122" t="str">
        <f>IF(SP_SUL!AA2165="","*",SP_SUL!AA2165)</f>
        <v>*</v>
      </c>
      <c r="K2162" s="134" t="str">
        <f>IF(SP_SUL!AD2165="","*",SP_SUL!AD2165)</f>
        <v>*</v>
      </c>
    </row>
    <row r="2163" spans="2:11" hidden="1">
      <c r="B2163" s="120" t="str">
        <f>IF(SP_SUL!Y2166="","*",SP_SUL!Y2166)</f>
        <v>*</v>
      </c>
      <c r="C2163" s="121" t="str">
        <f>IF(SP_SUL!B2166="","*",SP_SUL!B2166)</f>
        <v>*</v>
      </c>
      <c r="D2163" s="121" t="str">
        <f>IF(SP_SUL!D2166="","*",SP_SUL!D2166)</f>
        <v>*</v>
      </c>
      <c r="E2163" s="121" t="str">
        <f>IF(SP_SUL!H2166="","*",SP_SUL!H2166)</f>
        <v>*</v>
      </c>
      <c r="F2163" s="137" t="str">
        <f>IF(SP_SUL!M2166="","*",SP_SUL!M2166)</f>
        <v>*</v>
      </c>
      <c r="G2163" s="121" t="str">
        <f>IF(SP_SUL!I2166="","*",SP_SUL!I2166)</f>
        <v>*</v>
      </c>
      <c r="H2163" s="121" t="str">
        <f>IF(SP_SUL!AB2166="","*",SP_SUL!AB2166)</f>
        <v>*</v>
      </c>
      <c r="I2163" s="121" t="str">
        <f>IF(SP_SUL!AC2166="","*",SP_SUL!AC2166)</f>
        <v>*</v>
      </c>
      <c r="J2163" s="122" t="str">
        <f>IF(SP_SUL!AA2166="","*",SP_SUL!AA2166)</f>
        <v>*</v>
      </c>
      <c r="K2163" s="134" t="str">
        <f>IF(SP_SUL!AD2166="","*",SP_SUL!AD2166)</f>
        <v>*</v>
      </c>
    </row>
    <row r="2164" spans="2:11" hidden="1">
      <c r="B2164" s="120" t="str">
        <f>IF(SP_SUL!Y2167="","*",SP_SUL!Y2167)</f>
        <v>*</v>
      </c>
      <c r="C2164" s="121" t="str">
        <f>IF(SP_SUL!B2167="","*",SP_SUL!B2167)</f>
        <v>*</v>
      </c>
      <c r="D2164" s="121" t="str">
        <f>IF(SP_SUL!D2167="","*",SP_SUL!D2167)</f>
        <v>*</v>
      </c>
      <c r="E2164" s="121" t="str">
        <f>IF(SP_SUL!H2167="","*",SP_SUL!H2167)</f>
        <v>*</v>
      </c>
      <c r="F2164" s="137" t="str">
        <f>IF(SP_SUL!M2167="","*",SP_SUL!M2167)</f>
        <v>*</v>
      </c>
      <c r="G2164" s="121" t="str">
        <f>IF(SP_SUL!I2167="","*",SP_SUL!I2167)</f>
        <v>*</v>
      </c>
      <c r="H2164" s="121" t="str">
        <f>IF(SP_SUL!AB2167="","*",SP_SUL!AB2167)</f>
        <v>*</v>
      </c>
      <c r="I2164" s="121" t="str">
        <f>IF(SP_SUL!AC2167="","*",SP_SUL!AC2167)</f>
        <v>*</v>
      </c>
      <c r="J2164" s="122" t="str">
        <f>IF(SP_SUL!AA2167="","*",SP_SUL!AA2167)</f>
        <v>*</v>
      </c>
      <c r="K2164" s="134" t="str">
        <f>IF(SP_SUL!AD2167="","*",SP_SUL!AD2167)</f>
        <v>*</v>
      </c>
    </row>
    <row r="2165" spans="2:11" hidden="1">
      <c r="B2165" s="120" t="str">
        <f>IF(SP_SUL!Y2168="","*",SP_SUL!Y2168)</f>
        <v>*</v>
      </c>
      <c r="C2165" s="121" t="str">
        <f>IF(SP_SUL!B2168="","*",SP_SUL!B2168)</f>
        <v>*</v>
      </c>
      <c r="D2165" s="121" t="str">
        <f>IF(SP_SUL!D2168="","*",SP_SUL!D2168)</f>
        <v>*</v>
      </c>
      <c r="E2165" s="121" t="str">
        <f>IF(SP_SUL!H2168="","*",SP_SUL!H2168)</f>
        <v>*</v>
      </c>
      <c r="F2165" s="137" t="str">
        <f>IF(SP_SUL!M2168="","*",SP_SUL!M2168)</f>
        <v>*</v>
      </c>
      <c r="G2165" s="121" t="str">
        <f>IF(SP_SUL!I2168="","*",SP_SUL!I2168)</f>
        <v>*</v>
      </c>
      <c r="H2165" s="121" t="str">
        <f>IF(SP_SUL!AB2168="","*",SP_SUL!AB2168)</f>
        <v>*</v>
      </c>
      <c r="I2165" s="121" t="str">
        <f>IF(SP_SUL!AC2168="","*",SP_SUL!AC2168)</f>
        <v>*</v>
      </c>
      <c r="J2165" s="122" t="str">
        <f>IF(SP_SUL!AA2168="","*",SP_SUL!AA2168)</f>
        <v>*</v>
      </c>
      <c r="K2165" s="134" t="str">
        <f>IF(SP_SUL!AD2168="","*",SP_SUL!AD2168)</f>
        <v>*</v>
      </c>
    </row>
    <row r="2166" spans="2:11" hidden="1">
      <c r="B2166" s="120" t="str">
        <f>IF(SP_SUL!Y2169="","*",SP_SUL!Y2169)</f>
        <v>*</v>
      </c>
      <c r="C2166" s="121" t="str">
        <f>IF(SP_SUL!B2169="","*",SP_SUL!B2169)</f>
        <v>*</v>
      </c>
      <c r="D2166" s="121" t="str">
        <f>IF(SP_SUL!D2169="","*",SP_SUL!D2169)</f>
        <v>*</v>
      </c>
      <c r="E2166" s="121" t="str">
        <f>IF(SP_SUL!H2169="","*",SP_SUL!H2169)</f>
        <v>*</v>
      </c>
      <c r="F2166" s="137" t="str">
        <f>IF(SP_SUL!M2169="","*",SP_SUL!M2169)</f>
        <v>*</v>
      </c>
      <c r="G2166" s="121" t="str">
        <f>IF(SP_SUL!I2169="","*",SP_SUL!I2169)</f>
        <v>*</v>
      </c>
      <c r="H2166" s="121" t="str">
        <f>IF(SP_SUL!AB2169="","*",SP_SUL!AB2169)</f>
        <v>*</v>
      </c>
      <c r="I2166" s="121" t="str">
        <f>IF(SP_SUL!AC2169="","*",SP_SUL!AC2169)</f>
        <v>*</v>
      </c>
      <c r="J2166" s="122" t="str">
        <f>IF(SP_SUL!AA2169="","*",SP_SUL!AA2169)</f>
        <v>*</v>
      </c>
      <c r="K2166" s="134" t="str">
        <f>IF(SP_SUL!AD2169="","*",SP_SUL!AD2169)</f>
        <v>*</v>
      </c>
    </row>
    <row r="2167" spans="2:11" hidden="1">
      <c r="B2167" s="120" t="str">
        <f>IF(SP_SUL!Y2170="","*",SP_SUL!Y2170)</f>
        <v>*</v>
      </c>
      <c r="C2167" s="121" t="str">
        <f>IF(SP_SUL!B2170="","*",SP_SUL!B2170)</f>
        <v>*</v>
      </c>
      <c r="D2167" s="121" t="str">
        <f>IF(SP_SUL!D2170="","*",SP_SUL!D2170)</f>
        <v>*</v>
      </c>
      <c r="E2167" s="121" t="str">
        <f>IF(SP_SUL!H2170="","*",SP_SUL!H2170)</f>
        <v>*</v>
      </c>
      <c r="F2167" s="137" t="str">
        <f>IF(SP_SUL!M2170="","*",SP_SUL!M2170)</f>
        <v>*</v>
      </c>
      <c r="G2167" s="121" t="str">
        <f>IF(SP_SUL!I2170="","*",SP_SUL!I2170)</f>
        <v>*</v>
      </c>
      <c r="H2167" s="121" t="str">
        <f>IF(SP_SUL!AB2170="","*",SP_SUL!AB2170)</f>
        <v>*</v>
      </c>
      <c r="I2167" s="121" t="str">
        <f>IF(SP_SUL!AC2170="","*",SP_SUL!AC2170)</f>
        <v>*</v>
      </c>
      <c r="J2167" s="122" t="str">
        <f>IF(SP_SUL!AA2170="","*",SP_SUL!AA2170)</f>
        <v>*</v>
      </c>
      <c r="K2167" s="134" t="str">
        <f>IF(SP_SUL!AD2170="","*",SP_SUL!AD2170)</f>
        <v>*</v>
      </c>
    </row>
    <row r="2168" spans="2:11" hidden="1">
      <c r="B2168" s="120" t="str">
        <f>IF(SP_SUL!Y2171="","*",SP_SUL!Y2171)</f>
        <v>*</v>
      </c>
      <c r="C2168" s="121" t="str">
        <f>IF(SP_SUL!B2171="","*",SP_SUL!B2171)</f>
        <v>*</v>
      </c>
      <c r="D2168" s="121" t="str">
        <f>IF(SP_SUL!D2171="","*",SP_SUL!D2171)</f>
        <v>*</v>
      </c>
      <c r="E2168" s="121" t="str">
        <f>IF(SP_SUL!H2171="","*",SP_SUL!H2171)</f>
        <v>*</v>
      </c>
      <c r="F2168" s="137" t="str">
        <f>IF(SP_SUL!M2171="","*",SP_SUL!M2171)</f>
        <v>*</v>
      </c>
      <c r="G2168" s="121" t="str">
        <f>IF(SP_SUL!I2171="","*",SP_SUL!I2171)</f>
        <v>*</v>
      </c>
      <c r="H2168" s="121" t="str">
        <f>IF(SP_SUL!AB2171="","*",SP_SUL!AB2171)</f>
        <v>*</v>
      </c>
      <c r="I2168" s="121" t="str">
        <f>IF(SP_SUL!AC2171="","*",SP_SUL!AC2171)</f>
        <v>*</v>
      </c>
      <c r="J2168" s="122" t="str">
        <f>IF(SP_SUL!AA2171="","*",SP_SUL!AA2171)</f>
        <v>*</v>
      </c>
      <c r="K2168" s="134" t="str">
        <f>IF(SP_SUL!AD2171="","*",SP_SUL!AD2171)</f>
        <v>*</v>
      </c>
    </row>
    <row r="2169" spans="2:11" hidden="1">
      <c r="B2169" s="120" t="str">
        <f>IF(SP_SUL!Y2172="","*",SP_SUL!Y2172)</f>
        <v>*</v>
      </c>
      <c r="C2169" s="121" t="str">
        <f>IF(SP_SUL!B2172="","*",SP_SUL!B2172)</f>
        <v>*</v>
      </c>
      <c r="D2169" s="121" t="str">
        <f>IF(SP_SUL!D2172="","*",SP_SUL!D2172)</f>
        <v>*</v>
      </c>
      <c r="E2169" s="121" t="str">
        <f>IF(SP_SUL!H2172="","*",SP_SUL!H2172)</f>
        <v>*</v>
      </c>
      <c r="F2169" s="137" t="str">
        <f>IF(SP_SUL!M2172="","*",SP_SUL!M2172)</f>
        <v>*</v>
      </c>
      <c r="G2169" s="121" t="str">
        <f>IF(SP_SUL!I2172="","*",SP_SUL!I2172)</f>
        <v>*</v>
      </c>
      <c r="H2169" s="121" t="str">
        <f>IF(SP_SUL!AB2172="","*",SP_SUL!AB2172)</f>
        <v>*</v>
      </c>
      <c r="I2169" s="121" t="str">
        <f>IF(SP_SUL!AC2172="","*",SP_SUL!AC2172)</f>
        <v>*</v>
      </c>
      <c r="J2169" s="122" t="str">
        <f>IF(SP_SUL!AA2172="","*",SP_SUL!AA2172)</f>
        <v>*</v>
      </c>
      <c r="K2169" s="134" t="str">
        <f>IF(SP_SUL!AD2172="","*",SP_SUL!AD2172)</f>
        <v>*</v>
      </c>
    </row>
    <row r="2170" spans="2:11" hidden="1">
      <c r="B2170" s="120" t="str">
        <f>IF(SP_SUL!Y2173="","*",SP_SUL!Y2173)</f>
        <v>*</v>
      </c>
      <c r="C2170" s="121" t="str">
        <f>IF(SP_SUL!B2173="","*",SP_SUL!B2173)</f>
        <v>*</v>
      </c>
      <c r="D2170" s="121" t="str">
        <f>IF(SP_SUL!D2173="","*",SP_SUL!D2173)</f>
        <v>*</v>
      </c>
      <c r="E2170" s="121" t="str">
        <f>IF(SP_SUL!H2173="","*",SP_SUL!H2173)</f>
        <v>*</v>
      </c>
      <c r="F2170" s="137" t="str">
        <f>IF(SP_SUL!M2173="","*",SP_SUL!M2173)</f>
        <v>*</v>
      </c>
      <c r="G2170" s="121" t="str">
        <f>IF(SP_SUL!I2173="","*",SP_SUL!I2173)</f>
        <v>*</v>
      </c>
      <c r="H2170" s="121" t="str">
        <f>IF(SP_SUL!AB2173="","*",SP_SUL!AB2173)</f>
        <v>*</v>
      </c>
      <c r="I2170" s="121" t="str">
        <f>IF(SP_SUL!AC2173="","*",SP_SUL!AC2173)</f>
        <v>*</v>
      </c>
      <c r="J2170" s="122" t="str">
        <f>IF(SP_SUL!AA2173="","*",SP_SUL!AA2173)</f>
        <v>*</v>
      </c>
      <c r="K2170" s="134" t="str">
        <f>IF(SP_SUL!AD2173="","*",SP_SUL!AD2173)</f>
        <v>*</v>
      </c>
    </row>
    <row r="2171" spans="2:11" hidden="1">
      <c r="B2171" s="120" t="str">
        <f>IF(SP_SUL!Y2174="","*",SP_SUL!Y2174)</f>
        <v>*</v>
      </c>
      <c r="C2171" s="121" t="str">
        <f>IF(SP_SUL!B2174="","*",SP_SUL!B2174)</f>
        <v>*</v>
      </c>
      <c r="D2171" s="121" t="str">
        <f>IF(SP_SUL!D2174="","*",SP_SUL!D2174)</f>
        <v>*</v>
      </c>
      <c r="E2171" s="121" t="str">
        <f>IF(SP_SUL!H2174="","*",SP_SUL!H2174)</f>
        <v>*</v>
      </c>
      <c r="F2171" s="137" t="str">
        <f>IF(SP_SUL!M2174="","*",SP_SUL!M2174)</f>
        <v>*</v>
      </c>
      <c r="G2171" s="121" t="str">
        <f>IF(SP_SUL!I2174="","*",SP_SUL!I2174)</f>
        <v>*</v>
      </c>
      <c r="H2171" s="121" t="str">
        <f>IF(SP_SUL!AB2174="","*",SP_SUL!AB2174)</f>
        <v>*</v>
      </c>
      <c r="I2171" s="121" t="str">
        <f>IF(SP_SUL!AC2174="","*",SP_SUL!AC2174)</f>
        <v>*</v>
      </c>
      <c r="J2171" s="122" t="str">
        <f>IF(SP_SUL!AA2174="","*",SP_SUL!AA2174)</f>
        <v>*</v>
      </c>
      <c r="K2171" s="134" t="str">
        <f>IF(SP_SUL!AD2174="","*",SP_SUL!AD2174)</f>
        <v>*</v>
      </c>
    </row>
    <row r="2172" spans="2:11" hidden="1">
      <c r="B2172" s="120" t="str">
        <f>IF(SP_SUL!Y2175="","*",SP_SUL!Y2175)</f>
        <v>*</v>
      </c>
      <c r="C2172" s="121" t="str">
        <f>IF(SP_SUL!B2175="","*",SP_SUL!B2175)</f>
        <v>*</v>
      </c>
      <c r="D2172" s="121" t="str">
        <f>IF(SP_SUL!D2175="","*",SP_SUL!D2175)</f>
        <v>*</v>
      </c>
      <c r="E2172" s="121" t="str">
        <f>IF(SP_SUL!H2175="","*",SP_SUL!H2175)</f>
        <v>*</v>
      </c>
      <c r="F2172" s="137" t="str">
        <f>IF(SP_SUL!M2175="","*",SP_SUL!M2175)</f>
        <v>*</v>
      </c>
      <c r="G2172" s="121" t="str">
        <f>IF(SP_SUL!I2175="","*",SP_SUL!I2175)</f>
        <v>*</v>
      </c>
      <c r="H2172" s="121" t="str">
        <f>IF(SP_SUL!AB2175="","*",SP_SUL!AB2175)</f>
        <v>*</v>
      </c>
      <c r="I2172" s="121" t="str">
        <f>IF(SP_SUL!AC2175="","*",SP_SUL!AC2175)</f>
        <v>*</v>
      </c>
      <c r="J2172" s="122" t="str">
        <f>IF(SP_SUL!AA2175="","*",SP_SUL!AA2175)</f>
        <v>*</v>
      </c>
      <c r="K2172" s="134" t="str">
        <f>IF(SP_SUL!AD2175="","*",SP_SUL!AD2175)</f>
        <v>*</v>
      </c>
    </row>
    <row r="2173" spans="2:11" hidden="1">
      <c r="B2173" s="120" t="str">
        <f>IF(SP_SUL!Y2176="","*",SP_SUL!Y2176)</f>
        <v>*</v>
      </c>
      <c r="C2173" s="121" t="str">
        <f>IF(SP_SUL!B2176="","*",SP_SUL!B2176)</f>
        <v>*</v>
      </c>
      <c r="D2173" s="121" t="str">
        <f>IF(SP_SUL!D2176="","*",SP_SUL!D2176)</f>
        <v>*</v>
      </c>
      <c r="E2173" s="121" t="str">
        <f>IF(SP_SUL!H2176="","*",SP_SUL!H2176)</f>
        <v>*</v>
      </c>
      <c r="F2173" s="137" t="str">
        <f>IF(SP_SUL!M2176="","*",SP_SUL!M2176)</f>
        <v>*</v>
      </c>
      <c r="G2173" s="121" t="str">
        <f>IF(SP_SUL!I2176="","*",SP_SUL!I2176)</f>
        <v>*</v>
      </c>
      <c r="H2173" s="121" t="str">
        <f>IF(SP_SUL!AB2176="","*",SP_SUL!AB2176)</f>
        <v>*</v>
      </c>
      <c r="I2173" s="121" t="str">
        <f>IF(SP_SUL!AC2176="","*",SP_SUL!AC2176)</f>
        <v>*</v>
      </c>
      <c r="J2173" s="122" t="str">
        <f>IF(SP_SUL!AA2176="","*",SP_SUL!AA2176)</f>
        <v>*</v>
      </c>
      <c r="K2173" s="134" t="str">
        <f>IF(SP_SUL!AD2176="","*",SP_SUL!AD2176)</f>
        <v>*</v>
      </c>
    </row>
    <row r="2174" spans="2:11" hidden="1">
      <c r="B2174" s="120" t="str">
        <f>IF(SP_SUL!Y2177="","*",SP_SUL!Y2177)</f>
        <v>*</v>
      </c>
      <c r="C2174" s="121" t="str">
        <f>IF(SP_SUL!B2177="","*",SP_SUL!B2177)</f>
        <v>*</v>
      </c>
      <c r="D2174" s="121" t="str">
        <f>IF(SP_SUL!D2177="","*",SP_SUL!D2177)</f>
        <v>*</v>
      </c>
      <c r="E2174" s="121" t="str">
        <f>IF(SP_SUL!H2177="","*",SP_SUL!H2177)</f>
        <v>*</v>
      </c>
      <c r="F2174" s="137" t="str">
        <f>IF(SP_SUL!M2177="","*",SP_SUL!M2177)</f>
        <v>*</v>
      </c>
      <c r="G2174" s="121" t="str">
        <f>IF(SP_SUL!I2177="","*",SP_SUL!I2177)</f>
        <v>*</v>
      </c>
      <c r="H2174" s="121" t="str">
        <f>IF(SP_SUL!AB2177="","*",SP_SUL!AB2177)</f>
        <v>*</v>
      </c>
      <c r="I2174" s="121" t="str">
        <f>IF(SP_SUL!AC2177="","*",SP_SUL!AC2177)</f>
        <v>*</v>
      </c>
      <c r="J2174" s="122" t="str">
        <f>IF(SP_SUL!AA2177="","*",SP_SUL!AA2177)</f>
        <v>*</v>
      </c>
      <c r="K2174" s="134" t="str">
        <f>IF(SP_SUL!AD2177="","*",SP_SUL!AD2177)</f>
        <v>*</v>
      </c>
    </row>
    <row r="2175" spans="2:11" hidden="1">
      <c r="B2175" s="120" t="str">
        <f>IF(SP_SUL!Y2178="","*",SP_SUL!Y2178)</f>
        <v>*</v>
      </c>
      <c r="C2175" s="121" t="str">
        <f>IF(SP_SUL!B2178="","*",SP_SUL!B2178)</f>
        <v>*</v>
      </c>
      <c r="D2175" s="121" t="str">
        <f>IF(SP_SUL!D2178="","*",SP_SUL!D2178)</f>
        <v>*</v>
      </c>
      <c r="E2175" s="121" t="str">
        <f>IF(SP_SUL!H2178="","*",SP_SUL!H2178)</f>
        <v>*</v>
      </c>
      <c r="F2175" s="137" t="str">
        <f>IF(SP_SUL!M2178="","*",SP_SUL!M2178)</f>
        <v>*</v>
      </c>
      <c r="G2175" s="121" t="str">
        <f>IF(SP_SUL!I2178="","*",SP_SUL!I2178)</f>
        <v>*</v>
      </c>
      <c r="H2175" s="121" t="str">
        <f>IF(SP_SUL!AB2178="","*",SP_SUL!AB2178)</f>
        <v>*</v>
      </c>
      <c r="I2175" s="121" t="str">
        <f>IF(SP_SUL!AC2178="","*",SP_SUL!AC2178)</f>
        <v>*</v>
      </c>
      <c r="J2175" s="122" t="str">
        <f>IF(SP_SUL!AA2178="","*",SP_SUL!AA2178)</f>
        <v>*</v>
      </c>
      <c r="K2175" s="134" t="str">
        <f>IF(SP_SUL!AD2178="","*",SP_SUL!AD2178)</f>
        <v>*</v>
      </c>
    </row>
    <row r="2176" spans="2:11" hidden="1">
      <c r="B2176" s="120" t="str">
        <f>IF(SP_SUL!Y2179="","*",SP_SUL!Y2179)</f>
        <v>*</v>
      </c>
      <c r="C2176" s="121" t="str">
        <f>IF(SP_SUL!B2179="","*",SP_SUL!B2179)</f>
        <v>*</v>
      </c>
      <c r="D2176" s="121" t="str">
        <f>IF(SP_SUL!D2179="","*",SP_SUL!D2179)</f>
        <v>*</v>
      </c>
      <c r="E2176" s="121" t="str">
        <f>IF(SP_SUL!H2179="","*",SP_SUL!H2179)</f>
        <v>*</v>
      </c>
      <c r="F2176" s="137" t="str">
        <f>IF(SP_SUL!M2179="","*",SP_SUL!M2179)</f>
        <v>*</v>
      </c>
      <c r="G2176" s="121" t="str">
        <f>IF(SP_SUL!I2179="","*",SP_SUL!I2179)</f>
        <v>*</v>
      </c>
      <c r="H2176" s="121" t="str">
        <f>IF(SP_SUL!AB2179="","*",SP_SUL!AB2179)</f>
        <v>*</v>
      </c>
      <c r="I2176" s="121" t="str">
        <f>IF(SP_SUL!AC2179="","*",SP_SUL!AC2179)</f>
        <v>*</v>
      </c>
      <c r="J2176" s="122" t="str">
        <f>IF(SP_SUL!AA2179="","*",SP_SUL!AA2179)</f>
        <v>*</v>
      </c>
      <c r="K2176" s="134" t="str">
        <f>IF(SP_SUL!AD2179="","*",SP_SUL!AD2179)</f>
        <v>*</v>
      </c>
    </row>
    <row r="2177" spans="2:11" hidden="1">
      <c r="B2177" s="120" t="str">
        <f>IF(SP_SUL!Y2180="","*",SP_SUL!Y2180)</f>
        <v>*</v>
      </c>
      <c r="C2177" s="121" t="str">
        <f>IF(SP_SUL!B2180="","*",SP_SUL!B2180)</f>
        <v>*</v>
      </c>
      <c r="D2177" s="121" t="str">
        <f>IF(SP_SUL!D2180="","*",SP_SUL!D2180)</f>
        <v>*</v>
      </c>
      <c r="E2177" s="121" t="str">
        <f>IF(SP_SUL!H2180="","*",SP_SUL!H2180)</f>
        <v>*</v>
      </c>
      <c r="F2177" s="137" t="str">
        <f>IF(SP_SUL!M2180="","*",SP_SUL!M2180)</f>
        <v>*</v>
      </c>
      <c r="G2177" s="121" t="str">
        <f>IF(SP_SUL!I2180="","*",SP_SUL!I2180)</f>
        <v>*</v>
      </c>
      <c r="H2177" s="121" t="str">
        <f>IF(SP_SUL!AB2180="","*",SP_SUL!AB2180)</f>
        <v>*</v>
      </c>
      <c r="I2177" s="121" t="str">
        <f>IF(SP_SUL!AC2180="","*",SP_SUL!AC2180)</f>
        <v>*</v>
      </c>
      <c r="J2177" s="122" t="str">
        <f>IF(SP_SUL!AA2180="","*",SP_SUL!AA2180)</f>
        <v>*</v>
      </c>
      <c r="K2177" s="134" t="str">
        <f>IF(SP_SUL!AD2180="","*",SP_SUL!AD2180)</f>
        <v>*</v>
      </c>
    </row>
    <row r="2178" spans="2:11" hidden="1">
      <c r="B2178" s="120" t="str">
        <f>IF(SP_SUL!Y2181="","*",SP_SUL!Y2181)</f>
        <v>*</v>
      </c>
      <c r="C2178" s="121" t="str">
        <f>IF(SP_SUL!B2181="","*",SP_SUL!B2181)</f>
        <v>*</v>
      </c>
      <c r="D2178" s="121" t="str">
        <f>IF(SP_SUL!D2181="","*",SP_SUL!D2181)</f>
        <v>*</v>
      </c>
      <c r="E2178" s="121" t="str">
        <f>IF(SP_SUL!H2181="","*",SP_SUL!H2181)</f>
        <v>*</v>
      </c>
      <c r="F2178" s="137" t="str">
        <f>IF(SP_SUL!M2181="","*",SP_SUL!M2181)</f>
        <v>*</v>
      </c>
      <c r="G2178" s="121" t="str">
        <f>IF(SP_SUL!I2181="","*",SP_SUL!I2181)</f>
        <v>*</v>
      </c>
      <c r="H2178" s="121" t="str">
        <f>IF(SP_SUL!AB2181="","*",SP_SUL!AB2181)</f>
        <v>*</v>
      </c>
      <c r="I2178" s="121" t="str">
        <f>IF(SP_SUL!AC2181="","*",SP_SUL!AC2181)</f>
        <v>*</v>
      </c>
      <c r="J2178" s="122" t="str">
        <f>IF(SP_SUL!AA2181="","*",SP_SUL!AA2181)</f>
        <v>*</v>
      </c>
      <c r="K2178" s="134" t="str">
        <f>IF(SP_SUL!AD2181="","*",SP_SUL!AD2181)</f>
        <v>*</v>
      </c>
    </row>
    <row r="2179" spans="2:11" hidden="1">
      <c r="B2179" s="120" t="str">
        <f>IF(SP_SUL!Y2182="","*",SP_SUL!Y2182)</f>
        <v>*</v>
      </c>
      <c r="C2179" s="121" t="str">
        <f>IF(SP_SUL!B2182="","*",SP_SUL!B2182)</f>
        <v>*</v>
      </c>
      <c r="D2179" s="121" t="str">
        <f>IF(SP_SUL!D2182="","*",SP_SUL!D2182)</f>
        <v>*</v>
      </c>
      <c r="E2179" s="121" t="str">
        <f>IF(SP_SUL!H2182="","*",SP_SUL!H2182)</f>
        <v>*</v>
      </c>
      <c r="F2179" s="137" t="str">
        <f>IF(SP_SUL!M2182="","*",SP_SUL!M2182)</f>
        <v>*</v>
      </c>
      <c r="G2179" s="121" t="str">
        <f>IF(SP_SUL!I2182="","*",SP_SUL!I2182)</f>
        <v>*</v>
      </c>
      <c r="H2179" s="121" t="str">
        <f>IF(SP_SUL!AB2182="","*",SP_SUL!AB2182)</f>
        <v>*</v>
      </c>
      <c r="I2179" s="121" t="str">
        <f>IF(SP_SUL!AC2182="","*",SP_SUL!AC2182)</f>
        <v>*</v>
      </c>
      <c r="J2179" s="122" t="str">
        <f>IF(SP_SUL!AA2182="","*",SP_SUL!AA2182)</f>
        <v>*</v>
      </c>
      <c r="K2179" s="134" t="str">
        <f>IF(SP_SUL!AD2182="","*",SP_SUL!AD2182)</f>
        <v>*</v>
      </c>
    </row>
    <row r="2180" spans="2:11" hidden="1">
      <c r="B2180" s="120" t="str">
        <f>IF(SP_SUL!Y2183="","*",SP_SUL!Y2183)</f>
        <v>*</v>
      </c>
      <c r="C2180" s="121" t="str">
        <f>IF(SP_SUL!B2183="","*",SP_SUL!B2183)</f>
        <v>*</v>
      </c>
      <c r="D2180" s="121" t="str">
        <f>IF(SP_SUL!D2183="","*",SP_SUL!D2183)</f>
        <v>*</v>
      </c>
      <c r="E2180" s="121" t="str">
        <f>IF(SP_SUL!H2183="","*",SP_SUL!H2183)</f>
        <v>*</v>
      </c>
      <c r="F2180" s="137" t="str">
        <f>IF(SP_SUL!M2183="","*",SP_SUL!M2183)</f>
        <v>*</v>
      </c>
      <c r="G2180" s="121" t="str">
        <f>IF(SP_SUL!I2183="","*",SP_SUL!I2183)</f>
        <v>*</v>
      </c>
      <c r="H2180" s="121" t="str">
        <f>IF(SP_SUL!AB2183="","*",SP_SUL!AB2183)</f>
        <v>*</v>
      </c>
      <c r="I2180" s="121" t="str">
        <f>IF(SP_SUL!AC2183="","*",SP_SUL!AC2183)</f>
        <v>*</v>
      </c>
      <c r="J2180" s="122" t="str">
        <f>IF(SP_SUL!AA2183="","*",SP_SUL!AA2183)</f>
        <v>*</v>
      </c>
      <c r="K2180" s="134" t="str">
        <f>IF(SP_SUL!AD2183="","*",SP_SUL!AD2183)</f>
        <v>*</v>
      </c>
    </row>
    <row r="2181" spans="2:11" hidden="1">
      <c r="B2181" s="120" t="str">
        <f>IF(SP_SUL!Y2184="","*",SP_SUL!Y2184)</f>
        <v>*</v>
      </c>
      <c r="C2181" s="121" t="str">
        <f>IF(SP_SUL!B2184="","*",SP_SUL!B2184)</f>
        <v>*</v>
      </c>
      <c r="D2181" s="121" t="str">
        <f>IF(SP_SUL!D2184="","*",SP_SUL!D2184)</f>
        <v>*</v>
      </c>
      <c r="E2181" s="121" t="str">
        <f>IF(SP_SUL!H2184="","*",SP_SUL!H2184)</f>
        <v>*</v>
      </c>
      <c r="F2181" s="137" t="str">
        <f>IF(SP_SUL!M2184="","*",SP_SUL!M2184)</f>
        <v>*</v>
      </c>
      <c r="G2181" s="121" t="str">
        <f>IF(SP_SUL!I2184="","*",SP_SUL!I2184)</f>
        <v>*</v>
      </c>
      <c r="H2181" s="121" t="str">
        <f>IF(SP_SUL!AB2184="","*",SP_SUL!AB2184)</f>
        <v>*</v>
      </c>
      <c r="I2181" s="121" t="str">
        <f>IF(SP_SUL!AC2184="","*",SP_SUL!AC2184)</f>
        <v>*</v>
      </c>
      <c r="J2181" s="122" t="str">
        <f>IF(SP_SUL!AA2184="","*",SP_SUL!AA2184)</f>
        <v>*</v>
      </c>
      <c r="K2181" s="134" t="str">
        <f>IF(SP_SUL!AD2184="","*",SP_SUL!AD2184)</f>
        <v>*</v>
      </c>
    </row>
    <row r="2182" spans="2:11" hidden="1">
      <c r="B2182" s="120" t="str">
        <f>IF(SP_SUL!Y2185="","*",SP_SUL!Y2185)</f>
        <v>*</v>
      </c>
      <c r="C2182" s="121" t="str">
        <f>IF(SP_SUL!B2185="","*",SP_SUL!B2185)</f>
        <v>*</v>
      </c>
      <c r="D2182" s="121" t="str">
        <f>IF(SP_SUL!D2185="","*",SP_SUL!D2185)</f>
        <v>*</v>
      </c>
      <c r="E2182" s="121" t="str">
        <f>IF(SP_SUL!H2185="","*",SP_SUL!H2185)</f>
        <v>*</v>
      </c>
      <c r="F2182" s="137" t="str">
        <f>IF(SP_SUL!M2185="","*",SP_SUL!M2185)</f>
        <v>*</v>
      </c>
      <c r="G2182" s="121" t="str">
        <f>IF(SP_SUL!I2185="","*",SP_SUL!I2185)</f>
        <v>*</v>
      </c>
      <c r="H2182" s="121" t="str">
        <f>IF(SP_SUL!AB2185="","*",SP_SUL!AB2185)</f>
        <v>*</v>
      </c>
      <c r="I2182" s="121" t="str">
        <f>IF(SP_SUL!AC2185="","*",SP_SUL!AC2185)</f>
        <v>*</v>
      </c>
      <c r="J2182" s="122" t="str">
        <f>IF(SP_SUL!AA2185="","*",SP_SUL!AA2185)</f>
        <v>*</v>
      </c>
      <c r="K2182" s="134" t="str">
        <f>IF(SP_SUL!AD2185="","*",SP_SUL!AD2185)</f>
        <v>*</v>
      </c>
    </row>
    <row r="2183" spans="2:11" hidden="1">
      <c r="B2183" s="120" t="str">
        <f>IF(SP_SUL!Y2186="","*",SP_SUL!Y2186)</f>
        <v>*</v>
      </c>
      <c r="C2183" s="121" t="str">
        <f>IF(SP_SUL!B2186="","*",SP_SUL!B2186)</f>
        <v>*</v>
      </c>
      <c r="D2183" s="121" t="str">
        <f>IF(SP_SUL!D2186="","*",SP_SUL!D2186)</f>
        <v>*</v>
      </c>
      <c r="E2183" s="121" t="str">
        <f>IF(SP_SUL!H2186="","*",SP_SUL!H2186)</f>
        <v>*</v>
      </c>
      <c r="F2183" s="137" t="str">
        <f>IF(SP_SUL!M2186="","*",SP_SUL!M2186)</f>
        <v>*</v>
      </c>
      <c r="G2183" s="121" t="str">
        <f>IF(SP_SUL!I2186="","*",SP_SUL!I2186)</f>
        <v>*</v>
      </c>
      <c r="H2183" s="121" t="str">
        <f>IF(SP_SUL!AB2186="","*",SP_SUL!AB2186)</f>
        <v>*</v>
      </c>
      <c r="I2183" s="121" t="str">
        <f>IF(SP_SUL!AC2186="","*",SP_SUL!AC2186)</f>
        <v>*</v>
      </c>
      <c r="J2183" s="122" t="str">
        <f>IF(SP_SUL!AA2186="","*",SP_SUL!AA2186)</f>
        <v>*</v>
      </c>
      <c r="K2183" s="134" t="str">
        <f>IF(SP_SUL!AD2186="","*",SP_SUL!AD2186)</f>
        <v>*</v>
      </c>
    </row>
    <row r="2184" spans="2:11" hidden="1">
      <c r="B2184" s="120" t="str">
        <f>IF(SP_SUL!Y2187="","*",SP_SUL!Y2187)</f>
        <v>*</v>
      </c>
      <c r="C2184" s="121" t="str">
        <f>IF(SP_SUL!B2187="","*",SP_SUL!B2187)</f>
        <v>*</v>
      </c>
      <c r="D2184" s="121" t="str">
        <f>IF(SP_SUL!D2187="","*",SP_SUL!D2187)</f>
        <v>*</v>
      </c>
      <c r="E2184" s="121" t="str">
        <f>IF(SP_SUL!H2187="","*",SP_SUL!H2187)</f>
        <v>*</v>
      </c>
      <c r="F2184" s="137" t="str">
        <f>IF(SP_SUL!M2187="","*",SP_SUL!M2187)</f>
        <v>*</v>
      </c>
      <c r="G2184" s="121" t="str">
        <f>IF(SP_SUL!I2187="","*",SP_SUL!I2187)</f>
        <v>*</v>
      </c>
      <c r="H2184" s="121" t="str">
        <f>IF(SP_SUL!AB2187="","*",SP_SUL!AB2187)</f>
        <v>*</v>
      </c>
      <c r="I2184" s="121" t="str">
        <f>IF(SP_SUL!AC2187="","*",SP_SUL!AC2187)</f>
        <v>*</v>
      </c>
      <c r="J2184" s="122" t="str">
        <f>IF(SP_SUL!AA2187="","*",SP_SUL!AA2187)</f>
        <v>*</v>
      </c>
      <c r="K2184" s="134" t="str">
        <f>IF(SP_SUL!AD2187="","*",SP_SUL!AD2187)</f>
        <v>*</v>
      </c>
    </row>
    <row r="2185" spans="2:11" hidden="1">
      <c r="B2185" s="120" t="str">
        <f>IF(SP_SUL!Y2188="","*",SP_SUL!Y2188)</f>
        <v>*</v>
      </c>
      <c r="C2185" s="121" t="str">
        <f>IF(SP_SUL!B2188="","*",SP_SUL!B2188)</f>
        <v>*</v>
      </c>
      <c r="D2185" s="121" t="str">
        <f>IF(SP_SUL!D2188="","*",SP_SUL!D2188)</f>
        <v>*</v>
      </c>
      <c r="E2185" s="121" t="str">
        <f>IF(SP_SUL!H2188="","*",SP_SUL!H2188)</f>
        <v>*</v>
      </c>
      <c r="F2185" s="137" t="str">
        <f>IF(SP_SUL!M2188="","*",SP_SUL!M2188)</f>
        <v>*</v>
      </c>
      <c r="G2185" s="121" t="str">
        <f>IF(SP_SUL!I2188="","*",SP_SUL!I2188)</f>
        <v>*</v>
      </c>
      <c r="H2185" s="121" t="str">
        <f>IF(SP_SUL!AB2188="","*",SP_SUL!AB2188)</f>
        <v>*</v>
      </c>
      <c r="I2185" s="121" t="str">
        <f>IF(SP_SUL!AC2188="","*",SP_SUL!AC2188)</f>
        <v>*</v>
      </c>
      <c r="J2185" s="122" t="str">
        <f>IF(SP_SUL!AA2188="","*",SP_SUL!AA2188)</f>
        <v>*</v>
      </c>
      <c r="K2185" s="134" t="str">
        <f>IF(SP_SUL!AD2188="","*",SP_SUL!AD2188)</f>
        <v>*</v>
      </c>
    </row>
    <row r="2186" spans="2:11" hidden="1">
      <c r="B2186" s="120" t="str">
        <f>IF(SP_SUL!Y2189="","*",SP_SUL!Y2189)</f>
        <v>*</v>
      </c>
      <c r="C2186" s="121" t="str">
        <f>IF(SP_SUL!B2189="","*",SP_SUL!B2189)</f>
        <v>*</v>
      </c>
      <c r="D2186" s="121" t="str">
        <f>IF(SP_SUL!D2189="","*",SP_SUL!D2189)</f>
        <v>*</v>
      </c>
      <c r="E2186" s="121" t="str">
        <f>IF(SP_SUL!H2189="","*",SP_SUL!H2189)</f>
        <v>*</v>
      </c>
      <c r="F2186" s="137" t="str">
        <f>IF(SP_SUL!M2189="","*",SP_SUL!M2189)</f>
        <v>*</v>
      </c>
      <c r="G2186" s="121" t="str">
        <f>IF(SP_SUL!I2189="","*",SP_SUL!I2189)</f>
        <v>*</v>
      </c>
      <c r="H2186" s="121" t="str">
        <f>IF(SP_SUL!AB2189="","*",SP_SUL!AB2189)</f>
        <v>*</v>
      </c>
      <c r="I2186" s="121" t="str">
        <f>IF(SP_SUL!AC2189="","*",SP_SUL!AC2189)</f>
        <v>*</v>
      </c>
      <c r="J2186" s="122" t="str">
        <f>IF(SP_SUL!AA2189="","*",SP_SUL!AA2189)</f>
        <v>*</v>
      </c>
      <c r="K2186" s="134" t="str">
        <f>IF(SP_SUL!AD2189="","*",SP_SUL!AD2189)</f>
        <v>*</v>
      </c>
    </row>
    <row r="2187" spans="2:11" hidden="1">
      <c r="B2187" s="120" t="str">
        <f>IF(SP_SUL!Y2190="","*",SP_SUL!Y2190)</f>
        <v>*</v>
      </c>
      <c r="C2187" s="121" t="str">
        <f>IF(SP_SUL!B2190="","*",SP_SUL!B2190)</f>
        <v>*</v>
      </c>
      <c r="D2187" s="121" t="str">
        <f>IF(SP_SUL!D2190="","*",SP_SUL!D2190)</f>
        <v>*</v>
      </c>
      <c r="E2187" s="121" t="str">
        <f>IF(SP_SUL!H2190="","*",SP_SUL!H2190)</f>
        <v>*</v>
      </c>
      <c r="F2187" s="137" t="str">
        <f>IF(SP_SUL!M2190="","*",SP_SUL!M2190)</f>
        <v>*</v>
      </c>
      <c r="G2187" s="121" t="str">
        <f>IF(SP_SUL!I2190="","*",SP_SUL!I2190)</f>
        <v>*</v>
      </c>
      <c r="H2187" s="121" t="str">
        <f>IF(SP_SUL!AB2190="","*",SP_SUL!AB2190)</f>
        <v>*</v>
      </c>
      <c r="I2187" s="121" t="str">
        <f>IF(SP_SUL!AC2190="","*",SP_SUL!AC2190)</f>
        <v>*</v>
      </c>
      <c r="J2187" s="122" t="str">
        <f>IF(SP_SUL!AA2190="","*",SP_SUL!AA2190)</f>
        <v>*</v>
      </c>
      <c r="K2187" s="134" t="str">
        <f>IF(SP_SUL!AD2190="","*",SP_SUL!AD2190)</f>
        <v>*</v>
      </c>
    </row>
    <row r="2188" spans="2:11" hidden="1">
      <c r="B2188" s="120" t="str">
        <f>IF(SP_SUL!Y2191="","*",SP_SUL!Y2191)</f>
        <v>*</v>
      </c>
      <c r="C2188" s="121" t="str">
        <f>IF(SP_SUL!B2191="","*",SP_SUL!B2191)</f>
        <v>*</v>
      </c>
      <c r="D2188" s="121" t="str">
        <f>IF(SP_SUL!D2191="","*",SP_SUL!D2191)</f>
        <v>*</v>
      </c>
      <c r="E2188" s="121" t="str">
        <f>IF(SP_SUL!H2191="","*",SP_SUL!H2191)</f>
        <v>*</v>
      </c>
      <c r="F2188" s="137" t="str">
        <f>IF(SP_SUL!M2191="","*",SP_SUL!M2191)</f>
        <v>*</v>
      </c>
      <c r="G2188" s="121" t="str">
        <f>IF(SP_SUL!I2191="","*",SP_SUL!I2191)</f>
        <v>*</v>
      </c>
      <c r="H2188" s="121" t="str">
        <f>IF(SP_SUL!AB2191="","*",SP_SUL!AB2191)</f>
        <v>*</v>
      </c>
      <c r="I2188" s="121" t="str">
        <f>IF(SP_SUL!AC2191="","*",SP_SUL!AC2191)</f>
        <v>*</v>
      </c>
      <c r="J2188" s="122" t="str">
        <f>IF(SP_SUL!AA2191="","*",SP_SUL!AA2191)</f>
        <v>*</v>
      </c>
      <c r="K2188" s="134" t="str">
        <f>IF(SP_SUL!AD2191="","*",SP_SUL!AD2191)</f>
        <v>*</v>
      </c>
    </row>
    <row r="2189" spans="2:11" hidden="1">
      <c r="B2189" s="120" t="str">
        <f>IF(SP_SUL!Y2192="","*",SP_SUL!Y2192)</f>
        <v>*</v>
      </c>
      <c r="C2189" s="121" t="str">
        <f>IF(SP_SUL!B2192="","*",SP_SUL!B2192)</f>
        <v>*</v>
      </c>
      <c r="D2189" s="121" t="str">
        <f>IF(SP_SUL!D2192="","*",SP_SUL!D2192)</f>
        <v>*</v>
      </c>
      <c r="E2189" s="121" t="str">
        <f>IF(SP_SUL!H2192="","*",SP_SUL!H2192)</f>
        <v>*</v>
      </c>
      <c r="F2189" s="137" t="str">
        <f>IF(SP_SUL!M2192="","*",SP_SUL!M2192)</f>
        <v>*</v>
      </c>
      <c r="G2189" s="121" t="str">
        <f>IF(SP_SUL!I2192="","*",SP_SUL!I2192)</f>
        <v>*</v>
      </c>
      <c r="H2189" s="121" t="str">
        <f>IF(SP_SUL!AB2192="","*",SP_SUL!AB2192)</f>
        <v>*</v>
      </c>
      <c r="I2189" s="121" t="str">
        <f>IF(SP_SUL!AC2192="","*",SP_SUL!AC2192)</f>
        <v>*</v>
      </c>
      <c r="J2189" s="122" t="str">
        <f>IF(SP_SUL!AA2192="","*",SP_SUL!AA2192)</f>
        <v>*</v>
      </c>
      <c r="K2189" s="134" t="str">
        <f>IF(SP_SUL!AD2192="","*",SP_SUL!AD2192)</f>
        <v>*</v>
      </c>
    </row>
    <row r="2190" spans="2:11" hidden="1">
      <c r="B2190" s="120" t="str">
        <f>IF(SP_SUL!Y2193="","*",SP_SUL!Y2193)</f>
        <v>*</v>
      </c>
      <c r="C2190" s="121" t="str">
        <f>IF(SP_SUL!B2193="","*",SP_SUL!B2193)</f>
        <v>*</v>
      </c>
      <c r="D2190" s="121" t="str">
        <f>IF(SP_SUL!D2193="","*",SP_SUL!D2193)</f>
        <v>*</v>
      </c>
      <c r="E2190" s="121" t="str">
        <f>IF(SP_SUL!H2193="","*",SP_SUL!H2193)</f>
        <v>*</v>
      </c>
      <c r="F2190" s="137" t="str">
        <f>IF(SP_SUL!M2193="","*",SP_SUL!M2193)</f>
        <v>*</v>
      </c>
      <c r="G2190" s="121" t="str">
        <f>IF(SP_SUL!I2193="","*",SP_SUL!I2193)</f>
        <v>*</v>
      </c>
      <c r="H2190" s="121" t="str">
        <f>IF(SP_SUL!AB2193="","*",SP_SUL!AB2193)</f>
        <v>*</v>
      </c>
      <c r="I2190" s="121" t="str">
        <f>IF(SP_SUL!AC2193="","*",SP_SUL!AC2193)</f>
        <v>*</v>
      </c>
      <c r="J2190" s="122" t="str">
        <f>IF(SP_SUL!AA2193="","*",SP_SUL!AA2193)</f>
        <v>*</v>
      </c>
      <c r="K2190" s="134" t="str">
        <f>IF(SP_SUL!AD2193="","*",SP_SUL!AD2193)</f>
        <v>*</v>
      </c>
    </row>
    <row r="2191" spans="2:11" hidden="1">
      <c r="B2191" s="120" t="str">
        <f>IF(SP_SUL!Y2194="","*",SP_SUL!Y2194)</f>
        <v>*</v>
      </c>
      <c r="C2191" s="121" t="str">
        <f>IF(SP_SUL!B2194="","*",SP_SUL!B2194)</f>
        <v>*</v>
      </c>
      <c r="D2191" s="121" t="str">
        <f>IF(SP_SUL!D2194="","*",SP_SUL!D2194)</f>
        <v>*</v>
      </c>
      <c r="E2191" s="121" t="str">
        <f>IF(SP_SUL!H2194="","*",SP_SUL!H2194)</f>
        <v>*</v>
      </c>
      <c r="F2191" s="137" t="str">
        <f>IF(SP_SUL!M2194="","*",SP_SUL!M2194)</f>
        <v>*</v>
      </c>
      <c r="G2191" s="121" t="str">
        <f>IF(SP_SUL!I2194="","*",SP_SUL!I2194)</f>
        <v>*</v>
      </c>
      <c r="H2191" s="121" t="str">
        <f>IF(SP_SUL!AB2194="","*",SP_SUL!AB2194)</f>
        <v>*</v>
      </c>
      <c r="I2191" s="121" t="str">
        <f>IF(SP_SUL!AC2194="","*",SP_SUL!AC2194)</f>
        <v>*</v>
      </c>
      <c r="J2191" s="122" t="str">
        <f>IF(SP_SUL!AA2194="","*",SP_SUL!AA2194)</f>
        <v>*</v>
      </c>
      <c r="K2191" s="134" t="str">
        <f>IF(SP_SUL!AD2194="","*",SP_SUL!AD2194)</f>
        <v>*</v>
      </c>
    </row>
    <row r="2192" spans="2:11" hidden="1">
      <c r="B2192" s="120" t="str">
        <f>IF(SP_SUL!Y2195="","*",SP_SUL!Y2195)</f>
        <v>*</v>
      </c>
      <c r="C2192" s="121" t="str">
        <f>IF(SP_SUL!B2195="","*",SP_SUL!B2195)</f>
        <v>*</v>
      </c>
      <c r="D2192" s="121" t="str">
        <f>IF(SP_SUL!D2195="","*",SP_SUL!D2195)</f>
        <v>*</v>
      </c>
      <c r="E2192" s="121" t="str">
        <f>IF(SP_SUL!H2195="","*",SP_SUL!H2195)</f>
        <v>*</v>
      </c>
      <c r="F2192" s="137" t="str">
        <f>IF(SP_SUL!M2195="","*",SP_SUL!M2195)</f>
        <v>*</v>
      </c>
      <c r="G2192" s="121" t="str">
        <f>IF(SP_SUL!I2195="","*",SP_SUL!I2195)</f>
        <v>*</v>
      </c>
      <c r="H2192" s="121" t="str">
        <f>IF(SP_SUL!AB2195="","*",SP_SUL!AB2195)</f>
        <v>*</v>
      </c>
      <c r="I2192" s="121" t="str">
        <f>IF(SP_SUL!AC2195="","*",SP_SUL!AC2195)</f>
        <v>*</v>
      </c>
      <c r="J2192" s="122" t="str">
        <f>IF(SP_SUL!AA2195="","*",SP_SUL!AA2195)</f>
        <v>*</v>
      </c>
      <c r="K2192" s="134" t="str">
        <f>IF(SP_SUL!AD2195="","*",SP_SUL!AD2195)</f>
        <v>*</v>
      </c>
    </row>
    <row r="2193" spans="2:11" hidden="1">
      <c r="B2193" s="120" t="str">
        <f>IF(SP_SUL!Y2196="","*",SP_SUL!Y2196)</f>
        <v>*</v>
      </c>
      <c r="C2193" s="121" t="str">
        <f>IF(SP_SUL!B2196="","*",SP_SUL!B2196)</f>
        <v>*</v>
      </c>
      <c r="D2193" s="121" t="str">
        <f>IF(SP_SUL!D2196="","*",SP_SUL!D2196)</f>
        <v>*</v>
      </c>
      <c r="E2193" s="121" t="str">
        <f>IF(SP_SUL!H2196="","*",SP_SUL!H2196)</f>
        <v>*</v>
      </c>
      <c r="F2193" s="137" t="str">
        <f>IF(SP_SUL!M2196="","*",SP_SUL!M2196)</f>
        <v>*</v>
      </c>
      <c r="G2193" s="121" t="str">
        <f>IF(SP_SUL!I2196="","*",SP_SUL!I2196)</f>
        <v>*</v>
      </c>
      <c r="H2193" s="121" t="str">
        <f>IF(SP_SUL!AB2196="","*",SP_SUL!AB2196)</f>
        <v>*</v>
      </c>
      <c r="I2193" s="121" t="str">
        <f>IF(SP_SUL!AC2196="","*",SP_SUL!AC2196)</f>
        <v>*</v>
      </c>
      <c r="J2193" s="122" t="str">
        <f>IF(SP_SUL!AA2196="","*",SP_SUL!AA2196)</f>
        <v>*</v>
      </c>
      <c r="K2193" s="134" t="str">
        <f>IF(SP_SUL!AD2196="","*",SP_SUL!AD2196)</f>
        <v>*</v>
      </c>
    </row>
    <row r="2194" spans="2:11" hidden="1">
      <c r="B2194" s="120" t="str">
        <f>IF(SP_SUL!Y2197="","*",SP_SUL!Y2197)</f>
        <v>*</v>
      </c>
      <c r="C2194" s="121" t="str">
        <f>IF(SP_SUL!B2197="","*",SP_SUL!B2197)</f>
        <v>*</v>
      </c>
      <c r="D2194" s="121" t="str">
        <f>IF(SP_SUL!D2197="","*",SP_SUL!D2197)</f>
        <v>*</v>
      </c>
      <c r="E2194" s="121" t="str">
        <f>IF(SP_SUL!H2197="","*",SP_SUL!H2197)</f>
        <v>*</v>
      </c>
      <c r="F2194" s="137" t="str">
        <f>IF(SP_SUL!M2197="","*",SP_SUL!M2197)</f>
        <v>*</v>
      </c>
      <c r="G2194" s="121" t="str">
        <f>IF(SP_SUL!I2197="","*",SP_SUL!I2197)</f>
        <v>*</v>
      </c>
      <c r="H2194" s="121" t="str">
        <f>IF(SP_SUL!AB2197="","*",SP_SUL!AB2197)</f>
        <v>*</v>
      </c>
      <c r="I2194" s="121" t="str">
        <f>IF(SP_SUL!AC2197="","*",SP_SUL!AC2197)</f>
        <v>*</v>
      </c>
      <c r="J2194" s="122" t="str">
        <f>IF(SP_SUL!AA2197="","*",SP_SUL!AA2197)</f>
        <v>*</v>
      </c>
      <c r="K2194" s="134" t="str">
        <f>IF(SP_SUL!AD2197="","*",SP_SUL!AD2197)</f>
        <v>*</v>
      </c>
    </row>
    <row r="2195" spans="2:11" hidden="1">
      <c r="B2195" s="120" t="str">
        <f>IF(SP_SUL!Y2198="","*",SP_SUL!Y2198)</f>
        <v>*</v>
      </c>
      <c r="C2195" s="121" t="str">
        <f>IF(SP_SUL!B2198="","*",SP_SUL!B2198)</f>
        <v>*</v>
      </c>
      <c r="D2195" s="121" t="str">
        <f>IF(SP_SUL!D2198="","*",SP_SUL!D2198)</f>
        <v>*</v>
      </c>
      <c r="E2195" s="121" t="str">
        <f>IF(SP_SUL!H2198="","*",SP_SUL!H2198)</f>
        <v>*</v>
      </c>
      <c r="F2195" s="137" t="str">
        <f>IF(SP_SUL!M2198="","*",SP_SUL!M2198)</f>
        <v>*</v>
      </c>
      <c r="G2195" s="121" t="str">
        <f>IF(SP_SUL!I2198="","*",SP_SUL!I2198)</f>
        <v>*</v>
      </c>
      <c r="H2195" s="121" t="str">
        <f>IF(SP_SUL!AB2198="","*",SP_SUL!AB2198)</f>
        <v>*</v>
      </c>
      <c r="I2195" s="121" t="str">
        <f>IF(SP_SUL!AC2198="","*",SP_SUL!AC2198)</f>
        <v>*</v>
      </c>
      <c r="J2195" s="122" t="str">
        <f>IF(SP_SUL!AA2198="","*",SP_SUL!AA2198)</f>
        <v>*</v>
      </c>
      <c r="K2195" s="134" t="str">
        <f>IF(SP_SUL!AD2198="","*",SP_SUL!AD2198)</f>
        <v>*</v>
      </c>
    </row>
    <row r="2196" spans="2:11" hidden="1">
      <c r="B2196" s="120" t="str">
        <f>IF(SP_SUL!Y2199="","*",SP_SUL!Y2199)</f>
        <v>*</v>
      </c>
      <c r="C2196" s="121" t="str">
        <f>IF(SP_SUL!B2199="","*",SP_SUL!B2199)</f>
        <v>*</v>
      </c>
      <c r="D2196" s="121" t="str">
        <f>IF(SP_SUL!D2199="","*",SP_SUL!D2199)</f>
        <v>*</v>
      </c>
      <c r="E2196" s="121" t="str">
        <f>IF(SP_SUL!H2199="","*",SP_SUL!H2199)</f>
        <v>*</v>
      </c>
      <c r="F2196" s="137" t="str">
        <f>IF(SP_SUL!M2199="","*",SP_SUL!M2199)</f>
        <v>*</v>
      </c>
      <c r="G2196" s="121" t="str">
        <f>IF(SP_SUL!I2199="","*",SP_SUL!I2199)</f>
        <v>*</v>
      </c>
      <c r="H2196" s="121" t="str">
        <f>IF(SP_SUL!AB2199="","*",SP_SUL!AB2199)</f>
        <v>*</v>
      </c>
      <c r="I2196" s="121" t="str">
        <f>IF(SP_SUL!AC2199="","*",SP_SUL!AC2199)</f>
        <v>*</v>
      </c>
      <c r="J2196" s="122" t="str">
        <f>IF(SP_SUL!AA2199="","*",SP_SUL!AA2199)</f>
        <v>*</v>
      </c>
      <c r="K2196" s="134" t="str">
        <f>IF(SP_SUL!AD2199="","*",SP_SUL!AD2199)</f>
        <v>*</v>
      </c>
    </row>
    <row r="2197" spans="2:11" hidden="1">
      <c r="B2197" s="120" t="str">
        <f>IF(SP_SUL!Y2200="","*",SP_SUL!Y2200)</f>
        <v>*</v>
      </c>
      <c r="C2197" s="121" t="str">
        <f>IF(SP_SUL!B2200="","*",SP_SUL!B2200)</f>
        <v>*</v>
      </c>
      <c r="D2197" s="121" t="str">
        <f>IF(SP_SUL!D2200="","*",SP_SUL!D2200)</f>
        <v>*</v>
      </c>
      <c r="E2197" s="121" t="str">
        <f>IF(SP_SUL!H2200="","*",SP_SUL!H2200)</f>
        <v>*</v>
      </c>
      <c r="F2197" s="137" t="str">
        <f>IF(SP_SUL!M2200="","*",SP_SUL!M2200)</f>
        <v>*</v>
      </c>
      <c r="G2197" s="121" t="str">
        <f>IF(SP_SUL!I2200="","*",SP_SUL!I2200)</f>
        <v>*</v>
      </c>
      <c r="H2197" s="121" t="str">
        <f>IF(SP_SUL!AB2200="","*",SP_SUL!AB2200)</f>
        <v>*</v>
      </c>
      <c r="I2197" s="121" t="str">
        <f>IF(SP_SUL!AC2200="","*",SP_SUL!AC2200)</f>
        <v>*</v>
      </c>
      <c r="J2197" s="122" t="str">
        <f>IF(SP_SUL!AA2200="","*",SP_SUL!AA2200)</f>
        <v>*</v>
      </c>
      <c r="K2197" s="134" t="str">
        <f>IF(SP_SUL!AD2200="","*",SP_SUL!AD2200)</f>
        <v>*</v>
      </c>
    </row>
    <row r="2198" spans="2:11" hidden="1">
      <c r="B2198" s="120" t="str">
        <f>IF(SP_SUL!Y2201="","*",SP_SUL!Y2201)</f>
        <v>*</v>
      </c>
      <c r="C2198" s="121" t="str">
        <f>IF(SP_SUL!B2201="","*",SP_SUL!B2201)</f>
        <v>*</v>
      </c>
      <c r="D2198" s="121" t="str">
        <f>IF(SP_SUL!D2201="","*",SP_SUL!D2201)</f>
        <v>*</v>
      </c>
      <c r="E2198" s="121" t="str">
        <f>IF(SP_SUL!H2201="","*",SP_SUL!H2201)</f>
        <v>*</v>
      </c>
      <c r="F2198" s="137" t="str">
        <f>IF(SP_SUL!M2201="","*",SP_SUL!M2201)</f>
        <v>*</v>
      </c>
      <c r="G2198" s="121" t="str">
        <f>IF(SP_SUL!I2201="","*",SP_SUL!I2201)</f>
        <v>*</v>
      </c>
      <c r="H2198" s="121" t="str">
        <f>IF(SP_SUL!AB2201="","*",SP_SUL!AB2201)</f>
        <v>*</v>
      </c>
      <c r="I2198" s="121" t="str">
        <f>IF(SP_SUL!AC2201="","*",SP_SUL!AC2201)</f>
        <v>*</v>
      </c>
      <c r="J2198" s="122" t="str">
        <f>IF(SP_SUL!AA2201="","*",SP_SUL!AA2201)</f>
        <v>*</v>
      </c>
      <c r="K2198" s="134" t="str">
        <f>IF(SP_SUL!AD2201="","*",SP_SUL!AD2201)</f>
        <v>*</v>
      </c>
    </row>
    <row r="2199" spans="2:11" hidden="1">
      <c r="B2199" s="120" t="str">
        <f>IF(SP_SUL!Y2202="","*",SP_SUL!Y2202)</f>
        <v>*</v>
      </c>
      <c r="C2199" s="121" t="str">
        <f>IF(SP_SUL!B2202="","*",SP_SUL!B2202)</f>
        <v>*</v>
      </c>
      <c r="D2199" s="121" t="str">
        <f>IF(SP_SUL!D2202="","*",SP_SUL!D2202)</f>
        <v>*</v>
      </c>
      <c r="E2199" s="121" t="str">
        <f>IF(SP_SUL!H2202="","*",SP_SUL!H2202)</f>
        <v>*</v>
      </c>
      <c r="F2199" s="137" t="str">
        <f>IF(SP_SUL!M2202="","*",SP_SUL!M2202)</f>
        <v>*</v>
      </c>
      <c r="G2199" s="121" t="str">
        <f>IF(SP_SUL!I2202="","*",SP_SUL!I2202)</f>
        <v>*</v>
      </c>
      <c r="H2199" s="121" t="str">
        <f>IF(SP_SUL!AB2202="","*",SP_SUL!AB2202)</f>
        <v>*</v>
      </c>
      <c r="I2199" s="121" t="str">
        <f>IF(SP_SUL!AC2202="","*",SP_SUL!AC2202)</f>
        <v>*</v>
      </c>
      <c r="J2199" s="122" t="str">
        <f>IF(SP_SUL!AA2202="","*",SP_SUL!AA2202)</f>
        <v>*</v>
      </c>
      <c r="K2199" s="134" t="str">
        <f>IF(SP_SUL!AD2202="","*",SP_SUL!AD2202)</f>
        <v>*</v>
      </c>
    </row>
    <row r="2200" spans="2:11" hidden="1">
      <c r="B2200" s="120" t="str">
        <f>IF(SP_SUL!Y2203="","*",SP_SUL!Y2203)</f>
        <v>*</v>
      </c>
      <c r="C2200" s="121" t="str">
        <f>IF(SP_SUL!B2203="","*",SP_SUL!B2203)</f>
        <v>*</v>
      </c>
      <c r="D2200" s="121" t="str">
        <f>IF(SP_SUL!D2203="","*",SP_SUL!D2203)</f>
        <v>*</v>
      </c>
      <c r="E2200" s="121" t="str">
        <f>IF(SP_SUL!H2203="","*",SP_SUL!H2203)</f>
        <v>*</v>
      </c>
      <c r="F2200" s="137" t="str">
        <f>IF(SP_SUL!M2203="","*",SP_SUL!M2203)</f>
        <v>*</v>
      </c>
      <c r="G2200" s="121" t="str">
        <f>IF(SP_SUL!I2203="","*",SP_SUL!I2203)</f>
        <v>*</v>
      </c>
      <c r="H2200" s="121" t="str">
        <f>IF(SP_SUL!AB2203="","*",SP_SUL!AB2203)</f>
        <v>*</v>
      </c>
      <c r="I2200" s="121" t="str">
        <f>IF(SP_SUL!AC2203="","*",SP_SUL!AC2203)</f>
        <v>*</v>
      </c>
      <c r="J2200" s="122" t="str">
        <f>IF(SP_SUL!AA2203="","*",SP_SUL!AA2203)</f>
        <v>*</v>
      </c>
      <c r="K2200" s="134" t="str">
        <f>IF(SP_SUL!AD2203="","*",SP_SUL!AD2203)</f>
        <v>*</v>
      </c>
    </row>
    <row r="2201" spans="2:11" hidden="1">
      <c r="B2201" s="120" t="str">
        <f>IF(SP_SUL!Y2204="","*",SP_SUL!Y2204)</f>
        <v>*</v>
      </c>
      <c r="C2201" s="121" t="str">
        <f>IF(SP_SUL!B2204="","*",SP_SUL!B2204)</f>
        <v>*</v>
      </c>
      <c r="D2201" s="121" t="str">
        <f>IF(SP_SUL!D2204="","*",SP_SUL!D2204)</f>
        <v>*</v>
      </c>
      <c r="E2201" s="121" t="str">
        <f>IF(SP_SUL!H2204="","*",SP_SUL!H2204)</f>
        <v>*</v>
      </c>
      <c r="F2201" s="137" t="str">
        <f>IF(SP_SUL!M2204="","*",SP_SUL!M2204)</f>
        <v>*</v>
      </c>
      <c r="G2201" s="121" t="str">
        <f>IF(SP_SUL!I2204="","*",SP_SUL!I2204)</f>
        <v>*</v>
      </c>
      <c r="H2201" s="121" t="str">
        <f>IF(SP_SUL!AB2204="","*",SP_SUL!AB2204)</f>
        <v>*</v>
      </c>
      <c r="I2201" s="121" t="str">
        <f>IF(SP_SUL!AC2204="","*",SP_SUL!AC2204)</f>
        <v>*</v>
      </c>
      <c r="J2201" s="122" t="str">
        <f>IF(SP_SUL!AA2204="","*",SP_SUL!AA2204)</f>
        <v>*</v>
      </c>
      <c r="K2201" s="134" t="str">
        <f>IF(SP_SUL!AD2204="","*",SP_SUL!AD2204)</f>
        <v>*</v>
      </c>
    </row>
    <row r="2202" spans="2:11" hidden="1">
      <c r="B2202" s="120" t="str">
        <f>IF(SP_SUL!Y2205="","*",SP_SUL!Y2205)</f>
        <v>*</v>
      </c>
      <c r="C2202" s="121" t="str">
        <f>IF(SP_SUL!B2205="","*",SP_SUL!B2205)</f>
        <v>*</v>
      </c>
      <c r="D2202" s="121" t="str">
        <f>IF(SP_SUL!D2205="","*",SP_SUL!D2205)</f>
        <v>*</v>
      </c>
      <c r="E2202" s="121" t="str">
        <f>IF(SP_SUL!H2205="","*",SP_SUL!H2205)</f>
        <v>*</v>
      </c>
      <c r="F2202" s="137" t="str">
        <f>IF(SP_SUL!M2205="","*",SP_SUL!M2205)</f>
        <v>*</v>
      </c>
      <c r="G2202" s="121" t="str">
        <f>IF(SP_SUL!I2205="","*",SP_SUL!I2205)</f>
        <v>*</v>
      </c>
      <c r="H2202" s="121" t="str">
        <f>IF(SP_SUL!AB2205="","*",SP_SUL!AB2205)</f>
        <v>*</v>
      </c>
      <c r="I2202" s="121" t="str">
        <f>IF(SP_SUL!AC2205="","*",SP_SUL!AC2205)</f>
        <v>*</v>
      </c>
      <c r="J2202" s="122" t="str">
        <f>IF(SP_SUL!AA2205="","*",SP_SUL!AA2205)</f>
        <v>*</v>
      </c>
      <c r="K2202" s="134" t="str">
        <f>IF(SP_SUL!AD2205="","*",SP_SUL!AD2205)</f>
        <v>*</v>
      </c>
    </row>
    <row r="2203" spans="2:11" hidden="1">
      <c r="B2203" s="120" t="str">
        <f>IF(SP_SUL!Y2206="","*",SP_SUL!Y2206)</f>
        <v>*</v>
      </c>
      <c r="C2203" s="121" t="str">
        <f>IF(SP_SUL!B2206="","*",SP_SUL!B2206)</f>
        <v>*</v>
      </c>
      <c r="D2203" s="121" t="str">
        <f>IF(SP_SUL!D2206="","*",SP_SUL!D2206)</f>
        <v>*</v>
      </c>
      <c r="E2203" s="121" t="str">
        <f>IF(SP_SUL!H2206="","*",SP_SUL!H2206)</f>
        <v>*</v>
      </c>
      <c r="F2203" s="137" t="str">
        <f>IF(SP_SUL!M2206="","*",SP_SUL!M2206)</f>
        <v>*</v>
      </c>
      <c r="G2203" s="121" t="str">
        <f>IF(SP_SUL!I2206="","*",SP_SUL!I2206)</f>
        <v>*</v>
      </c>
      <c r="H2203" s="121" t="str">
        <f>IF(SP_SUL!AB2206="","*",SP_SUL!AB2206)</f>
        <v>*</v>
      </c>
      <c r="I2203" s="121" t="str">
        <f>IF(SP_SUL!AC2206="","*",SP_SUL!AC2206)</f>
        <v>*</v>
      </c>
      <c r="J2203" s="122" t="str">
        <f>IF(SP_SUL!AA2206="","*",SP_SUL!AA2206)</f>
        <v>*</v>
      </c>
      <c r="K2203" s="134" t="str">
        <f>IF(SP_SUL!AD2206="","*",SP_SUL!AD2206)</f>
        <v>*</v>
      </c>
    </row>
    <row r="2204" spans="2:11" hidden="1">
      <c r="B2204" s="120" t="str">
        <f>IF(SP_SUL!Y2207="","*",SP_SUL!Y2207)</f>
        <v>*</v>
      </c>
      <c r="C2204" s="121" t="str">
        <f>IF(SP_SUL!B2207="","*",SP_SUL!B2207)</f>
        <v>*</v>
      </c>
      <c r="D2204" s="121" t="str">
        <f>IF(SP_SUL!D2207="","*",SP_SUL!D2207)</f>
        <v>*</v>
      </c>
      <c r="E2204" s="121" t="str">
        <f>IF(SP_SUL!H2207="","*",SP_SUL!H2207)</f>
        <v>*</v>
      </c>
      <c r="F2204" s="137" t="str">
        <f>IF(SP_SUL!M2207="","*",SP_SUL!M2207)</f>
        <v>*</v>
      </c>
      <c r="G2204" s="121" t="str">
        <f>IF(SP_SUL!I2207="","*",SP_SUL!I2207)</f>
        <v>*</v>
      </c>
      <c r="H2204" s="121" t="str">
        <f>IF(SP_SUL!AB2207="","*",SP_SUL!AB2207)</f>
        <v>*</v>
      </c>
      <c r="I2204" s="121" t="str">
        <f>IF(SP_SUL!AC2207="","*",SP_SUL!AC2207)</f>
        <v>*</v>
      </c>
      <c r="J2204" s="122" t="str">
        <f>IF(SP_SUL!AA2207="","*",SP_SUL!AA2207)</f>
        <v>*</v>
      </c>
      <c r="K2204" s="134" t="str">
        <f>IF(SP_SUL!AD2207="","*",SP_SUL!AD2207)</f>
        <v>*</v>
      </c>
    </row>
    <row r="2205" spans="2:11" hidden="1">
      <c r="B2205" s="120" t="str">
        <f>IF(SP_SUL!Y2208="","*",SP_SUL!Y2208)</f>
        <v>*</v>
      </c>
      <c r="C2205" s="121" t="str">
        <f>IF(SP_SUL!B2208="","*",SP_SUL!B2208)</f>
        <v>*</v>
      </c>
      <c r="D2205" s="121" t="str">
        <f>IF(SP_SUL!D2208="","*",SP_SUL!D2208)</f>
        <v>*</v>
      </c>
      <c r="E2205" s="121" t="str">
        <f>IF(SP_SUL!H2208="","*",SP_SUL!H2208)</f>
        <v>*</v>
      </c>
      <c r="F2205" s="137" t="str">
        <f>IF(SP_SUL!M2208="","*",SP_SUL!M2208)</f>
        <v>*</v>
      </c>
      <c r="G2205" s="121" t="str">
        <f>IF(SP_SUL!I2208="","*",SP_SUL!I2208)</f>
        <v>*</v>
      </c>
      <c r="H2205" s="121" t="str">
        <f>IF(SP_SUL!AB2208="","*",SP_SUL!AB2208)</f>
        <v>*</v>
      </c>
      <c r="I2205" s="121" t="str">
        <f>IF(SP_SUL!AC2208="","*",SP_SUL!AC2208)</f>
        <v>*</v>
      </c>
      <c r="J2205" s="122" t="str">
        <f>IF(SP_SUL!AA2208="","*",SP_SUL!AA2208)</f>
        <v>*</v>
      </c>
      <c r="K2205" s="134" t="str">
        <f>IF(SP_SUL!AD2208="","*",SP_SUL!AD2208)</f>
        <v>*</v>
      </c>
    </row>
    <row r="2206" spans="2:11" hidden="1">
      <c r="B2206" s="120" t="str">
        <f>IF(SP_SUL!Y2209="","*",SP_SUL!Y2209)</f>
        <v>*</v>
      </c>
      <c r="C2206" s="121" t="str">
        <f>IF(SP_SUL!B2209="","*",SP_SUL!B2209)</f>
        <v>*</v>
      </c>
      <c r="D2206" s="121" t="str">
        <f>IF(SP_SUL!D2209="","*",SP_SUL!D2209)</f>
        <v>*</v>
      </c>
      <c r="E2206" s="121" t="str">
        <f>IF(SP_SUL!H2209="","*",SP_SUL!H2209)</f>
        <v>*</v>
      </c>
      <c r="F2206" s="137" t="str">
        <f>IF(SP_SUL!M2209="","*",SP_SUL!M2209)</f>
        <v>*</v>
      </c>
      <c r="G2206" s="121" t="str">
        <f>IF(SP_SUL!I2209="","*",SP_SUL!I2209)</f>
        <v>*</v>
      </c>
      <c r="H2206" s="121" t="str">
        <f>IF(SP_SUL!AB2209="","*",SP_SUL!AB2209)</f>
        <v>*</v>
      </c>
      <c r="I2206" s="121" t="str">
        <f>IF(SP_SUL!AC2209="","*",SP_SUL!AC2209)</f>
        <v>*</v>
      </c>
      <c r="J2206" s="122" t="str">
        <f>IF(SP_SUL!AA2209="","*",SP_SUL!AA2209)</f>
        <v>*</v>
      </c>
      <c r="K2206" s="134" t="str">
        <f>IF(SP_SUL!AD2209="","*",SP_SUL!AD2209)</f>
        <v>*</v>
      </c>
    </row>
    <row r="2207" spans="2:11" hidden="1">
      <c r="B2207" s="120" t="str">
        <f>IF(SP_SUL!Y2210="","*",SP_SUL!Y2210)</f>
        <v>*</v>
      </c>
      <c r="C2207" s="121" t="str">
        <f>IF(SP_SUL!B2210="","*",SP_SUL!B2210)</f>
        <v>*</v>
      </c>
      <c r="D2207" s="121" t="str">
        <f>IF(SP_SUL!D2210="","*",SP_SUL!D2210)</f>
        <v>*</v>
      </c>
      <c r="E2207" s="121" t="str">
        <f>IF(SP_SUL!H2210="","*",SP_SUL!H2210)</f>
        <v>*</v>
      </c>
      <c r="F2207" s="137" t="str">
        <f>IF(SP_SUL!M2210="","*",SP_SUL!M2210)</f>
        <v>*</v>
      </c>
      <c r="G2207" s="121" t="str">
        <f>IF(SP_SUL!I2210="","*",SP_SUL!I2210)</f>
        <v>*</v>
      </c>
      <c r="H2207" s="121" t="str">
        <f>IF(SP_SUL!AB2210="","*",SP_SUL!AB2210)</f>
        <v>*</v>
      </c>
      <c r="I2207" s="121" t="str">
        <f>IF(SP_SUL!AC2210="","*",SP_SUL!AC2210)</f>
        <v>*</v>
      </c>
      <c r="J2207" s="122" t="str">
        <f>IF(SP_SUL!AA2210="","*",SP_SUL!AA2210)</f>
        <v>*</v>
      </c>
      <c r="K2207" s="134" t="str">
        <f>IF(SP_SUL!AD2210="","*",SP_SUL!AD2210)</f>
        <v>*</v>
      </c>
    </row>
    <row r="2208" spans="2:11" hidden="1">
      <c r="B2208" s="120" t="str">
        <f>IF(SP_SUL!Y2211="","*",SP_SUL!Y2211)</f>
        <v>*</v>
      </c>
      <c r="C2208" s="121" t="str">
        <f>IF(SP_SUL!B2211="","*",SP_SUL!B2211)</f>
        <v>*</v>
      </c>
      <c r="D2208" s="121" t="str">
        <f>IF(SP_SUL!D2211="","*",SP_SUL!D2211)</f>
        <v>*</v>
      </c>
      <c r="E2208" s="121" t="str">
        <f>IF(SP_SUL!H2211="","*",SP_SUL!H2211)</f>
        <v>*</v>
      </c>
      <c r="F2208" s="137" t="str">
        <f>IF(SP_SUL!M2211="","*",SP_SUL!M2211)</f>
        <v>*</v>
      </c>
      <c r="G2208" s="121" t="str">
        <f>IF(SP_SUL!I2211="","*",SP_SUL!I2211)</f>
        <v>*</v>
      </c>
      <c r="H2208" s="121" t="str">
        <f>IF(SP_SUL!AB2211="","*",SP_SUL!AB2211)</f>
        <v>*</v>
      </c>
      <c r="I2208" s="121" t="str">
        <f>IF(SP_SUL!AC2211="","*",SP_SUL!AC2211)</f>
        <v>*</v>
      </c>
      <c r="J2208" s="122" t="str">
        <f>IF(SP_SUL!AA2211="","*",SP_SUL!AA2211)</f>
        <v>*</v>
      </c>
      <c r="K2208" s="134" t="str">
        <f>IF(SP_SUL!AD2211="","*",SP_SUL!AD2211)</f>
        <v>*</v>
      </c>
    </row>
    <row r="2209" spans="2:11" hidden="1">
      <c r="B2209" s="120" t="str">
        <f>IF(SP_SUL!Y2212="","*",SP_SUL!Y2212)</f>
        <v>*</v>
      </c>
      <c r="C2209" s="121" t="str">
        <f>IF(SP_SUL!B2212="","*",SP_SUL!B2212)</f>
        <v>*</v>
      </c>
      <c r="D2209" s="121" t="str">
        <f>IF(SP_SUL!D2212="","*",SP_SUL!D2212)</f>
        <v>*</v>
      </c>
      <c r="E2209" s="121" t="str">
        <f>IF(SP_SUL!H2212="","*",SP_SUL!H2212)</f>
        <v>*</v>
      </c>
      <c r="F2209" s="137" t="str">
        <f>IF(SP_SUL!M2212="","*",SP_SUL!M2212)</f>
        <v>*</v>
      </c>
      <c r="G2209" s="121" t="str">
        <f>IF(SP_SUL!I2212="","*",SP_SUL!I2212)</f>
        <v>*</v>
      </c>
      <c r="H2209" s="121" t="str">
        <f>IF(SP_SUL!AB2212="","*",SP_SUL!AB2212)</f>
        <v>*</v>
      </c>
      <c r="I2209" s="121" t="str">
        <f>IF(SP_SUL!AC2212="","*",SP_SUL!AC2212)</f>
        <v>*</v>
      </c>
      <c r="J2209" s="122" t="str">
        <f>IF(SP_SUL!AA2212="","*",SP_SUL!AA2212)</f>
        <v>*</v>
      </c>
      <c r="K2209" s="134" t="str">
        <f>IF(SP_SUL!AD2212="","*",SP_SUL!AD2212)</f>
        <v>*</v>
      </c>
    </row>
    <row r="2210" spans="2:11" hidden="1">
      <c r="B2210" s="120" t="str">
        <f>IF(SP_SUL!Y2213="","*",SP_SUL!Y2213)</f>
        <v>*</v>
      </c>
      <c r="C2210" s="121" t="str">
        <f>IF(SP_SUL!B2213="","*",SP_SUL!B2213)</f>
        <v>*</v>
      </c>
      <c r="D2210" s="121" t="str">
        <f>IF(SP_SUL!D2213="","*",SP_SUL!D2213)</f>
        <v>*</v>
      </c>
      <c r="E2210" s="121" t="str">
        <f>IF(SP_SUL!H2213="","*",SP_SUL!H2213)</f>
        <v>*</v>
      </c>
      <c r="F2210" s="137" t="str">
        <f>IF(SP_SUL!M2213="","*",SP_SUL!M2213)</f>
        <v>*</v>
      </c>
      <c r="G2210" s="121" t="str">
        <f>IF(SP_SUL!I2213="","*",SP_SUL!I2213)</f>
        <v>*</v>
      </c>
      <c r="H2210" s="121" t="str">
        <f>IF(SP_SUL!AB2213="","*",SP_SUL!AB2213)</f>
        <v>*</v>
      </c>
      <c r="I2210" s="121" t="str">
        <f>IF(SP_SUL!AC2213="","*",SP_SUL!AC2213)</f>
        <v>*</v>
      </c>
      <c r="J2210" s="122" t="str">
        <f>IF(SP_SUL!AA2213="","*",SP_SUL!AA2213)</f>
        <v>*</v>
      </c>
      <c r="K2210" s="134" t="str">
        <f>IF(SP_SUL!AD2213="","*",SP_SUL!AD2213)</f>
        <v>*</v>
      </c>
    </row>
    <row r="2211" spans="2:11" hidden="1">
      <c r="B2211" s="120" t="str">
        <f>IF(SP_SUL!Y2214="","*",SP_SUL!Y2214)</f>
        <v>*</v>
      </c>
      <c r="C2211" s="121" t="str">
        <f>IF(SP_SUL!B2214="","*",SP_SUL!B2214)</f>
        <v>*</v>
      </c>
      <c r="D2211" s="121" t="str">
        <f>IF(SP_SUL!D2214="","*",SP_SUL!D2214)</f>
        <v>*</v>
      </c>
      <c r="E2211" s="121" t="str">
        <f>IF(SP_SUL!H2214="","*",SP_SUL!H2214)</f>
        <v>*</v>
      </c>
      <c r="F2211" s="137" t="str">
        <f>IF(SP_SUL!M2214="","*",SP_SUL!M2214)</f>
        <v>*</v>
      </c>
      <c r="G2211" s="121" t="str">
        <f>IF(SP_SUL!I2214="","*",SP_SUL!I2214)</f>
        <v>*</v>
      </c>
      <c r="H2211" s="121" t="str">
        <f>IF(SP_SUL!AB2214="","*",SP_SUL!AB2214)</f>
        <v>*</v>
      </c>
      <c r="I2211" s="121" t="str">
        <f>IF(SP_SUL!AC2214="","*",SP_SUL!AC2214)</f>
        <v>*</v>
      </c>
      <c r="J2211" s="122" t="str">
        <f>IF(SP_SUL!AA2214="","*",SP_SUL!AA2214)</f>
        <v>*</v>
      </c>
      <c r="K2211" s="134" t="str">
        <f>IF(SP_SUL!AD2214="","*",SP_SUL!AD2214)</f>
        <v>*</v>
      </c>
    </row>
    <row r="2212" spans="2:11" hidden="1">
      <c r="B2212" s="120" t="str">
        <f>IF(SP_SUL!Y2215="","*",SP_SUL!Y2215)</f>
        <v>*</v>
      </c>
      <c r="C2212" s="121" t="str">
        <f>IF(SP_SUL!B2215="","*",SP_SUL!B2215)</f>
        <v>*</v>
      </c>
      <c r="D2212" s="121" t="str">
        <f>IF(SP_SUL!D2215="","*",SP_SUL!D2215)</f>
        <v>*</v>
      </c>
      <c r="E2212" s="121" t="str">
        <f>IF(SP_SUL!H2215="","*",SP_SUL!H2215)</f>
        <v>*</v>
      </c>
      <c r="F2212" s="137" t="str">
        <f>IF(SP_SUL!M2215="","*",SP_SUL!M2215)</f>
        <v>*</v>
      </c>
      <c r="G2212" s="121" t="str">
        <f>IF(SP_SUL!I2215="","*",SP_SUL!I2215)</f>
        <v>*</v>
      </c>
      <c r="H2212" s="121" t="str">
        <f>IF(SP_SUL!AB2215="","*",SP_SUL!AB2215)</f>
        <v>*</v>
      </c>
      <c r="I2212" s="121" t="str">
        <f>IF(SP_SUL!AC2215="","*",SP_SUL!AC2215)</f>
        <v>*</v>
      </c>
      <c r="J2212" s="122" t="str">
        <f>IF(SP_SUL!AA2215="","*",SP_SUL!AA2215)</f>
        <v>*</v>
      </c>
      <c r="K2212" s="134" t="str">
        <f>IF(SP_SUL!AD2215="","*",SP_SUL!AD2215)</f>
        <v>*</v>
      </c>
    </row>
    <row r="2213" spans="2:11" hidden="1">
      <c r="B2213" s="120" t="str">
        <f>IF(SP_SUL!Y2216="","*",SP_SUL!Y2216)</f>
        <v>*</v>
      </c>
      <c r="C2213" s="121" t="str">
        <f>IF(SP_SUL!B2216="","*",SP_SUL!B2216)</f>
        <v>*</v>
      </c>
      <c r="D2213" s="121" t="str">
        <f>IF(SP_SUL!D2216="","*",SP_SUL!D2216)</f>
        <v>*</v>
      </c>
      <c r="E2213" s="121" t="str">
        <f>IF(SP_SUL!H2216="","*",SP_SUL!H2216)</f>
        <v>*</v>
      </c>
      <c r="F2213" s="137" t="str">
        <f>IF(SP_SUL!M2216="","*",SP_SUL!M2216)</f>
        <v>*</v>
      </c>
      <c r="G2213" s="121" t="str">
        <f>IF(SP_SUL!I2216="","*",SP_SUL!I2216)</f>
        <v>*</v>
      </c>
      <c r="H2213" s="121" t="str">
        <f>IF(SP_SUL!AB2216="","*",SP_SUL!AB2216)</f>
        <v>*</v>
      </c>
      <c r="I2213" s="121" t="str">
        <f>IF(SP_SUL!AC2216="","*",SP_SUL!AC2216)</f>
        <v>*</v>
      </c>
      <c r="J2213" s="122" t="str">
        <f>IF(SP_SUL!AA2216="","*",SP_SUL!AA2216)</f>
        <v>*</v>
      </c>
      <c r="K2213" s="134" t="str">
        <f>IF(SP_SUL!AD2216="","*",SP_SUL!AD2216)</f>
        <v>*</v>
      </c>
    </row>
    <row r="2214" spans="2:11" hidden="1">
      <c r="B2214" s="120" t="str">
        <f>IF(SP_SUL!Y2217="","*",SP_SUL!Y2217)</f>
        <v>*</v>
      </c>
      <c r="C2214" s="121" t="str">
        <f>IF(SP_SUL!B2217="","*",SP_SUL!B2217)</f>
        <v>*</v>
      </c>
      <c r="D2214" s="121" t="str">
        <f>IF(SP_SUL!D2217="","*",SP_SUL!D2217)</f>
        <v>*</v>
      </c>
      <c r="E2214" s="121" t="str">
        <f>IF(SP_SUL!H2217="","*",SP_SUL!H2217)</f>
        <v>*</v>
      </c>
      <c r="F2214" s="137" t="str">
        <f>IF(SP_SUL!M2217="","*",SP_SUL!M2217)</f>
        <v>*</v>
      </c>
      <c r="G2214" s="121" t="str">
        <f>IF(SP_SUL!I2217="","*",SP_SUL!I2217)</f>
        <v>*</v>
      </c>
      <c r="H2214" s="121" t="str">
        <f>IF(SP_SUL!AB2217="","*",SP_SUL!AB2217)</f>
        <v>*</v>
      </c>
      <c r="I2214" s="121" t="str">
        <f>IF(SP_SUL!AC2217="","*",SP_SUL!AC2217)</f>
        <v>*</v>
      </c>
      <c r="J2214" s="122" t="str">
        <f>IF(SP_SUL!AA2217="","*",SP_SUL!AA2217)</f>
        <v>*</v>
      </c>
      <c r="K2214" s="134" t="str">
        <f>IF(SP_SUL!AD2217="","*",SP_SUL!AD2217)</f>
        <v>*</v>
      </c>
    </row>
    <row r="2215" spans="2:11" hidden="1">
      <c r="B2215" s="120" t="str">
        <f>IF(SP_SUL!Y2218="","*",SP_SUL!Y2218)</f>
        <v>*</v>
      </c>
      <c r="C2215" s="121" t="str">
        <f>IF(SP_SUL!B2218="","*",SP_SUL!B2218)</f>
        <v>*</v>
      </c>
      <c r="D2215" s="121" t="str">
        <f>IF(SP_SUL!D2218="","*",SP_SUL!D2218)</f>
        <v>*</v>
      </c>
      <c r="E2215" s="121" t="str">
        <f>IF(SP_SUL!H2218="","*",SP_SUL!H2218)</f>
        <v>*</v>
      </c>
      <c r="F2215" s="137" t="str">
        <f>IF(SP_SUL!M2218="","*",SP_SUL!M2218)</f>
        <v>*</v>
      </c>
      <c r="G2215" s="121" t="str">
        <f>IF(SP_SUL!I2218="","*",SP_SUL!I2218)</f>
        <v>*</v>
      </c>
      <c r="H2215" s="121" t="str">
        <f>IF(SP_SUL!AB2218="","*",SP_SUL!AB2218)</f>
        <v>*</v>
      </c>
      <c r="I2215" s="121" t="str">
        <f>IF(SP_SUL!AC2218="","*",SP_SUL!AC2218)</f>
        <v>*</v>
      </c>
      <c r="J2215" s="122" t="str">
        <f>IF(SP_SUL!AA2218="","*",SP_SUL!AA2218)</f>
        <v>*</v>
      </c>
      <c r="K2215" s="134" t="str">
        <f>IF(SP_SUL!AD2218="","*",SP_SUL!AD2218)</f>
        <v>*</v>
      </c>
    </row>
    <row r="2216" spans="2:11" hidden="1">
      <c r="B2216" s="120" t="str">
        <f>IF(SP_SUL!Y2219="","*",SP_SUL!Y2219)</f>
        <v>*</v>
      </c>
      <c r="C2216" s="121" t="str">
        <f>IF(SP_SUL!B2219="","*",SP_SUL!B2219)</f>
        <v>*</v>
      </c>
      <c r="D2216" s="121" t="str">
        <f>IF(SP_SUL!D2219="","*",SP_SUL!D2219)</f>
        <v>*</v>
      </c>
      <c r="E2216" s="121" t="str">
        <f>IF(SP_SUL!H2219="","*",SP_SUL!H2219)</f>
        <v>*</v>
      </c>
      <c r="F2216" s="137" t="str">
        <f>IF(SP_SUL!M2219="","*",SP_SUL!M2219)</f>
        <v>*</v>
      </c>
      <c r="G2216" s="121" t="str">
        <f>IF(SP_SUL!I2219="","*",SP_SUL!I2219)</f>
        <v>*</v>
      </c>
      <c r="H2216" s="121" t="str">
        <f>IF(SP_SUL!AB2219="","*",SP_SUL!AB2219)</f>
        <v>*</v>
      </c>
      <c r="I2216" s="121" t="str">
        <f>IF(SP_SUL!AC2219="","*",SP_SUL!AC2219)</f>
        <v>*</v>
      </c>
      <c r="J2216" s="122" t="str">
        <f>IF(SP_SUL!AA2219="","*",SP_SUL!AA2219)</f>
        <v>*</v>
      </c>
      <c r="K2216" s="134" t="str">
        <f>IF(SP_SUL!AD2219="","*",SP_SUL!AD2219)</f>
        <v>*</v>
      </c>
    </row>
    <row r="2217" spans="2:11" hidden="1">
      <c r="B2217" s="120" t="str">
        <f>IF(SP_SUL!Y2220="","*",SP_SUL!Y2220)</f>
        <v>*</v>
      </c>
      <c r="C2217" s="121" t="str">
        <f>IF(SP_SUL!B2220="","*",SP_SUL!B2220)</f>
        <v>*</v>
      </c>
      <c r="D2217" s="121" t="str">
        <f>IF(SP_SUL!D2220="","*",SP_SUL!D2220)</f>
        <v>*</v>
      </c>
      <c r="E2217" s="121" t="str">
        <f>IF(SP_SUL!H2220="","*",SP_SUL!H2220)</f>
        <v>*</v>
      </c>
      <c r="F2217" s="137" t="str">
        <f>IF(SP_SUL!M2220="","*",SP_SUL!M2220)</f>
        <v>*</v>
      </c>
      <c r="G2217" s="121" t="str">
        <f>IF(SP_SUL!I2220="","*",SP_SUL!I2220)</f>
        <v>*</v>
      </c>
      <c r="H2217" s="121" t="str">
        <f>IF(SP_SUL!AB2220="","*",SP_SUL!AB2220)</f>
        <v>*</v>
      </c>
      <c r="I2217" s="121" t="str">
        <f>IF(SP_SUL!AC2220="","*",SP_SUL!AC2220)</f>
        <v>*</v>
      </c>
      <c r="J2217" s="122" t="str">
        <f>IF(SP_SUL!AA2220="","*",SP_SUL!AA2220)</f>
        <v>*</v>
      </c>
      <c r="K2217" s="134" t="str">
        <f>IF(SP_SUL!AD2220="","*",SP_SUL!AD2220)</f>
        <v>*</v>
      </c>
    </row>
    <row r="2218" spans="2:11" hidden="1">
      <c r="B2218" s="120" t="str">
        <f>IF(SP_SUL!Y2221="","*",SP_SUL!Y2221)</f>
        <v>*</v>
      </c>
      <c r="C2218" s="121" t="str">
        <f>IF(SP_SUL!B2221="","*",SP_SUL!B2221)</f>
        <v>*</v>
      </c>
      <c r="D2218" s="121" t="str">
        <f>IF(SP_SUL!D2221="","*",SP_SUL!D2221)</f>
        <v>*</v>
      </c>
      <c r="E2218" s="121" t="str">
        <f>IF(SP_SUL!H2221="","*",SP_SUL!H2221)</f>
        <v>*</v>
      </c>
      <c r="F2218" s="137" t="str">
        <f>IF(SP_SUL!M2221="","*",SP_SUL!M2221)</f>
        <v>*</v>
      </c>
      <c r="G2218" s="121" t="str">
        <f>IF(SP_SUL!I2221="","*",SP_SUL!I2221)</f>
        <v>*</v>
      </c>
      <c r="H2218" s="121" t="str">
        <f>IF(SP_SUL!AB2221="","*",SP_SUL!AB2221)</f>
        <v>*</v>
      </c>
      <c r="I2218" s="121" t="str">
        <f>IF(SP_SUL!AC2221="","*",SP_SUL!AC2221)</f>
        <v>*</v>
      </c>
      <c r="J2218" s="122" t="str">
        <f>IF(SP_SUL!AA2221="","*",SP_SUL!AA2221)</f>
        <v>*</v>
      </c>
      <c r="K2218" s="134" t="str">
        <f>IF(SP_SUL!AD2221="","*",SP_SUL!AD2221)</f>
        <v>*</v>
      </c>
    </row>
    <row r="2219" spans="2:11" hidden="1">
      <c r="B2219" s="120" t="str">
        <f>IF(SP_SUL!Y2222="","*",SP_SUL!Y2222)</f>
        <v>*</v>
      </c>
      <c r="C2219" s="121" t="str">
        <f>IF(SP_SUL!B2222="","*",SP_SUL!B2222)</f>
        <v>*</v>
      </c>
      <c r="D2219" s="121" t="str">
        <f>IF(SP_SUL!D2222="","*",SP_SUL!D2222)</f>
        <v>*</v>
      </c>
      <c r="E2219" s="121" t="str">
        <f>IF(SP_SUL!H2222="","*",SP_SUL!H2222)</f>
        <v>*</v>
      </c>
      <c r="F2219" s="137" t="str">
        <f>IF(SP_SUL!M2222="","*",SP_SUL!M2222)</f>
        <v>*</v>
      </c>
      <c r="G2219" s="121" t="str">
        <f>IF(SP_SUL!I2222="","*",SP_SUL!I2222)</f>
        <v>*</v>
      </c>
      <c r="H2219" s="121" t="str">
        <f>IF(SP_SUL!AB2222="","*",SP_SUL!AB2222)</f>
        <v>*</v>
      </c>
      <c r="I2219" s="121" t="str">
        <f>IF(SP_SUL!AC2222="","*",SP_SUL!AC2222)</f>
        <v>*</v>
      </c>
      <c r="J2219" s="122" t="str">
        <f>IF(SP_SUL!AA2222="","*",SP_SUL!AA2222)</f>
        <v>*</v>
      </c>
      <c r="K2219" s="134" t="str">
        <f>IF(SP_SUL!AD2222="","*",SP_SUL!AD2222)</f>
        <v>*</v>
      </c>
    </row>
    <row r="2220" spans="2:11" hidden="1">
      <c r="B2220" s="120" t="str">
        <f>IF(SP_SUL!Y2223="","*",SP_SUL!Y2223)</f>
        <v>*</v>
      </c>
      <c r="C2220" s="121" t="str">
        <f>IF(SP_SUL!B2223="","*",SP_SUL!B2223)</f>
        <v>*</v>
      </c>
      <c r="D2220" s="121" t="str">
        <f>IF(SP_SUL!D2223="","*",SP_SUL!D2223)</f>
        <v>*</v>
      </c>
      <c r="E2220" s="121" t="str">
        <f>IF(SP_SUL!H2223="","*",SP_SUL!H2223)</f>
        <v>*</v>
      </c>
      <c r="F2220" s="137" t="str">
        <f>IF(SP_SUL!M2223="","*",SP_SUL!M2223)</f>
        <v>*</v>
      </c>
      <c r="G2220" s="121" t="str">
        <f>IF(SP_SUL!I2223="","*",SP_SUL!I2223)</f>
        <v>*</v>
      </c>
      <c r="H2220" s="121" t="str">
        <f>IF(SP_SUL!AB2223="","*",SP_SUL!AB2223)</f>
        <v>*</v>
      </c>
      <c r="I2220" s="121" t="str">
        <f>IF(SP_SUL!AC2223="","*",SP_SUL!AC2223)</f>
        <v>*</v>
      </c>
      <c r="J2220" s="122" t="str">
        <f>IF(SP_SUL!AA2223="","*",SP_SUL!AA2223)</f>
        <v>*</v>
      </c>
      <c r="K2220" s="134" t="str">
        <f>IF(SP_SUL!AD2223="","*",SP_SUL!AD2223)</f>
        <v>*</v>
      </c>
    </row>
    <row r="2221" spans="2:11" hidden="1">
      <c r="B2221" s="120" t="str">
        <f>IF(SP_SUL!Y2224="","*",SP_SUL!Y2224)</f>
        <v>*</v>
      </c>
      <c r="C2221" s="121" t="str">
        <f>IF(SP_SUL!B2224="","*",SP_SUL!B2224)</f>
        <v>*</v>
      </c>
      <c r="D2221" s="121" t="str">
        <f>IF(SP_SUL!D2224="","*",SP_SUL!D2224)</f>
        <v>*</v>
      </c>
      <c r="E2221" s="121" t="str">
        <f>IF(SP_SUL!H2224="","*",SP_SUL!H2224)</f>
        <v>*</v>
      </c>
      <c r="F2221" s="137" t="str">
        <f>IF(SP_SUL!M2224="","*",SP_SUL!M2224)</f>
        <v>*</v>
      </c>
      <c r="G2221" s="121" t="str">
        <f>IF(SP_SUL!I2224="","*",SP_SUL!I2224)</f>
        <v>*</v>
      </c>
      <c r="H2221" s="121" t="str">
        <f>IF(SP_SUL!AB2224="","*",SP_SUL!AB2224)</f>
        <v>*</v>
      </c>
      <c r="I2221" s="121" t="str">
        <f>IF(SP_SUL!AC2224="","*",SP_SUL!AC2224)</f>
        <v>*</v>
      </c>
      <c r="J2221" s="122" t="str">
        <f>IF(SP_SUL!AA2224="","*",SP_SUL!AA2224)</f>
        <v>*</v>
      </c>
      <c r="K2221" s="134" t="str">
        <f>IF(SP_SUL!AD2224="","*",SP_SUL!AD2224)</f>
        <v>*</v>
      </c>
    </row>
    <row r="2222" spans="2:11" hidden="1">
      <c r="B2222" s="120" t="str">
        <f>IF(SP_SUL!Y2225="","*",SP_SUL!Y2225)</f>
        <v>*</v>
      </c>
      <c r="C2222" s="121" t="str">
        <f>IF(SP_SUL!B2225="","*",SP_SUL!B2225)</f>
        <v>*</v>
      </c>
      <c r="D2222" s="121" t="str">
        <f>IF(SP_SUL!D2225="","*",SP_SUL!D2225)</f>
        <v>*</v>
      </c>
      <c r="E2222" s="121" t="str">
        <f>IF(SP_SUL!H2225="","*",SP_SUL!H2225)</f>
        <v>*</v>
      </c>
      <c r="F2222" s="137" t="str">
        <f>IF(SP_SUL!M2225="","*",SP_SUL!M2225)</f>
        <v>*</v>
      </c>
      <c r="G2222" s="121" t="str">
        <f>IF(SP_SUL!I2225="","*",SP_SUL!I2225)</f>
        <v>*</v>
      </c>
      <c r="H2222" s="121" t="str">
        <f>IF(SP_SUL!AB2225="","*",SP_SUL!AB2225)</f>
        <v>*</v>
      </c>
      <c r="I2222" s="121" t="str">
        <f>IF(SP_SUL!AC2225="","*",SP_SUL!AC2225)</f>
        <v>*</v>
      </c>
      <c r="J2222" s="122" t="str">
        <f>IF(SP_SUL!AA2225="","*",SP_SUL!AA2225)</f>
        <v>*</v>
      </c>
      <c r="K2222" s="134" t="str">
        <f>IF(SP_SUL!AD2225="","*",SP_SUL!AD2225)</f>
        <v>*</v>
      </c>
    </row>
    <row r="2223" spans="2:11" hidden="1">
      <c r="B2223" s="120" t="str">
        <f>IF(SP_SUL!Y2226="","*",SP_SUL!Y2226)</f>
        <v>*</v>
      </c>
      <c r="C2223" s="121" t="str">
        <f>IF(SP_SUL!B2226="","*",SP_SUL!B2226)</f>
        <v>*</v>
      </c>
      <c r="D2223" s="121" t="str">
        <f>IF(SP_SUL!D2226="","*",SP_SUL!D2226)</f>
        <v>*</v>
      </c>
      <c r="E2223" s="121" t="str">
        <f>IF(SP_SUL!H2226="","*",SP_SUL!H2226)</f>
        <v>*</v>
      </c>
      <c r="F2223" s="137" t="str">
        <f>IF(SP_SUL!M2226="","*",SP_SUL!M2226)</f>
        <v>*</v>
      </c>
      <c r="G2223" s="121" t="str">
        <f>IF(SP_SUL!I2226="","*",SP_SUL!I2226)</f>
        <v>*</v>
      </c>
      <c r="H2223" s="121" t="str">
        <f>IF(SP_SUL!AB2226="","*",SP_SUL!AB2226)</f>
        <v>*</v>
      </c>
      <c r="I2223" s="121" t="str">
        <f>IF(SP_SUL!AC2226="","*",SP_SUL!AC2226)</f>
        <v>*</v>
      </c>
      <c r="J2223" s="122" t="str">
        <f>IF(SP_SUL!AA2226="","*",SP_SUL!AA2226)</f>
        <v>*</v>
      </c>
      <c r="K2223" s="134" t="str">
        <f>IF(SP_SUL!AD2226="","*",SP_SUL!AD2226)</f>
        <v>*</v>
      </c>
    </row>
    <row r="2224" spans="2:11" hidden="1">
      <c r="B2224" s="120" t="str">
        <f>IF(SP_SUL!Y2227="","*",SP_SUL!Y2227)</f>
        <v>*</v>
      </c>
      <c r="C2224" s="121" t="str">
        <f>IF(SP_SUL!B2227="","*",SP_SUL!B2227)</f>
        <v>*</v>
      </c>
      <c r="D2224" s="121" t="str">
        <f>IF(SP_SUL!D2227="","*",SP_SUL!D2227)</f>
        <v>*</v>
      </c>
      <c r="E2224" s="121" t="str">
        <f>IF(SP_SUL!H2227="","*",SP_SUL!H2227)</f>
        <v>*</v>
      </c>
      <c r="F2224" s="137" t="str">
        <f>IF(SP_SUL!M2227="","*",SP_SUL!M2227)</f>
        <v>*</v>
      </c>
      <c r="G2224" s="121" t="str">
        <f>IF(SP_SUL!I2227="","*",SP_SUL!I2227)</f>
        <v>*</v>
      </c>
      <c r="H2224" s="121" t="str">
        <f>IF(SP_SUL!AB2227="","*",SP_SUL!AB2227)</f>
        <v>*</v>
      </c>
      <c r="I2224" s="121" t="str">
        <f>IF(SP_SUL!AC2227="","*",SP_SUL!AC2227)</f>
        <v>*</v>
      </c>
      <c r="J2224" s="122" t="str">
        <f>IF(SP_SUL!AA2227="","*",SP_SUL!AA2227)</f>
        <v>*</v>
      </c>
      <c r="K2224" s="134" t="str">
        <f>IF(SP_SUL!AD2227="","*",SP_SUL!AD2227)</f>
        <v>*</v>
      </c>
    </row>
    <row r="2225" spans="2:11" hidden="1">
      <c r="B2225" s="120" t="str">
        <f>IF(SP_SUL!Y2228="","*",SP_SUL!Y2228)</f>
        <v>*</v>
      </c>
      <c r="C2225" s="121" t="str">
        <f>IF(SP_SUL!B2228="","*",SP_SUL!B2228)</f>
        <v>*</v>
      </c>
      <c r="D2225" s="121" t="str">
        <f>IF(SP_SUL!D2228="","*",SP_SUL!D2228)</f>
        <v>*</v>
      </c>
      <c r="E2225" s="121" t="str">
        <f>IF(SP_SUL!H2228="","*",SP_SUL!H2228)</f>
        <v>*</v>
      </c>
      <c r="F2225" s="137" t="str">
        <f>IF(SP_SUL!M2228="","*",SP_SUL!M2228)</f>
        <v>*</v>
      </c>
      <c r="G2225" s="121" t="str">
        <f>IF(SP_SUL!I2228="","*",SP_SUL!I2228)</f>
        <v>*</v>
      </c>
      <c r="H2225" s="121" t="str">
        <f>IF(SP_SUL!AB2228="","*",SP_SUL!AB2228)</f>
        <v>*</v>
      </c>
      <c r="I2225" s="121" t="str">
        <f>IF(SP_SUL!AC2228="","*",SP_SUL!AC2228)</f>
        <v>*</v>
      </c>
      <c r="J2225" s="122" t="str">
        <f>IF(SP_SUL!AA2228="","*",SP_SUL!AA2228)</f>
        <v>*</v>
      </c>
      <c r="K2225" s="134" t="str">
        <f>IF(SP_SUL!AD2228="","*",SP_SUL!AD2228)</f>
        <v>*</v>
      </c>
    </row>
    <row r="2226" spans="2:11" hidden="1">
      <c r="B2226" s="120" t="str">
        <f>IF(SP_SUL!Y2229="","*",SP_SUL!Y2229)</f>
        <v>*</v>
      </c>
      <c r="C2226" s="121" t="str">
        <f>IF(SP_SUL!B2229="","*",SP_SUL!B2229)</f>
        <v>*</v>
      </c>
      <c r="D2226" s="121" t="str">
        <f>IF(SP_SUL!D2229="","*",SP_SUL!D2229)</f>
        <v>*</v>
      </c>
      <c r="E2226" s="121" t="str">
        <f>IF(SP_SUL!H2229="","*",SP_SUL!H2229)</f>
        <v>*</v>
      </c>
      <c r="F2226" s="137" t="str">
        <f>IF(SP_SUL!M2229="","*",SP_SUL!M2229)</f>
        <v>*</v>
      </c>
      <c r="G2226" s="121" t="str">
        <f>IF(SP_SUL!I2229="","*",SP_SUL!I2229)</f>
        <v>*</v>
      </c>
      <c r="H2226" s="121" t="str">
        <f>IF(SP_SUL!AB2229="","*",SP_SUL!AB2229)</f>
        <v>*</v>
      </c>
      <c r="I2226" s="121" t="str">
        <f>IF(SP_SUL!AC2229="","*",SP_SUL!AC2229)</f>
        <v>*</v>
      </c>
      <c r="J2226" s="122" t="str">
        <f>IF(SP_SUL!AA2229="","*",SP_SUL!AA2229)</f>
        <v>*</v>
      </c>
      <c r="K2226" s="134" t="str">
        <f>IF(SP_SUL!AD2229="","*",SP_SUL!AD2229)</f>
        <v>*</v>
      </c>
    </row>
    <row r="2227" spans="2:11" hidden="1">
      <c r="B2227" s="120" t="str">
        <f>IF(SP_SUL!Y2230="","*",SP_SUL!Y2230)</f>
        <v>*</v>
      </c>
      <c r="C2227" s="121" t="str">
        <f>IF(SP_SUL!B2230="","*",SP_SUL!B2230)</f>
        <v>*</v>
      </c>
      <c r="D2227" s="121" t="str">
        <f>IF(SP_SUL!D2230="","*",SP_SUL!D2230)</f>
        <v>*</v>
      </c>
      <c r="E2227" s="121" t="str">
        <f>IF(SP_SUL!H2230="","*",SP_SUL!H2230)</f>
        <v>*</v>
      </c>
      <c r="F2227" s="137" t="str">
        <f>IF(SP_SUL!M2230="","*",SP_SUL!M2230)</f>
        <v>*</v>
      </c>
      <c r="G2227" s="121" t="str">
        <f>IF(SP_SUL!I2230="","*",SP_SUL!I2230)</f>
        <v>*</v>
      </c>
      <c r="H2227" s="121" t="str">
        <f>IF(SP_SUL!AB2230="","*",SP_SUL!AB2230)</f>
        <v>*</v>
      </c>
      <c r="I2227" s="121" t="str">
        <f>IF(SP_SUL!AC2230="","*",SP_SUL!AC2230)</f>
        <v>*</v>
      </c>
      <c r="J2227" s="122" t="str">
        <f>IF(SP_SUL!AA2230="","*",SP_SUL!AA2230)</f>
        <v>*</v>
      </c>
      <c r="K2227" s="134" t="str">
        <f>IF(SP_SUL!AD2230="","*",SP_SUL!AD2230)</f>
        <v>*</v>
      </c>
    </row>
    <row r="2228" spans="2:11" hidden="1">
      <c r="B2228" s="120" t="str">
        <f>IF(SP_SUL!Y2231="","*",SP_SUL!Y2231)</f>
        <v>*</v>
      </c>
      <c r="C2228" s="121" t="str">
        <f>IF(SP_SUL!B2231="","*",SP_SUL!B2231)</f>
        <v>*</v>
      </c>
      <c r="D2228" s="121" t="str">
        <f>IF(SP_SUL!D2231="","*",SP_SUL!D2231)</f>
        <v>*</v>
      </c>
      <c r="E2228" s="121" t="str">
        <f>IF(SP_SUL!H2231="","*",SP_SUL!H2231)</f>
        <v>*</v>
      </c>
      <c r="F2228" s="137" t="str">
        <f>IF(SP_SUL!M2231="","*",SP_SUL!M2231)</f>
        <v>*</v>
      </c>
      <c r="G2228" s="121" t="str">
        <f>IF(SP_SUL!I2231="","*",SP_SUL!I2231)</f>
        <v>*</v>
      </c>
      <c r="H2228" s="121" t="str">
        <f>IF(SP_SUL!AB2231="","*",SP_SUL!AB2231)</f>
        <v>*</v>
      </c>
      <c r="I2228" s="121" t="str">
        <f>IF(SP_SUL!AC2231="","*",SP_SUL!AC2231)</f>
        <v>*</v>
      </c>
      <c r="J2228" s="122" t="str">
        <f>IF(SP_SUL!AA2231="","*",SP_SUL!AA2231)</f>
        <v>*</v>
      </c>
      <c r="K2228" s="134" t="str">
        <f>IF(SP_SUL!AD2231="","*",SP_SUL!AD2231)</f>
        <v>*</v>
      </c>
    </row>
    <row r="2229" spans="2:11" hidden="1">
      <c r="B2229" s="120" t="str">
        <f>IF(SP_SUL!Y2232="","*",SP_SUL!Y2232)</f>
        <v>*</v>
      </c>
      <c r="C2229" s="121" t="str">
        <f>IF(SP_SUL!B2232="","*",SP_SUL!B2232)</f>
        <v>*</v>
      </c>
      <c r="D2229" s="121" t="str">
        <f>IF(SP_SUL!D2232="","*",SP_SUL!D2232)</f>
        <v>*</v>
      </c>
      <c r="E2229" s="121" t="str">
        <f>IF(SP_SUL!H2232="","*",SP_SUL!H2232)</f>
        <v>*</v>
      </c>
      <c r="F2229" s="137" t="str">
        <f>IF(SP_SUL!M2232="","*",SP_SUL!M2232)</f>
        <v>*</v>
      </c>
      <c r="G2229" s="121" t="str">
        <f>IF(SP_SUL!I2232="","*",SP_SUL!I2232)</f>
        <v>*</v>
      </c>
      <c r="H2229" s="121" t="str">
        <f>IF(SP_SUL!AB2232="","*",SP_SUL!AB2232)</f>
        <v>*</v>
      </c>
      <c r="I2229" s="121" t="str">
        <f>IF(SP_SUL!AC2232="","*",SP_SUL!AC2232)</f>
        <v>*</v>
      </c>
      <c r="J2229" s="122" t="str">
        <f>IF(SP_SUL!AA2232="","*",SP_SUL!AA2232)</f>
        <v>*</v>
      </c>
      <c r="K2229" s="134" t="str">
        <f>IF(SP_SUL!AD2232="","*",SP_SUL!AD2232)</f>
        <v>*</v>
      </c>
    </row>
    <row r="2230" spans="2:11" hidden="1">
      <c r="B2230" s="120" t="str">
        <f>IF(SP_SUL!Y2233="","*",SP_SUL!Y2233)</f>
        <v>*</v>
      </c>
      <c r="C2230" s="121" t="str">
        <f>IF(SP_SUL!B2233="","*",SP_SUL!B2233)</f>
        <v>*</v>
      </c>
      <c r="D2230" s="121" t="str">
        <f>IF(SP_SUL!D2233="","*",SP_SUL!D2233)</f>
        <v>*</v>
      </c>
      <c r="E2230" s="121" t="str">
        <f>IF(SP_SUL!H2233="","*",SP_SUL!H2233)</f>
        <v>*</v>
      </c>
      <c r="F2230" s="137" t="str">
        <f>IF(SP_SUL!M2233="","*",SP_SUL!M2233)</f>
        <v>*</v>
      </c>
      <c r="G2230" s="121" t="str">
        <f>IF(SP_SUL!I2233="","*",SP_SUL!I2233)</f>
        <v>*</v>
      </c>
      <c r="H2230" s="121" t="str">
        <f>IF(SP_SUL!AB2233="","*",SP_SUL!AB2233)</f>
        <v>*</v>
      </c>
      <c r="I2230" s="121" t="str">
        <f>IF(SP_SUL!AC2233="","*",SP_SUL!AC2233)</f>
        <v>*</v>
      </c>
      <c r="J2230" s="122" t="str">
        <f>IF(SP_SUL!AA2233="","*",SP_SUL!AA2233)</f>
        <v>*</v>
      </c>
      <c r="K2230" s="134" t="str">
        <f>IF(SP_SUL!AD2233="","*",SP_SUL!AD2233)</f>
        <v>*</v>
      </c>
    </row>
    <row r="2231" spans="2:11" hidden="1">
      <c r="B2231" s="120" t="str">
        <f>IF(SP_SUL!Y2234="","*",SP_SUL!Y2234)</f>
        <v>*</v>
      </c>
      <c r="C2231" s="121" t="str">
        <f>IF(SP_SUL!B2234="","*",SP_SUL!B2234)</f>
        <v>*</v>
      </c>
      <c r="D2231" s="121" t="str">
        <f>IF(SP_SUL!D2234="","*",SP_SUL!D2234)</f>
        <v>*</v>
      </c>
      <c r="E2231" s="121" t="str">
        <f>IF(SP_SUL!H2234="","*",SP_SUL!H2234)</f>
        <v>*</v>
      </c>
      <c r="F2231" s="137" t="str">
        <f>IF(SP_SUL!M2234="","*",SP_SUL!M2234)</f>
        <v>*</v>
      </c>
      <c r="G2231" s="121" t="str">
        <f>IF(SP_SUL!I2234="","*",SP_SUL!I2234)</f>
        <v>*</v>
      </c>
      <c r="H2231" s="121" t="str">
        <f>IF(SP_SUL!AB2234="","*",SP_SUL!AB2234)</f>
        <v>*</v>
      </c>
      <c r="I2231" s="121" t="str">
        <f>IF(SP_SUL!AC2234="","*",SP_SUL!AC2234)</f>
        <v>*</v>
      </c>
      <c r="J2231" s="122" t="str">
        <f>IF(SP_SUL!AA2234="","*",SP_SUL!AA2234)</f>
        <v>*</v>
      </c>
      <c r="K2231" s="134" t="str">
        <f>IF(SP_SUL!AD2234="","*",SP_SUL!AD2234)</f>
        <v>*</v>
      </c>
    </row>
    <row r="2232" spans="2:11" hidden="1">
      <c r="B2232" s="120" t="str">
        <f>IF(SP_SUL!Y2235="","*",SP_SUL!Y2235)</f>
        <v>*</v>
      </c>
      <c r="C2232" s="121" t="str">
        <f>IF(SP_SUL!B2235="","*",SP_SUL!B2235)</f>
        <v>*</v>
      </c>
      <c r="D2232" s="121" t="str">
        <f>IF(SP_SUL!D2235="","*",SP_SUL!D2235)</f>
        <v>*</v>
      </c>
      <c r="E2232" s="121" t="str">
        <f>IF(SP_SUL!H2235="","*",SP_SUL!H2235)</f>
        <v>*</v>
      </c>
      <c r="F2232" s="137" t="str">
        <f>IF(SP_SUL!M2235="","*",SP_SUL!M2235)</f>
        <v>*</v>
      </c>
      <c r="G2232" s="121" t="str">
        <f>IF(SP_SUL!I2235="","*",SP_SUL!I2235)</f>
        <v>*</v>
      </c>
      <c r="H2232" s="121" t="str">
        <f>IF(SP_SUL!AB2235="","*",SP_SUL!AB2235)</f>
        <v>*</v>
      </c>
      <c r="I2232" s="121" t="str">
        <f>IF(SP_SUL!AC2235="","*",SP_SUL!AC2235)</f>
        <v>*</v>
      </c>
      <c r="J2232" s="122" t="str">
        <f>IF(SP_SUL!AA2235="","*",SP_SUL!AA2235)</f>
        <v>*</v>
      </c>
      <c r="K2232" s="134" t="str">
        <f>IF(SP_SUL!AD2235="","*",SP_SUL!AD2235)</f>
        <v>*</v>
      </c>
    </row>
    <row r="2233" spans="2:11" hidden="1">
      <c r="B2233" s="120" t="str">
        <f>IF(SP_SUL!Y2236="","*",SP_SUL!Y2236)</f>
        <v>*</v>
      </c>
      <c r="C2233" s="121" t="str">
        <f>IF(SP_SUL!B2236="","*",SP_SUL!B2236)</f>
        <v>*</v>
      </c>
      <c r="D2233" s="121" t="str">
        <f>IF(SP_SUL!D2236="","*",SP_SUL!D2236)</f>
        <v>*</v>
      </c>
      <c r="E2233" s="121" t="str">
        <f>IF(SP_SUL!H2236="","*",SP_SUL!H2236)</f>
        <v>*</v>
      </c>
      <c r="F2233" s="137" t="str">
        <f>IF(SP_SUL!M2236="","*",SP_SUL!M2236)</f>
        <v>*</v>
      </c>
      <c r="G2233" s="121" t="str">
        <f>IF(SP_SUL!I2236="","*",SP_SUL!I2236)</f>
        <v>*</v>
      </c>
      <c r="H2233" s="121" t="str">
        <f>IF(SP_SUL!AB2236="","*",SP_SUL!AB2236)</f>
        <v>*</v>
      </c>
      <c r="I2233" s="121" t="str">
        <f>IF(SP_SUL!AC2236="","*",SP_SUL!AC2236)</f>
        <v>*</v>
      </c>
      <c r="J2233" s="122" t="str">
        <f>IF(SP_SUL!AA2236="","*",SP_SUL!AA2236)</f>
        <v>*</v>
      </c>
      <c r="K2233" s="134" t="str">
        <f>IF(SP_SUL!AD2236="","*",SP_SUL!AD2236)</f>
        <v>*</v>
      </c>
    </row>
    <row r="2234" spans="2:11" hidden="1">
      <c r="B2234" s="120" t="str">
        <f>IF(SP_SUL!Y2237="","*",SP_SUL!Y2237)</f>
        <v>*</v>
      </c>
      <c r="C2234" s="121" t="str">
        <f>IF(SP_SUL!B2237="","*",SP_SUL!B2237)</f>
        <v>*</v>
      </c>
      <c r="D2234" s="121" t="str">
        <f>IF(SP_SUL!D2237="","*",SP_SUL!D2237)</f>
        <v>*</v>
      </c>
      <c r="E2234" s="121" t="str">
        <f>IF(SP_SUL!H2237="","*",SP_SUL!H2237)</f>
        <v>*</v>
      </c>
      <c r="F2234" s="137" t="str">
        <f>IF(SP_SUL!M2237="","*",SP_SUL!M2237)</f>
        <v>*</v>
      </c>
      <c r="G2234" s="121" t="str">
        <f>IF(SP_SUL!I2237="","*",SP_SUL!I2237)</f>
        <v>*</v>
      </c>
      <c r="H2234" s="121" t="str">
        <f>IF(SP_SUL!AB2237="","*",SP_SUL!AB2237)</f>
        <v>*</v>
      </c>
      <c r="I2234" s="121" t="str">
        <f>IF(SP_SUL!AC2237="","*",SP_SUL!AC2237)</f>
        <v>*</v>
      </c>
      <c r="J2234" s="122" t="str">
        <f>IF(SP_SUL!AA2237="","*",SP_SUL!AA2237)</f>
        <v>*</v>
      </c>
      <c r="K2234" s="134" t="str">
        <f>IF(SP_SUL!AD2237="","*",SP_SUL!AD2237)</f>
        <v>*</v>
      </c>
    </row>
    <row r="2235" spans="2:11" hidden="1">
      <c r="B2235" s="120" t="str">
        <f>IF(SP_SUL!Y2238="","*",SP_SUL!Y2238)</f>
        <v>*</v>
      </c>
      <c r="C2235" s="121" t="str">
        <f>IF(SP_SUL!B2238="","*",SP_SUL!B2238)</f>
        <v>*</v>
      </c>
      <c r="D2235" s="121" t="str">
        <f>IF(SP_SUL!D2238="","*",SP_SUL!D2238)</f>
        <v>*</v>
      </c>
      <c r="E2235" s="121" t="str">
        <f>IF(SP_SUL!H2238="","*",SP_SUL!H2238)</f>
        <v>*</v>
      </c>
      <c r="F2235" s="137" t="str">
        <f>IF(SP_SUL!M2238="","*",SP_SUL!M2238)</f>
        <v>*</v>
      </c>
      <c r="G2235" s="121" t="str">
        <f>IF(SP_SUL!I2238="","*",SP_SUL!I2238)</f>
        <v>*</v>
      </c>
      <c r="H2235" s="121" t="str">
        <f>IF(SP_SUL!AB2238="","*",SP_SUL!AB2238)</f>
        <v>*</v>
      </c>
      <c r="I2235" s="121" t="str">
        <f>IF(SP_SUL!AC2238="","*",SP_SUL!AC2238)</f>
        <v>*</v>
      </c>
      <c r="J2235" s="122" t="str">
        <f>IF(SP_SUL!AA2238="","*",SP_SUL!AA2238)</f>
        <v>*</v>
      </c>
      <c r="K2235" s="134" t="str">
        <f>IF(SP_SUL!AD2238="","*",SP_SUL!AD2238)</f>
        <v>*</v>
      </c>
    </row>
    <row r="2236" spans="2:11" hidden="1">
      <c r="B2236" s="120" t="str">
        <f>IF(SP_SUL!Y2239="","*",SP_SUL!Y2239)</f>
        <v>*</v>
      </c>
      <c r="C2236" s="121" t="str">
        <f>IF(SP_SUL!B2239="","*",SP_SUL!B2239)</f>
        <v>*</v>
      </c>
      <c r="D2236" s="121" t="str">
        <f>IF(SP_SUL!D2239="","*",SP_SUL!D2239)</f>
        <v>*</v>
      </c>
      <c r="E2236" s="121" t="str">
        <f>IF(SP_SUL!H2239="","*",SP_SUL!H2239)</f>
        <v>*</v>
      </c>
      <c r="F2236" s="137" t="str">
        <f>IF(SP_SUL!M2239="","*",SP_SUL!M2239)</f>
        <v>*</v>
      </c>
      <c r="G2236" s="121" t="str">
        <f>IF(SP_SUL!I2239="","*",SP_SUL!I2239)</f>
        <v>*</v>
      </c>
      <c r="H2236" s="121" t="str">
        <f>IF(SP_SUL!AB2239="","*",SP_SUL!AB2239)</f>
        <v>*</v>
      </c>
      <c r="I2236" s="121" t="str">
        <f>IF(SP_SUL!AC2239="","*",SP_SUL!AC2239)</f>
        <v>*</v>
      </c>
      <c r="J2236" s="122" t="str">
        <f>IF(SP_SUL!AA2239="","*",SP_SUL!AA2239)</f>
        <v>*</v>
      </c>
      <c r="K2236" s="134" t="str">
        <f>IF(SP_SUL!AD2239="","*",SP_SUL!AD2239)</f>
        <v>*</v>
      </c>
    </row>
    <row r="2237" spans="2:11" hidden="1">
      <c r="B2237" s="120" t="str">
        <f>IF(SP_SUL!Y2240="","*",SP_SUL!Y2240)</f>
        <v>*</v>
      </c>
      <c r="C2237" s="121" t="str">
        <f>IF(SP_SUL!B2240="","*",SP_SUL!B2240)</f>
        <v>*</v>
      </c>
      <c r="D2237" s="121" t="str">
        <f>IF(SP_SUL!D2240="","*",SP_SUL!D2240)</f>
        <v>*</v>
      </c>
      <c r="E2237" s="121" t="str">
        <f>IF(SP_SUL!H2240="","*",SP_SUL!H2240)</f>
        <v>*</v>
      </c>
      <c r="F2237" s="137" t="str">
        <f>IF(SP_SUL!M2240="","*",SP_SUL!M2240)</f>
        <v>*</v>
      </c>
      <c r="G2237" s="121" t="str">
        <f>IF(SP_SUL!I2240="","*",SP_SUL!I2240)</f>
        <v>*</v>
      </c>
      <c r="H2237" s="121" t="str">
        <f>IF(SP_SUL!AB2240="","*",SP_SUL!AB2240)</f>
        <v>*</v>
      </c>
      <c r="I2237" s="121" t="str">
        <f>IF(SP_SUL!AC2240="","*",SP_SUL!AC2240)</f>
        <v>*</v>
      </c>
      <c r="J2237" s="122" t="str">
        <f>IF(SP_SUL!AA2240="","*",SP_SUL!AA2240)</f>
        <v>*</v>
      </c>
      <c r="K2237" s="134" t="str">
        <f>IF(SP_SUL!AD2240="","*",SP_SUL!AD2240)</f>
        <v>*</v>
      </c>
    </row>
    <row r="2238" spans="2:11" hidden="1">
      <c r="B2238" s="120" t="str">
        <f>IF(SP_SUL!Y2241="","*",SP_SUL!Y2241)</f>
        <v>*</v>
      </c>
      <c r="C2238" s="121" t="str">
        <f>IF(SP_SUL!B2241="","*",SP_SUL!B2241)</f>
        <v>*</v>
      </c>
      <c r="D2238" s="121" t="str">
        <f>IF(SP_SUL!D2241="","*",SP_SUL!D2241)</f>
        <v>*</v>
      </c>
      <c r="E2238" s="121" t="str">
        <f>IF(SP_SUL!H2241="","*",SP_SUL!H2241)</f>
        <v>*</v>
      </c>
      <c r="F2238" s="137" t="str">
        <f>IF(SP_SUL!M2241="","*",SP_SUL!M2241)</f>
        <v>*</v>
      </c>
      <c r="G2238" s="121" t="str">
        <f>IF(SP_SUL!I2241="","*",SP_SUL!I2241)</f>
        <v>*</v>
      </c>
      <c r="H2238" s="121" t="str">
        <f>IF(SP_SUL!AB2241="","*",SP_SUL!AB2241)</f>
        <v>*</v>
      </c>
      <c r="I2238" s="121" t="str">
        <f>IF(SP_SUL!AC2241="","*",SP_SUL!AC2241)</f>
        <v>*</v>
      </c>
      <c r="J2238" s="122" t="str">
        <f>IF(SP_SUL!AA2241="","*",SP_SUL!AA2241)</f>
        <v>*</v>
      </c>
      <c r="K2238" s="134" t="str">
        <f>IF(SP_SUL!AD2241="","*",SP_SUL!AD2241)</f>
        <v>*</v>
      </c>
    </row>
    <row r="2239" spans="2:11" hidden="1">
      <c r="B2239" s="120" t="str">
        <f>IF(SP_SUL!Y2242="","*",SP_SUL!Y2242)</f>
        <v>*</v>
      </c>
      <c r="C2239" s="121" t="str">
        <f>IF(SP_SUL!B2242="","*",SP_SUL!B2242)</f>
        <v>*</v>
      </c>
      <c r="D2239" s="121" t="str">
        <f>IF(SP_SUL!D2242="","*",SP_SUL!D2242)</f>
        <v>*</v>
      </c>
      <c r="E2239" s="121" t="str">
        <f>IF(SP_SUL!H2242="","*",SP_SUL!H2242)</f>
        <v>*</v>
      </c>
      <c r="F2239" s="137" t="str">
        <f>IF(SP_SUL!M2242="","*",SP_SUL!M2242)</f>
        <v>*</v>
      </c>
      <c r="G2239" s="121" t="str">
        <f>IF(SP_SUL!I2242="","*",SP_SUL!I2242)</f>
        <v>*</v>
      </c>
      <c r="H2239" s="121" t="str">
        <f>IF(SP_SUL!AB2242="","*",SP_SUL!AB2242)</f>
        <v>*</v>
      </c>
      <c r="I2239" s="121" t="str">
        <f>IF(SP_SUL!AC2242="","*",SP_SUL!AC2242)</f>
        <v>*</v>
      </c>
      <c r="J2239" s="122" t="str">
        <f>IF(SP_SUL!AA2242="","*",SP_SUL!AA2242)</f>
        <v>*</v>
      </c>
      <c r="K2239" s="134" t="str">
        <f>IF(SP_SUL!AD2242="","*",SP_SUL!AD2242)</f>
        <v>*</v>
      </c>
    </row>
    <row r="2240" spans="2:11" hidden="1">
      <c r="B2240" s="120" t="str">
        <f>IF(SP_SUL!Y2243="","*",SP_SUL!Y2243)</f>
        <v>*</v>
      </c>
      <c r="C2240" s="121" t="str">
        <f>IF(SP_SUL!B2243="","*",SP_SUL!B2243)</f>
        <v>*</v>
      </c>
      <c r="D2240" s="121" t="str">
        <f>IF(SP_SUL!D2243="","*",SP_SUL!D2243)</f>
        <v>*</v>
      </c>
      <c r="E2240" s="121" t="str">
        <f>IF(SP_SUL!H2243="","*",SP_SUL!H2243)</f>
        <v>*</v>
      </c>
      <c r="F2240" s="137" t="str">
        <f>IF(SP_SUL!M2243="","*",SP_SUL!M2243)</f>
        <v>*</v>
      </c>
      <c r="G2240" s="121" t="str">
        <f>IF(SP_SUL!I2243="","*",SP_SUL!I2243)</f>
        <v>*</v>
      </c>
      <c r="H2240" s="121" t="str">
        <f>IF(SP_SUL!AB2243="","*",SP_SUL!AB2243)</f>
        <v>*</v>
      </c>
      <c r="I2240" s="121" t="str">
        <f>IF(SP_SUL!AC2243="","*",SP_SUL!AC2243)</f>
        <v>*</v>
      </c>
      <c r="J2240" s="122" t="str">
        <f>IF(SP_SUL!AA2243="","*",SP_SUL!AA2243)</f>
        <v>*</v>
      </c>
      <c r="K2240" s="134" t="str">
        <f>IF(SP_SUL!AD2243="","*",SP_SUL!AD2243)</f>
        <v>*</v>
      </c>
    </row>
    <row r="2241" spans="2:11" hidden="1">
      <c r="B2241" s="120" t="str">
        <f>IF(SP_SUL!Y2244="","*",SP_SUL!Y2244)</f>
        <v>*</v>
      </c>
      <c r="C2241" s="121" t="str">
        <f>IF(SP_SUL!B2244="","*",SP_SUL!B2244)</f>
        <v>*</v>
      </c>
      <c r="D2241" s="121" t="str">
        <f>IF(SP_SUL!D2244="","*",SP_SUL!D2244)</f>
        <v>*</v>
      </c>
      <c r="E2241" s="121" t="str">
        <f>IF(SP_SUL!H2244="","*",SP_SUL!H2244)</f>
        <v>*</v>
      </c>
      <c r="F2241" s="137" t="str">
        <f>IF(SP_SUL!M2244="","*",SP_SUL!M2244)</f>
        <v>*</v>
      </c>
      <c r="G2241" s="121" t="str">
        <f>IF(SP_SUL!I2244="","*",SP_SUL!I2244)</f>
        <v>*</v>
      </c>
      <c r="H2241" s="121" t="str">
        <f>IF(SP_SUL!AB2244="","*",SP_SUL!AB2244)</f>
        <v>*</v>
      </c>
      <c r="I2241" s="121" t="str">
        <f>IF(SP_SUL!AC2244="","*",SP_SUL!AC2244)</f>
        <v>*</v>
      </c>
      <c r="J2241" s="122" t="str">
        <f>IF(SP_SUL!AA2244="","*",SP_SUL!AA2244)</f>
        <v>*</v>
      </c>
      <c r="K2241" s="134" t="str">
        <f>IF(SP_SUL!AD2244="","*",SP_SUL!AD2244)</f>
        <v>*</v>
      </c>
    </row>
    <row r="2242" spans="2:11" hidden="1">
      <c r="B2242" s="120" t="str">
        <f>IF(SP_SUL!Y2245="","*",SP_SUL!Y2245)</f>
        <v>*</v>
      </c>
      <c r="C2242" s="121" t="str">
        <f>IF(SP_SUL!B2245="","*",SP_SUL!B2245)</f>
        <v>*</v>
      </c>
      <c r="D2242" s="121" t="str">
        <f>IF(SP_SUL!D2245="","*",SP_SUL!D2245)</f>
        <v>*</v>
      </c>
      <c r="E2242" s="121" t="str">
        <f>IF(SP_SUL!H2245="","*",SP_SUL!H2245)</f>
        <v>*</v>
      </c>
      <c r="F2242" s="137" t="str">
        <f>IF(SP_SUL!M2245="","*",SP_SUL!M2245)</f>
        <v>*</v>
      </c>
      <c r="G2242" s="121" t="str">
        <f>IF(SP_SUL!I2245="","*",SP_SUL!I2245)</f>
        <v>*</v>
      </c>
      <c r="H2242" s="121" t="str">
        <f>IF(SP_SUL!AB2245="","*",SP_SUL!AB2245)</f>
        <v>*</v>
      </c>
      <c r="I2242" s="121" t="str">
        <f>IF(SP_SUL!AC2245="","*",SP_SUL!AC2245)</f>
        <v>*</v>
      </c>
      <c r="J2242" s="122" t="str">
        <f>IF(SP_SUL!AA2245="","*",SP_SUL!AA2245)</f>
        <v>*</v>
      </c>
      <c r="K2242" s="134" t="str">
        <f>IF(SP_SUL!AD2245="","*",SP_SUL!AD2245)</f>
        <v>*</v>
      </c>
    </row>
    <row r="2243" spans="2:11" hidden="1">
      <c r="B2243" s="120" t="str">
        <f>IF(SP_SUL!Y2246="","*",SP_SUL!Y2246)</f>
        <v>*</v>
      </c>
      <c r="C2243" s="121" t="str">
        <f>IF(SP_SUL!B2246="","*",SP_SUL!B2246)</f>
        <v>*</v>
      </c>
      <c r="D2243" s="121" t="str">
        <f>IF(SP_SUL!D2246="","*",SP_SUL!D2246)</f>
        <v>*</v>
      </c>
      <c r="E2243" s="121" t="str">
        <f>IF(SP_SUL!H2246="","*",SP_SUL!H2246)</f>
        <v>*</v>
      </c>
      <c r="F2243" s="137" t="str">
        <f>IF(SP_SUL!M2246="","*",SP_SUL!M2246)</f>
        <v>*</v>
      </c>
      <c r="G2243" s="121" t="str">
        <f>IF(SP_SUL!I2246="","*",SP_SUL!I2246)</f>
        <v>*</v>
      </c>
      <c r="H2243" s="121" t="str">
        <f>IF(SP_SUL!AB2246="","*",SP_SUL!AB2246)</f>
        <v>*</v>
      </c>
      <c r="I2243" s="121" t="str">
        <f>IF(SP_SUL!AC2246="","*",SP_SUL!AC2246)</f>
        <v>*</v>
      </c>
      <c r="J2243" s="122" t="str">
        <f>IF(SP_SUL!AA2246="","*",SP_SUL!AA2246)</f>
        <v>*</v>
      </c>
      <c r="K2243" s="134" t="str">
        <f>IF(SP_SUL!AD2246="","*",SP_SUL!AD2246)</f>
        <v>*</v>
      </c>
    </row>
    <row r="2244" spans="2:11" hidden="1">
      <c r="B2244" s="120" t="str">
        <f>IF(SP_SUL!Y2247="","*",SP_SUL!Y2247)</f>
        <v>*</v>
      </c>
      <c r="C2244" s="121" t="str">
        <f>IF(SP_SUL!B2247="","*",SP_SUL!B2247)</f>
        <v>*</v>
      </c>
      <c r="D2244" s="121" t="str">
        <f>IF(SP_SUL!D2247="","*",SP_SUL!D2247)</f>
        <v>*</v>
      </c>
      <c r="E2244" s="121" t="str">
        <f>IF(SP_SUL!H2247="","*",SP_SUL!H2247)</f>
        <v>*</v>
      </c>
      <c r="F2244" s="137" t="str">
        <f>IF(SP_SUL!M2247="","*",SP_SUL!M2247)</f>
        <v>*</v>
      </c>
      <c r="G2244" s="121" t="str">
        <f>IF(SP_SUL!I2247="","*",SP_SUL!I2247)</f>
        <v>*</v>
      </c>
      <c r="H2244" s="121" t="str">
        <f>IF(SP_SUL!AB2247="","*",SP_SUL!AB2247)</f>
        <v>*</v>
      </c>
      <c r="I2244" s="121" t="str">
        <f>IF(SP_SUL!AC2247="","*",SP_SUL!AC2247)</f>
        <v>*</v>
      </c>
      <c r="J2244" s="122" t="str">
        <f>IF(SP_SUL!AA2247="","*",SP_SUL!AA2247)</f>
        <v>*</v>
      </c>
      <c r="K2244" s="134" t="str">
        <f>IF(SP_SUL!AD2247="","*",SP_SUL!AD2247)</f>
        <v>*</v>
      </c>
    </row>
    <row r="2245" spans="2:11" hidden="1">
      <c r="B2245" s="120" t="str">
        <f>IF(SP_SUL!Y2248="","*",SP_SUL!Y2248)</f>
        <v>*</v>
      </c>
      <c r="C2245" s="121" t="str">
        <f>IF(SP_SUL!B2248="","*",SP_SUL!B2248)</f>
        <v>*</v>
      </c>
      <c r="D2245" s="121" t="str">
        <f>IF(SP_SUL!D2248="","*",SP_SUL!D2248)</f>
        <v>*</v>
      </c>
      <c r="E2245" s="121" t="str">
        <f>IF(SP_SUL!H2248="","*",SP_SUL!H2248)</f>
        <v>*</v>
      </c>
      <c r="F2245" s="137" t="str">
        <f>IF(SP_SUL!M2248="","*",SP_SUL!M2248)</f>
        <v>*</v>
      </c>
      <c r="G2245" s="121" t="str">
        <f>IF(SP_SUL!I2248="","*",SP_SUL!I2248)</f>
        <v>*</v>
      </c>
      <c r="H2245" s="121" t="str">
        <f>IF(SP_SUL!AB2248="","*",SP_SUL!AB2248)</f>
        <v>*</v>
      </c>
      <c r="I2245" s="121" t="str">
        <f>IF(SP_SUL!AC2248="","*",SP_SUL!AC2248)</f>
        <v>*</v>
      </c>
      <c r="J2245" s="122" t="str">
        <f>IF(SP_SUL!AA2248="","*",SP_SUL!AA2248)</f>
        <v>*</v>
      </c>
      <c r="K2245" s="134" t="str">
        <f>IF(SP_SUL!AD2248="","*",SP_SUL!AD2248)</f>
        <v>*</v>
      </c>
    </row>
    <row r="2246" spans="2:11" hidden="1">
      <c r="B2246" s="120" t="str">
        <f>IF(SP_SUL!Y2249="","*",SP_SUL!Y2249)</f>
        <v>*</v>
      </c>
      <c r="C2246" s="121" t="str">
        <f>IF(SP_SUL!B2249="","*",SP_SUL!B2249)</f>
        <v>*</v>
      </c>
      <c r="D2246" s="121" t="str">
        <f>IF(SP_SUL!D2249="","*",SP_SUL!D2249)</f>
        <v>*</v>
      </c>
      <c r="E2246" s="121" t="str">
        <f>IF(SP_SUL!H2249="","*",SP_SUL!H2249)</f>
        <v>*</v>
      </c>
      <c r="F2246" s="137" t="str">
        <f>IF(SP_SUL!M2249="","*",SP_SUL!M2249)</f>
        <v>*</v>
      </c>
      <c r="G2246" s="121" t="str">
        <f>IF(SP_SUL!I2249="","*",SP_SUL!I2249)</f>
        <v>*</v>
      </c>
      <c r="H2246" s="121" t="str">
        <f>IF(SP_SUL!AB2249="","*",SP_SUL!AB2249)</f>
        <v>*</v>
      </c>
      <c r="I2246" s="121" t="str">
        <f>IF(SP_SUL!AC2249="","*",SP_SUL!AC2249)</f>
        <v>*</v>
      </c>
      <c r="J2246" s="122" t="str">
        <f>IF(SP_SUL!AA2249="","*",SP_SUL!AA2249)</f>
        <v>*</v>
      </c>
      <c r="K2246" s="134" t="str">
        <f>IF(SP_SUL!AD2249="","*",SP_SUL!AD2249)</f>
        <v>*</v>
      </c>
    </row>
    <row r="2247" spans="2:11" hidden="1">
      <c r="B2247" s="120" t="str">
        <f>IF(SP_SUL!Y2250="","*",SP_SUL!Y2250)</f>
        <v>*</v>
      </c>
      <c r="C2247" s="121" t="str">
        <f>IF(SP_SUL!B2250="","*",SP_SUL!B2250)</f>
        <v>*</v>
      </c>
      <c r="D2247" s="121" t="str">
        <f>IF(SP_SUL!D2250="","*",SP_SUL!D2250)</f>
        <v>*</v>
      </c>
      <c r="E2247" s="121" t="str">
        <f>IF(SP_SUL!H2250="","*",SP_SUL!H2250)</f>
        <v>*</v>
      </c>
      <c r="F2247" s="137" t="str">
        <f>IF(SP_SUL!M2250="","*",SP_SUL!M2250)</f>
        <v>*</v>
      </c>
      <c r="G2247" s="121" t="str">
        <f>IF(SP_SUL!I2250="","*",SP_SUL!I2250)</f>
        <v>*</v>
      </c>
      <c r="H2247" s="121" t="str">
        <f>IF(SP_SUL!AB2250="","*",SP_SUL!AB2250)</f>
        <v>*</v>
      </c>
      <c r="I2247" s="121" t="str">
        <f>IF(SP_SUL!AC2250="","*",SP_SUL!AC2250)</f>
        <v>*</v>
      </c>
      <c r="J2247" s="122" t="str">
        <f>IF(SP_SUL!AA2250="","*",SP_SUL!AA2250)</f>
        <v>*</v>
      </c>
      <c r="K2247" s="134" t="str">
        <f>IF(SP_SUL!AD2250="","*",SP_SUL!AD2250)</f>
        <v>*</v>
      </c>
    </row>
    <row r="2248" spans="2:11" hidden="1">
      <c r="B2248" s="120" t="str">
        <f>IF(SP_SUL!Y2251="","*",SP_SUL!Y2251)</f>
        <v>*</v>
      </c>
      <c r="C2248" s="121" t="str">
        <f>IF(SP_SUL!B2251="","*",SP_SUL!B2251)</f>
        <v>*</v>
      </c>
      <c r="D2248" s="121" t="str">
        <f>IF(SP_SUL!D2251="","*",SP_SUL!D2251)</f>
        <v>*</v>
      </c>
      <c r="E2248" s="121" t="str">
        <f>IF(SP_SUL!H2251="","*",SP_SUL!H2251)</f>
        <v>*</v>
      </c>
      <c r="F2248" s="137" t="str">
        <f>IF(SP_SUL!M2251="","*",SP_SUL!M2251)</f>
        <v>*</v>
      </c>
      <c r="G2248" s="121" t="str">
        <f>IF(SP_SUL!I2251="","*",SP_SUL!I2251)</f>
        <v>*</v>
      </c>
      <c r="H2248" s="121" t="str">
        <f>IF(SP_SUL!AB2251="","*",SP_SUL!AB2251)</f>
        <v>*</v>
      </c>
      <c r="I2248" s="121" t="str">
        <f>IF(SP_SUL!AC2251="","*",SP_SUL!AC2251)</f>
        <v>*</v>
      </c>
      <c r="J2248" s="122" t="str">
        <f>IF(SP_SUL!AA2251="","*",SP_SUL!AA2251)</f>
        <v>*</v>
      </c>
      <c r="K2248" s="134" t="str">
        <f>IF(SP_SUL!AD2251="","*",SP_SUL!AD2251)</f>
        <v>*</v>
      </c>
    </row>
    <row r="2249" spans="2:11" hidden="1">
      <c r="B2249" s="120" t="str">
        <f>IF(SP_SUL!Y2252="","*",SP_SUL!Y2252)</f>
        <v>*</v>
      </c>
      <c r="C2249" s="121" t="str">
        <f>IF(SP_SUL!B2252="","*",SP_SUL!B2252)</f>
        <v>*</v>
      </c>
      <c r="D2249" s="121" t="str">
        <f>IF(SP_SUL!D2252="","*",SP_SUL!D2252)</f>
        <v>*</v>
      </c>
      <c r="E2249" s="121" t="str">
        <f>IF(SP_SUL!H2252="","*",SP_SUL!H2252)</f>
        <v>*</v>
      </c>
      <c r="F2249" s="137" t="str">
        <f>IF(SP_SUL!M2252="","*",SP_SUL!M2252)</f>
        <v>*</v>
      </c>
      <c r="G2249" s="121" t="str">
        <f>IF(SP_SUL!I2252="","*",SP_SUL!I2252)</f>
        <v>*</v>
      </c>
      <c r="H2249" s="121" t="str">
        <f>IF(SP_SUL!AB2252="","*",SP_SUL!AB2252)</f>
        <v>*</v>
      </c>
      <c r="I2249" s="121" t="str">
        <f>IF(SP_SUL!AC2252="","*",SP_SUL!AC2252)</f>
        <v>*</v>
      </c>
      <c r="J2249" s="122" t="str">
        <f>IF(SP_SUL!AA2252="","*",SP_SUL!AA2252)</f>
        <v>*</v>
      </c>
      <c r="K2249" s="134" t="str">
        <f>IF(SP_SUL!AD2252="","*",SP_SUL!AD2252)</f>
        <v>*</v>
      </c>
    </row>
    <row r="2250" spans="2:11" hidden="1">
      <c r="B2250" s="120" t="str">
        <f>IF(SP_SUL!Y2253="","*",SP_SUL!Y2253)</f>
        <v>*</v>
      </c>
      <c r="C2250" s="121" t="str">
        <f>IF(SP_SUL!B2253="","*",SP_SUL!B2253)</f>
        <v>*</v>
      </c>
      <c r="D2250" s="121" t="str">
        <f>IF(SP_SUL!D2253="","*",SP_SUL!D2253)</f>
        <v>*</v>
      </c>
      <c r="E2250" s="121" t="str">
        <f>IF(SP_SUL!H2253="","*",SP_SUL!H2253)</f>
        <v>*</v>
      </c>
      <c r="F2250" s="137" t="str">
        <f>IF(SP_SUL!M2253="","*",SP_SUL!M2253)</f>
        <v>*</v>
      </c>
      <c r="G2250" s="121" t="str">
        <f>IF(SP_SUL!I2253="","*",SP_SUL!I2253)</f>
        <v>*</v>
      </c>
      <c r="H2250" s="121" t="str">
        <f>IF(SP_SUL!AB2253="","*",SP_SUL!AB2253)</f>
        <v>*</v>
      </c>
      <c r="I2250" s="121" t="str">
        <f>IF(SP_SUL!AC2253="","*",SP_SUL!AC2253)</f>
        <v>*</v>
      </c>
      <c r="J2250" s="122" t="str">
        <f>IF(SP_SUL!AA2253="","*",SP_SUL!AA2253)</f>
        <v>*</v>
      </c>
      <c r="K2250" s="134" t="str">
        <f>IF(SP_SUL!AD2253="","*",SP_SUL!AD2253)</f>
        <v>*</v>
      </c>
    </row>
    <row r="2251" spans="2:11" hidden="1">
      <c r="B2251" s="120" t="str">
        <f>IF(SP_SUL!Y2254="","*",SP_SUL!Y2254)</f>
        <v>*</v>
      </c>
      <c r="C2251" s="121" t="str">
        <f>IF(SP_SUL!B2254="","*",SP_SUL!B2254)</f>
        <v>*</v>
      </c>
      <c r="D2251" s="121" t="str">
        <f>IF(SP_SUL!D2254="","*",SP_SUL!D2254)</f>
        <v>*</v>
      </c>
      <c r="E2251" s="121" t="str">
        <f>IF(SP_SUL!H2254="","*",SP_SUL!H2254)</f>
        <v>*</v>
      </c>
      <c r="F2251" s="137" t="str">
        <f>IF(SP_SUL!M2254="","*",SP_SUL!M2254)</f>
        <v>*</v>
      </c>
      <c r="G2251" s="121" t="str">
        <f>IF(SP_SUL!I2254="","*",SP_SUL!I2254)</f>
        <v>*</v>
      </c>
      <c r="H2251" s="121" t="str">
        <f>IF(SP_SUL!AB2254="","*",SP_SUL!AB2254)</f>
        <v>*</v>
      </c>
      <c r="I2251" s="121" t="str">
        <f>IF(SP_SUL!AC2254="","*",SP_SUL!AC2254)</f>
        <v>*</v>
      </c>
      <c r="J2251" s="122" t="str">
        <f>IF(SP_SUL!AA2254="","*",SP_SUL!AA2254)</f>
        <v>*</v>
      </c>
      <c r="K2251" s="134" t="str">
        <f>IF(SP_SUL!AD2254="","*",SP_SUL!AD2254)</f>
        <v>*</v>
      </c>
    </row>
    <row r="2252" spans="2:11" hidden="1">
      <c r="B2252" s="120" t="str">
        <f>IF(SP_SUL!Y2255="","*",SP_SUL!Y2255)</f>
        <v>*</v>
      </c>
      <c r="C2252" s="121" t="str">
        <f>IF(SP_SUL!B2255="","*",SP_SUL!B2255)</f>
        <v>*</v>
      </c>
      <c r="D2252" s="121" t="str">
        <f>IF(SP_SUL!D2255="","*",SP_SUL!D2255)</f>
        <v>*</v>
      </c>
      <c r="E2252" s="121" t="str">
        <f>IF(SP_SUL!H2255="","*",SP_SUL!H2255)</f>
        <v>*</v>
      </c>
      <c r="F2252" s="137" t="str">
        <f>IF(SP_SUL!M2255="","*",SP_SUL!M2255)</f>
        <v>*</v>
      </c>
      <c r="G2252" s="121" t="str">
        <f>IF(SP_SUL!I2255="","*",SP_SUL!I2255)</f>
        <v>*</v>
      </c>
      <c r="H2252" s="121" t="str">
        <f>IF(SP_SUL!AB2255="","*",SP_SUL!AB2255)</f>
        <v>*</v>
      </c>
      <c r="I2252" s="121" t="str">
        <f>IF(SP_SUL!AC2255="","*",SP_SUL!AC2255)</f>
        <v>*</v>
      </c>
      <c r="J2252" s="122" t="str">
        <f>IF(SP_SUL!AA2255="","*",SP_SUL!AA2255)</f>
        <v>*</v>
      </c>
      <c r="K2252" s="134" t="str">
        <f>IF(SP_SUL!AD2255="","*",SP_SUL!AD2255)</f>
        <v>*</v>
      </c>
    </row>
    <row r="2253" spans="2:11" hidden="1">
      <c r="B2253" s="120" t="str">
        <f>IF(SP_SUL!Y2256="","*",SP_SUL!Y2256)</f>
        <v>*</v>
      </c>
      <c r="C2253" s="121" t="str">
        <f>IF(SP_SUL!B2256="","*",SP_SUL!B2256)</f>
        <v>*</v>
      </c>
      <c r="D2253" s="121" t="str">
        <f>IF(SP_SUL!D2256="","*",SP_SUL!D2256)</f>
        <v>*</v>
      </c>
      <c r="E2253" s="121" t="str">
        <f>IF(SP_SUL!H2256="","*",SP_SUL!H2256)</f>
        <v>*</v>
      </c>
      <c r="F2253" s="137" t="str">
        <f>IF(SP_SUL!M2256="","*",SP_SUL!M2256)</f>
        <v>*</v>
      </c>
      <c r="G2253" s="121" t="str">
        <f>IF(SP_SUL!I2256="","*",SP_SUL!I2256)</f>
        <v>*</v>
      </c>
      <c r="H2253" s="121" t="str">
        <f>IF(SP_SUL!AB2256="","*",SP_SUL!AB2256)</f>
        <v>*</v>
      </c>
      <c r="I2253" s="121" t="str">
        <f>IF(SP_SUL!AC2256="","*",SP_SUL!AC2256)</f>
        <v>*</v>
      </c>
      <c r="J2253" s="122" t="str">
        <f>IF(SP_SUL!AA2256="","*",SP_SUL!AA2256)</f>
        <v>*</v>
      </c>
      <c r="K2253" s="134" t="str">
        <f>IF(SP_SUL!AD2256="","*",SP_SUL!AD2256)</f>
        <v>*</v>
      </c>
    </row>
    <row r="2254" spans="2:11" hidden="1">
      <c r="B2254" s="120" t="str">
        <f>IF(SP_SUL!Y2257="","*",SP_SUL!Y2257)</f>
        <v>*</v>
      </c>
      <c r="C2254" s="121" t="str">
        <f>IF(SP_SUL!B2257="","*",SP_SUL!B2257)</f>
        <v>*</v>
      </c>
      <c r="D2254" s="121" t="str">
        <f>IF(SP_SUL!D2257="","*",SP_SUL!D2257)</f>
        <v>*</v>
      </c>
      <c r="E2254" s="121" t="str">
        <f>IF(SP_SUL!H2257="","*",SP_SUL!H2257)</f>
        <v>*</v>
      </c>
      <c r="F2254" s="137" t="str">
        <f>IF(SP_SUL!M2257="","*",SP_SUL!M2257)</f>
        <v>*</v>
      </c>
      <c r="G2254" s="121" t="str">
        <f>IF(SP_SUL!I2257="","*",SP_SUL!I2257)</f>
        <v>*</v>
      </c>
      <c r="H2254" s="121" t="str">
        <f>IF(SP_SUL!AB2257="","*",SP_SUL!AB2257)</f>
        <v>*</v>
      </c>
      <c r="I2254" s="121" t="str">
        <f>IF(SP_SUL!AC2257="","*",SP_SUL!AC2257)</f>
        <v>*</v>
      </c>
      <c r="J2254" s="122" t="str">
        <f>IF(SP_SUL!AA2257="","*",SP_SUL!AA2257)</f>
        <v>*</v>
      </c>
      <c r="K2254" s="134" t="str">
        <f>IF(SP_SUL!AD2257="","*",SP_SUL!AD2257)</f>
        <v>*</v>
      </c>
    </row>
    <row r="2255" spans="2:11" hidden="1">
      <c r="B2255" s="120" t="str">
        <f>IF(SP_SUL!Y2258="","*",SP_SUL!Y2258)</f>
        <v>*</v>
      </c>
      <c r="C2255" s="121" t="str">
        <f>IF(SP_SUL!B2258="","*",SP_SUL!B2258)</f>
        <v>*</v>
      </c>
      <c r="D2255" s="121" t="str">
        <f>IF(SP_SUL!D2258="","*",SP_SUL!D2258)</f>
        <v>*</v>
      </c>
      <c r="E2255" s="121" t="str">
        <f>IF(SP_SUL!H2258="","*",SP_SUL!H2258)</f>
        <v>*</v>
      </c>
      <c r="F2255" s="137" t="str">
        <f>IF(SP_SUL!M2258="","*",SP_SUL!M2258)</f>
        <v>*</v>
      </c>
      <c r="G2255" s="121" t="str">
        <f>IF(SP_SUL!I2258="","*",SP_SUL!I2258)</f>
        <v>*</v>
      </c>
      <c r="H2255" s="121" t="str">
        <f>IF(SP_SUL!AB2258="","*",SP_SUL!AB2258)</f>
        <v>*</v>
      </c>
      <c r="I2255" s="121" t="str">
        <f>IF(SP_SUL!AC2258="","*",SP_SUL!AC2258)</f>
        <v>*</v>
      </c>
      <c r="J2255" s="122" t="str">
        <f>IF(SP_SUL!AA2258="","*",SP_SUL!AA2258)</f>
        <v>*</v>
      </c>
      <c r="K2255" s="134" t="str">
        <f>IF(SP_SUL!AD2258="","*",SP_SUL!AD2258)</f>
        <v>*</v>
      </c>
    </row>
    <row r="2256" spans="2:11" hidden="1">
      <c r="B2256" s="120" t="str">
        <f>IF(SP_SUL!Y2259="","*",SP_SUL!Y2259)</f>
        <v>*</v>
      </c>
      <c r="C2256" s="121" t="str">
        <f>IF(SP_SUL!B2259="","*",SP_SUL!B2259)</f>
        <v>*</v>
      </c>
      <c r="D2256" s="121" t="str">
        <f>IF(SP_SUL!D2259="","*",SP_SUL!D2259)</f>
        <v>*</v>
      </c>
      <c r="E2256" s="121" t="str">
        <f>IF(SP_SUL!H2259="","*",SP_SUL!H2259)</f>
        <v>*</v>
      </c>
      <c r="F2256" s="137" t="str">
        <f>IF(SP_SUL!M2259="","*",SP_SUL!M2259)</f>
        <v>*</v>
      </c>
      <c r="G2256" s="121" t="str">
        <f>IF(SP_SUL!I2259="","*",SP_SUL!I2259)</f>
        <v>*</v>
      </c>
      <c r="H2256" s="121" t="str">
        <f>IF(SP_SUL!AB2259="","*",SP_SUL!AB2259)</f>
        <v>*</v>
      </c>
      <c r="I2256" s="121" t="str">
        <f>IF(SP_SUL!AC2259="","*",SP_SUL!AC2259)</f>
        <v>*</v>
      </c>
      <c r="J2256" s="122" t="str">
        <f>IF(SP_SUL!AA2259="","*",SP_SUL!AA2259)</f>
        <v>*</v>
      </c>
      <c r="K2256" s="134" t="str">
        <f>IF(SP_SUL!AD2259="","*",SP_SUL!AD2259)</f>
        <v>*</v>
      </c>
    </row>
    <row r="2257" spans="2:11" hidden="1">
      <c r="B2257" s="120" t="str">
        <f>IF(SP_SUL!Y2260="","*",SP_SUL!Y2260)</f>
        <v>*</v>
      </c>
      <c r="C2257" s="121" t="str">
        <f>IF(SP_SUL!B2260="","*",SP_SUL!B2260)</f>
        <v>*</v>
      </c>
      <c r="D2257" s="121" t="str">
        <f>IF(SP_SUL!D2260="","*",SP_SUL!D2260)</f>
        <v>*</v>
      </c>
      <c r="E2257" s="121" t="str">
        <f>IF(SP_SUL!H2260="","*",SP_SUL!H2260)</f>
        <v>*</v>
      </c>
      <c r="F2257" s="137" t="str">
        <f>IF(SP_SUL!M2260="","*",SP_SUL!M2260)</f>
        <v>*</v>
      </c>
      <c r="G2257" s="121" t="str">
        <f>IF(SP_SUL!I2260="","*",SP_SUL!I2260)</f>
        <v>*</v>
      </c>
      <c r="H2257" s="121" t="str">
        <f>IF(SP_SUL!AB2260="","*",SP_SUL!AB2260)</f>
        <v>*</v>
      </c>
      <c r="I2257" s="121" t="str">
        <f>IF(SP_SUL!AC2260="","*",SP_SUL!AC2260)</f>
        <v>*</v>
      </c>
      <c r="J2257" s="122" t="str">
        <f>IF(SP_SUL!AA2260="","*",SP_SUL!AA2260)</f>
        <v>*</v>
      </c>
      <c r="K2257" s="134" t="str">
        <f>IF(SP_SUL!AD2260="","*",SP_SUL!AD2260)</f>
        <v>*</v>
      </c>
    </row>
    <row r="2258" spans="2:11" hidden="1">
      <c r="B2258" s="120" t="str">
        <f>IF(SP_SUL!Y2261="","*",SP_SUL!Y2261)</f>
        <v>*</v>
      </c>
      <c r="C2258" s="121" t="str">
        <f>IF(SP_SUL!B2261="","*",SP_SUL!B2261)</f>
        <v>*</v>
      </c>
      <c r="D2258" s="121" t="str">
        <f>IF(SP_SUL!D2261="","*",SP_SUL!D2261)</f>
        <v>*</v>
      </c>
      <c r="E2258" s="121" t="str">
        <f>IF(SP_SUL!H2261="","*",SP_SUL!H2261)</f>
        <v>*</v>
      </c>
      <c r="F2258" s="137" t="str">
        <f>IF(SP_SUL!M2261="","*",SP_SUL!M2261)</f>
        <v>*</v>
      </c>
      <c r="G2258" s="121" t="str">
        <f>IF(SP_SUL!I2261="","*",SP_SUL!I2261)</f>
        <v>*</v>
      </c>
      <c r="H2258" s="121" t="str">
        <f>IF(SP_SUL!AB2261="","*",SP_SUL!AB2261)</f>
        <v>*</v>
      </c>
      <c r="I2258" s="121" t="str">
        <f>IF(SP_SUL!AC2261="","*",SP_SUL!AC2261)</f>
        <v>*</v>
      </c>
      <c r="J2258" s="122" t="str">
        <f>IF(SP_SUL!AA2261="","*",SP_SUL!AA2261)</f>
        <v>*</v>
      </c>
      <c r="K2258" s="134" t="str">
        <f>IF(SP_SUL!AD2261="","*",SP_SUL!AD2261)</f>
        <v>*</v>
      </c>
    </row>
    <row r="2259" spans="2:11" hidden="1">
      <c r="B2259" s="120" t="str">
        <f>IF(SP_SUL!Y2262="","*",SP_SUL!Y2262)</f>
        <v>*</v>
      </c>
      <c r="C2259" s="121" t="str">
        <f>IF(SP_SUL!B2262="","*",SP_SUL!B2262)</f>
        <v>*</v>
      </c>
      <c r="D2259" s="121" t="str">
        <f>IF(SP_SUL!D2262="","*",SP_SUL!D2262)</f>
        <v>*</v>
      </c>
      <c r="E2259" s="121" t="str">
        <f>IF(SP_SUL!H2262="","*",SP_SUL!H2262)</f>
        <v>*</v>
      </c>
      <c r="F2259" s="137" t="str">
        <f>IF(SP_SUL!M2262="","*",SP_SUL!M2262)</f>
        <v>*</v>
      </c>
      <c r="G2259" s="121" t="str">
        <f>IF(SP_SUL!I2262="","*",SP_SUL!I2262)</f>
        <v>*</v>
      </c>
      <c r="H2259" s="121" t="str">
        <f>IF(SP_SUL!AB2262="","*",SP_SUL!AB2262)</f>
        <v>*</v>
      </c>
      <c r="I2259" s="121" t="str">
        <f>IF(SP_SUL!AC2262="","*",SP_SUL!AC2262)</f>
        <v>*</v>
      </c>
      <c r="J2259" s="122" t="str">
        <f>IF(SP_SUL!AA2262="","*",SP_SUL!AA2262)</f>
        <v>*</v>
      </c>
      <c r="K2259" s="134" t="str">
        <f>IF(SP_SUL!AD2262="","*",SP_SUL!AD2262)</f>
        <v>*</v>
      </c>
    </row>
    <row r="2260" spans="2:11" hidden="1">
      <c r="B2260" s="120" t="str">
        <f>IF(SP_SUL!Y2263="","*",SP_SUL!Y2263)</f>
        <v>*</v>
      </c>
      <c r="C2260" s="121" t="str">
        <f>IF(SP_SUL!B2263="","*",SP_SUL!B2263)</f>
        <v>*</v>
      </c>
      <c r="D2260" s="121" t="str">
        <f>IF(SP_SUL!D2263="","*",SP_SUL!D2263)</f>
        <v>*</v>
      </c>
      <c r="E2260" s="121" t="str">
        <f>IF(SP_SUL!H2263="","*",SP_SUL!H2263)</f>
        <v>*</v>
      </c>
      <c r="F2260" s="137" t="str">
        <f>IF(SP_SUL!M2263="","*",SP_SUL!M2263)</f>
        <v>*</v>
      </c>
      <c r="G2260" s="121" t="str">
        <f>IF(SP_SUL!I2263="","*",SP_SUL!I2263)</f>
        <v>*</v>
      </c>
      <c r="H2260" s="121" t="str">
        <f>IF(SP_SUL!AB2263="","*",SP_SUL!AB2263)</f>
        <v>*</v>
      </c>
      <c r="I2260" s="121" t="str">
        <f>IF(SP_SUL!AC2263="","*",SP_SUL!AC2263)</f>
        <v>*</v>
      </c>
      <c r="J2260" s="122" t="str">
        <f>IF(SP_SUL!AA2263="","*",SP_SUL!AA2263)</f>
        <v>*</v>
      </c>
      <c r="K2260" s="134" t="str">
        <f>IF(SP_SUL!AD2263="","*",SP_SUL!AD2263)</f>
        <v>*</v>
      </c>
    </row>
    <row r="2261" spans="2:11" hidden="1">
      <c r="B2261" s="120" t="str">
        <f>IF(SP_SUL!Y2264="","*",SP_SUL!Y2264)</f>
        <v>*</v>
      </c>
      <c r="C2261" s="121" t="str">
        <f>IF(SP_SUL!B2264="","*",SP_SUL!B2264)</f>
        <v>*</v>
      </c>
      <c r="D2261" s="121" t="str">
        <f>IF(SP_SUL!D2264="","*",SP_SUL!D2264)</f>
        <v>*</v>
      </c>
      <c r="E2261" s="121" t="str">
        <f>IF(SP_SUL!H2264="","*",SP_SUL!H2264)</f>
        <v>*</v>
      </c>
      <c r="F2261" s="137" t="str">
        <f>IF(SP_SUL!M2264="","*",SP_SUL!M2264)</f>
        <v>*</v>
      </c>
      <c r="G2261" s="121" t="str">
        <f>IF(SP_SUL!I2264="","*",SP_SUL!I2264)</f>
        <v>*</v>
      </c>
      <c r="H2261" s="121" t="str">
        <f>IF(SP_SUL!AB2264="","*",SP_SUL!AB2264)</f>
        <v>*</v>
      </c>
      <c r="I2261" s="121" t="str">
        <f>IF(SP_SUL!AC2264="","*",SP_SUL!AC2264)</f>
        <v>*</v>
      </c>
      <c r="J2261" s="122" t="str">
        <f>IF(SP_SUL!AA2264="","*",SP_SUL!AA2264)</f>
        <v>*</v>
      </c>
      <c r="K2261" s="134" t="str">
        <f>IF(SP_SUL!AD2264="","*",SP_SUL!AD2264)</f>
        <v>*</v>
      </c>
    </row>
    <row r="2262" spans="2:11" hidden="1">
      <c r="B2262" s="120" t="str">
        <f>IF(SP_SUL!Y2265="","*",SP_SUL!Y2265)</f>
        <v>*</v>
      </c>
      <c r="C2262" s="121" t="str">
        <f>IF(SP_SUL!B2265="","*",SP_SUL!B2265)</f>
        <v>*</v>
      </c>
      <c r="D2262" s="121" t="str">
        <f>IF(SP_SUL!D2265="","*",SP_SUL!D2265)</f>
        <v>*</v>
      </c>
      <c r="E2262" s="121" t="str">
        <f>IF(SP_SUL!H2265="","*",SP_SUL!H2265)</f>
        <v>*</v>
      </c>
      <c r="F2262" s="137" t="str">
        <f>IF(SP_SUL!M2265="","*",SP_SUL!M2265)</f>
        <v>*</v>
      </c>
      <c r="G2262" s="121" t="str">
        <f>IF(SP_SUL!I2265="","*",SP_SUL!I2265)</f>
        <v>*</v>
      </c>
      <c r="H2262" s="121" t="str">
        <f>IF(SP_SUL!AB2265="","*",SP_SUL!AB2265)</f>
        <v>*</v>
      </c>
      <c r="I2262" s="121" t="str">
        <f>IF(SP_SUL!AC2265="","*",SP_SUL!AC2265)</f>
        <v>*</v>
      </c>
      <c r="J2262" s="122" t="str">
        <f>IF(SP_SUL!AA2265="","*",SP_SUL!AA2265)</f>
        <v>*</v>
      </c>
      <c r="K2262" s="134" t="str">
        <f>IF(SP_SUL!AD2265="","*",SP_SUL!AD2265)</f>
        <v>*</v>
      </c>
    </row>
    <row r="2263" spans="2:11" hidden="1">
      <c r="B2263" s="120" t="str">
        <f>IF(SP_SUL!Y2266="","*",SP_SUL!Y2266)</f>
        <v>*</v>
      </c>
      <c r="C2263" s="121" t="str">
        <f>IF(SP_SUL!B2266="","*",SP_SUL!B2266)</f>
        <v>*</v>
      </c>
      <c r="D2263" s="121" t="str">
        <f>IF(SP_SUL!D2266="","*",SP_SUL!D2266)</f>
        <v>*</v>
      </c>
      <c r="E2263" s="121" t="str">
        <f>IF(SP_SUL!H2266="","*",SP_SUL!H2266)</f>
        <v>*</v>
      </c>
      <c r="F2263" s="137" t="str">
        <f>IF(SP_SUL!M2266="","*",SP_SUL!M2266)</f>
        <v>*</v>
      </c>
      <c r="G2263" s="121" t="str">
        <f>IF(SP_SUL!I2266="","*",SP_SUL!I2266)</f>
        <v>*</v>
      </c>
      <c r="H2263" s="121" t="str">
        <f>IF(SP_SUL!AB2266="","*",SP_SUL!AB2266)</f>
        <v>*</v>
      </c>
      <c r="I2263" s="121" t="str">
        <f>IF(SP_SUL!AC2266="","*",SP_SUL!AC2266)</f>
        <v>*</v>
      </c>
      <c r="J2263" s="122" t="str">
        <f>IF(SP_SUL!AA2266="","*",SP_SUL!AA2266)</f>
        <v>*</v>
      </c>
      <c r="K2263" s="134" t="str">
        <f>IF(SP_SUL!AD2266="","*",SP_SUL!AD2266)</f>
        <v>*</v>
      </c>
    </row>
    <row r="2264" spans="2:11" hidden="1">
      <c r="B2264" s="120" t="str">
        <f>IF(SP_SUL!Y2267="","*",SP_SUL!Y2267)</f>
        <v>*</v>
      </c>
      <c r="C2264" s="121" t="str">
        <f>IF(SP_SUL!B2267="","*",SP_SUL!B2267)</f>
        <v>*</v>
      </c>
      <c r="D2264" s="121" t="str">
        <f>IF(SP_SUL!D2267="","*",SP_SUL!D2267)</f>
        <v>*</v>
      </c>
      <c r="E2264" s="121" t="str">
        <f>IF(SP_SUL!H2267="","*",SP_SUL!H2267)</f>
        <v>*</v>
      </c>
      <c r="F2264" s="137" t="str">
        <f>IF(SP_SUL!M2267="","*",SP_SUL!M2267)</f>
        <v>*</v>
      </c>
      <c r="G2264" s="121" t="str">
        <f>IF(SP_SUL!I2267="","*",SP_SUL!I2267)</f>
        <v>*</v>
      </c>
      <c r="H2264" s="121" t="str">
        <f>IF(SP_SUL!AB2267="","*",SP_SUL!AB2267)</f>
        <v>*</v>
      </c>
      <c r="I2264" s="121" t="str">
        <f>IF(SP_SUL!AC2267="","*",SP_SUL!AC2267)</f>
        <v>*</v>
      </c>
      <c r="J2264" s="122" t="str">
        <f>IF(SP_SUL!AA2267="","*",SP_SUL!AA2267)</f>
        <v>*</v>
      </c>
      <c r="K2264" s="134" t="str">
        <f>IF(SP_SUL!AD2267="","*",SP_SUL!AD2267)</f>
        <v>*</v>
      </c>
    </row>
    <row r="2265" spans="2:11" hidden="1">
      <c r="B2265" s="120" t="str">
        <f>IF(SP_SUL!Y2268="","*",SP_SUL!Y2268)</f>
        <v>*</v>
      </c>
      <c r="C2265" s="121" t="str">
        <f>IF(SP_SUL!B2268="","*",SP_SUL!B2268)</f>
        <v>*</v>
      </c>
      <c r="D2265" s="121" t="str">
        <f>IF(SP_SUL!D2268="","*",SP_SUL!D2268)</f>
        <v>*</v>
      </c>
      <c r="E2265" s="121" t="str">
        <f>IF(SP_SUL!H2268="","*",SP_SUL!H2268)</f>
        <v>*</v>
      </c>
      <c r="F2265" s="137" t="str">
        <f>IF(SP_SUL!M2268="","*",SP_SUL!M2268)</f>
        <v>*</v>
      </c>
      <c r="G2265" s="121" t="str">
        <f>IF(SP_SUL!I2268="","*",SP_SUL!I2268)</f>
        <v>*</v>
      </c>
      <c r="H2265" s="121" t="str">
        <f>IF(SP_SUL!AB2268="","*",SP_SUL!AB2268)</f>
        <v>*</v>
      </c>
      <c r="I2265" s="121" t="str">
        <f>IF(SP_SUL!AC2268="","*",SP_SUL!AC2268)</f>
        <v>*</v>
      </c>
      <c r="J2265" s="122" t="str">
        <f>IF(SP_SUL!AA2268="","*",SP_SUL!AA2268)</f>
        <v>*</v>
      </c>
      <c r="K2265" s="134" t="str">
        <f>IF(SP_SUL!AD2268="","*",SP_SUL!AD2268)</f>
        <v>*</v>
      </c>
    </row>
    <row r="2266" spans="2:11" hidden="1">
      <c r="B2266" s="120" t="str">
        <f>IF(SP_SUL!Y2269="","*",SP_SUL!Y2269)</f>
        <v>*</v>
      </c>
      <c r="C2266" s="121" t="str">
        <f>IF(SP_SUL!B2269="","*",SP_SUL!B2269)</f>
        <v>*</v>
      </c>
      <c r="D2266" s="121" t="str">
        <f>IF(SP_SUL!D2269="","*",SP_SUL!D2269)</f>
        <v>*</v>
      </c>
      <c r="E2266" s="121" t="str">
        <f>IF(SP_SUL!H2269="","*",SP_SUL!H2269)</f>
        <v>*</v>
      </c>
      <c r="F2266" s="137" t="str">
        <f>IF(SP_SUL!M2269="","*",SP_SUL!M2269)</f>
        <v>*</v>
      </c>
      <c r="G2266" s="121" t="str">
        <f>IF(SP_SUL!I2269="","*",SP_SUL!I2269)</f>
        <v>*</v>
      </c>
      <c r="H2266" s="121" t="str">
        <f>IF(SP_SUL!AB2269="","*",SP_SUL!AB2269)</f>
        <v>*</v>
      </c>
      <c r="I2266" s="121" t="str">
        <f>IF(SP_SUL!AC2269="","*",SP_SUL!AC2269)</f>
        <v>*</v>
      </c>
      <c r="J2266" s="122" t="str">
        <f>IF(SP_SUL!AA2269="","*",SP_SUL!AA2269)</f>
        <v>*</v>
      </c>
      <c r="K2266" s="134" t="str">
        <f>IF(SP_SUL!AD2269="","*",SP_SUL!AD2269)</f>
        <v>*</v>
      </c>
    </row>
    <row r="2267" spans="2:11" hidden="1">
      <c r="B2267" s="120" t="str">
        <f>IF(SP_SUL!Y2270="","*",SP_SUL!Y2270)</f>
        <v>*</v>
      </c>
      <c r="C2267" s="121" t="str">
        <f>IF(SP_SUL!B2270="","*",SP_SUL!B2270)</f>
        <v>*</v>
      </c>
      <c r="D2267" s="121" t="str">
        <f>IF(SP_SUL!D2270="","*",SP_SUL!D2270)</f>
        <v>*</v>
      </c>
      <c r="E2267" s="121" t="str">
        <f>IF(SP_SUL!H2270="","*",SP_SUL!H2270)</f>
        <v>*</v>
      </c>
      <c r="F2267" s="137" t="str">
        <f>IF(SP_SUL!M2270="","*",SP_SUL!M2270)</f>
        <v>*</v>
      </c>
      <c r="G2267" s="121" t="str">
        <f>IF(SP_SUL!I2270="","*",SP_SUL!I2270)</f>
        <v>*</v>
      </c>
      <c r="H2267" s="121" t="str">
        <f>IF(SP_SUL!AB2270="","*",SP_SUL!AB2270)</f>
        <v>*</v>
      </c>
      <c r="I2267" s="121" t="str">
        <f>IF(SP_SUL!AC2270="","*",SP_SUL!AC2270)</f>
        <v>*</v>
      </c>
      <c r="J2267" s="122" t="str">
        <f>IF(SP_SUL!AA2270="","*",SP_SUL!AA2270)</f>
        <v>*</v>
      </c>
      <c r="K2267" s="134" t="str">
        <f>IF(SP_SUL!AD2270="","*",SP_SUL!AD2270)</f>
        <v>*</v>
      </c>
    </row>
    <row r="2268" spans="2:11" hidden="1">
      <c r="B2268" s="120" t="str">
        <f>IF(SP_SUL!Y2271="","*",SP_SUL!Y2271)</f>
        <v>*</v>
      </c>
      <c r="C2268" s="121" t="str">
        <f>IF(SP_SUL!B2271="","*",SP_SUL!B2271)</f>
        <v>*</v>
      </c>
      <c r="D2268" s="121" t="str">
        <f>IF(SP_SUL!D2271="","*",SP_SUL!D2271)</f>
        <v>*</v>
      </c>
      <c r="E2268" s="121" t="str">
        <f>IF(SP_SUL!H2271="","*",SP_SUL!H2271)</f>
        <v>*</v>
      </c>
      <c r="F2268" s="137" t="str">
        <f>IF(SP_SUL!M2271="","*",SP_SUL!M2271)</f>
        <v>*</v>
      </c>
      <c r="G2268" s="121" t="str">
        <f>IF(SP_SUL!I2271="","*",SP_SUL!I2271)</f>
        <v>*</v>
      </c>
      <c r="H2268" s="121" t="str">
        <f>IF(SP_SUL!AB2271="","*",SP_SUL!AB2271)</f>
        <v>*</v>
      </c>
      <c r="I2268" s="121" t="str">
        <f>IF(SP_SUL!AC2271="","*",SP_SUL!AC2271)</f>
        <v>*</v>
      </c>
      <c r="J2268" s="122" t="str">
        <f>IF(SP_SUL!AA2271="","*",SP_SUL!AA2271)</f>
        <v>*</v>
      </c>
      <c r="K2268" s="134" t="str">
        <f>IF(SP_SUL!AD2271="","*",SP_SUL!AD2271)</f>
        <v>*</v>
      </c>
    </row>
    <row r="2269" spans="2:11" hidden="1">
      <c r="B2269" s="120" t="str">
        <f>IF(SP_SUL!Y2272="","*",SP_SUL!Y2272)</f>
        <v>*</v>
      </c>
      <c r="C2269" s="121" t="str">
        <f>IF(SP_SUL!B2272="","*",SP_SUL!B2272)</f>
        <v>*</v>
      </c>
      <c r="D2269" s="121" t="str">
        <f>IF(SP_SUL!D2272="","*",SP_SUL!D2272)</f>
        <v>*</v>
      </c>
      <c r="E2269" s="121" t="str">
        <f>IF(SP_SUL!H2272="","*",SP_SUL!H2272)</f>
        <v>*</v>
      </c>
      <c r="F2269" s="137" t="str">
        <f>IF(SP_SUL!M2272="","*",SP_SUL!M2272)</f>
        <v>*</v>
      </c>
      <c r="G2269" s="121" t="str">
        <f>IF(SP_SUL!I2272="","*",SP_SUL!I2272)</f>
        <v>*</v>
      </c>
      <c r="H2269" s="121" t="str">
        <f>IF(SP_SUL!AB2272="","*",SP_SUL!AB2272)</f>
        <v>*</v>
      </c>
      <c r="I2269" s="121" t="str">
        <f>IF(SP_SUL!AC2272="","*",SP_SUL!AC2272)</f>
        <v>*</v>
      </c>
      <c r="J2269" s="122" t="str">
        <f>IF(SP_SUL!AA2272="","*",SP_SUL!AA2272)</f>
        <v>*</v>
      </c>
      <c r="K2269" s="134" t="str">
        <f>IF(SP_SUL!AD2272="","*",SP_SUL!AD2272)</f>
        <v>*</v>
      </c>
    </row>
    <row r="2270" spans="2:11" hidden="1">
      <c r="B2270" s="120" t="str">
        <f>IF(SP_SUL!Y2273="","*",SP_SUL!Y2273)</f>
        <v>*</v>
      </c>
      <c r="C2270" s="121" t="str">
        <f>IF(SP_SUL!B2273="","*",SP_SUL!B2273)</f>
        <v>*</v>
      </c>
      <c r="D2270" s="121" t="str">
        <f>IF(SP_SUL!D2273="","*",SP_SUL!D2273)</f>
        <v>*</v>
      </c>
      <c r="E2270" s="121" t="str">
        <f>IF(SP_SUL!H2273="","*",SP_SUL!H2273)</f>
        <v>*</v>
      </c>
      <c r="F2270" s="137" t="str">
        <f>IF(SP_SUL!M2273="","*",SP_SUL!M2273)</f>
        <v>*</v>
      </c>
      <c r="G2270" s="121" t="str">
        <f>IF(SP_SUL!I2273="","*",SP_SUL!I2273)</f>
        <v>*</v>
      </c>
      <c r="H2270" s="121" t="str">
        <f>IF(SP_SUL!AB2273="","*",SP_SUL!AB2273)</f>
        <v>*</v>
      </c>
      <c r="I2270" s="121" t="str">
        <f>IF(SP_SUL!AC2273="","*",SP_SUL!AC2273)</f>
        <v>*</v>
      </c>
      <c r="J2270" s="122" t="str">
        <f>IF(SP_SUL!AA2273="","*",SP_SUL!AA2273)</f>
        <v>*</v>
      </c>
      <c r="K2270" s="134" t="str">
        <f>IF(SP_SUL!AD2273="","*",SP_SUL!AD2273)</f>
        <v>*</v>
      </c>
    </row>
    <row r="2271" spans="2:11" hidden="1">
      <c r="B2271" s="120" t="str">
        <f>IF(SP_SUL!Y2274="","*",SP_SUL!Y2274)</f>
        <v>*</v>
      </c>
      <c r="C2271" s="121" t="str">
        <f>IF(SP_SUL!B2274="","*",SP_SUL!B2274)</f>
        <v>*</v>
      </c>
      <c r="D2271" s="121" t="str">
        <f>IF(SP_SUL!D2274="","*",SP_SUL!D2274)</f>
        <v>*</v>
      </c>
      <c r="E2271" s="121" t="str">
        <f>IF(SP_SUL!H2274="","*",SP_SUL!H2274)</f>
        <v>*</v>
      </c>
      <c r="F2271" s="137" t="str">
        <f>IF(SP_SUL!M2274="","*",SP_SUL!M2274)</f>
        <v>*</v>
      </c>
      <c r="G2271" s="121" t="str">
        <f>IF(SP_SUL!I2274="","*",SP_SUL!I2274)</f>
        <v>*</v>
      </c>
      <c r="H2271" s="121" t="str">
        <f>IF(SP_SUL!AB2274="","*",SP_SUL!AB2274)</f>
        <v>*</v>
      </c>
      <c r="I2271" s="121" t="str">
        <f>IF(SP_SUL!AC2274="","*",SP_SUL!AC2274)</f>
        <v>*</v>
      </c>
      <c r="J2271" s="122" t="str">
        <f>IF(SP_SUL!AA2274="","*",SP_SUL!AA2274)</f>
        <v>*</v>
      </c>
      <c r="K2271" s="134" t="str">
        <f>IF(SP_SUL!AD2274="","*",SP_SUL!AD2274)</f>
        <v>*</v>
      </c>
    </row>
    <row r="2272" spans="2:11" hidden="1">
      <c r="B2272" s="120" t="str">
        <f>IF(SP_SUL!Y2275="","*",SP_SUL!Y2275)</f>
        <v>*</v>
      </c>
      <c r="C2272" s="121" t="str">
        <f>IF(SP_SUL!B2275="","*",SP_SUL!B2275)</f>
        <v>*</v>
      </c>
      <c r="D2272" s="121" t="str">
        <f>IF(SP_SUL!D2275="","*",SP_SUL!D2275)</f>
        <v>*</v>
      </c>
      <c r="E2272" s="121" t="str">
        <f>IF(SP_SUL!H2275="","*",SP_SUL!H2275)</f>
        <v>*</v>
      </c>
      <c r="F2272" s="137" t="str">
        <f>IF(SP_SUL!M2275="","*",SP_SUL!M2275)</f>
        <v>*</v>
      </c>
      <c r="G2272" s="121" t="str">
        <f>IF(SP_SUL!I2275="","*",SP_SUL!I2275)</f>
        <v>*</v>
      </c>
      <c r="H2272" s="121" t="str">
        <f>IF(SP_SUL!AB2275="","*",SP_SUL!AB2275)</f>
        <v>*</v>
      </c>
      <c r="I2272" s="121" t="str">
        <f>IF(SP_SUL!AC2275="","*",SP_SUL!AC2275)</f>
        <v>*</v>
      </c>
      <c r="J2272" s="122" t="str">
        <f>IF(SP_SUL!AA2275="","*",SP_SUL!AA2275)</f>
        <v>*</v>
      </c>
      <c r="K2272" s="134" t="str">
        <f>IF(SP_SUL!AD2275="","*",SP_SUL!AD2275)</f>
        <v>*</v>
      </c>
    </row>
    <row r="2273" spans="2:11" hidden="1">
      <c r="B2273" s="120" t="str">
        <f>IF(SP_SUL!Y2276="","*",SP_SUL!Y2276)</f>
        <v>*</v>
      </c>
      <c r="C2273" s="121" t="str">
        <f>IF(SP_SUL!B2276="","*",SP_SUL!B2276)</f>
        <v>*</v>
      </c>
      <c r="D2273" s="121" t="str">
        <f>IF(SP_SUL!D2276="","*",SP_SUL!D2276)</f>
        <v>*</v>
      </c>
      <c r="E2273" s="121" t="str">
        <f>IF(SP_SUL!H2276="","*",SP_SUL!H2276)</f>
        <v>*</v>
      </c>
      <c r="F2273" s="137" t="str">
        <f>IF(SP_SUL!M2276="","*",SP_SUL!M2276)</f>
        <v>*</v>
      </c>
      <c r="G2273" s="121" t="str">
        <f>IF(SP_SUL!I2276="","*",SP_SUL!I2276)</f>
        <v>*</v>
      </c>
      <c r="H2273" s="121" t="str">
        <f>IF(SP_SUL!AB2276="","*",SP_SUL!AB2276)</f>
        <v>*</v>
      </c>
      <c r="I2273" s="121" t="str">
        <f>IF(SP_SUL!AC2276="","*",SP_SUL!AC2276)</f>
        <v>*</v>
      </c>
      <c r="J2273" s="122" t="str">
        <f>IF(SP_SUL!AA2276="","*",SP_SUL!AA2276)</f>
        <v>*</v>
      </c>
      <c r="K2273" s="134" t="str">
        <f>IF(SP_SUL!AD2276="","*",SP_SUL!AD2276)</f>
        <v>*</v>
      </c>
    </row>
    <row r="2274" spans="2:11" hidden="1">
      <c r="B2274" s="120" t="str">
        <f>IF(SP_SUL!Y2277="","*",SP_SUL!Y2277)</f>
        <v>*</v>
      </c>
      <c r="C2274" s="121" t="str">
        <f>IF(SP_SUL!B2277="","*",SP_SUL!B2277)</f>
        <v>*</v>
      </c>
      <c r="D2274" s="121" t="str">
        <f>IF(SP_SUL!D2277="","*",SP_SUL!D2277)</f>
        <v>*</v>
      </c>
      <c r="E2274" s="121" t="str">
        <f>IF(SP_SUL!H2277="","*",SP_SUL!H2277)</f>
        <v>*</v>
      </c>
      <c r="F2274" s="137" t="str">
        <f>IF(SP_SUL!M2277="","*",SP_SUL!M2277)</f>
        <v>*</v>
      </c>
      <c r="G2274" s="121" t="str">
        <f>IF(SP_SUL!I2277="","*",SP_SUL!I2277)</f>
        <v>*</v>
      </c>
      <c r="H2274" s="121" t="str">
        <f>IF(SP_SUL!AB2277="","*",SP_SUL!AB2277)</f>
        <v>*</v>
      </c>
      <c r="I2274" s="121" t="str">
        <f>IF(SP_SUL!AC2277="","*",SP_SUL!AC2277)</f>
        <v>*</v>
      </c>
      <c r="J2274" s="122" t="str">
        <f>IF(SP_SUL!AA2277="","*",SP_SUL!AA2277)</f>
        <v>*</v>
      </c>
      <c r="K2274" s="134" t="str">
        <f>IF(SP_SUL!AD2277="","*",SP_SUL!AD2277)</f>
        <v>*</v>
      </c>
    </row>
    <row r="2275" spans="2:11" hidden="1">
      <c r="B2275" s="120" t="str">
        <f>IF(SP_SUL!Y2278="","*",SP_SUL!Y2278)</f>
        <v>*</v>
      </c>
      <c r="C2275" s="121" t="str">
        <f>IF(SP_SUL!B2278="","*",SP_SUL!B2278)</f>
        <v>*</v>
      </c>
      <c r="D2275" s="121" t="str">
        <f>IF(SP_SUL!D2278="","*",SP_SUL!D2278)</f>
        <v>*</v>
      </c>
      <c r="E2275" s="121" t="str">
        <f>IF(SP_SUL!H2278="","*",SP_SUL!H2278)</f>
        <v>*</v>
      </c>
      <c r="F2275" s="137" t="str">
        <f>IF(SP_SUL!M2278="","*",SP_SUL!M2278)</f>
        <v>*</v>
      </c>
      <c r="G2275" s="121" t="str">
        <f>IF(SP_SUL!I2278="","*",SP_SUL!I2278)</f>
        <v>*</v>
      </c>
      <c r="H2275" s="121" t="str">
        <f>IF(SP_SUL!AB2278="","*",SP_SUL!AB2278)</f>
        <v>*</v>
      </c>
      <c r="I2275" s="121" t="str">
        <f>IF(SP_SUL!AC2278="","*",SP_SUL!AC2278)</f>
        <v>*</v>
      </c>
      <c r="J2275" s="122" t="str">
        <f>IF(SP_SUL!AA2278="","*",SP_SUL!AA2278)</f>
        <v>*</v>
      </c>
      <c r="K2275" s="134" t="str">
        <f>IF(SP_SUL!AD2278="","*",SP_SUL!AD2278)</f>
        <v>*</v>
      </c>
    </row>
    <row r="2276" spans="2:11" hidden="1">
      <c r="B2276" s="120" t="str">
        <f>IF(SP_SUL!Y2279="","*",SP_SUL!Y2279)</f>
        <v>*</v>
      </c>
      <c r="C2276" s="121" t="str">
        <f>IF(SP_SUL!B2279="","*",SP_SUL!B2279)</f>
        <v>*</v>
      </c>
      <c r="D2276" s="121" t="str">
        <f>IF(SP_SUL!D2279="","*",SP_SUL!D2279)</f>
        <v>*</v>
      </c>
      <c r="E2276" s="121" t="str">
        <f>IF(SP_SUL!H2279="","*",SP_SUL!H2279)</f>
        <v>*</v>
      </c>
      <c r="F2276" s="137" t="str">
        <f>IF(SP_SUL!M2279="","*",SP_SUL!M2279)</f>
        <v>*</v>
      </c>
      <c r="G2276" s="121" t="str">
        <f>IF(SP_SUL!I2279="","*",SP_SUL!I2279)</f>
        <v>*</v>
      </c>
      <c r="H2276" s="121" t="str">
        <f>IF(SP_SUL!AB2279="","*",SP_SUL!AB2279)</f>
        <v>*</v>
      </c>
      <c r="I2276" s="121" t="str">
        <f>IF(SP_SUL!AC2279="","*",SP_SUL!AC2279)</f>
        <v>*</v>
      </c>
      <c r="J2276" s="122" t="str">
        <f>IF(SP_SUL!AA2279="","*",SP_SUL!AA2279)</f>
        <v>*</v>
      </c>
      <c r="K2276" s="134" t="str">
        <f>IF(SP_SUL!AD2279="","*",SP_SUL!AD2279)</f>
        <v>*</v>
      </c>
    </row>
    <row r="2277" spans="2:11" hidden="1">
      <c r="B2277" s="120" t="str">
        <f>IF(SP_SUL!Y2280="","*",SP_SUL!Y2280)</f>
        <v>*</v>
      </c>
      <c r="C2277" s="121" t="str">
        <f>IF(SP_SUL!B2280="","*",SP_SUL!B2280)</f>
        <v>*</v>
      </c>
      <c r="D2277" s="121" t="str">
        <f>IF(SP_SUL!D2280="","*",SP_SUL!D2280)</f>
        <v>*</v>
      </c>
      <c r="E2277" s="121" t="str">
        <f>IF(SP_SUL!H2280="","*",SP_SUL!H2280)</f>
        <v>*</v>
      </c>
      <c r="F2277" s="137" t="str">
        <f>IF(SP_SUL!M2280="","*",SP_SUL!M2280)</f>
        <v>*</v>
      </c>
      <c r="G2277" s="121" t="str">
        <f>IF(SP_SUL!I2280="","*",SP_SUL!I2280)</f>
        <v>*</v>
      </c>
      <c r="H2277" s="121" t="str">
        <f>IF(SP_SUL!AB2280="","*",SP_SUL!AB2280)</f>
        <v>*</v>
      </c>
      <c r="I2277" s="121" t="str">
        <f>IF(SP_SUL!AC2280="","*",SP_SUL!AC2280)</f>
        <v>*</v>
      </c>
      <c r="J2277" s="122" t="str">
        <f>IF(SP_SUL!AA2280="","*",SP_SUL!AA2280)</f>
        <v>*</v>
      </c>
      <c r="K2277" s="134" t="str">
        <f>IF(SP_SUL!AD2280="","*",SP_SUL!AD2280)</f>
        <v>*</v>
      </c>
    </row>
    <row r="2278" spans="2:11" hidden="1">
      <c r="B2278" s="120" t="str">
        <f>IF(SP_SUL!Y2281="","*",SP_SUL!Y2281)</f>
        <v>*</v>
      </c>
      <c r="C2278" s="121" t="str">
        <f>IF(SP_SUL!B2281="","*",SP_SUL!B2281)</f>
        <v>*</v>
      </c>
      <c r="D2278" s="121" t="str">
        <f>IF(SP_SUL!D2281="","*",SP_SUL!D2281)</f>
        <v>*</v>
      </c>
      <c r="E2278" s="121" t="str">
        <f>IF(SP_SUL!H2281="","*",SP_SUL!H2281)</f>
        <v>*</v>
      </c>
      <c r="F2278" s="137" t="str">
        <f>IF(SP_SUL!M2281="","*",SP_SUL!M2281)</f>
        <v>*</v>
      </c>
      <c r="G2278" s="121" t="str">
        <f>IF(SP_SUL!I2281="","*",SP_SUL!I2281)</f>
        <v>*</v>
      </c>
      <c r="H2278" s="121" t="str">
        <f>IF(SP_SUL!AB2281="","*",SP_SUL!AB2281)</f>
        <v>*</v>
      </c>
      <c r="I2278" s="121" t="str">
        <f>IF(SP_SUL!AC2281="","*",SP_SUL!AC2281)</f>
        <v>*</v>
      </c>
      <c r="J2278" s="122" t="str">
        <f>IF(SP_SUL!AA2281="","*",SP_SUL!AA2281)</f>
        <v>*</v>
      </c>
      <c r="K2278" s="134" t="str">
        <f>IF(SP_SUL!AD2281="","*",SP_SUL!AD2281)</f>
        <v>*</v>
      </c>
    </row>
    <row r="2279" spans="2:11" hidden="1">
      <c r="B2279" s="120" t="str">
        <f>IF(SP_SUL!Y2282="","*",SP_SUL!Y2282)</f>
        <v>*</v>
      </c>
      <c r="C2279" s="121" t="str">
        <f>IF(SP_SUL!B2282="","*",SP_SUL!B2282)</f>
        <v>*</v>
      </c>
      <c r="D2279" s="121" t="str">
        <f>IF(SP_SUL!D2282="","*",SP_SUL!D2282)</f>
        <v>*</v>
      </c>
      <c r="E2279" s="121" t="str">
        <f>IF(SP_SUL!H2282="","*",SP_SUL!H2282)</f>
        <v>*</v>
      </c>
      <c r="F2279" s="137" t="str">
        <f>IF(SP_SUL!M2282="","*",SP_SUL!M2282)</f>
        <v>*</v>
      </c>
      <c r="G2279" s="121" t="str">
        <f>IF(SP_SUL!I2282="","*",SP_SUL!I2282)</f>
        <v>*</v>
      </c>
      <c r="H2279" s="121" t="str">
        <f>IF(SP_SUL!AB2282="","*",SP_SUL!AB2282)</f>
        <v>*</v>
      </c>
      <c r="I2279" s="121" t="str">
        <f>IF(SP_SUL!AC2282="","*",SP_SUL!AC2282)</f>
        <v>*</v>
      </c>
      <c r="J2279" s="122" t="str">
        <f>IF(SP_SUL!AA2282="","*",SP_SUL!AA2282)</f>
        <v>*</v>
      </c>
      <c r="K2279" s="134" t="str">
        <f>IF(SP_SUL!AD2282="","*",SP_SUL!AD2282)</f>
        <v>*</v>
      </c>
    </row>
    <row r="2280" spans="2:11" hidden="1">
      <c r="B2280" s="120" t="str">
        <f>IF(SP_SUL!Y2283="","*",SP_SUL!Y2283)</f>
        <v>*</v>
      </c>
      <c r="C2280" s="121" t="str">
        <f>IF(SP_SUL!B2283="","*",SP_SUL!B2283)</f>
        <v>*</v>
      </c>
      <c r="D2280" s="121" t="str">
        <f>IF(SP_SUL!D2283="","*",SP_SUL!D2283)</f>
        <v>*</v>
      </c>
      <c r="E2280" s="121" t="str">
        <f>IF(SP_SUL!H2283="","*",SP_SUL!H2283)</f>
        <v>*</v>
      </c>
      <c r="F2280" s="137" t="str">
        <f>IF(SP_SUL!M2283="","*",SP_SUL!M2283)</f>
        <v>*</v>
      </c>
      <c r="G2280" s="121" t="str">
        <f>IF(SP_SUL!I2283="","*",SP_SUL!I2283)</f>
        <v>*</v>
      </c>
      <c r="H2280" s="121" t="str">
        <f>IF(SP_SUL!AB2283="","*",SP_SUL!AB2283)</f>
        <v>*</v>
      </c>
      <c r="I2280" s="121" t="str">
        <f>IF(SP_SUL!AC2283="","*",SP_SUL!AC2283)</f>
        <v>*</v>
      </c>
      <c r="J2280" s="122" t="str">
        <f>IF(SP_SUL!AA2283="","*",SP_SUL!AA2283)</f>
        <v>*</v>
      </c>
      <c r="K2280" s="134" t="str">
        <f>IF(SP_SUL!AD2283="","*",SP_SUL!AD2283)</f>
        <v>*</v>
      </c>
    </row>
    <row r="2281" spans="2:11" hidden="1">
      <c r="B2281" s="120" t="str">
        <f>IF(SP_SUL!Y2284="","*",SP_SUL!Y2284)</f>
        <v>*</v>
      </c>
      <c r="C2281" s="121" t="str">
        <f>IF(SP_SUL!B2284="","*",SP_SUL!B2284)</f>
        <v>*</v>
      </c>
      <c r="D2281" s="121" t="str">
        <f>IF(SP_SUL!D2284="","*",SP_SUL!D2284)</f>
        <v>*</v>
      </c>
      <c r="E2281" s="121" t="str">
        <f>IF(SP_SUL!H2284="","*",SP_SUL!H2284)</f>
        <v>*</v>
      </c>
      <c r="F2281" s="137" t="str">
        <f>IF(SP_SUL!M2284="","*",SP_SUL!M2284)</f>
        <v>*</v>
      </c>
      <c r="G2281" s="121" t="str">
        <f>IF(SP_SUL!I2284="","*",SP_SUL!I2284)</f>
        <v>*</v>
      </c>
      <c r="H2281" s="121" t="str">
        <f>IF(SP_SUL!AB2284="","*",SP_SUL!AB2284)</f>
        <v>*</v>
      </c>
      <c r="I2281" s="121" t="str">
        <f>IF(SP_SUL!AC2284="","*",SP_SUL!AC2284)</f>
        <v>*</v>
      </c>
      <c r="J2281" s="122" t="str">
        <f>IF(SP_SUL!AA2284="","*",SP_SUL!AA2284)</f>
        <v>*</v>
      </c>
      <c r="K2281" s="134" t="str">
        <f>IF(SP_SUL!AD2284="","*",SP_SUL!AD2284)</f>
        <v>*</v>
      </c>
    </row>
    <row r="2282" spans="2:11" hidden="1">
      <c r="B2282" s="120" t="str">
        <f>IF(SP_SUL!Y2285="","*",SP_SUL!Y2285)</f>
        <v>*</v>
      </c>
      <c r="C2282" s="121" t="str">
        <f>IF(SP_SUL!B2285="","*",SP_SUL!B2285)</f>
        <v>*</v>
      </c>
      <c r="D2282" s="121" t="str">
        <f>IF(SP_SUL!D2285="","*",SP_SUL!D2285)</f>
        <v>*</v>
      </c>
      <c r="E2282" s="121" t="str">
        <f>IF(SP_SUL!H2285="","*",SP_SUL!H2285)</f>
        <v>*</v>
      </c>
      <c r="F2282" s="137" t="str">
        <f>IF(SP_SUL!M2285="","*",SP_SUL!M2285)</f>
        <v>*</v>
      </c>
      <c r="G2282" s="121" t="str">
        <f>IF(SP_SUL!I2285="","*",SP_SUL!I2285)</f>
        <v>*</v>
      </c>
      <c r="H2282" s="121" t="str">
        <f>IF(SP_SUL!AB2285="","*",SP_SUL!AB2285)</f>
        <v>*</v>
      </c>
      <c r="I2282" s="121" t="str">
        <f>IF(SP_SUL!AC2285="","*",SP_SUL!AC2285)</f>
        <v>*</v>
      </c>
      <c r="J2282" s="122" t="str">
        <f>IF(SP_SUL!AA2285="","*",SP_SUL!AA2285)</f>
        <v>*</v>
      </c>
      <c r="K2282" s="134" t="str">
        <f>IF(SP_SUL!AD2285="","*",SP_SUL!AD2285)</f>
        <v>*</v>
      </c>
    </row>
    <row r="2283" spans="2:11" hidden="1">
      <c r="B2283" s="120" t="str">
        <f>IF(SP_SUL!Y2286="","*",SP_SUL!Y2286)</f>
        <v>*</v>
      </c>
      <c r="C2283" s="121" t="str">
        <f>IF(SP_SUL!B2286="","*",SP_SUL!B2286)</f>
        <v>*</v>
      </c>
      <c r="D2283" s="121" t="str">
        <f>IF(SP_SUL!D2286="","*",SP_SUL!D2286)</f>
        <v>*</v>
      </c>
      <c r="E2283" s="121" t="str">
        <f>IF(SP_SUL!H2286="","*",SP_SUL!H2286)</f>
        <v>*</v>
      </c>
      <c r="F2283" s="137" t="str">
        <f>IF(SP_SUL!M2286="","*",SP_SUL!M2286)</f>
        <v>*</v>
      </c>
      <c r="G2283" s="121" t="str">
        <f>IF(SP_SUL!I2286="","*",SP_SUL!I2286)</f>
        <v>*</v>
      </c>
      <c r="H2283" s="121" t="str">
        <f>IF(SP_SUL!AB2286="","*",SP_SUL!AB2286)</f>
        <v>*</v>
      </c>
      <c r="I2283" s="121" t="str">
        <f>IF(SP_SUL!AC2286="","*",SP_SUL!AC2286)</f>
        <v>*</v>
      </c>
      <c r="J2283" s="122" t="str">
        <f>IF(SP_SUL!AA2286="","*",SP_SUL!AA2286)</f>
        <v>*</v>
      </c>
      <c r="K2283" s="134" t="str">
        <f>IF(SP_SUL!AD2286="","*",SP_SUL!AD2286)</f>
        <v>*</v>
      </c>
    </row>
    <row r="2284" spans="2:11" hidden="1">
      <c r="B2284" s="120" t="str">
        <f>IF(SP_SUL!Y2287="","*",SP_SUL!Y2287)</f>
        <v>*</v>
      </c>
      <c r="C2284" s="121" t="str">
        <f>IF(SP_SUL!B2287="","*",SP_SUL!B2287)</f>
        <v>*</v>
      </c>
      <c r="D2284" s="121" t="str">
        <f>IF(SP_SUL!D2287="","*",SP_SUL!D2287)</f>
        <v>*</v>
      </c>
      <c r="E2284" s="121" t="str">
        <f>IF(SP_SUL!H2287="","*",SP_SUL!H2287)</f>
        <v>*</v>
      </c>
      <c r="F2284" s="137" t="str">
        <f>IF(SP_SUL!M2287="","*",SP_SUL!M2287)</f>
        <v>*</v>
      </c>
      <c r="G2284" s="121" t="str">
        <f>IF(SP_SUL!I2287="","*",SP_SUL!I2287)</f>
        <v>*</v>
      </c>
      <c r="H2284" s="121" t="str">
        <f>IF(SP_SUL!AB2287="","*",SP_SUL!AB2287)</f>
        <v>*</v>
      </c>
      <c r="I2284" s="121" t="str">
        <f>IF(SP_SUL!AC2287="","*",SP_SUL!AC2287)</f>
        <v>*</v>
      </c>
      <c r="J2284" s="122" t="str">
        <f>IF(SP_SUL!AA2287="","*",SP_SUL!AA2287)</f>
        <v>*</v>
      </c>
      <c r="K2284" s="134" t="str">
        <f>IF(SP_SUL!AD2287="","*",SP_SUL!AD2287)</f>
        <v>*</v>
      </c>
    </row>
    <row r="2285" spans="2:11" hidden="1">
      <c r="B2285" s="120" t="str">
        <f>IF(SP_SUL!Y2288="","*",SP_SUL!Y2288)</f>
        <v>*</v>
      </c>
      <c r="C2285" s="121" t="str">
        <f>IF(SP_SUL!B2288="","*",SP_SUL!B2288)</f>
        <v>*</v>
      </c>
      <c r="D2285" s="121" t="str">
        <f>IF(SP_SUL!D2288="","*",SP_SUL!D2288)</f>
        <v>*</v>
      </c>
      <c r="E2285" s="121" t="str">
        <f>IF(SP_SUL!H2288="","*",SP_SUL!H2288)</f>
        <v>*</v>
      </c>
      <c r="F2285" s="137" t="str">
        <f>IF(SP_SUL!M2288="","*",SP_SUL!M2288)</f>
        <v>*</v>
      </c>
      <c r="G2285" s="121" t="str">
        <f>IF(SP_SUL!I2288="","*",SP_SUL!I2288)</f>
        <v>*</v>
      </c>
      <c r="H2285" s="121" t="str">
        <f>IF(SP_SUL!AB2288="","*",SP_SUL!AB2288)</f>
        <v>*</v>
      </c>
      <c r="I2285" s="121" t="str">
        <f>IF(SP_SUL!AC2288="","*",SP_SUL!AC2288)</f>
        <v>*</v>
      </c>
      <c r="J2285" s="122" t="str">
        <f>IF(SP_SUL!AA2288="","*",SP_SUL!AA2288)</f>
        <v>*</v>
      </c>
      <c r="K2285" s="134" t="str">
        <f>IF(SP_SUL!AD2288="","*",SP_SUL!AD2288)</f>
        <v>*</v>
      </c>
    </row>
    <row r="2286" spans="2:11" hidden="1">
      <c r="B2286" s="120" t="str">
        <f>IF(SP_SUL!Y2289="","*",SP_SUL!Y2289)</f>
        <v>*</v>
      </c>
      <c r="C2286" s="121" t="str">
        <f>IF(SP_SUL!B2289="","*",SP_SUL!B2289)</f>
        <v>*</v>
      </c>
      <c r="D2286" s="121" t="str">
        <f>IF(SP_SUL!D2289="","*",SP_SUL!D2289)</f>
        <v>*</v>
      </c>
      <c r="E2286" s="121" t="str">
        <f>IF(SP_SUL!H2289="","*",SP_SUL!H2289)</f>
        <v>*</v>
      </c>
      <c r="F2286" s="137" t="str">
        <f>IF(SP_SUL!M2289="","*",SP_SUL!M2289)</f>
        <v>*</v>
      </c>
      <c r="G2286" s="121" t="str">
        <f>IF(SP_SUL!I2289="","*",SP_SUL!I2289)</f>
        <v>*</v>
      </c>
      <c r="H2286" s="121" t="str">
        <f>IF(SP_SUL!AB2289="","*",SP_SUL!AB2289)</f>
        <v>*</v>
      </c>
      <c r="I2286" s="121" t="str">
        <f>IF(SP_SUL!AC2289="","*",SP_SUL!AC2289)</f>
        <v>*</v>
      </c>
      <c r="J2286" s="122" t="str">
        <f>IF(SP_SUL!AA2289="","*",SP_SUL!AA2289)</f>
        <v>*</v>
      </c>
      <c r="K2286" s="134" t="str">
        <f>IF(SP_SUL!AD2289="","*",SP_SUL!AD2289)</f>
        <v>*</v>
      </c>
    </row>
    <row r="2287" spans="2:11" hidden="1">
      <c r="B2287" s="120" t="str">
        <f>IF(SP_SUL!Y2290="","*",SP_SUL!Y2290)</f>
        <v>*</v>
      </c>
      <c r="C2287" s="121" t="str">
        <f>IF(SP_SUL!B2290="","*",SP_SUL!B2290)</f>
        <v>*</v>
      </c>
      <c r="D2287" s="121" t="str">
        <f>IF(SP_SUL!D2290="","*",SP_SUL!D2290)</f>
        <v>*</v>
      </c>
      <c r="E2287" s="121" t="str">
        <f>IF(SP_SUL!H2290="","*",SP_SUL!H2290)</f>
        <v>*</v>
      </c>
      <c r="F2287" s="137" t="str">
        <f>IF(SP_SUL!M2290="","*",SP_SUL!M2290)</f>
        <v>*</v>
      </c>
      <c r="G2287" s="121" t="str">
        <f>IF(SP_SUL!I2290="","*",SP_SUL!I2290)</f>
        <v>*</v>
      </c>
      <c r="H2287" s="121" t="str">
        <f>IF(SP_SUL!AB2290="","*",SP_SUL!AB2290)</f>
        <v>*</v>
      </c>
      <c r="I2287" s="121" t="str">
        <f>IF(SP_SUL!AC2290="","*",SP_SUL!AC2290)</f>
        <v>*</v>
      </c>
      <c r="J2287" s="122" t="str">
        <f>IF(SP_SUL!AA2290="","*",SP_SUL!AA2290)</f>
        <v>*</v>
      </c>
      <c r="K2287" s="134" t="str">
        <f>IF(SP_SUL!AD2290="","*",SP_SUL!AD2290)</f>
        <v>*</v>
      </c>
    </row>
    <row r="2288" spans="2:11" hidden="1">
      <c r="B2288" s="120" t="str">
        <f>IF(SP_SUL!Y2291="","*",SP_SUL!Y2291)</f>
        <v>*</v>
      </c>
      <c r="C2288" s="121" t="str">
        <f>IF(SP_SUL!B2291="","*",SP_SUL!B2291)</f>
        <v>*</v>
      </c>
      <c r="D2288" s="121" t="str">
        <f>IF(SP_SUL!D2291="","*",SP_SUL!D2291)</f>
        <v>*</v>
      </c>
      <c r="E2288" s="121" t="str">
        <f>IF(SP_SUL!H2291="","*",SP_SUL!H2291)</f>
        <v>*</v>
      </c>
      <c r="F2288" s="137" t="str">
        <f>IF(SP_SUL!M2291="","*",SP_SUL!M2291)</f>
        <v>*</v>
      </c>
      <c r="G2288" s="121" t="str">
        <f>IF(SP_SUL!I2291="","*",SP_SUL!I2291)</f>
        <v>*</v>
      </c>
      <c r="H2288" s="121" t="str">
        <f>IF(SP_SUL!AB2291="","*",SP_SUL!AB2291)</f>
        <v>*</v>
      </c>
      <c r="I2288" s="121" t="str">
        <f>IF(SP_SUL!AC2291="","*",SP_SUL!AC2291)</f>
        <v>*</v>
      </c>
      <c r="J2288" s="122" t="str">
        <f>IF(SP_SUL!AA2291="","*",SP_SUL!AA2291)</f>
        <v>*</v>
      </c>
      <c r="K2288" s="134" t="str">
        <f>IF(SP_SUL!AD2291="","*",SP_SUL!AD2291)</f>
        <v>*</v>
      </c>
    </row>
    <row r="2289" spans="2:11" hidden="1">
      <c r="B2289" s="120" t="str">
        <f>IF(SP_SUL!Y2292="","*",SP_SUL!Y2292)</f>
        <v>*</v>
      </c>
      <c r="C2289" s="121" t="str">
        <f>IF(SP_SUL!B2292="","*",SP_SUL!B2292)</f>
        <v>*</v>
      </c>
      <c r="D2289" s="121" t="str">
        <f>IF(SP_SUL!D2292="","*",SP_SUL!D2292)</f>
        <v>*</v>
      </c>
      <c r="E2289" s="121" t="str">
        <f>IF(SP_SUL!H2292="","*",SP_SUL!H2292)</f>
        <v>*</v>
      </c>
      <c r="F2289" s="137" t="str">
        <f>IF(SP_SUL!M2292="","*",SP_SUL!M2292)</f>
        <v>*</v>
      </c>
      <c r="G2289" s="121" t="str">
        <f>IF(SP_SUL!I2292="","*",SP_SUL!I2292)</f>
        <v>*</v>
      </c>
      <c r="H2289" s="121" t="str">
        <f>IF(SP_SUL!AB2292="","*",SP_SUL!AB2292)</f>
        <v>*</v>
      </c>
      <c r="I2289" s="121" t="str">
        <f>IF(SP_SUL!AC2292="","*",SP_SUL!AC2292)</f>
        <v>*</v>
      </c>
      <c r="J2289" s="122" t="str">
        <f>IF(SP_SUL!AA2292="","*",SP_SUL!AA2292)</f>
        <v>*</v>
      </c>
      <c r="K2289" s="134" t="str">
        <f>IF(SP_SUL!AD2292="","*",SP_SUL!AD2292)</f>
        <v>*</v>
      </c>
    </row>
    <row r="2290" spans="2:11" hidden="1">
      <c r="B2290" s="120" t="str">
        <f>IF(SP_SUL!Y2293="","*",SP_SUL!Y2293)</f>
        <v>*</v>
      </c>
      <c r="C2290" s="121" t="str">
        <f>IF(SP_SUL!B2293="","*",SP_SUL!B2293)</f>
        <v>*</v>
      </c>
      <c r="D2290" s="121" t="str">
        <f>IF(SP_SUL!D2293="","*",SP_SUL!D2293)</f>
        <v>*</v>
      </c>
      <c r="E2290" s="121" t="str">
        <f>IF(SP_SUL!H2293="","*",SP_SUL!H2293)</f>
        <v>*</v>
      </c>
      <c r="F2290" s="137" t="str">
        <f>IF(SP_SUL!M2293="","*",SP_SUL!M2293)</f>
        <v>*</v>
      </c>
      <c r="G2290" s="121" t="str">
        <f>IF(SP_SUL!I2293="","*",SP_SUL!I2293)</f>
        <v>*</v>
      </c>
      <c r="H2290" s="121" t="str">
        <f>IF(SP_SUL!AB2293="","*",SP_SUL!AB2293)</f>
        <v>*</v>
      </c>
      <c r="I2290" s="121" t="str">
        <f>IF(SP_SUL!AC2293="","*",SP_SUL!AC2293)</f>
        <v>*</v>
      </c>
      <c r="J2290" s="122" t="str">
        <f>IF(SP_SUL!AA2293="","*",SP_SUL!AA2293)</f>
        <v>*</v>
      </c>
      <c r="K2290" s="134" t="str">
        <f>IF(SP_SUL!AD2293="","*",SP_SUL!AD2293)</f>
        <v>*</v>
      </c>
    </row>
    <row r="2291" spans="2:11" hidden="1">
      <c r="B2291" s="120" t="str">
        <f>IF(SP_SUL!Y2294="","*",SP_SUL!Y2294)</f>
        <v>*</v>
      </c>
      <c r="C2291" s="121" t="str">
        <f>IF(SP_SUL!B2294="","*",SP_SUL!B2294)</f>
        <v>*</v>
      </c>
      <c r="D2291" s="121" t="str">
        <f>IF(SP_SUL!D2294="","*",SP_SUL!D2294)</f>
        <v>*</v>
      </c>
      <c r="E2291" s="121" t="str">
        <f>IF(SP_SUL!H2294="","*",SP_SUL!H2294)</f>
        <v>*</v>
      </c>
      <c r="F2291" s="137" t="str">
        <f>IF(SP_SUL!M2294="","*",SP_SUL!M2294)</f>
        <v>*</v>
      </c>
      <c r="G2291" s="121" t="str">
        <f>IF(SP_SUL!I2294="","*",SP_SUL!I2294)</f>
        <v>*</v>
      </c>
      <c r="H2291" s="121" t="str">
        <f>IF(SP_SUL!AB2294="","*",SP_SUL!AB2294)</f>
        <v>*</v>
      </c>
      <c r="I2291" s="121" t="str">
        <f>IF(SP_SUL!AC2294="","*",SP_SUL!AC2294)</f>
        <v>*</v>
      </c>
      <c r="J2291" s="122" t="str">
        <f>IF(SP_SUL!AA2294="","*",SP_SUL!AA2294)</f>
        <v>*</v>
      </c>
      <c r="K2291" s="134" t="str">
        <f>IF(SP_SUL!AD2294="","*",SP_SUL!AD2294)</f>
        <v>*</v>
      </c>
    </row>
    <row r="2292" spans="2:11" hidden="1">
      <c r="B2292" s="120" t="str">
        <f>IF(SP_SUL!Y2295="","*",SP_SUL!Y2295)</f>
        <v>*</v>
      </c>
      <c r="C2292" s="121" t="str">
        <f>IF(SP_SUL!B2295="","*",SP_SUL!B2295)</f>
        <v>*</v>
      </c>
      <c r="D2292" s="121" t="str">
        <f>IF(SP_SUL!D2295="","*",SP_SUL!D2295)</f>
        <v>*</v>
      </c>
      <c r="E2292" s="121" t="str">
        <f>IF(SP_SUL!H2295="","*",SP_SUL!H2295)</f>
        <v>*</v>
      </c>
      <c r="F2292" s="137" t="str">
        <f>IF(SP_SUL!M2295="","*",SP_SUL!M2295)</f>
        <v>*</v>
      </c>
      <c r="G2292" s="121" t="str">
        <f>IF(SP_SUL!I2295="","*",SP_SUL!I2295)</f>
        <v>*</v>
      </c>
      <c r="H2292" s="121" t="str">
        <f>IF(SP_SUL!AB2295="","*",SP_SUL!AB2295)</f>
        <v>*</v>
      </c>
      <c r="I2292" s="121" t="str">
        <f>IF(SP_SUL!AC2295="","*",SP_SUL!AC2295)</f>
        <v>*</v>
      </c>
      <c r="J2292" s="122" t="str">
        <f>IF(SP_SUL!AA2295="","*",SP_SUL!AA2295)</f>
        <v>*</v>
      </c>
      <c r="K2292" s="134" t="str">
        <f>IF(SP_SUL!AD2295="","*",SP_SUL!AD2295)</f>
        <v>*</v>
      </c>
    </row>
    <row r="2293" spans="2:11" hidden="1">
      <c r="B2293" s="120" t="str">
        <f>IF(SP_SUL!Y2296="","*",SP_SUL!Y2296)</f>
        <v>*</v>
      </c>
      <c r="C2293" s="121" t="str">
        <f>IF(SP_SUL!B2296="","*",SP_SUL!B2296)</f>
        <v>*</v>
      </c>
      <c r="D2293" s="121" t="str">
        <f>IF(SP_SUL!D2296="","*",SP_SUL!D2296)</f>
        <v>*</v>
      </c>
      <c r="E2293" s="121" t="str">
        <f>IF(SP_SUL!H2296="","*",SP_SUL!H2296)</f>
        <v>*</v>
      </c>
      <c r="F2293" s="137" t="str">
        <f>IF(SP_SUL!M2296="","*",SP_SUL!M2296)</f>
        <v>*</v>
      </c>
      <c r="G2293" s="121" t="str">
        <f>IF(SP_SUL!I2296="","*",SP_SUL!I2296)</f>
        <v>*</v>
      </c>
      <c r="H2293" s="121" t="str">
        <f>IF(SP_SUL!AB2296="","*",SP_SUL!AB2296)</f>
        <v>*</v>
      </c>
      <c r="I2293" s="121" t="str">
        <f>IF(SP_SUL!AC2296="","*",SP_SUL!AC2296)</f>
        <v>*</v>
      </c>
      <c r="J2293" s="122" t="str">
        <f>IF(SP_SUL!AA2296="","*",SP_SUL!AA2296)</f>
        <v>*</v>
      </c>
      <c r="K2293" s="134" t="str">
        <f>IF(SP_SUL!AD2296="","*",SP_SUL!AD2296)</f>
        <v>*</v>
      </c>
    </row>
    <row r="2294" spans="2:11" hidden="1">
      <c r="B2294" s="120" t="str">
        <f>IF(SP_SUL!Y2297="","*",SP_SUL!Y2297)</f>
        <v>*</v>
      </c>
      <c r="C2294" s="121" t="str">
        <f>IF(SP_SUL!B2297="","*",SP_SUL!B2297)</f>
        <v>*</v>
      </c>
      <c r="D2294" s="121" t="str">
        <f>IF(SP_SUL!D2297="","*",SP_SUL!D2297)</f>
        <v>*</v>
      </c>
      <c r="E2294" s="121" t="str">
        <f>IF(SP_SUL!H2297="","*",SP_SUL!H2297)</f>
        <v>*</v>
      </c>
      <c r="F2294" s="137" t="str">
        <f>IF(SP_SUL!M2297="","*",SP_SUL!M2297)</f>
        <v>*</v>
      </c>
      <c r="G2294" s="121" t="str">
        <f>IF(SP_SUL!I2297="","*",SP_SUL!I2297)</f>
        <v>*</v>
      </c>
      <c r="H2294" s="121" t="str">
        <f>IF(SP_SUL!AB2297="","*",SP_SUL!AB2297)</f>
        <v>*</v>
      </c>
      <c r="I2294" s="121" t="str">
        <f>IF(SP_SUL!AC2297="","*",SP_SUL!AC2297)</f>
        <v>*</v>
      </c>
      <c r="J2294" s="122" t="str">
        <f>IF(SP_SUL!AA2297="","*",SP_SUL!AA2297)</f>
        <v>*</v>
      </c>
      <c r="K2294" s="134" t="str">
        <f>IF(SP_SUL!AD2297="","*",SP_SUL!AD2297)</f>
        <v>*</v>
      </c>
    </row>
    <row r="2295" spans="2:11" hidden="1">
      <c r="B2295" s="120" t="str">
        <f>IF(SP_SUL!Y2298="","*",SP_SUL!Y2298)</f>
        <v>*</v>
      </c>
      <c r="C2295" s="121" t="str">
        <f>IF(SP_SUL!B2298="","*",SP_SUL!B2298)</f>
        <v>*</v>
      </c>
      <c r="D2295" s="121" t="str">
        <f>IF(SP_SUL!D2298="","*",SP_SUL!D2298)</f>
        <v>*</v>
      </c>
      <c r="E2295" s="121" t="str">
        <f>IF(SP_SUL!H2298="","*",SP_SUL!H2298)</f>
        <v>*</v>
      </c>
      <c r="F2295" s="137" t="str">
        <f>IF(SP_SUL!M2298="","*",SP_SUL!M2298)</f>
        <v>*</v>
      </c>
      <c r="G2295" s="121" t="str">
        <f>IF(SP_SUL!I2298="","*",SP_SUL!I2298)</f>
        <v>*</v>
      </c>
      <c r="H2295" s="121" t="str">
        <f>IF(SP_SUL!AB2298="","*",SP_SUL!AB2298)</f>
        <v>*</v>
      </c>
      <c r="I2295" s="121" t="str">
        <f>IF(SP_SUL!AC2298="","*",SP_SUL!AC2298)</f>
        <v>*</v>
      </c>
      <c r="J2295" s="122" t="str">
        <f>IF(SP_SUL!AA2298="","*",SP_SUL!AA2298)</f>
        <v>*</v>
      </c>
      <c r="K2295" s="134" t="str">
        <f>IF(SP_SUL!AD2298="","*",SP_SUL!AD2298)</f>
        <v>*</v>
      </c>
    </row>
    <row r="2296" spans="2:11" hidden="1">
      <c r="B2296" s="120" t="str">
        <f>IF(SP_SUL!Y2299="","*",SP_SUL!Y2299)</f>
        <v>*</v>
      </c>
      <c r="C2296" s="121" t="str">
        <f>IF(SP_SUL!B2299="","*",SP_SUL!B2299)</f>
        <v>*</v>
      </c>
      <c r="D2296" s="121" t="str">
        <f>IF(SP_SUL!D2299="","*",SP_SUL!D2299)</f>
        <v>*</v>
      </c>
      <c r="E2296" s="121" t="str">
        <f>IF(SP_SUL!H2299="","*",SP_SUL!H2299)</f>
        <v>*</v>
      </c>
      <c r="F2296" s="137" t="str">
        <f>IF(SP_SUL!M2299="","*",SP_SUL!M2299)</f>
        <v>*</v>
      </c>
      <c r="G2296" s="121" t="str">
        <f>IF(SP_SUL!I2299="","*",SP_SUL!I2299)</f>
        <v>*</v>
      </c>
      <c r="H2296" s="121" t="str">
        <f>IF(SP_SUL!AB2299="","*",SP_SUL!AB2299)</f>
        <v>*</v>
      </c>
      <c r="I2296" s="121" t="str">
        <f>IF(SP_SUL!AC2299="","*",SP_SUL!AC2299)</f>
        <v>*</v>
      </c>
      <c r="J2296" s="122" t="str">
        <f>IF(SP_SUL!AA2299="","*",SP_SUL!AA2299)</f>
        <v>*</v>
      </c>
      <c r="K2296" s="134" t="str">
        <f>IF(SP_SUL!AD2299="","*",SP_SUL!AD2299)</f>
        <v>*</v>
      </c>
    </row>
    <row r="2297" spans="2:11" hidden="1">
      <c r="B2297" s="120" t="str">
        <f>IF(SP_SUL!Y2300="","*",SP_SUL!Y2300)</f>
        <v>*</v>
      </c>
      <c r="C2297" s="121" t="str">
        <f>IF(SP_SUL!B2300="","*",SP_SUL!B2300)</f>
        <v>*</v>
      </c>
      <c r="D2297" s="121" t="str">
        <f>IF(SP_SUL!D2300="","*",SP_SUL!D2300)</f>
        <v>*</v>
      </c>
      <c r="E2297" s="121" t="str">
        <f>IF(SP_SUL!H2300="","*",SP_SUL!H2300)</f>
        <v>*</v>
      </c>
      <c r="F2297" s="137" t="str">
        <f>IF(SP_SUL!M2300="","*",SP_SUL!M2300)</f>
        <v>*</v>
      </c>
      <c r="G2297" s="121" t="str">
        <f>IF(SP_SUL!I2300="","*",SP_SUL!I2300)</f>
        <v>*</v>
      </c>
      <c r="H2297" s="121" t="str">
        <f>IF(SP_SUL!AB2300="","*",SP_SUL!AB2300)</f>
        <v>*</v>
      </c>
      <c r="I2297" s="121" t="str">
        <f>IF(SP_SUL!AC2300="","*",SP_SUL!AC2300)</f>
        <v>*</v>
      </c>
      <c r="J2297" s="122" t="str">
        <f>IF(SP_SUL!AA2300="","*",SP_SUL!AA2300)</f>
        <v>*</v>
      </c>
      <c r="K2297" s="134" t="str">
        <f>IF(SP_SUL!AD2300="","*",SP_SUL!AD2300)</f>
        <v>*</v>
      </c>
    </row>
    <row r="2298" spans="2:11" hidden="1">
      <c r="B2298" s="120" t="str">
        <f>IF(SP_SUL!Y2301="","*",SP_SUL!Y2301)</f>
        <v>*</v>
      </c>
      <c r="C2298" s="121" t="str">
        <f>IF(SP_SUL!B2301="","*",SP_SUL!B2301)</f>
        <v>*</v>
      </c>
      <c r="D2298" s="121" t="str">
        <f>IF(SP_SUL!D2301="","*",SP_SUL!D2301)</f>
        <v>*</v>
      </c>
      <c r="E2298" s="121" t="str">
        <f>IF(SP_SUL!H2301="","*",SP_SUL!H2301)</f>
        <v>*</v>
      </c>
      <c r="F2298" s="137" t="str">
        <f>IF(SP_SUL!M2301="","*",SP_SUL!M2301)</f>
        <v>*</v>
      </c>
      <c r="G2298" s="121" t="str">
        <f>IF(SP_SUL!I2301="","*",SP_SUL!I2301)</f>
        <v>*</v>
      </c>
      <c r="H2298" s="121" t="str">
        <f>IF(SP_SUL!AB2301="","*",SP_SUL!AB2301)</f>
        <v>*</v>
      </c>
      <c r="I2298" s="121" t="str">
        <f>IF(SP_SUL!AC2301="","*",SP_SUL!AC2301)</f>
        <v>*</v>
      </c>
      <c r="J2298" s="122" t="str">
        <f>IF(SP_SUL!AA2301="","*",SP_SUL!AA2301)</f>
        <v>*</v>
      </c>
      <c r="K2298" s="134" t="str">
        <f>IF(SP_SUL!AD2301="","*",SP_SUL!AD2301)</f>
        <v>*</v>
      </c>
    </row>
    <row r="2299" spans="2:11" hidden="1">
      <c r="B2299" s="120" t="str">
        <f>IF(SP_SUL!Y2302="","*",SP_SUL!Y2302)</f>
        <v>*</v>
      </c>
      <c r="C2299" s="121" t="str">
        <f>IF(SP_SUL!B2302="","*",SP_SUL!B2302)</f>
        <v>*</v>
      </c>
      <c r="D2299" s="121" t="str">
        <f>IF(SP_SUL!D2302="","*",SP_SUL!D2302)</f>
        <v>*</v>
      </c>
      <c r="E2299" s="121" t="str">
        <f>IF(SP_SUL!H2302="","*",SP_SUL!H2302)</f>
        <v>*</v>
      </c>
      <c r="F2299" s="137" t="str">
        <f>IF(SP_SUL!M2302="","*",SP_SUL!M2302)</f>
        <v>*</v>
      </c>
      <c r="G2299" s="121" t="str">
        <f>IF(SP_SUL!I2302="","*",SP_SUL!I2302)</f>
        <v>*</v>
      </c>
      <c r="H2299" s="121" t="str">
        <f>IF(SP_SUL!AB2302="","*",SP_SUL!AB2302)</f>
        <v>*</v>
      </c>
      <c r="I2299" s="121" t="str">
        <f>IF(SP_SUL!AC2302="","*",SP_SUL!AC2302)</f>
        <v>*</v>
      </c>
      <c r="J2299" s="122" t="str">
        <f>IF(SP_SUL!AA2302="","*",SP_SUL!AA2302)</f>
        <v>*</v>
      </c>
      <c r="K2299" s="134" t="str">
        <f>IF(SP_SUL!AD2302="","*",SP_SUL!AD2302)</f>
        <v>*</v>
      </c>
    </row>
    <row r="2300" spans="2:11" hidden="1">
      <c r="B2300" s="120" t="str">
        <f>IF(SP_SUL!Y2303="","*",SP_SUL!Y2303)</f>
        <v>*</v>
      </c>
      <c r="C2300" s="121" t="str">
        <f>IF(SP_SUL!B2303="","*",SP_SUL!B2303)</f>
        <v>*</v>
      </c>
      <c r="D2300" s="121" t="str">
        <f>IF(SP_SUL!D2303="","*",SP_SUL!D2303)</f>
        <v>*</v>
      </c>
      <c r="E2300" s="121" t="str">
        <f>IF(SP_SUL!H2303="","*",SP_SUL!H2303)</f>
        <v>*</v>
      </c>
      <c r="F2300" s="137" t="str">
        <f>IF(SP_SUL!M2303="","*",SP_SUL!M2303)</f>
        <v>*</v>
      </c>
      <c r="G2300" s="121" t="str">
        <f>IF(SP_SUL!I2303="","*",SP_SUL!I2303)</f>
        <v>*</v>
      </c>
      <c r="H2300" s="121" t="str">
        <f>IF(SP_SUL!AB2303="","*",SP_SUL!AB2303)</f>
        <v>*</v>
      </c>
      <c r="I2300" s="121" t="str">
        <f>IF(SP_SUL!AC2303="","*",SP_SUL!AC2303)</f>
        <v>*</v>
      </c>
      <c r="J2300" s="122" t="str">
        <f>IF(SP_SUL!AA2303="","*",SP_SUL!AA2303)</f>
        <v>*</v>
      </c>
      <c r="K2300" s="134" t="str">
        <f>IF(SP_SUL!AD2303="","*",SP_SUL!AD2303)</f>
        <v>*</v>
      </c>
    </row>
    <row r="2301" spans="2:11" hidden="1">
      <c r="B2301" s="120" t="str">
        <f>IF(SP_SUL!Y2304="","*",SP_SUL!Y2304)</f>
        <v>*</v>
      </c>
      <c r="C2301" s="121" t="str">
        <f>IF(SP_SUL!B2304="","*",SP_SUL!B2304)</f>
        <v>*</v>
      </c>
      <c r="D2301" s="121" t="str">
        <f>IF(SP_SUL!D2304="","*",SP_SUL!D2304)</f>
        <v>*</v>
      </c>
      <c r="E2301" s="121" t="str">
        <f>IF(SP_SUL!H2304="","*",SP_SUL!H2304)</f>
        <v>*</v>
      </c>
      <c r="F2301" s="137" t="str">
        <f>IF(SP_SUL!M2304="","*",SP_SUL!M2304)</f>
        <v>*</v>
      </c>
      <c r="G2301" s="121" t="str">
        <f>IF(SP_SUL!I2304="","*",SP_SUL!I2304)</f>
        <v>*</v>
      </c>
      <c r="H2301" s="121" t="str">
        <f>IF(SP_SUL!AB2304="","*",SP_SUL!AB2304)</f>
        <v>*</v>
      </c>
      <c r="I2301" s="121" t="str">
        <f>IF(SP_SUL!AC2304="","*",SP_SUL!AC2304)</f>
        <v>*</v>
      </c>
      <c r="J2301" s="122" t="str">
        <f>IF(SP_SUL!AA2304="","*",SP_SUL!AA2304)</f>
        <v>*</v>
      </c>
      <c r="K2301" s="134" t="str">
        <f>IF(SP_SUL!AD2304="","*",SP_SUL!AD2304)</f>
        <v>*</v>
      </c>
    </row>
    <row r="2302" spans="2:11" hidden="1">
      <c r="B2302" s="120" t="str">
        <f>IF(SP_SUL!Y2305="","*",SP_SUL!Y2305)</f>
        <v>*</v>
      </c>
      <c r="C2302" s="121" t="str">
        <f>IF(SP_SUL!B2305="","*",SP_SUL!B2305)</f>
        <v>*</v>
      </c>
      <c r="D2302" s="121" t="str">
        <f>IF(SP_SUL!D2305="","*",SP_SUL!D2305)</f>
        <v>*</v>
      </c>
      <c r="E2302" s="121" t="str">
        <f>IF(SP_SUL!H2305="","*",SP_SUL!H2305)</f>
        <v>*</v>
      </c>
      <c r="F2302" s="137" t="str">
        <f>IF(SP_SUL!M2305="","*",SP_SUL!M2305)</f>
        <v>*</v>
      </c>
      <c r="G2302" s="121" t="str">
        <f>IF(SP_SUL!I2305="","*",SP_SUL!I2305)</f>
        <v>*</v>
      </c>
      <c r="H2302" s="121" t="str">
        <f>IF(SP_SUL!AB2305="","*",SP_SUL!AB2305)</f>
        <v>*</v>
      </c>
      <c r="I2302" s="121" t="str">
        <f>IF(SP_SUL!AC2305="","*",SP_SUL!AC2305)</f>
        <v>*</v>
      </c>
      <c r="J2302" s="122" t="str">
        <f>IF(SP_SUL!AA2305="","*",SP_SUL!AA2305)</f>
        <v>*</v>
      </c>
      <c r="K2302" s="134" t="str">
        <f>IF(SP_SUL!AD2305="","*",SP_SUL!AD2305)</f>
        <v>*</v>
      </c>
    </row>
    <row r="2303" spans="2:11" hidden="1">
      <c r="B2303" s="120" t="str">
        <f>IF(SP_SUL!Y2306="","*",SP_SUL!Y2306)</f>
        <v>*</v>
      </c>
      <c r="C2303" s="121" t="str">
        <f>IF(SP_SUL!B2306="","*",SP_SUL!B2306)</f>
        <v>*</v>
      </c>
      <c r="D2303" s="121" t="str">
        <f>IF(SP_SUL!D2306="","*",SP_SUL!D2306)</f>
        <v>*</v>
      </c>
      <c r="E2303" s="121" t="str">
        <f>IF(SP_SUL!H2306="","*",SP_SUL!H2306)</f>
        <v>*</v>
      </c>
      <c r="F2303" s="137" t="str">
        <f>IF(SP_SUL!M2306="","*",SP_SUL!M2306)</f>
        <v>*</v>
      </c>
      <c r="G2303" s="121" t="str">
        <f>IF(SP_SUL!I2306="","*",SP_SUL!I2306)</f>
        <v>*</v>
      </c>
      <c r="H2303" s="121" t="str">
        <f>IF(SP_SUL!AB2306="","*",SP_SUL!AB2306)</f>
        <v>*</v>
      </c>
      <c r="I2303" s="121" t="str">
        <f>IF(SP_SUL!AC2306="","*",SP_SUL!AC2306)</f>
        <v>*</v>
      </c>
      <c r="J2303" s="122" t="str">
        <f>IF(SP_SUL!AA2306="","*",SP_SUL!AA2306)</f>
        <v>*</v>
      </c>
      <c r="K2303" s="134" t="str">
        <f>IF(SP_SUL!AD2306="","*",SP_SUL!AD2306)</f>
        <v>*</v>
      </c>
    </row>
    <row r="2304" spans="2:11" hidden="1">
      <c r="B2304" s="120" t="str">
        <f>IF(SP_SUL!Y2307="","*",SP_SUL!Y2307)</f>
        <v>*</v>
      </c>
      <c r="C2304" s="121" t="str">
        <f>IF(SP_SUL!B2307="","*",SP_SUL!B2307)</f>
        <v>*</v>
      </c>
      <c r="D2304" s="121" t="str">
        <f>IF(SP_SUL!D2307="","*",SP_SUL!D2307)</f>
        <v>*</v>
      </c>
      <c r="E2304" s="121" t="str">
        <f>IF(SP_SUL!H2307="","*",SP_SUL!H2307)</f>
        <v>*</v>
      </c>
      <c r="F2304" s="137" t="str">
        <f>IF(SP_SUL!M2307="","*",SP_SUL!M2307)</f>
        <v>*</v>
      </c>
      <c r="G2304" s="121" t="str">
        <f>IF(SP_SUL!I2307="","*",SP_SUL!I2307)</f>
        <v>*</v>
      </c>
      <c r="H2304" s="121" t="str">
        <f>IF(SP_SUL!AB2307="","*",SP_SUL!AB2307)</f>
        <v>*</v>
      </c>
      <c r="I2304" s="121" t="str">
        <f>IF(SP_SUL!AC2307="","*",SP_SUL!AC2307)</f>
        <v>*</v>
      </c>
      <c r="J2304" s="122" t="str">
        <f>IF(SP_SUL!AA2307="","*",SP_SUL!AA2307)</f>
        <v>*</v>
      </c>
      <c r="K2304" s="134" t="str">
        <f>IF(SP_SUL!AD2307="","*",SP_SUL!AD2307)</f>
        <v>*</v>
      </c>
    </row>
    <row r="2305" spans="2:11" hidden="1">
      <c r="B2305" s="120" t="str">
        <f>IF(SP_SUL!Y2308="","*",SP_SUL!Y2308)</f>
        <v>*</v>
      </c>
      <c r="C2305" s="121" t="str">
        <f>IF(SP_SUL!B2308="","*",SP_SUL!B2308)</f>
        <v>*</v>
      </c>
      <c r="D2305" s="121" t="str">
        <f>IF(SP_SUL!D2308="","*",SP_SUL!D2308)</f>
        <v>*</v>
      </c>
      <c r="E2305" s="121" t="str">
        <f>IF(SP_SUL!H2308="","*",SP_SUL!H2308)</f>
        <v>*</v>
      </c>
      <c r="F2305" s="137" t="str">
        <f>IF(SP_SUL!M2308="","*",SP_SUL!M2308)</f>
        <v>*</v>
      </c>
      <c r="G2305" s="121" t="str">
        <f>IF(SP_SUL!I2308="","*",SP_SUL!I2308)</f>
        <v>*</v>
      </c>
      <c r="H2305" s="121" t="str">
        <f>IF(SP_SUL!AB2308="","*",SP_SUL!AB2308)</f>
        <v>*</v>
      </c>
      <c r="I2305" s="121" t="str">
        <f>IF(SP_SUL!AC2308="","*",SP_SUL!AC2308)</f>
        <v>*</v>
      </c>
      <c r="J2305" s="122" t="str">
        <f>IF(SP_SUL!AA2308="","*",SP_SUL!AA2308)</f>
        <v>*</v>
      </c>
      <c r="K2305" s="134" t="str">
        <f>IF(SP_SUL!AD2308="","*",SP_SUL!AD2308)</f>
        <v>*</v>
      </c>
    </row>
    <row r="2306" spans="2:11" hidden="1">
      <c r="B2306" s="120" t="str">
        <f>IF(SP_SUL!Y2309="","*",SP_SUL!Y2309)</f>
        <v>*</v>
      </c>
      <c r="C2306" s="121" t="str">
        <f>IF(SP_SUL!B2309="","*",SP_SUL!B2309)</f>
        <v>*</v>
      </c>
      <c r="D2306" s="121" t="str">
        <f>IF(SP_SUL!D2309="","*",SP_SUL!D2309)</f>
        <v>*</v>
      </c>
      <c r="E2306" s="121" t="str">
        <f>IF(SP_SUL!H2309="","*",SP_SUL!H2309)</f>
        <v>*</v>
      </c>
      <c r="F2306" s="137" t="str">
        <f>IF(SP_SUL!M2309="","*",SP_SUL!M2309)</f>
        <v>*</v>
      </c>
      <c r="G2306" s="121" t="str">
        <f>IF(SP_SUL!I2309="","*",SP_SUL!I2309)</f>
        <v>*</v>
      </c>
      <c r="H2306" s="121" t="str">
        <f>IF(SP_SUL!AB2309="","*",SP_SUL!AB2309)</f>
        <v>*</v>
      </c>
      <c r="I2306" s="121" t="str">
        <f>IF(SP_SUL!AC2309="","*",SP_SUL!AC2309)</f>
        <v>*</v>
      </c>
      <c r="J2306" s="122" t="str">
        <f>IF(SP_SUL!AA2309="","*",SP_SUL!AA2309)</f>
        <v>*</v>
      </c>
      <c r="K2306" s="134" t="str">
        <f>IF(SP_SUL!AD2309="","*",SP_SUL!AD2309)</f>
        <v>*</v>
      </c>
    </row>
    <row r="2307" spans="2:11" hidden="1">
      <c r="B2307" s="120" t="str">
        <f>IF(SP_SUL!Y2310="","*",SP_SUL!Y2310)</f>
        <v>*</v>
      </c>
      <c r="C2307" s="121" t="str">
        <f>IF(SP_SUL!B2310="","*",SP_SUL!B2310)</f>
        <v>*</v>
      </c>
      <c r="D2307" s="121" t="str">
        <f>IF(SP_SUL!D2310="","*",SP_SUL!D2310)</f>
        <v>*</v>
      </c>
      <c r="E2307" s="121" t="str">
        <f>IF(SP_SUL!H2310="","*",SP_SUL!H2310)</f>
        <v>*</v>
      </c>
      <c r="F2307" s="137" t="str">
        <f>IF(SP_SUL!M2310="","*",SP_SUL!M2310)</f>
        <v>*</v>
      </c>
      <c r="G2307" s="121" t="str">
        <f>IF(SP_SUL!I2310="","*",SP_SUL!I2310)</f>
        <v>*</v>
      </c>
      <c r="H2307" s="121" t="str">
        <f>IF(SP_SUL!AB2310="","*",SP_SUL!AB2310)</f>
        <v>*</v>
      </c>
      <c r="I2307" s="121" t="str">
        <f>IF(SP_SUL!AC2310="","*",SP_SUL!AC2310)</f>
        <v>*</v>
      </c>
      <c r="J2307" s="122" t="str">
        <f>IF(SP_SUL!AA2310="","*",SP_SUL!AA2310)</f>
        <v>*</v>
      </c>
      <c r="K2307" s="134" t="str">
        <f>IF(SP_SUL!AD2310="","*",SP_SUL!AD2310)</f>
        <v>*</v>
      </c>
    </row>
    <row r="2308" spans="2:11" hidden="1">
      <c r="B2308" s="120" t="str">
        <f>IF(SP_SUL!Y2311="","*",SP_SUL!Y2311)</f>
        <v>*</v>
      </c>
      <c r="C2308" s="121" t="str">
        <f>IF(SP_SUL!B2311="","*",SP_SUL!B2311)</f>
        <v>*</v>
      </c>
      <c r="D2308" s="121" t="str">
        <f>IF(SP_SUL!D2311="","*",SP_SUL!D2311)</f>
        <v>*</v>
      </c>
      <c r="E2308" s="121" t="str">
        <f>IF(SP_SUL!H2311="","*",SP_SUL!H2311)</f>
        <v>*</v>
      </c>
      <c r="F2308" s="137" t="str">
        <f>IF(SP_SUL!M2311="","*",SP_SUL!M2311)</f>
        <v>*</v>
      </c>
      <c r="G2308" s="121" t="str">
        <f>IF(SP_SUL!I2311="","*",SP_SUL!I2311)</f>
        <v>*</v>
      </c>
      <c r="H2308" s="121" t="str">
        <f>IF(SP_SUL!AB2311="","*",SP_SUL!AB2311)</f>
        <v>*</v>
      </c>
      <c r="I2308" s="121" t="str">
        <f>IF(SP_SUL!AC2311="","*",SP_SUL!AC2311)</f>
        <v>*</v>
      </c>
      <c r="J2308" s="122" t="str">
        <f>IF(SP_SUL!AA2311="","*",SP_SUL!AA2311)</f>
        <v>*</v>
      </c>
      <c r="K2308" s="134" t="str">
        <f>IF(SP_SUL!AD2311="","*",SP_SUL!AD2311)</f>
        <v>*</v>
      </c>
    </row>
    <row r="2309" spans="2:11" hidden="1">
      <c r="B2309" s="120" t="str">
        <f>IF(SP_SUL!Y2312="","*",SP_SUL!Y2312)</f>
        <v>*</v>
      </c>
      <c r="C2309" s="121" t="str">
        <f>IF(SP_SUL!B2312="","*",SP_SUL!B2312)</f>
        <v>*</v>
      </c>
      <c r="D2309" s="121" t="str">
        <f>IF(SP_SUL!D2312="","*",SP_SUL!D2312)</f>
        <v>*</v>
      </c>
      <c r="E2309" s="121" t="str">
        <f>IF(SP_SUL!H2312="","*",SP_SUL!H2312)</f>
        <v>*</v>
      </c>
      <c r="F2309" s="137" t="str">
        <f>IF(SP_SUL!M2312="","*",SP_SUL!M2312)</f>
        <v>*</v>
      </c>
      <c r="G2309" s="121" t="str">
        <f>IF(SP_SUL!I2312="","*",SP_SUL!I2312)</f>
        <v>*</v>
      </c>
      <c r="H2309" s="121" t="str">
        <f>IF(SP_SUL!AB2312="","*",SP_SUL!AB2312)</f>
        <v>*</v>
      </c>
      <c r="I2309" s="121" t="str">
        <f>IF(SP_SUL!AC2312="","*",SP_SUL!AC2312)</f>
        <v>*</v>
      </c>
      <c r="J2309" s="122" t="str">
        <f>IF(SP_SUL!AA2312="","*",SP_SUL!AA2312)</f>
        <v>*</v>
      </c>
      <c r="K2309" s="134" t="str">
        <f>IF(SP_SUL!AD2312="","*",SP_SUL!AD2312)</f>
        <v>*</v>
      </c>
    </row>
    <row r="2310" spans="2:11" hidden="1">
      <c r="B2310" s="120" t="str">
        <f>IF(SP_SUL!Y2313="","*",SP_SUL!Y2313)</f>
        <v>*</v>
      </c>
      <c r="C2310" s="121" t="str">
        <f>IF(SP_SUL!B2313="","*",SP_SUL!B2313)</f>
        <v>*</v>
      </c>
      <c r="D2310" s="121" t="str">
        <f>IF(SP_SUL!D2313="","*",SP_SUL!D2313)</f>
        <v>*</v>
      </c>
      <c r="E2310" s="121" t="str">
        <f>IF(SP_SUL!H2313="","*",SP_SUL!H2313)</f>
        <v>*</v>
      </c>
      <c r="F2310" s="137" t="str">
        <f>IF(SP_SUL!M2313="","*",SP_SUL!M2313)</f>
        <v>*</v>
      </c>
      <c r="G2310" s="121" t="str">
        <f>IF(SP_SUL!I2313="","*",SP_SUL!I2313)</f>
        <v>*</v>
      </c>
      <c r="H2310" s="121" t="str">
        <f>IF(SP_SUL!AB2313="","*",SP_SUL!AB2313)</f>
        <v>*</v>
      </c>
      <c r="I2310" s="121" t="str">
        <f>IF(SP_SUL!AC2313="","*",SP_SUL!AC2313)</f>
        <v>*</v>
      </c>
      <c r="J2310" s="122" t="str">
        <f>IF(SP_SUL!AA2313="","*",SP_SUL!AA2313)</f>
        <v>*</v>
      </c>
      <c r="K2310" s="134" t="str">
        <f>IF(SP_SUL!AD2313="","*",SP_SUL!AD2313)</f>
        <v>*</v>
      </c>
    </row>
    <row r="2311" spans="2:11" hidden="1">
      <c r="B2311" s="120" t="str">
        <f>IF(SP_SUL!Y2314="","*",SP_SUL!Y2314)</f>
        <v>*</v>
      </c>
      <c r="C2311" s="121" t="str">
        <f>IF(SP_SUL!B2314="","*",SP_SUL!B2314)</f>
        <v>*</v>
      </c>
      <c r="D2311" s="121" t="str">
        <f>IF(SP_SUL!D2314="","*",SP_SUL!D2314)</f>
        <v>*</v>
      </c>
      <c r="E2311" s="121" t="str">
        <f>IF(SP_SUL!H2314="","*",SP_SUL!H2314)</f>
        <v>*</v>
      </c>
      <c r="F2311" s="137" t="str">
        <f>IF(SP_SUL!M2314="","*",SP_SUL!M2314)</f>
        <v>*</v>
      </c>
      <c r="G2311" s="121" t="str">
        <f>IF(SP_SUL!I2314="","*",SP_SUL!I2314)</f>
        <v>*</v>
      </c>
      <c r="H2311" s="121" t="str">
        <f>IF(SP_SUL!AB2314="","*",SP_SUL!AB2314)</f>
        <v>*</v>
      </c>
      <c r="I2311" s="121" t="str">
        <f>IF(SP_SUL!AC2314="","*",SP_SUL!AC2314)</f>
        <v>*</v>
      </c>
      <c r="J2311" s="122" t="str">
        <f>IF(SP_SUL!AA2314="","*",SP_SUL!AA2314)</f>
        <v>*</v>
      </c>
      <c r="K2311" s="134" t="str">
        <f>IF(SP_SUL!AD2314="","*",SP_SUL!AD2314)</f>
        <v>*</v>
      </c>
    </row>
    <row r="2312" spans="2:11" hidden="1">
      <c r="B2312" s="120" t="str">
        <f>IF(SP_SUL!Y2315="","*",SP_SUL!Y2315)</f>
        <v>*</v>
      </c>
      <c r="C2312" s="121" t="str">
        <f>IF(SP_SUL!B2315="","*",SP_SUL!B2315)</f>
        <v>*</v>
      </c>
      <c r="D2312" s="121" t="str">
        <f>IF(SP_SUL!D2315="","*",SP_SUL!D2315)</f>
        <v>*</v>
      </c>
      <c r="E2312" s="121" t="str">
        <f>IF(SP_SUL!H2315="","*",SP_SUL!H2315)</f>
        <v>*</v>
      </c>
      <c r="F2312" s="137" t="str">
        <f>IF(SP_SUL!M2315="","*",SP_SUL!M2315)</f>
        <v>*</v>
      </c>
      <c r="G2312" s="121" t="str">
        <f>IF(SP_SUL!I2315="","*",SP_SUL!I2315)</f>
        <v>*</v>
      </c>
      <c r="H2312" s="121" t="str">
        <f>IF(SP_SUL!AB2315="","*",SP_SUL!AB2315)</f>
        <v>*</v>
      </c>
      <c r="I2312" s="121" t="str">
        <f>IF(SP_SUL!AC2315="","*",SP_SUL!AC2315)</f>
        <v>*</v>
      </c>
      <c r="J2312" s="122" t="str">
        <f>IF(SP_SUL!AA2315="","*",SP_SUL!AA2315)</f>
        <v>*</v>
      </c>
      <c r="K2312" s="134" t="str">
        <f>IF(SP_SUL!AD2315="","*",SP_SUL!AD2315)</f>
        <v>*</v>
      </c>
    </row>
    <row r="2313" spans="2:11" hidden="1">
      <c r="B2313" s="120" t="str">
        <f>IF(SP_SUL!Y2316="","*",SP_SUL!Y2316)</f>
        <v>*</v>
      </c>
      <c r="C2313" s="121" t="str">
        <f>IF(SP_SUL!B2316="","*",SP_SUL!B2316)</f>
        <v>*</v>
      </c>
      <c r="D2313" s="121" t="str">
        <f>IF(SP_SUL!D2316="","*",SP_SUL!D2316)</f>
        <v>*</v>
      </c>
      <c r="E2313" s="121" t="str">
        <f>IF(SP_SUL!H2316="","*",SP_SUL!H2316)</f>
        <v>*</v>
      </c>
      <c r="F2313" s="137" t="str">
        <f>IF(SP_SUL!M2316="","*",SP_SUL!M2316)</f>
        <v>*</v>
      </c>
      <c r="G2313" s="121" t="str">
        <f>IF(SP_SUL!I2316="","*",SP_SUL!I2316)</f>
        <v>*</v>
      </c>
      <c r="H2313" s="121" t="str">
        <f>IF(SP_SUL!AB2316="","*",SP_SUL!AB2316)</f>
        <v>*</v>
      </c>
      <c r="I2313" s="121" t="str">
        <f>IF(SP_SUL!AC2316="","*",SP_SUL!AC2316)</f>
        <v>*</v>
      </c>
      <c r="J2313" s="122" t="str">
        <f>IF(SP_SUL!AA2316="","*",SP_SUL!AA2316)</f>
        <v>*</v>
      </c>
      <c r="K2313" s="134" t="str">
        <f>IF(SP_SUL!AD2316="","*",SP_SUL!AD2316)</f>
        <v>*</v>
      </c>
    </row>
    <row r="2314" spans="2:11" hidden="1">
      <c r="B2314" s="120" t="str">
        <f>IF(SP_SUL!Y2317="","*",SP_SUL!Y2317)</f>
        <v>*</v>
      </c>
      <c r="C2314" s="121" t="str">
        <f>IF(SP_SUL!B2317="","*",SP_SUL!B2317)</f>
        <v>*</v>
      </c>
      <c r="D2314" s="121" t="str">
        <f>IF(SP_SUL!D2317="","*",SP_SUL!D2317)</f>
        <v>*</v>
      </c>
      <c r="E2314" s="121" t="str">
        <f>IF(SP_SUL!H2317="","*",SP_SUL!H2317)</f>
        <v>*</v>
      </c>
      <c r="F2314" s="137" t="str">
        <f>IF(SP_SUL!M2317="","*",SP_SUL!M2317)</f>
        <v>*</v>
      </c>
      <c r="G2314" s="121" t="str">
        <f>IF(SP_SUL!I2317="","*",SP_SUL!I2317)</f>
        <v>*</v>
      </c>
      <c r="H2314" s="121" t="str">
        <f>IF(SP_SUL!AB2317="","*",SP_SUL!AB2317)</f>
        <v>*</v>
      </c>
      <c r="I2314" s="121" t="str">
        <f>IF(SP_SUL!AC2317="","*",SP_SUL!AC2317)</f>
        <v>*</v>
      </c>
      <c r="J2314" s="122" t="str">
        <f>IF(SP_SUL!AA2317="","*",SP_SUL!AA2317)</f>
        <v>*</v>
      </c>
      <c r="K2314" s="134" t="str">
        <f>IF(SP_SUL!AD2317="","*",SP_SUL!AD2317)</f>
        <v>*</v>
      </c>
    </row>
    <row r="2315" spans="2:11" hidden="1">
      <c r="B2315" s="120" t="str">
        <f>IF(SP_SUL!Y2318="","*",SP_SUL!Y2318)</f>
        <v>*</v>
      </c>
      <c r="C2315" s="121" t="str">
        <f>IF(SP_SUL!B2318="","*",SP_SUL!B2318)</f>
        <v>*</v>
      </c>
      <c r="D2315" s="121" t="str">
        <f>IF(SP_SUL!D2318="","*",SP_SUL!D2318)</f>
        <v>*</v>
      </c>
      <c r="E2315" s="121" t="str">
        <f>IF(SP_SUL!H2318="","*",SP_SUL!H2318)</f>
        <v>*</v>
      </c>
      <c r="F2315" s="137" t="str">
        <f>IF(SP_SUL!M2318="","*",SP_SUL!M2318)</f>
        <v>*</v>
      </c>
      <c r="G2315" s="121" t="str">
        <f>IF(SP_SUL!I2318="","*",SP_SUL!I2318)</f>
        <v>*</v>
      </c>
      <c r="H2315" s="121" t="str">
        <f>IF(SP_SUL!AB2318="","*",SP_SUL!AB2318)</f>
        <v>*</v>
      </c>
      <c r="I2315" s="121" t="str">
        <f>IF(SP_SUL!AC2318="","*",SP_SUL!AC2318)</f>
        <v>*</v>
      </c>
      <c r="J2315" s="122" t="str">
        <f>IF(SP_SUL!AA2318="","*",SP_SUL!AA2318)</f>
        <v>*</v>
      </c>
      <c r="K2315" s="134" t="str">
        <f>IF(SP_SUL!AD2318="","*",SP_SUL!AD2318)</f>
        <v>*</v>
      </c>
    </row>
    <row r="2316" spans="2:11" hidden="1">
      <c r="B2316" s="120" t="str">
        <f>IF(SP_SUL!Y2319="","*",SP_SUL!Y2319)</f>
        <v>*</v>
      </c>
      <c r="C2316" s="121" t="str">
        <f>IF(SP_SUL!B2319="","*",SP_SUL!B2319)</f>
        <v>*</v>
      </c>
      <c r="D2316" s="121" t="str">
        <f>IF(SP_SUL!D2319="","*",SP_SUL!D2319)</f>
        <v>*</v>
      </c>
      <c r="E2316" s="121" t="str">
        <f>IF(SP_SUL!H2319="","*",SP_SUL!H2319)</f>
        <v>*</v>
      </c>
      <c r="F2316" s="137" t="str">
        <f>IF(SP_SUL!M2319="","*",SP_SUL!M2319)</f>
        <v>*</v>
      </c>
      <c r="G2316" s="121" t="str">
        <f>IF(SP_SUL!I2319="","*",SP_SUL!I2319)</f>
        <v>*</v>
      </c>
      <c r="H2316" s="121" t="str">
        <f>IF(SP_SUL!AB2319="","*",SP_SUL!AB2319)</f>
        <v>*</v>
      </c>
      <c r="I2316" s="121" t="str">
        <f>IF(SP_SUL!AC2319="","*",SP_SUL!AC2319)</f>
        <v>*</v>
      </c>
      <c r="J2316" s="122" t="str">
        <f>IF(SP_SUL!AA2319="","*",SP_SUL!AA2319)</f>
        <v>*</v>
      </c>
      <c r="K2316" s="134" t="str">
        <f>IF(SP_SUL!AD2319="","*",SP_SUL!AD2319)</f>
        <v>*</v>
      </c>
    </row>
    <row r="2317" spans="2:11" hidden="1">
      <c r="B2317" s="120" t="str">
        <f>IF(SP_SUL!Y2320="","*",SP_SUL!Y2320)</f>
        <v>*</v>
      </c>
      <c r="C2317" s="121" t="str">
        <f>IF(SP_SUL!B2320="","*",SP_SUL!B2320)</f>
        <v>*</v>
      </c>
      <c r="D2317" s="121" t="str">
        <f>IF(SP_SUL!D2320="","*",SP_SUL!D2320)</f>
        <v>*</v>
      </c>
      <c r="E2317" s="121" t="str">
        <f>IF(SP_SUL!H2320="","*",SP_SUL!H2320)</f>
        <v>*</v>
      </c>
      <c r="F2317" s="137" t="str">
        <f>IF(SP_SUL!M2320="","*",SP_SUL!M2320)</f>
        <v>*</v>
      </c>
      <c r="G2317" s="121" t="str">
        <f>IF(SP_SUL!I2320="","*",SP_SUL!I2320)</f>
        <v>*</v>
      </c>
      <c r="H2317" s="121" t="str">
        <f>IF(SP_SUL!AB2320="","*",SP_SUL!AB2320)</f>
        <v>*</v>
      </c>
      <c r="I2317" s="121" t="str">
        <f>IF(SP_SUL!AC2320="","*",SP_SUL!AC2320)</f>
        <v>*</v>
      </c>
      <c r="J2317" s="122" t="str">
        <f>IF(SP_SUL!AA2320="","*",SP_SUL!AA2320)</f>
        <v>*</v>
      </c>
      <c r="K2317" s="134" t="str">
        <f>IF(SP_SUL!AD2320="","*",SP_SUL!AD2320)</f>
        <v>*</v>
      </c>
    </row>
    <row r="2318" spans="2:11" hidden="1">
      <c r="B2318" s="120" t="str">
        <f>IF(SP_SUL!Y2321="","*",SP_SUL!Y2321)</f>
        <v>*</v>
      </c>
      <c r="C2318" s="121" t="str">
        <f>IF(SP_SUL!B2321="","*",SP_SUL!B2321)</f>
        <v>*</v>
      </c>
      <c r="D2318" s="121" t="str">
        <f>IF(SP_SUL!D2321="","*",SP_SUL!D2321)</f>
        <v>*</v>
      </c>
      <c r="E2318" s="121" t="str">
        <f>IF(SP_SUL!H2321="","*",SP_SUL!H2321)</f>
        <v>*</v>
      </c>
      <c r="F2318" s="137" t="str">
        <f>IF(SP_SUL!M2321="","*",SP_SUL!M2321)</f>
        <v>*</v>
      </c>
      <c r="G2318" s="121" t="str">
        <f>IF(SP_SUL!I2321="","*",SP_SUL!I2321)</f>
        <v>*</v>
      </c>
      <c r="H2318" s="121" t="str">
        <f>IF(SP_SUL!AB2321="","*",SP_SUL!AB2321)</f>
        <v>*</v>
      </c>
      <c r="I2318" s="121" t="str">
        <f>IF(SP_SUL!AC2321="","*",SP_SUL!AC2321)</f>
        <v>*</v>
      </c>
      <c r="J2318" s="122" t="str">
        <f>IF(SP_SUL!AA2321="","*",SP_SUL!AA2321)</f>
        <v>*</v>
      </c>
      <c r="K2318" s="134" t="str">
        <f>IF(SP_SUL!AD2321="","*",SP_SUL!AD2321)</f>
        <v>*</v>
      </c>
    </row>
    <row r="2319" spans="2:11" hidden="1">
      <c r="B2319" s="120" t="str">
        <f>IF(SP_SUL!Y2322="","*",SP_SUL!Y2322)</f>
        <v>*</v>
      </c>
      <c r="C2319" s="121" t="str">
        <f>IF(SP_SUL!B2322="","*",SP_SUL!B2322)</f>
        <v>*</v>
      </c>
      <c r="D2319" s="121" t="str">
        <f>IF(SP_SUL!D2322="","*",SP_SUL!D2322)</f>
        <v>*</v>
      </c>
      <c r="E2319" s="121" t="str">
        <f>IF(SP_SUL!H2322="","*",SP_SUL!H2322)</f>
        <v>*</v>
      </c>
      <c r="F2319" s="137" t="str">
        <f>IF(SP_SUL!M2322="","*",SP_SUL!M2322)</f>
        <v>*</v>
      </c>
      <c r="G2319" s="121" t="str">
        <f>IF(SP_SUL!I2322="","*",SP_SUL!I2322)</f>
        <v>*</v>
      </c>
      <c r="H2319" s="121" t="str">
        <f>IF(SP_SUL!AB2322="","*",SP_SUL!AB2322)</f>
        <v>*</v>
      </c>
      <c r="I2319" s="121" t="str">
        <f>IF(SP_SUL!AC2322="","*",SP_SUL!AC2322)</f>
        <v>*</v>
      </c>
      <c r="J2319" s="122" t="str">
        <f>IF(SP_SUL!AA2322="","*",SP_SUL!AA2322)</f>
        <v>*</v>
      </c>
      <c r="K2319" s="134" t="str">
        <f>IF(SP_SUL!AD2322="","*",SP_SUL!AD2322)</f>
        <v>*</v>
      </c>
    </row>
    <row r="2320" spans="2:11" hidden="1">
      <c r="B2320" s="120" t="str">
        <f>IF(SP_SUL!Y2323="","*",SP_SUL!Y2323)</f>
        <v>*</v>
      </c>
      <c r="C2320" s="121" t="str">
        <f>IF(SP_SUL!B2323="","*",SP_SUL!B2323)</f>
        <v>*</v>
      </c>
      <c r="D2320" s="121" t="str">
        <f>IF(SP_SUL!D2323="","*",SP_SUL!D2323)</f>
        <v>*</v>
      </c>
      <c r="E2320" s="121" t="str">
        <f>IF(SP_SUL!H2323="","*",SP_SUL!H2323)</f>
        <v>*</v>
      </c>
      <c r="F2320" s="137" t="str">
        <f>IF(SP_SUL!M2323="","*",SP_SUL!M2323)</f>
        <v>*</v>
      </c>
      <c r="G2320" s="121" t="str">
        <f>IF(SP_SUL!I2323="","*",SP_SUL!I2323)</f>
        <v>*</v>
      </c>
      <c r="H2320" s="121" t="str">
        <f>IF(SP_SUL!AB2323="","*",SP_SUL!AB2323)</f>
        <v>*</v>
      </c>
      <c r="I2320" s="121" t="str">
        <f>IF(SP_SUL!AC2323="","*",SP_SUL!AC2323)</f>
        <v>*</v>
      </c>
      <c r="J2320" s="122" t="str">
        <f>IF(SP_SUL!AA2323="","*",SP_SUL!AA2323)</f>
        <v>*</v>
      </c>
      <c r="K2320" s="134" t="str">
        <f>IF(SP_SUL!AD2323="","*",SP_SUL!AD2323)</f>
        <v>*</v>
      </c>
    </row>
    <row r="2321" spans="2:11" hidden="1">
      <c r="B2321" s="120" t="str">
        <f>IF(SP_SUL!Y2324="","*",SP_SUL!Y2324)</f>
        <v>*</v>
      </c>
      <c r="C2321" s="121" t="str">
        <f>IF(SP_SUL!B2324="","*",SP_SUL!B2324)</f>
        <v>*</v>
      </c>
      <c r="D2321" s="121" t="str">
        <f>IF(SP_SUL!D2324="","*",SP_SUL!D2324)</f>
        <v>*</v>
      </c>
      <c r="E2321" s="121" t="str">
        <f>IF(SP_SUL!H2324="","*",SP_SUL!H2324)</f>
        <v>*</v>
      </c>
      <c r="F2321" s="137" t="str">
        <f>IF(SP_SUL!M2324="","*",SP_SUL!M2324)</f>
        <v>*</v>
      </c>
      <c r="G2321" s="121" t="str">
        <f>IF(SP_SUL!I2324="","*",SP_SUL!I2324)</f>
        <v>*</v>
      </c>
      <c r="H2321" s="121" t="str">
        <f>IF(SP_SUL!AB2324="","*",SP_SUL!AB2324)</f>
        <v>*</v>
      </c>
      <c r="I2321" s="121" t="str">
        <f>IF(SP_SUL!AC2324="","*",SP_SUL!AC2324)</f>
        <v>*</v>
      </c>
      <c r="J2321" s="122" t="str">
        <f>IF(SP_SUL!AA2324="","*",SP_SUL!AA2324)</f>
        <v>*</v>
      </c>
      <c r="K2321" s="134" t="str">
        <f>IF(SP_SUL!AD2324="","*",SP_SUL!AD2324)</f>
        <v>*</v>
      </c>
    </row>
    <row r="2322" spans="2:11" hidden="1">
      <c r="B2322" s="120" t="str">
        <f>IF(SP_SUL!Y2325="","*",SP_SUL!Y2325)</f>
        <v>*</v>
      </c>
      <c r="C2322" s="121" t="str">
        <f>IF(SP_SUL!B2325="","*",SP_SUL!B2325)</f>
        <v>*</v>
      </c>
      <c r="D2322" s="121" t="str">
        <f>IF(SP_SUL!D2325="","*",SP_SUL!D2325)</f>
        <v>*</v>
      </c>
      <c r="E2322" s="121" t="str">
        <f>IF(SP_SUL!H2325="","*",SP_SUL!H2325)</f>
        <v>*</v>
      </c>
      <c r="F2322" s="137" t="str">
        <f>IF(SP_SUL!M2325="","*",SP_SUL!M2325)</f>
        <v>*</v>
      </c>
      <c r="G2322" s="121" t="str">
        <f>IF(SP_SUL!I2325="","*",SP_SUL!I2325)</f>
        <v>*</v>
      </c>
      <c r="H2322" s="121" t="str">
        <f>IF(SP_SUL!AB2325="","*",SP_SUL!AB2325)</f>
        <v>*</v>
      </c>
      <c r="I2322" s="121" t="str">
        <f>IF(SP_SUL!AC2325="","*",SP_SUL!AC2325)</f>
        <v>*</v>
      </c>
      <c r="J2322" s="122" t="str">
        <f>IF(SP_SUL!AA2325="","*",SP_SUL!AA2325)</f>
        <v>*</v>
      </c>
      <c r="K2322" s="134" t="str">
        <f>IF(SP_SUL!AD2325="","*",SP_SUL!AD2325)</f>
        <v>*</v>
      </c>
    </row>
    <row r="2323" spans="2:11" hidden="1">
      <c r="B2323" s="120" t="str">
        <f>IF(SP_SUL!Y2326="","*",SP_SUL!Y2326)</f>
        <v>*</v>
      </c>
      <c r="C2323" s="121" t="str">
        <f>IF(SP_SUL!B2326="","*",SP_SUL!B2326)</f>
        <v>*</v>
      </c>
      <c r="D2323" s="121" t="str">
        <f>IF(SP_SUL!D2326="","*",SP_SUL!D2326)</f>
        <v>*</v>
      </c>
      <c r="E2323" s="121" t="str">
        <f>IF(SP_SUL!H2326="","*",SP_SUL!H2326)</f>
        <v>*</v>
      </c>
      <c r="F2323" s="137" t="str">
        <f>IF(SP_SUL!M2326="","*",SP_SUL!M2326)</f>
        <v>*</v>
      </c>
      <c r="G2323" s="121" t="str">
        <f>IF(SP_SUL!I2326="","*",SP_SUL!I2326)</f>
        <v>*</v>
      </c>
      <c r="H2323" s="121" t="str">
        <f>IF(SP_SUL!AB2326="","*",SP_SUL!AB2326)</f>
        <v>*</v>
      </c>
      <c r="I2323" s="121" t="str">
        <f>IF(SP_SUL!AC2326="","*",SP_SUL!AC2326)</f>
        <v>*</v>
      </c>
      <c r="J2323" s="122" t="str">
        <f>IF(SP_SUL!AA2326="","*",SP_SUL!AA2326)</f>
        <v>*</v>
      </c>
      <c r="K2323" s="134" t="str">
        <f>IF(SP_SUL!AD2326="","*",SP_SUL!AD2326)</f>
        <v>*</v>
      </c>
    </row>
    <row r="2324" spans="2:11" hidden="1">
      <c r="B2324" s="120" t="str">
        <f>IF(SP_SUL!Y2327="","*",SP_SUL!Y2327)</f>
        <v>*</v>
      </c>
      <c r="C2324" s="121" t="str">
        <f>IF(SP_SUL!B2327="","*",SP_SUL!B2327)</f>
        <v>*</v>
      </c>
      <c r="D2324" s="121" t="str">
        <f>IF(SP_SUL!D2327="","*",SP_SUL!D2327)</f>
        <v>*</v>
      </c>
      <c r="E2324" s="121" t="str">
        <f>IF(SP_SUL!H2327="","*",SP_SUL!H2327)</f>
        <v>*</v>
      </c>
      <c r="F2324" s="137" t="str">
        <f>IF(SP_SUL!M2327="","*",SP_SUL!M2327)</f>
        <v>*</v>
      </c>
      <c r="G2324" s="121" t="str">
        <f>IF(SP_SUL!I2327="","*",SP_SUL!I2327)</f>
        <v>*</v>
      </c>
      <c r="H2324" s="121" t="str">
        <f>IF(SP_SUL!AB2327="","*",SP_SUL!AB2327)</f>
        <v>*</v>
      </c>
      <c r="I2324" s="121" t="str">
        <f>IF(SP_SUL!AC2327="","*",SP_SUL!AC2327)</f>
        <v>*</v>
      </c>
      <c r="J2324" s="122" t="str">
        <f>IF(SP_SUL!AA2327="","*",SP_SUL!AA2327)</f>
        <v>*</v>
      </c>
      <c r="K2324" s="134" t="str">
        <f>IF(SP_SUL!AD2327="","*",SP_SUL!AD2327)</f>
        <v>*</v>
      </c>
    </row>
    <row r="2325" spans="2:11" hidden="1">
      <c r="B2325" s="120" t="str">
        <f>IF(SP_SUL!Y2328="","*",SP_SUL!Y2328)</f>
        <v>*</v>
      </c>
      <c r="C2325" s="121" t="str">
        <f>IF(SP_SUL!B2328="","*",SP_SUL!B2328)</f>
        <v>*</v>
      </c>
      <c r="D2325" s="121" t="str">
        <f>IF(SP_SUL!D2328="","*",SP_SUL!D2328)</f>
        <v>*</v>
      </c>
      <c r="E2325" s="121" t="str">
        <f>IF(SP_SUL!H2328="","*",SP_SUL!H2328)</f>
        <v>*</v>
      </c>
      <c r="F2325" s="137" t="str">
        <f>IF(SP_SUL!M2328="","*",SP_SUL!M2328)</f>
        <v>*</v>
      </c>
      <c r="G2325" s="121" t="str">
        <f>IF(SP_SUL!I2328="","*",SP_SUL!I2328)</f>
        <v>*</v>
      </c>
      <c r="H2325" s="121" t="str">
        <f>IF(SP_SUL!AB2328="","*",SP_SUL!AB2328)</f>
        <v>*</v>
      </c>
      <c r="I2325" s="121" t="str">
        <f>IF(SP_SUL!AC2328="","*",SP_SUL!AC2328)</f>
        <v>*</v>
      </c>
      <c r="J2325" s="122" t="str">
        <f>IF(SP_SUL!AA2328="","*",SP_SUL!AA2328)</f>
        <v>*</v>
      </c>
      <c r="K2325" s="134" t="str">
        <f>IF(SP_SUL!AD2328="","*",SP_SUL!AD2328)</f>
        <v>*</v>
      </c>
    </row>
    <row r="2326" spans="2:11" hidden="1">
      <c r="B2326" s="120" t="str">
        <f>IF(SP_SUL!Y2329="","*",SP_SUL!Y2329)</f>
        <v>*</v>
      </c>
      <c r="C2326" s="121" t="str">
        <f>IF(SP_SUL!B2329="","*",SP_SUL!B2329)</f>
        <v>*</v>
      </c>
      <c r="D2326" s="121" t="str">
        <f>IF(SP_SUL!D2329="","*",SP_SUL!D2329)</f>
        <v>*</v>
      </c>
      <c r="E2326" s="121" t="str">
        <f>IF(SP_SUL!H2329="","*",SP_SUL!H2329)</f>
        <v>*</v>
      </c>
      <c r="F2326" s="137" t="str">
        <f>IF(SP_SUL!M2329="","*",SP_SUL!M2329)</f>
        <v>*</v>
      </c>
      <c r="G2326" s="121" t="str">
        <f>IF(SP_SUL!I2329="","*",SP_SUL!I2329)</f>
        <v>*</v>
      </c>
      <c r="H2326" s="121" t="str">
        <f>IF(SP_SUL!AB2329="","*",SP_SUL!AB2329)</f>
        <v>*</v>
      </c>
      <c r="I2326" s="121" t="str">
        <f>IF(SP_SUL!AC2329="","*",SP_SUL!AC2329)</f>
        <v>*</v>
      </c>
      <c r="J2326" s="122" t="str">
        <f>IF(SP_SUL!AA2329="","*",SP_SUL!AA2329)</f>
        <v>*</v>
      </c>
      <c r="K2326" s="134" t="str">
        <f>IF(SP_SUL!AD2329="","*",SP_SUL!AD2329)</f>
        <v>*</v>
      </c>
    </row>
    <row r="2327" spans="2:11" hidden="1">
      <c r="B2327" s="120" t="str">
        <f>IF(SP_SUL!Y2330="","*",SP_SUL!Y2330)</f>
        <v>*</v>
      </c>
      <c r="C2327" s="121" t="str">
        <f>IF(SP_SUL!B2330="","*",SP_SUL!B2330)</f>
        <v>*</v>
      </c>
      <c r="D2327" s="121" t="str">
        <f>IF(SP_SUL!D2330="","*",SP_SUL!D2330)</f>
        <v>*</v>
      </c>
      <c r="E2327" s="121" t="str">
        <f>IF(SP_SUL!H2330="","*",SP_SUL!H2330)</f>
        <v>*</v>
      </c>
      <c r="F2327" s="137" t="str">
        <f>IF(SP_SUL!M2330="","*",SP_SUL!M2330)</f>
        <v>*</v>
      </c>
      <c r="G2327" s="121" t="str">
        <f>IF(SP_SUL!I2330="","*",SP_SUL!I2330)</f>
        <v>*</v>
      </c>
      <c r="H2327" s="121" t="str">
        <f>IF(SP_SUL!AB2330="","*",SP_SUL!AB2330)</f>
        <v>*</v>
      </c>
      <c r="I2327" s="121" t="str">
        <f>IF(SP_SUL!AC2330="","*",SP_SUL!AC2330)</f>
        <v>*</v>
      </c>
      <c r="J2327" s="122" t="str">
        <f>IF(SP_SUL!AA2330="","*",SP_SUL!AA2330)</f>
        <v>*</v>
      </c>
      <c r="K2327" s="134" t="str">
        <f>IF(SP_SUL!AD2330="","*",SP_SUL!AD2330)</f>
        <v>*</v>
      </c>
    </row>
    <row r="2328" spans="2:11" hidden="1">
      <c r="B2328" s="120" t="str">
        <f>IF(SP_SUL!Y2331="","*",SP_SUL!Y2331)</f>
        <v>*</v>
      </c>
      <c r="C2328" s="121" t="str">
        <f>IF(SP_SUL!B2331="","*",SP_SUL!B2331)</f>
        <v>*</v>
      </c>
      <c r="D2328" s="121" t="str">
        <f>IF(SP_SUL!D2331="","*",SP_SUL!D2331)</f>
        <v>*</v>
      </c>
      <c r="E2328" s="121" t="str">
        <f>IF(SP_SUL!H2331="","*",SP_SUL!H2331)</f>
        <v>*</v>
      </c>
      <c r="F2328" s="137" t="str">
        <f>IF(SP_SUL!M2331="","*",SP_SUL!M2331)</f>
        <v>*</v>
      </c>
      <c r="G2328" s="121" t="str">
        <f>IF(SP_SUL!I2331="","*",SP_SUL!I2331)</f>
        <v>*</v>
      </c>
      <c r="H2328" s="121" t="str">
        <f>IF(SP_SUL!AB2331="","*",SP_SUL!AB2331)</f>
        <v>*</v>
      </c>
      <c r="I2328" s="121" t="str">
        <f>IF(SP_SUL!AC2331="","*",SP_SUL!AC2331)</f>
        <v>*</v>
      </c>
      <c r="J2328" s="122" t="str">
        <f>IF(SP_SUL!AA2331="","*",SP_SUL!AA2331)</f>
        <v>*</v>
      </c>
      <c r="K2328" s="134" t="str">
        <f>IF(SP_SUL!AD2331="","*",SP_SUL!AD2331)</f>
        <v>*</v>
      </c>
    </row>
    <row r="2329" spans="2:11" hidden="1">
      <c r="B2329" s="120" t="str">
        <f>IF(SP_SUL!Y2332="","*",SP_SUL!Y2332)</f>
        <v>*</v>
      </c>
      <c r="C2329" s="121" t="str">
        <f>IF(SP_SUL!B2332="","*",SP_SUL!B2332)</f>
        <v>*</v>
      </c>
      <c r="D2329" s="121" t="str">
        <f>IF(SP_SUL!D2332="","*",SP_SUL!D2332)</f>
        <v>*</v>
      </c>
      <c r="E2329" s="121" t="str">
        <f>IF(SP_SUL!H2332="","*",SP_SUL!H2332)</f>
        <v>*</v>
      </c>
      <c r="F2329" s="137" t="str">
        <f>IF(SP_SUL!M2332="","*",SP_SUL!M2332)</f>
        <v>*</v>
      </c>
      <c r="G2329" s="121" t="str">
        <f>IF(SP_SUL!I2332="","*",SP_SUL!I2332)</f>
        <v>*</v>
      </c>
      <c r="H2329" s="121" t="str">
        <f>IF(SP_SUL!AB2332="","*",SP_SUL!AB2332)</f>
        <v>*</v>
      </c>
      <c r="I2329" s="121" t="str">
        <f>IF(SP_SUL!AC2332="","*",SP_SUL!AC2332)</f>
        <v>*</v>
      </c>
      <c r="J2329" s="122" t="str">
        <f>IF(SP_SUL!AA2332="","*",SP_SUL!AA2332)</f>
        <v>*</v>
      </c>
      <c r="K2329" s="134" t="str">
        <f>IF(SP_SUL!AD2332="","*",SP_SUL!AD2332)</f>
        <v>*</v>
      </c>
    </row>
    <row r="2330" spans="2:11" hidden="1">
      <c r="B2330" s="120" t="str">
        <f>IF(SP_SUL!Y2333="","*",SP_SUL!Y2333)</f>
        <v>*</v>
      </c>
      <c r="C2330" s="121" t="str">
        <f>IF(SP_SUL!B2333="","*",SP_SUL!B2333)</f>
        <v>*</v>
      </c>
      <c r="D2330" s="121" t="str">
        <f>IF(SP_SUL!D2333="","*",SP_SUL!D2333)</f>
        <v>*</v>
      </c>
      <c r="E2330" s="121" t="str">
        <f>IF(SP_SUL!H2333="","*",SP_SUL!H2333)</f>
        <v>*</v>
      </c>
      <c r="F2330" s="137" t="str">
        <f>IF(SP_SUL!M2333="","*",SP_SUL!M2333)</f>
        <v>*</v>
      </c>
      <c r="G2330" s="121" t="str">
        <f>IF(SP_SUL!I2333="","*",SP_SUL!I2333)</f>
        <v>*</v>
      </c>
      <c r="H2330" s="121" t="str">
        <f>IF(SP_SUL!AB2333="","*",SP_SUL!AB2333)</f>
        <v>*</v>
      </c>
      <c r="I2330" s="121" t="str">
        <f>IF(SP_SUL!AC2333="","*",SP_SUL!AC2333)</f>
        <v>*</v>
      </c>
      <c r="J2330" s="122" t="str">
        <f>IF(SP_SUL!AA2333="","*",SP_SUL!AA2333)</f>
        <v>*</v>
      </c>
      <c r="K2330" s="134" t="str">
        <f>IF(SP_SUL!AD2333="","*",SP_SUL!AD2333)</f>
        <v>*</v>
      </c>
    </row>
    <row r="2331" spans="2:11" hidden="1">
      <c r="B2331" s="120" t="str">
        <f>IF(SP_SUL!Y2334="","*",SP_SUL!Y2334)</f>
        <v>*</v>
      </c>
      <c r="C2331" s="121" t="str">
        <f>IF(SP_SUL!B2334="","*",SP_SUL!B2334)</f>
        <v>*</v>
      </c>
      <c r="D2331" s="121" t="str">
        <f>IF(SP_SUL!D2334="","*",SP_SUL!D2334)</f>
        <v>*</v>
      </c>
      <c r="E2331" s="121" t="str">
        <f>IF(SP_SUL!H2334="","*",SP_SUL!H2334)</f>
        <v>*</v>
      </c>
      <c r="F2331" s="137" t="str">
        <f>IF(SP_SUL!M2334="","*",SP_SUL!M2334)</f>
        <v>*</v>
      </c>
      <c r="G2331" s="121" t="str">
        <f>IF(SP_SUL!I2334="","*",SP_SUL!I2334)</f>
        <v>*</v>
      </c>
      <c r="H2331" s="121" t="str">
        <f>IF(SP_SUL!AB2334="","*",SP_SUL!AB2334)</f>
        <v>*</v>
      </c>
      <c r="I2331" s="121" t="str">
        <f>IF(SP_SUL!AC2334="","*",SP_SUL!AC2334)</f>
        <v>*</v>
      </c>
      <c r="J2331" s="122" t="str">
        <f>IF(SP_SUL!AA2334="","*",SP_SUL!AA2334)</f>
        <v>*</v>
      </c>
      <c r="K2331" s="134" t="str">
        <f>IF(SP_SUL!AD2334="","*",SP_SUL!AD2334)</f>
        <v>*</v>
      </c>
    </row>
    <row r="2332" spans="2:11" hidden="1">
      <c r="B2332" s="120" t="str">
        <f>IF(SP_SUL!Y2335="","*",SP_SUL!Y2335)</f>
        <v>*</v>
      </c>
      <c r="C2332" s="121" t="str">
        <f>IF(SP_SUL!B2335="","*",SP_SUL!B2335)</f>
        <v>*</v>
      </c>
      <c r="D2332" s="121" t="str">
        <f>IF(SP_SUL!D2335="","*",SP_SUL!D2335)</f>
        <v>*</v>
      </c>
      <c r="E2332" s="121" t="str">
        <f>IF(SP_SUL!H2335="","*",SP_SUL!H2335)</f>
        <v>*</v>
      </c>
      <c r="F2332" s="137" t="str">
        <f>IF(SP_SUL!M2335="","*",SP_SUL!M2335)</f>
        <v>*</v>
      </c>
      <c r="G2332" s="121" t="str">
        <f>IF(SP_SUL!I2335="","*",SP_SUL!I2335)</f>
        <v>*</v>
      </c>
      <c r="H2332" s="121" t="str">
        <f>IF(SP_SUL!AB2335="","*",SP_SUL!AB2335)</f>
        <v>*</v>
      </c>
      <c r="I2332" s="121" t="str">
        <f>IF(SP_SUL!AC2335="","*",SP_SUL!AC2335)</f>
        <v>*</v>
      </c>
      <c r="J2332" s="122" t="str">
        <f>IF(SP_SUL!AA2335="","*",SP_SUL!AA2335)</f>
        <v>*</v>
      </c>
      <c r="K2332" s="134" t="str">
        <f>IF(SP_SUL!AD2335="","*",SP_SUL!AD2335)</f>
        <v>*</v>
      </c>
    </row>
    <row r="2333" spans="2:11" hidden="1">
      <c r="B2333" s="120" t="str">
        <f>IF(SP_SUL!Y2336="","*",SP_SUL!Y2336)</f>
        <v>*</v>
      </c>
      <c r="C2333" s="121" t="str">
        <f>IF(SP_SUL!B2336="","*",SP_SUL!B2336)</f>
        <v>*</v>
      </c>
      <c r="D2333" s="121" t="str">
        <f>IF(SP_SUL!D2336="","*",SP_SUL!D2336)</f>
        <v>*</v>
      </c>
      <c r="E2333" s="121" t="str">
        <f>IF(SP_SUL!H2336="","*",SP_SUL!H2336)</f>
        <v>*</v>
      </c>
      <c r="F2333" s="137" t="str">
        <f>IF(SP_SUL!M2336="","*",SP_SUL!M2336)</f>
        <v>*</v>
      </c>
      <c r="G2333" s="121" t="str">
        <f>IF(SP_SUL!I2336="","*",SP_SUL!I2336)</f>
        <v>*</v>
      </c>
      <c r="H2333" s="121" t="str">
        <f>IF(SP_SUL!AB2336="","*",SP_SUL!AB2336)</f>
        <v>*</v>
      </c>
      <c r="I2333" s="121" t="str">
        <f>IF(SP_SUL!AC2336="","*",SP_SUL!AC2336)</f>
        <v>*</v>
      </c>
      <c r="J2333" s="122" t="str">
        <f>IF(SP_SUL!AA2336="","*",SP_SUL!AA2336)</f>
        <v>*</v>
      </c>
      <c r="K2333" s="134" t="str">
        <f>IF(SP_SUL!AD2336="","*",SP_SUL!AD2336)</f>
        <v>*</v>
      </c>
    </row>
    <row r="2334" spans="2:11" hidden="1">
      <c r="B2334" s="120" t="str">
        <f>IF(SP_SUL!Y2337="","*",SP_SUL!Y2337)</f>
        <v>*</v>
      </c>
      <c r="C2334" s="121" t="str">
        <f>IF(SP_SUL!B2337="","*",SP_SUL!B2337)</f>
        <v>*</v>
      </c>
      <c r="D2334" s="121" t="str">
        <f>IF(SP_SUL!D2337="","*",SP_SUL!D2337)</f>
        <v>*</v>
      </c>
      <c r="E2334" s="121" t="str">
        <f>IF(SP_SUL!H2337="","*",SP_SUL!H2337)</f>
        <v>*</v>
      </c>
      <c r="F2334" s="137" t="str">
        <f>IF(SP_SUL!M2337="","*",SP_SUL!M2337)</f>
        <v>*</v>
      </c>
      <c r="G2334" s="121" t="str">
        <f>IF(SP_SUL!I2337="","*",SP_SUL!I2337)</f>
        <v>*</v>
      </c>
      <c r="H2334" s="121" t="str">
        <f>IF(SP_SUL!AB2337="","*",SP_SUL!AB2337)</f>
        <v>*</v>
      </c>
      <c r="I2334" s="121" t="str">
        <f>IF(SP_SUL!AC2337="","*",SP_SUL!AC2337)</f>
        <v>*</v>
      </c>
      <c r="J2334" s="122" t="str">
        <f>IF(SP_SUL!AA2337="","*",SP_SUL!AA2337)</f>
        <v>*</v>
      </c>
      <c r="K2334" s="134" t="str">
        <f>IF(SP_SUL!AD2337="","*",SP_SUL!AD2337)</f>
        <v>*</v>
      </c>
    </row>
    <row r="2335" spans="2:11" hidden="1">
      <c r="B2335" s="120" t="str">
        <f>IF(SP_SUL!Y2338="","*",SP_SUL!Y2338)</f>
        <v>*</v>
      </c>
      <c r="C2335" s="121" t="str">
        <f>IF(SP_SUL!B2338="","*",SP_SUL!B2338)</f>
        <v>*</v>
      </c>
      <c r="D2335" s="121" t="str">
        <f>IF(SP_SUL!D2338="","*",SP_SUL!D2338)</f>
        <v>*</v>
      </c>
      <c r="E2335" s="121" t="str">
        <f>IF(SP_SUL!H2338="","*",SP_SUL!H2338)</f>
        <v>*</v>
      </c>
      <c r="F2335" s="137" t="str">
        <f>IF(SP_SUL!M2338="","*",SP_SUL!M2338)</f>
        <v>*</v>
      </c>
      <c r="G2335" s="121" t="str">
        <f>IF(SP_SUL!I2338="","*",SP_SUL!I2338)</f>
        <v>*</v>
      </c>
      <c r="H2335" s="121" t="str">
        <f>IF(SP_SUL!AB2338="","*",SP_SUL!AB2338)</f>
        <v>*</v>
      </c>
      <c r="I2335" s="121" t="str">
        <f>IF(SP_SUL!AC2338="","*",SP_SUL!AC2338)</f>
        <v>*</v>
      </c>
      <c r="J2335" s="122" t="str">
        <f>IF(SP_SUL!AA2338="","*",SP_SUL!AA2338)</f>
        <v>*</v>
      </c>
      <c r="K2335" s="134" t="str">
        <f>IF(SP_SUL!AD2338="","*",SP_SUL!AD2338)</f>
        <v>*</v>
      </c>
    </row>
    <row r="2336" spans="2:11" hidden="1">
      <c r="B2336" s="120" t="str">
        <f>IF(SP_SUL!Y2339="","*",SP_SUL!Y2339)</f>
        <v>*</v>
      </c>
      <c r="C2336" s="121" t="str">
        <f>IF(SP_SUL!B2339="","*",SP_SUL!B2339)</f>
        <v>*</v>
      </c>
      <c r="D2336" s="121" t="str">
        <f>IF(SP_SUL!D2339="","*",SP_SUL!D2339)</f>
        <v>*</v>
      </c>
      <c r="E2336" s="121" t="str">
        <f>IF(SP_SUL!H2339="","*",SP_SUL!H2339)</f>
        <v>*</v>
      </c>
      <c r="F2336" s="137" t="str">
        <f>IF(SP_SUL!M2339="","*",SP_SUL!M2339)</f>
        <v>*</v>
      </c>
      <c r="G2336" s="121" t="str">
        <f>IF(SP_SUL!I2339="","*",SP_SUL!I2339)</f>
        <v>*</v>
      </c>
      <c r="H2336" s="121" t="str">
        <f>IF(SP_SUL!AB2339="","*",SP_SUL!AB2339)</f>
        <v>*</v>
      </c>
      <c r="I2336" s="121" t="str">
        <f>IF(SP_SUL!AC2339="","*",SP_SUL!AC2339)</f>
        <v>*</v>
      </c>
      <c r="J2336" s="122" t="str">
        <f>IF(SP_SUL!AA2339="","*",SP_SUL!AA2339)</f>
        <v>*</v>
      </c>
      <c r="K2336" s="134" t="str">
        <f>IF(SP_SUL!AD2339="","*",SP_SUL!AD2339)</f>
        <v>*</v>
      </c>
    </row>
    <row r="2337" spans="2:11" hidden="1">
      <c r="B2337" s="120" t="str">
        <f>IF(SP_SUL!Y2340="","*",SP_SUL!Y2340)</f>
        <v>*</v>
      </c>
      <c r="C2337" s="121" t="str">
        <f>IF(SP_SUL!B2340="","*",SP_SUL!B2340)</f>
        <v>*</v>
      </c>
      <c r="D2337" s="121" t="str">
        <f>IF(SP_SUL!D2340="","*",SP_SUL!D2340)</f>
        <v>*</v>
      </c>
      <c r="E2337" s="121" t="str">
        <f>IF(SP_SUL!H2340="","*",SP_SUL!H2340)</f>
        <v>*</v>
      </c>
      <c r="F2337" s="137" t="str">
        <f>IF(SP_SUL!M2340="","*",SP_SUL!M2340)</f>
        <v>*</v>
      </c>
      <c r="G2337" s="121" t="str">
        <f>IF(SP_SUL!I2340="","*",SP_SUL!I2340)</f>
        <v>*</v>
      </c>
      <c r="H2337" s="121" t="str">
        <f>IF(SP_SUL!AB2340="","*",SP_SUL!AB2340)</f>
        <v>*</v>
      </c>
      <c r="I2337" s="121" t="str">
        <f>IF(SP_SUL!AC2340="","*",SP_SUL!AC2340)</f>
        <v>*</v>
      </c>
      <c r="J2337" s="122" t="str">
        <f>IF(SP_SUL!AA2340="","*",SP_SUL!AA2340)</f>
        <v>*</v>
      </c>
      <c r="K2337" s="134" t="str">
        <f>IF(SP_SUL!AD2340="","*",SP_SUL!AD2340)</f>
        <v>*</v>
      </c>
    </row>
    <row r="2338" spans="2:11" hidden="1">
      <c r="B2338" s="120" t="str">
        <f>IF(SP_SUL!Y2341="","*",SP_SUL!Y2341)</f>
        <v>*</v>
      </c>
      <c r="C2338" s="121" t="str">
        <f>IF(SP_SUL!B2341="","*",SP_SUL!B2341)</f>
        <v>*</v>
      </c>
      <c r="D2338" s="121" t="str">
        <f>IF(SP_SUL!D2341="","*",SP_SUL!D2341)</f>
        <v>*</v>
      </c>
      <c r="E2338" s="121" t="str">
        <f>IF(SP_SUL!H2341="","*",SP_SUL!H2341)</f>
        <v>*</v>
      </c>
      <c r="F2338" s="137" t="str">
        <f>IF(SP_SUL!M2341="","*",SP_SUL!M2341)</f>
        <v>*</v>
      </c>
      <c r="G2338" s="121" t="str">
        <f>IF(SP_SUL!I2341="","*",SP_SUL!I2341)</f>
        <v>*</v>
      </c>
      <c r="H2338" s="121" t="str">
        <f>IF(SP_SUL!AB2341="","*",SP_SUL!AB2341)</f>
        <v>*</v>
      </c>
      <c r="I2338" s="121" t="str">
        <f>IF(SP_SUL!AC2341="","*",SP_SUL!AC2341)</f>
        <v>*</v>
      </c>
      <c r="J2338" s="122" t="str">
        <f>IF(SP_SUL!AA2341="","*",SP_SUL!AA2341)</f>
        <v>*</v>
      </c>
      <c r="K2338" s="134" t="str">
        <f>IF(SP_SUL!AD2341="","*",SP_SUL!AD2341)</f>
        <v>*</v>
      </c>
    </row>
    <row r="2339" spans="2:11" hidden="1">
      <c r="B2339" s="120" t="str">
        <f>IF(SP_SUL!Y2342="","*",SP_SUL!Y2342)</f>
        <v>*</v>
      </c>
      <c r="C2339" s="121" t="str">
        <f>IF(SP_SUL!B2342="","*",SP_SUL!B2342)</f>
        <v>*</v>
      </c>
      <c r="D2339" s="121" t="str">
        <f>IF(SP_SUL!D2342="","*",SP_SUL!D2342)</f>
        <v>*</v>
      </c>
      <c r="E2339" s="121" t="str">
        <f>IF(SP_SUL!H2342="","*",SP_SUL!H2342)</f>
        <v>*</v>
      </c>
      <c r="F2339" s="137" t="str">
        <f>IF(SP_SUL!M2342="","*",SP_SUL!M2342)</f>
        <v>*</v>
      </c>
      <c r="G2339" s="121" t="str">
        <f>IF(SP_SUL!I2342="","*",SP_SUL!I2342)</f>
        <v>*</v>
      </c>
      <c r="H2339" s="121" t="str">
        <f>IF(SP_SUL!AB2342="","*",SP_SUL!AB2342)</f>
        <v>*</v>
      </c>
      <c r="I2339" s="121" t="str">
        <f>IF(SP_SUL!AC2342="","*",SP_SUL!AC2342)</f>
        <v>*</v>
      </c>
      <c r="J2339" s="122" t="str">
        <f>IF(SP_SUL!AA2342="","*",SP_SUL!AA2342)</f>
        <v>*</v>
      </c>
      <c r="K2339" s="134" t="str">
        <f>IF(SP_SUL!AD2342="","*",SP_SUL!AD2342)</f>
        <v>*</v>
      </c>
    </row>
    <row r="2340" spans="2:11" hidden="1">
      <c r="B2340" s="120" t="str">
        <f>IF(SP_SUL!Y2343="","*",SP_SUL!Y2343)</f>
        <v>*</v>
      </c>
      <c r="C2340" s="121" t="str">
        <f>IF(SP_SUL!B2343="","*",SP_SUL!B2343)</f>
        <v>*</v>
      </c>
      <c r="D2340" s="121" t="str">
        <f>IF(SP_SUL!D2343="","*",SP_SUL!D2343)</f>
        <v>*</v>
      </c>
      <c r="E2340" s="121" t="str">
        <f>IF(SP_SUL!H2343="","*",SP_SUL!H2343)</f>
        <v>*</v>
      </c>
      <c r="F2340" s="137" t="str">
        <f>IF(SP_SUL!M2343="","*",SP_SUL!M2343)</f>
        <v>*</v>
      </c>
      <c r="G2340" s="121" t="str">
        <f>IF(SP_SUL!I2343="","*",SP_SUL!I2343)</f>
        <v>*</v>
      </c>
      <c r="H2340" s="121" t="str">
        <f>IF(SP_SUL!AB2343="","*",SP_SUL!AB2343)</f>
        <v>*</v>
      </c>
      <c r="I2340" s="121" t="str">
        <f>IF(SP_SUL!AC2343="","*",SP_SUL!AC2343)</f>
        <v>*</v>
      </c>
      <c r="J2340" s="122" t="str">
        <f>IF(SP_SUL!AA2343="","*",SP_SUL!AA2343)</f>
        <v>*</v>
      </c>
      <c r="K2340" s="134" t="str">
        <f>IF(SP_SUL!AD2343="","*",SP_SUL!AD2343)</f>
        <v>*</v>
      </c>
    </row>
    <row r="2341" spans="2:11" hidden="1">
      <c r="B2341" s="120" t="str">
        <f>IF(SP_SUL!Y2344="","*",SP_SUL!Y2344)</f>
        <v>*</v>
      </c>
      <c r="C2341" s="121" t="str">
        <f>IF(SP_SUL!B2344="","*",SP_SUL!B2344)</f>
        <v>*</v>
      </c>
      <c r="D2341" s="121" t="str">
        <f>IF(SP_SUL!D2344="","*",SP_SUL!D2344)</f>
        <v>*</v>
      </c>
      <c r="E2341" s="121" t="str">
        <f>IF(SP_SUL!H2344="","*",SP_SUL!H2344)</f>
        <v>*</v>
      </c>
      <c r="F2341" s="137" t="str">
        <f>IF(SP_SUL!M2344="","*",SP_SUL!M2344)</f>
        <v>*</v>
      </c>
      <c r="G2341" s="121" t="str">
        <f>IF(SP_SUL!I2344="","*",SP_SUL!I2344)</f>
        <v>*</v>
      </c>
      <c r="H2341" s="121" t="str">
        <f>IF(SP_SUL!AB2344="","*",SP_SUL!AB2344)</f>
        <v>*</v>
      </c>
      <c r="I2341" s="121" t="str">
        <f>IF(SP_SUL!AC2344="","*",SP_SUL!AC2344)</f>
        <v>*</v>
      </c>
      <c r="J2341" s="122" t="str">
        <f>IF(SP_SUL!AA2344="","*",SP_SUL!AA2344)</f>
        <v>*</v>
      </c>
      <c r="K2341" s="134" t="str">
        <f>IF(SP_SUL!AD2344="","*",SP_SUL!AD2344)</f>
        <v>*</v>
      </c>
    </row>
    <row r="2342" spans="2:11" hidden="1">
      <c r="B2342" s="120" t="str">
        <f>IF(SP_SUL!Y2345="","*",SP_SUL!Y2345)</f>
        <v>*</v>
      </c>
      <c r="C2342" s="121" t="str">
        <f>IF(SP_SUL!B2345="","*",SP_SUL!B2345)</f>
        <v>*</v>
      </c>
      <c r="D2342" s="121" t="str">
        <f>IF(SP_SUL!D2345="","*",SP_SUL!D2345)</f>
        <v>*</v>
      </c>
      <c r="E2342" s="121" t="str">
        <f>IF(SP_SUL!H2345="","*",SP_SUL!H2345)</f>
        <v>*</v>
      </c>
      <c r="F2342" s="137" t="str">
        <f>IF(SP_SUL!M2345="","*",SP_SUL!M2345)</f>
        <v>*</v>
      </c>
      <c r="G2342" s="121" t="str">
        <f>IF(SP_SUL!I2345="","*",SP_SUL!I2345)</f>
        <v>*</v>
      </c>
      <c r="H2342" s="121" t="str">
        <f>IF(SP_SUL!AB2345="","*",SP_SUL!AB2345)</f>
        <v>*</v>
      </c>
      <c r="I2342" s="121" t="str">
        <f>IF(SP_SUL!AC2345="","*",SP_SUL!AC2345)</f>
        <v>*</v>
      </c>
      <c r="J2342" s="122" t="str">
        <f>IF(SP_SUL!AA2345="","*",SP_SUL!AA2345)</f>
        <v>*</v>
      </c>
      <c r="K2342" s="134" t="str">
        <f>IF(SP_SUL!AD2345="","*",SP_SUL!AD2345)</f>
        <v>*</v>
      </c>
    </row>
    <row r="2343" spans="2:11" hidden="1">
      <c r="B2343" s="120" t="str">
        <f>IF(SP_SUL!Y2346="","*",SP_SUL!Y2346)</f>
        <v>*</v>
      </c>
      <c r="C2343" s="121" t="str">
        <f>IF(SP_SUL!B2346="","*",SP_SUL!B2346)</f>
        <v>*</v>
      </c>
      <c r="D2343" s="121" t="str">
        <f>IF(SP_SUL!D2346="","*",SP_SUL!D2346)</f>
        <v>*</v>
      </c>
      <c r="E2343" s="121" t="str">
        <f>IF(SP_SUL!H2346="","*",SP_SUL!H2346)</f>
        <v>*</v>
      </c>
      <c r="F2343" s="137" t="str">
        <f>IF(SP_SUL!M2346="","*",SP_SUL!M2346)</f>
        <v>*</v>
      </c>
      <c r="G2343" s="121" t="str">
        <f>IF(SP_SUL!I2346="","*",SP_SUL!I2346)</f>
        <v>*</v>
      </c>
      <c r="H2343" s="121" t="str">
        <f>IF(SP_SUL!AB2346="","*",SP_SUL!AB2346)</f>
        <v>*</v>
      </c>
      <c r="I2343" s="121" t="str">
        <f>IF(SP_SUL!AC2346="","*",SP_SUL!AC2346)</f>
        <v>*</v>
      </c>
      <c r="J2343" s="122" t="str">
        <f>IF(SP_SUL!AA2346="","*",SP_SUL!AA2346)</f>
        <v>*</v>
      </c>
      <c r="K2343" s="134" t="str">
        <f>IF(SP_SUL!AD2346="","*",SP_SUL!AD2346)</f>
        <v>*</v>
      </c>
    </row>
    <row r="2344" spans="2:11" hidden="1">
      <c r="B2344" s="120" t="str">
        <f>IF(SP_SUL!Y2347="","*",SP_SUL!Y2347)</f>
        <v>*</v>
      </c>
      <c r="C2344" s="121" t="str">
        <f>IF(SP_SUL!B2347="","*",SP_SUL!B2347)</f>
        <v>*</v>
      </c>
      <c r="D2344" s="121" t="str">
        <f>IF(SP_SUL!D2347="","*",SP_SUL!D2347)</f>
        <v>*</v>
      </c>
      <c r="E2344" s="121" t="str">
        <f>IF(SP_SUL!H2347="","*",SP_SUL!H2347)</f>
        <v>*</v>
      </c>
      <c r="F2344" s="137" t="str">
        <f>IF(SP_SUL!M2347="","*",SP_SUL!M2347)</f>
        <v>*</v>
      </c>
      <c r="G2344" s="121" t="str">
        <f>IF(SP_SUL!I2347="","*",SP_SUL!I2347)</f>
        <v>*</v>
      </c>
      <c r="H2344" s="121" t="str">
        <f>IF(SP_SUL!AB2347="","*",SP_SUL!AB2347)</f>
        <v>*</v>
      </c>
      <c r="I2344" s="121" t="str">
        <f>IF(SP_SUL!AC2347="","*",SP_SUL!AC2347)</f>
        <v>*</v>
      </c>
      <c r="J2344" s="122" t="str">
        <f>IF(SP_SUL!AA2347="","*",SP_SUL!AA2347)</f>
        <v>*</v>
      </c>
      <c r="K2344" s="134" t="str">
        <f>IF(SP_SUL!AD2347="","*",SP_SUL!AD2347)</f>
        <v>*</v>
      </c>
    </row>
    <row r="2345" spans="2:11" hidden="1">
      <c r="B2345" s="120" t="str">
        <f>IF(SP_SUL!Y2348="","*",SP_SUL!Y2348)</f>
        <v>*</v>
      </c>
      <c r="C2345" s="121" t="str">
        <f>IF(SP_SUL!B2348="","*",SP_SUL!B2348)</f>
        <v>*</v>
      </c>
      <c r="D2345" s="121" t="str">
        <f>IF(SP_SUL!D2348="","*",SP_SUL!D2348)</f>
        <v>*</v>
      </c>
      <c r="E2345" s="121" t="str">
        <f>IF(SP_SUL!H2348="","*",SP_SUL!H2348)</f>
        <v>*</v>
      </c>
      <c r="F2345" s="137" t="str">
        <f>IF(SP_SUL!M2348="","*",SP_SUL!M2348)</f>
        <v>*</v>
      </c>
      <c r="G2345" s="121" t="str">
        <f>IF(SP_SUL!I2348="","*",SP_SUL!I2348)</f>
        <v>*</v>
      </c>
      <c r="H2345" s="121" t="str">
        <f>IF(SP_SUL!AB2348="","*",SP_SUL!AB2348)</f>
        <v>*</v>
      </c>
      <c r="I2345" s="121" t="str">
        <f>IF(SP_SUL!AC2348="","*",SP_SUL!AC2348)</f>
        <v>*</v>
      </c>
      <c r="J2345" s="122" t="str">
        <f>IF(SP_SUL!AA2348="","*",SP_SUL!AA2348)</f>
        <v>*</v>
      </c>
      <c r="K2345" s="134" t="str">
        <f>IF(SP_SUL!AD2348="","*",SP_SUL!AD2348)</f>
        <v>*</v>
      </c>
    </row>
    <row r="2346" spans="2:11" hidden="1">
      <c r="B2346" s="120" t="str">
        <f>IF(SP_SUL!Y2349="","*",SP_SUL!Y2349)</f>
        <v>*</v>
      </c>
      <c r="C2346" s="121" t="str">
        <f>IF(SP_SUL!B2349="","*",SP_SUL!B2349)</f>
        <v>*</v>
      </c>
      <c r="D2346" s="121" t="str">
        <f>IF(SP_SUL!D2349="","*",SP_SUL!D2349)</f>
        <v>*</v>
      </c>
      <c r="E2346" s="121" t="str">
        <f>IF(SP_SUL!H2349="","*",SP_SUL!H2349)</f>
        <v>*</v>
      </c>
      <c r="F2346" s="137" t="str">
        <f>IF(SP_SUL!M2349="","*",SP_SUL!M2349)</f>
        <v>*</v>
      </c>
      <c r="G2346" s="121" t="str">
        <f>IF(SP_SUL!I2349="","*",SP_SUL!I2349)</f>
        <v>*</v>
      </c>
      <c r="H2346" s="121" t="str">
        <f>IF(SP_SUL!AB2349="","*",SP_SUL!AB2349)</f>
        <v>*</v>
      </c>
      <c r="I2346" s="121" t="str">
        <f>IF(SP_SUL!AC2349="","*",SP_SUL!AC2349)</f>
        <v>*</v>
      </c>
      <c r="J2346" s="122" t="str">
        <f>IF(SP_SUL!AA2349="","*",SP_SUL!AA2349)</f>
        <v>*</v>
      </c>
      <c r="K2346" s="134" t="str">
        <f>IF(SP_SUL!AD2349="","*",SP_SUL!AD2349)</f>
        <v>*</v>
      </c>
    </row>
    <row r="2347" spans="2:11" hidden="1">
      <c r="B2347" s="120" t="str">
        <f>IF(SP_SUL!Y2350="","*",SP_SUL!Y2350)</f>
        <v>*</v>
      </c>
      <c r="C2347" s="121" t="str">
        <f>IF(SP_SUL!B2350="","*",SP_SUL!B2350)</f>
        <v>*</v>
      </c>
      <c r="D2347" s="121" t="str">
        <f>IF(SP_SUL!D2350="","*",SP_SUL!D2350)</f>
        <v>*</v>
      </c>
      <c r="E2347" s="121" t="str">
        <f>IF(SP_SUL!H2350="","*",SP_SUL!H2350)</f>
        <v>*</v>
      </c>
      <c r="F2347" s="137" t="str">
        <f>IF(SP_SUL!M2350="","*",SP_SUL!M2350)</f>
        <v>*</v>
      </c>
      <c r="G2347" s="121" t="str">
        <f>IF(SP_SUL!I2350="","*",SP_SUL!I2350)</f>
        <v>*</v>
      </c>
      <c r="H2347" s="121" t="str">
        <f>IF(SP_SUL!AB2350="","*",SP_SUL!AB2350)</f>
        <v>*</v>
      </c>
      <c r="I2347" s="121" t="str">
        <f>IF(SP_SUL!AC2350="","*",SP_SUL!AC2350)</f>
        <v>*</v>
      </c>
      <c r="J2347" s="122" t="str">
        <f>IF(SP_SUL!AA2350="","*",SP_SUL!AA2350)</f>
        <v>*</v>
      </c>
      <c r="K2347" s="134" t="str">
        <f>IF(SP_SUL!AD2350="","*",SP_SUL!AD2350)</f>
        <v>*</v>
      </c>
    </row>
    <row r="2348" spans="2:11" hidden="1">
      <c r="B2348" s="120" t="str">
        <f>IF(SP_SUL!Y2351="","*",SP_SUL!Y2351)</f>
        <v>*</v>
      </c>
      <c r="C2348" s="121" t="str">
        <f>IF(SP_SUL!B2351="","*",SP_SUL!B2351)</f>
        <v>*</v>
      </c>
      <c r="D2348" s="121" t="str">
        <f>IF(SP_SUL!D2351="","*",SP_SUL!D2351)</f>
        <v>*</v>
      </c>
      <c r="E2348" s="121" t="str">
        <f>IF(SP_SUL!H2351="","*",SP_SUL!H2351)</f>
        <v>*</v>
      </c>
      <c r="F2348" s="137" t="str">
        <f>IF(SP_SUL!M2351="","*",SP_SUL!M2351)</f>
        <v>*</v>
      </c>
      <c r="G2348" s="121" t="str">
        <f>IF(SP_SUL!I2351="","*",SP_SUL!I2351)</f>
        <v>*</v>
      </c>
      <c r="H2348" s="121" t="str">
        <f>IF(SP_SUL!AB2351="","*",SP_SUL!AB2351)</f>
        <v>*</v>
      </c>
      <c r="I2348" s="121" t="str">
        <f>IF(SP_SUL!AC2351="","*",SP_SUL!AC2351)</f>
        <v>*</v>
      </c>
      <c r="J2348" s="122" t="str">
        <f>IF(SP_SUL!AA2351="","*",SP_SUL!AA2351)</f>
        <v>*</v>
      </c>
      <c r="K2348" s="134" t="str">
        <f>IF(SP_SUL!AD2351="","*",SP_SUL!AD2351)</f>
        <v>*</v>
      </c>
    </row>
    <row r="2349" spans="2:11" hidden="1">
      <c r="B2349" s="120" t="str">
        <f>IF(SP_SUL!Y2352="","*",SP_SUL!Y2352)</f>
        <v>*</v>
      </c>
      <c r="C2349" s="121" t="str">
        <f>IF(SP_SUL!B2352="","*",SP_SUL!B2352)</f>
        <v>*</v>
      </c>
      <c r="D2349" s="121" t="str">
        <f>IF(SP_SUL!D2352="","*",SP_SUL!D2352)</f>
        <v>*</v>
      </c>
      <c r="E2349" s="121" t="str">
        <f>IF(SP_SUL!H2352="","*",SP_SUL!H2352)</f>
        <v>*</v>
      </c>
      <c r="F2349" s="137" t="str">
        <f>IF(SP_SUL!M2352="","*",SP_SUL!M2352)</f>
        <v>*</v>
      </c>
      <c r="G2349" s="121" t="str">
        <f>IF(SP_SUL!I2352="","*",SP_SUL!I2352)</f>
        <v>*</v>
      </c>
      <c r="H2349" s="121" t="str">
        <f>IF(SP_SUL!AB2352="","*",SP_SUL!AB2352)</f>
        <v>*</v>
      </c>
      <c r="I2349" s="121" t="str">
        <f>IF(SP_SUL!AC2352="","*",SP_SUL!AC2352)</f>
        <v>*</v>
      </c>
      <c r="J2349" s="122" t="str">
        <f>IF(SP_SUL!AA2352="","*",SP_SUL!AA2352)</f>
        <v>*</v>
      </c>
      <c r="K2349" s="134" t="str">
        <f>IF(SP_SUL!AD2352="","*",SP_SUL!AD2352)</f>
        <v>*</v>
      </c>
    </row>
    <row r="2350" spans="2:11" hidden="1">
      <c r="B2350" s="120" t="str">
        <f>IF(SP_SUL!Y2353="","*",SP_SUL!Y2353)</f>
        <v>*</v>
      </c>
      <c r="C2350" s="121" t="str">
        <f>IF(SP_SUL!B2353="","*",SP_SUL!B2353)</f>
        <v>*</v>
      </c>
      <c r="D2350" s="121" t="str">
        <f>IF(SP_SUL!D2353="","*",SP_SUL!D2353)</f>
        <v>*</v>
      </c>
      <c r="E2350" s="121" t="str">
        <f>IF(SP_SUL!H2353="","*",SP_SUL!H2353)</f>
        <v>*</v>
      </c>
      <c r="F2350" s="137" t="str">
        <f>IF(SP_SUL!M2353="","*",SP_SUL!M2353)</f>
        <v>*</v>
      </c>
      <c r="G2350" s="121" t="str">
        <f>IF(SP_SUL!I2353="","*",SP_SUL!I2353)</f>
        <v>*</v>
      </c>
      <c r="H2350" s="121" t="str">
        <f>IF(SP_SUL!AB2353="","*",SP_SUL!AB2353)</f>
        <v>*</v>
      </c>
      <c r="I2350" s="121" t="str">
        <f>IF(SP_SUL!AC2353="","*",SP_SUL!AC2353)</f>
        <v>*</v>
      </c>
      <c r="J2350" s="122" t="str">
        <f>IF(SP_SUL!AA2353="","*",SP_SUL!AA2353)</f>
        <v>*</v>
      </c>
      <c r="K2350" s="134" t="str">
        <f>IF(SP_SUL!AD2353="","*",SP_SUL!AD2353)</f>
        <v>*</v>
      </c>
    </row>
    <row r="2351" spans="2:11" hidden="1">
      <c r="B2351" s="120" t="str">
        <f>IF(SP_SUL!Y2354="","*",SP_SUL!Y2354)</f>
        <v>*</v>
      </c>
      <c r="C2351" s="121" t="str">
        <f>IF(SP_SUL!B2354="","*",SP_SUL!B2354)</f>
        <v>*</v>
      </c>
      <c r="D2351" s="121" t="str">
        <f>IF(SP_SUL!D2354="","*",SP_SUL!D2354)</f>
        <v>*</v>
      </c>
      <c r="E2351" s="121" t="str">
        <f>IF(SP_SUL!H2354="","*",SP_SUL!H2354)</f>
        <v>*</v>
      </c>
      <c r="F2351" s="137" t="str">
        <f>IF(SP_SUL!M2354="","*",SP_SUL!M2354)</f>
        <v>*</v>
      </c>
      <c r="G2351" s="121" t="str">
        <f>IF(SP_SUL!I2354="","*",SP_SUL!I2354)</f>
        <v>*</v>
      </c>
      <c r="H2351" s="121" t="str">
        <f>IF(SP_SUL!AB2354="","*",SP_SUL!AB2354)</f>
        <v>*</v>
      </c>
      <c r="I2351" s="121" t="str">
        <f>IF(SP_SUL!AC2354="","*",SP_SUL!AC2354)</f>
        <v>*</v>
      </c>
      <c r="J2351" s="122" t="str">
        <f>IF(SP_SUL!AA2354="","*",SP_SUL!AA2354)</f>
        <v>*</v>
      </c>
      <c r="K2351" s="134" t="str">
        <f>IF(SP_SUL!AD2354="","*",SP_SUL!AD2354)</f>
        <v>*</v>
      </c>
    </row>
    <row r="2352" spans="2:11" hidden="1">
      <c r="B2352" s="120" t="str">
        <f>IF(SP_SUL!Y2355="","*",SP_SUL!Y2355)</f>
        <v>*</v>
      </c>
      <c r="C2352" s="121" t="str">
        <f>IF(SP_SUL!B2355="","*",SP_SUL!B2355)</f>
        <v>*</v>
      </c>
      <c r="D2352" s="121" t="str">
        <f>IF(SP_SUL!D2355="","*",SP_SUL!D2355)</f>
        <v>*</v>
      </c>
      <c r="E2352" s="121" t="str">
        <f>IF(SP_SUL!H2355="","*",SP_SUL!H2355)</f>
        <v>*</v>
      </c>
      <c r="F2352" s="137" t="str">
        <f>IF(SP_SUL!M2355="","*",SP_SUL!M2355)</f>
        <v>*</v>
      </c>
      <c r="G2352" s="121" t="str">
        <f>IF(SP_SUL!I2355="","*",SP_SUL!I2355)</f>
        <v>*</v>
      </c>
      <c r="H2352" s="121" t="str">
        <f>IF(SP_SUL!AB2355="","*",SP_SUL!AB2355)</f>
        <v>*</v>
      </c>
      <c r="I2352" s="121" t="str">
        <f>IF(SP_SUL!AC2355="","*",SP_SUL!AC2355)</f>
        <v>*</v>
      </c>
      <c r="J2352" s="122" t="str">
        <f>IF(SP_SUL!AA2355="","*",SP_SUL!AA2355)</f>
        <v>*</v>
      </c>
      <c r="K2352" s="134" t="str">
        <f>IF(SP_SUL!AD2355="","*",SP_SUL!AD2355)</f>
        <v>*</v>
      </c>
    </row>
    <row r="2353" spans="2:11" hidden="1">
      <c r="B2353" s="120" t="str">
        <f>IF(SP_SUL!Y2356="","*",SP_SUL!Y2356)</f>
        <v>*</v>
      </c>
      <c r="C2353" s="121" t="str">
        <f>IF(SP_SUL!B2356="","*",SP_SUL!B2356)</f>
        <v>*</v>
      </c>
      <c r="D2353" s="121" t="str">
        <f>IF(SP_SUL!D2356="","*",SP_SUL!D2356)</f>
        <v>*</v>
      </c>
      <c r="E2353" s="121" t="str">
        <f>IF(SP_SUL!H2356="","*",SP_SUL!H2356)</f>
        <v>*</v>
      </c>
      <c r="F2353" s="137" t="str">
        <f>IF(SP_SUL!M2356="","*",SP_SUL!M2356)</f>
        <v>*</v>
      </c>
      <c r="G2353" s="121" t="str">
        <f>IF(SP_SUL!I2356="","*",SP_SUL!I2356)</f>
        <v>*</v>
      </c>
      <c r="H2353" s="121" t="str">
        <f>IF(SP_SUL!AB2356="","*",SP_SUL!AB2356)</f>
        <v>*</v>
      </c>
      <c r="I2353" s="121" t="str">
        <f>IF(SP_SUL!AC2356="","*",SP_SUL!AC2356)</f>
        <v>*</v>
      </c>
      <c r="J2353" s="122" t="str">
        <f>IF(SP_SUL!AA2356="","*",SP_SUL!AA2356)</f>
        <v>*</v>
      </c>
      <c r="K2353" s="134" t="str">
        <f>IF(SP_SUL!AD2356="","*",SP_SUL!AD2356)</f>
        <v>*</v>
      </c>
    </row>
    <row r="2354" spans="2:11" hidden="1">
      <c r="B2354" s="120" t="str">
        <f>IF(SP_SUL!Y2357="","*",SP_SUL!Y2357)</f>
        <v>*</v>
      </c>
      <c r="C2354" s="121" t="str">
        <f>IF(SP_SUL!B2357="","*",SP_SUL!B2357)</f>
        <v>*</v>
      </c>
      <c r="D2354" s="121" t="str">
        <f>IF(SP_SUL!D2357="","*",SP_SUL!D2357)</f>
        <v>*</v>
      </c>
      <c r="E2354" s="121" t="str">
        <f>IF(SP_SUL!H2357="","*",SP_SUL!H2357)</f>
        <v>*</v>
      </c>
      <c r="F2354" s="137" t="str">
        <f>IF(SP_SUL!M2357="","*",SP_SUL!M2357)</f>
        <v>*</v>
      </c>
      <c r="G2354" s="121" t="str">
        <f>IF(SP_SUL!I2357="","*",SP_SUL!I2357)</f>
        <v>*</v>
      </c>
      <c r="H2354" s="121" t="str">
        <f>IF(SP_SUL!AB2357="","*",SP_SUL!AB2357)</f>
        <v>*</v>
      </c>
      <c r="I2354" s="121" t="str">
        <f>IF(SP_SUL!AC2357="","*",SP_SUL!AC2357)</f>
        <v>*</v>
      </c>
      <c r="J2354" s="122" t="str">
        <f>IF(SP_SUL!AA2357="","*",SP_SUL!AA2357)</f>
        <v>*</v>
      </c>
      <c r="K2354" s="134" t="str">
        <f>IF(SP_SUL!AD2357="","*",SP_SUL!AD2357)</f>
        <v>*</v>
      </c>
    </row>
    <row r="2355" spans="2:11" hidden="1">
      <c r="B2355" s="120" t="str">
        <f>IF(SP_SUL!Y2358="","*",SP_SUL!Y2358)</f>
        <v>*</v>
      </c>
      <c r="C2355" s="121" t="str">
        <f>IF(SP_SUL!B2358="","*",SP_SUL!B2358)</f>
        <v>*</v>
      </c>
      <c r="D2355" s="121" t="str">
        <f>IF(SP_SUL!D2358="","*",SP_SUL!D2358)</f>
        <v>*</v>
      </c>
      <c r="E2355" s="121" t="str">
        <f>IF(SP_SUL!H2358="","*",SP_SUL!H2358)</f>
        <v>*</v>
      </c>
      <c r="F2355" s="137" t="str">
        <f>IF(SP_SUL!M2358="","*",SP_SUL!M2358)</f>
        <v>*</v>
      </c>
      <c r="G2355" s="121" t="str">
        <f>IF(SP_SUL!I2358="","*",SP_SUL!I2358)</f>
        <v>*</v>
      </c>
      <c r="H2355" s="121" t="str">
        <f>IF(SP_SUL!AB2358="","*",SP_SUL!AB2358)</f>
        <v>*</v>
      </c>
      <c r="I2355" s="121" t="str">
        <f>IF(SP_SUL!AC2358="","*",SP_SUL!AC2358)</f>
        <v>*</v>
      </c>
      <c r="J2355" s="122" t="str">
        <f>IF(SP_SUL!AA2358="","*",SP_SUL!AA2358)</f>
        <v>*</v>
      </c>
      <c r="K2355" s="134" t="str">
        <f>IF(SP_SUL!AD2358="","*",SP_SUL!AD2358)</f>
        <v>*</v>
      </c>
    </row>
    <row r="2356" spans="2:11" hidden="1">
      <c r="B2356" s="120" t="str">
        <f>IF(SP_SUL!Y2359="","*",SP_SUL!Y2359)</f>
        <v>*</v>
      </c>
      <c r="C2356" s="121" t="str">
        <f>IF(SP_SUL!B2359="","*",SP_SUL!B2359)</f>
        <v>*</v>
      </c>
      <c r="D2356" s="121" t="str">
        <f>IF(SP_SUL!D2359="","*",SP_SUL!D2359)</f>
        <v>*</v>
      </c>
      <c r="E2356" s="121" t="str">
        <f>IF(SP_SUL!H2359="","*",SP_SUL!H2359)</f>
        <v>*</v>
      </c>
      <c r="F2356" s="137" t="str">
        <f>IF(SP_SUL!M2359="","*",SP_SUL!M2359)</f>
        <v>*</v>
      </c>
      <c r="G2356" s="121" t="str">
        <f>IF(SP_SUL!I2359="","*",SP_SUL!I2359)</f>
        <v>*</v>
      </c>
      <c r="H2356" s="121" t="str">
        <f>IF(SP_SUL!AB2359="","*",SP_SUL!AB2359)</f>
        <v>*</v>
      </c>
      <c r="I2356" s="121" t="str">
        <f>IF(SP_SUL!AC2359="","*",SP_SUL!AC2359)</f>
        <v>*</v>
      </c>
      <c r="J2356" s="122" t="str">
        <f>IF(SP_SUL!AA2359="","*",SP_SUL!AA2359)</f>
        <v>*</v>
      </c>
      <c r="K2356" s="134" t="str">
        <f>IF(SP_SUL!AD2359="","*",SP_SUL!AD2359)</f>
        <v>*</v>
      </c>
    </row>
    <row r="2357" spans="2:11" hidden="1">
      <c r="B2357" s="120" t="str">
        <f>IF(SP_SUL!Y2360="","*",SP_SUL!Y2360)</f>
        <v>*</v>
      </c>
      <c r="C2357" s="121" t="str">
        <f>IF(SP_SUL!B2360="","*",SP_SUL!B2360)</f>
        <v>*</v>
      </c>
      <c r="D2357" s="121" t="str">
        <f>IF(SP_SUL!D2360="","*",SP_SUL!D2360)</f>
        <v>*</v>
      </c>
      <c r="E2357" s="121" t="str">
        <f>IF(SP_SUL!H2360="","*",SP_SUL!H2360)</f>
        <v>*</v>
      </c>
      <c r="F2357" s="137" t="str">
        <f>IF(SP_SUL!M2360="","*",SP_SUL!M2360)</f>
        <v>*</v>
      </c>
      <c r="G2357" s="121" t="str">
        <f>IF(SP_SUL!I2360="","*",SP_SUL!I2360)</f>
        <v>*</v>
      </c>
      <c r="H2357" s="121" t="str">
        <f>IF(SP_SUL!AB2360="","*",SP_SUL!AB2360)</f>
        <v>*</v>
      </c>
      <c r="I2357" s="121" t="str">
        <f>IF(SP_SUL!AC2360="","*",SP_SUL!AC2360)</f>
        <v>*</v>
      </c>
      <c r="J2357" s="122" t="str">
        <f>IF(SP_SUL!AA2360="","*",SP_SUL!AA2360)</f>
        <v>*</v>
      </c>
      <c r="K2357" s="134" t="str">
        <f>IF(SP_SUL!AD2360="","*",SP_SUL!AD2360)</f>
        <v>*</v>
      </c>
    </row>
    <row r="2358" spans="2:11" hidden="1">
      <c r="B2358" s="120" t="str">
        <f>IF(SP_SUL!Y2361="","*",SP_SUL!Y2361)</f>
        <v>*</v>
      </c>
      <c r="C2358" s="121" t="str">
        <f>IF(SP_SUL!B2361="","*",SP_SUL!B2361)</f>
        <v>*</v>
      </c>
      <c r="D2358" s="121" t="str">
        <f>IF(SP_SUL!D2361="","*",SP_SUL!D2361)</f>
        <v>*</v>
      </c>
      <c r="E2358" s="121" t="str">
        <f>IF(SP_SUL!H2361="","*",SP_SUL!H2361)</f>
        <v>*</v>
      </c>
      <c r="F2358" s="137" t="str">
        <f>IF(SP_SUL!M2361="","*",SP_SUL!M2361)</f>
        <v>*</v>
      </c>
      <c r="G2358" s="121" t="str">
        <f>IF(SP_SUL!I2361="","*",SP_SUL!I2361)</f>
        <v>*</v>
      </c>
      <c r="H2358" s="121" t="str">
        <f>IF(SP_SUL!AB2361="","*",SP_SUL!AB2361)</f>
        <v>*</v>
      </c>
      <c r="I2358" s="121" t="str">
        <f>IF(SP_SUL!AC2361="","*",SP_SUL!AC2361)</f>
        <v>*</v>
      </c>
      <c r="J2358" s="122" t="str">
        <f>IF(SP_SUL!AA2361="","*",SP_SUL!AA2361)</f>
        <v>*</v>
      </c>
      <c r="K2358" s="134" t="str">
        <f>IF(SP_SUL!AD2361="","*",SP_SUL!AD2361)</f>
        <v>*</v>
      </c>
    </row>
    <row r="2359" spans="2:11" hidden="1">
      <c r="B2359" s="120" t="str">
        <f>IF(SP_SUL!Y2362="","*",SP_SUL!Y2362)</f>
        <v>*</v>
      </c>
      <c r="C2359" s="121" t="str">
        <f>IF(SP_SUL!B2362="","*",SP_SUL!B2362)</f>
        <v>*</v>
      </c>
      <c r="D2359" s="121" t="str">
        <f>IF(SP_SUL!D2362="","*",SP_SUL!D2362)</f>
        <v>*</v>
      </c>
      <c r="E2359" s="121" t="str">
        <f>IF(SP_SUL!H2362="","*",SP_SUL!H2362)</f>
        <v>*</v>
      </c>
      <c r="F2359" s="137" t="str">
        <f>IF(SP_SUL!M2362="","*",SP_SUL!M2362)</f>
        <v>*</v>
      </c>
      <c r="G2359" s="121" t="str">
        <f>IF(SP_SUL!I2362="","*",SP_SUL!I2362)</f>
        <v>*</v>
      </c>
      <c r="H2359" s="121" t="str">
        <f>IF(SP_SUL!AB2362="","*",SP_SUL!AB2362)</f>
        <v>*</v>
      </c>
      <c r="I2359" s="121" t="str">
        <f>IF(SP_SUL!AC2362="","*",SP_SUL!AC2362)</f>
        <v>*</v>
      </c>
      <c r="J2359" s="122" t="str">
        <f>IF(SP_SUL!AA2362="","*",SP_SUL!AA2362)</f>
        <v>*</v>
      </c>
      <c r="K2359" s="134" t="str">
        <f>IF(SP_SUL!AD2362="","*",SP_SUL!AD2362)</f>
        <v>*</v>
      </c>
    </row>
    <row r="2360" spans="2:11" hidden="1">
      <c r="B2360" s="120" t="str">
        <f>IF(SP_SUL!Y2363="","*",SP_SUL!Y2363)</f>
        <v>*</v>
      </c>
      <c r="C2360" s="121" t="str">
        <f>IF(SP_SUL!B2363="","*",SP_SUL!B2363)</f>
        <v>*</v>
      </c>
      <c r="D2360" s="121" t="str">
        <f>IF(SP_SUL!D2363="","*",SP_SUL!D2363)</f>
        <v>*</v>
      </c>
      <c r="E2360" s="121" t="str">
        <f>IF(SP_SUL!H2363="","*",SP_SUL!H2363)</f>
        <v>*</v>
      </c>
      <c r="F2360" s="137" t="str">
        <f>IF(SP_SUL!M2363="","*",SP_SUL!M2363)</f>
        <v>*</v>
      </c>
      <c r="G2360" s="121" t="str">
        <f>IF(SP_SUL!I2363="","*",SP_SUL!I2363)</f>
        <v>*</v>
      </c>
      <c r="H2360" s="121" t="str">
        <f>IF(SP_SUL!AB2363="","*",SP_SUL!AB2363)</f>
        <v>*</v>
      </c>
      <c r="I2360" s="121" t="str">
        <f>IF(SP_SUL!AC2363="","*",SP_SUL!AC2363)</f>
        <v>*</v>
      </c>
      <c r="J2360" s="122" t="str">
        <f>IF(SP_SUL!AA2363="","*",SP_SUL!AA2363)</f>
        <v>*</v>
      </c>
      <c r="K2360" s="134" t="str">
        <f>IF(SP_SUL!AD2363="","*",SP_SUL!AD2363)</f>
        <v>*</v>
      </c>
    </row>
    <row r="2361" spans="2:11" hidden="1">
      <c r="B2361" s="120" t="str">
        <f>IF(SP_SUL!Y2364="","*",SP_SUL!Y2364)</f>
        <v>*</v>
      </c>
      <c r="C2361" s="121" t="str">
        <f>IF(SP_SUL!B2364="","*",SP_SUL!B2364)</f>
        <v>*</v>
      </c>
      <c r="D2361" s="121" t="str">
        <f>IF(SP_SUL!D2364="","*",SP_SUL!D2364)</f>
        <v>*</v>
      </c>
      <c r="E2361" s="121" t="str">
        <f>IF(SP_SUL!H2364="","*",SP_SUL!H2364)</f>
        <v>*</v>
      </c>
      <c r="F2361" s="137" t="str">
        <f>IF(SP_SUL!M2364="","*",SP_SUL!M2364)</f>
        <v>*</v>
      </c>
      <c r="G2361" s="121" t="str">
        <f>IF(SP_SUL!I2364="","*",SP_SUL!I2364)</f>
        <v>*</v>
      </c>
      <c r="H2361" s="121" t="str">
        <f>IF(SP_SUL!AB2364="","*",SP_SUL!AB2364)</f>
        <v>*</v>
      </c>
      <c r="I2361" s="121" t="str">
        <f>IF(SP_SUL!AC2364="","*",SP_SUL!AC2364)</f>
        <v>*</v>
      </c>
      <c r="J2361" s="122" t="str">
        <f>IF(SP_SUL!AA2364="","*",SP_SUL!AA2364)</f>
        <v>*</v>
      </c>
      <c r="K2361" s="134" t="str">
        <f>IF(SP_SUL!AD2364="","*",SP_SUL!AD2364)</f>
        <v>*</v>
      </c>
    </row>
    <row r="2362" spans="2:11" hidden="1">
      <c r="B2362" s="120" t="str">
        <f>IF(SP_SUL!Y2365="","*",SP_SUL!Y2365)</f>
        <v>*</v>
      </c>
      <c r="C2362" s="121" t="str">
        <f>IF(SP_SUL!B2365="","*",SP_SUL!B2365)</f>
        <v>*</v>
      </c>
      <c r="D2362" s="121" t="str">
        <f>IF(SP_SUL!D2365="","*",SP_SUL!D2365)</f>
        <v>*</v>
      </c>
      <c r="E2362" s="121" t="str">
        <f>IF(SP_SUL!H2365="","*",SP_SUL!H2365)</f>
        <v>*</v>
      </c>
      <c r="F2362" s="137" t="str">
        <f>IF(SP_SUL!M2365="","*",SP_SUL!M2365)</f>
        <v>*</v>
      </c>
      <c r="G2362" s="121" t="str">
        <f>IF(SP_SUL!I2365="","*",SP_SUL!I2365)</f>
        <v>*</v>
      </c>
      <c r="H2362" s="121" t="str">
        <f>IF(SP_SUL!AB2365="","*",SP_SUL!AB2365)</f>
        <v>*</v>
      </c>
      <c r="I2362" s="121" t="str">
        <f>IF(SP_SUL!AC2365="","*",SP_SUL!AC2365)</f>
        <v>*</v>
      </c>
      <c r="J2362" s="122" t="str">
        <f>IF(SP_SUL!AA2365="","*",SP_SUL!AA2365)</f>
        <v>*</v>
      </c>
      <c r="K2362" s="134" t="str">
        <f>IF(SP_SUL!AD2365="","*",SP_SUL!AD2365)</f>
        <v>*</v>
      </c>
    </row>
    <row r="2363" spans="2:11" hidden="1">
      <c r="B2363" s="120" t="str">
        <f>IF(SP_SUL!Y2366="","*",SP_SUL!Y2366)</f>
        <v>*</v>
      </c>
      <c r="C2363" s="121" t="str">
        <f>IF(SP_SUL!B2366="","*",SP_SUL!B2366)</f>
        <v>*</v>
      </c>
      <c r="D2363" s="121" t="str">
        <f>IF(SP_SUL!D2366="","*",SP_SUL!D2366)</f>
        <v>*</v>
      </c>
      <c r="E2363" s="121" t="str">
        <f>IF(SP_SUL!H2366="","*",SP_SUL!H2366)</f>
        <v>*</v>
      </c>
      <c r="F2363" s="137" t="str">
        <f>IF(SP_SUL!M2366="","*",SP_SUL!M2366)</f>
        <v>*</v>
      </c>
      <c r="G2363" s="121" t="str">
        <f>IF(SP_SUL!I2366="","*",SP_SUL!I2366)</f>
        <v>*</v>
      </c>
      <c r="H2363" s="121" t="str">
        <f>IF(SP_SUL!AB2366="","*",SP_SUL!AB2366)</f>
        <v>*</v>
      </c>
      <c r="I2363" s="121" t="str">
        <f>IF(SP_SUL!AC2366="","*",SP_SUL!AC2366)</f>
        <v>*</v>
      </c>
      <c r="J2363" s="122" t="str">
        <f>IF(SP_SUL!AA2366="","*",SP_SUL!AA2366)</f>
        <v>*</v>
      </c>
      <c r="K2363" s="134" t="str">
        <f>IF(SP_SUL!AD2366="","*",SP_SUL!AD2366)</f>
        <v>*</v>
      </c>
    </row>
    <row r="2364" spans="2:11" hidden="1">
      <c r="B2364" s="120" t="str">
        <f>IF(SP_SUL!Y2367="","*",SP_SUL!Y2367)</f>
        <v>*</v>
      </c>
      <c r="C2364" s="121" t="str">
        <f>IF(SP_SUL!B2367="","*",SP_SUL!B2367)</f>
        <v>*</v>
      </c>
      <c r="D2364" s="121" t="str">
        <f>IF(SP_SUL!D2367="","*",SP_SUL!D2367)</f>
        <v>*</v>
      </c>
      <c r="E2364" s="121" t="str">
        <f>IF(SP_SUL!H2367="","*",SP_SUL!H2367)</f>
        <v>*</v>
      </c>
      <c r="F2364" s="137" t="str">
        <f>IF(SP_SUL!M2367="","*",SP_SUL!M2367)</f>
        <v>*</v>
      </c>
      <c r="G2364" s="121" t="str">
        <f>IF(SP_SUL!I2367="","*",SP_SUL!I2367)</f>
        <v>*</v>
      </c>
      <c r="H2364" s="121" t="str">
        <f>IF(SP_SUL!AB2367="","*",SP_SUL!AB2367)</f>
        <v>*</v>
      </c>
      <c r="I2364" s="121" t="str">
        <f>IF(SP_SUL!AC2367="","*",SP_SUL!AC2367)</f>
        <v>*</v>
      </c>
      <c r="J2364" s="122" t="str">
        <f>IF(SP_SUL!AA2367="","*",SP_SUL!AA2367)</f>
        <v>*</v>
      </c>
      <c r="K2364" s="134" t="str">
        <f>IF(SP_SUL!AD2367="","*",SP_SUL!AD2367)</f>
        <v>*</v>
      </c>
    </row>
    <row r="2365" spans="2:11" hidden="1">
      <c r="B2365" s="120" t="str">
        <f>IF(SP_SUL!Y2368="","*",SP_SUL!Y2368)</f>
        <v>*</v>
      </c>
      <c r="C2365" s="121" t="str">
        <f>IF(SP_SUL!B2368="","*",SP_SUL!B2368)</f>
        <v>*</v>
      </c>
      <c r="D2365" s="121" t="str">
        <f>IF(SP_SUL!D2368="","*",SP_SUL!D2368)</f>
        <v>*</v>
      </c>
      <c r="E2365" s="121" t="str">
        <f>IF(SP_SUL!H2368="","*",SP_SUL!H2368)</f>
        <v>*</v>
      </c>
      <c r="F2365" s="137" t="str">
        <f>IF(SP_SUL!M2368="","*",SP_SUL!M2368)</f>
        <v>*</v>
      </c>
      <c r="G2365" s="121" t="str">
        <f>IF(SP_SUL!I2368="","*",SP_SUL!I2368)</f>
        <v>*</v>
      </c>
      <c r="H2365" s="121" t="str">
        <f>IF(SP_SUL!AB2368="","*",SP_SUL!AB2368)</f>
        <v>*</v>
      </c>
      <c r="I2365" s="121" t="str">
        <f>IF(SP_SUL!AC2368="","*",SP_SUL!AC2368)</f>
        <v>*</v>
      </c>
      <c r="J2365" s="122" t="str">
        <f>IF(SP_SUL!AA2368="","*",SP_SUL!AA2368)</f>
        <v>*</v>
      </c>
      <c r="K2365" s="134" t="str">
        <f>IF(SP_SUL!AD2368="","*",SP_SUL!AD2368)</f>
        <v>*</v>
      </c>
    </row>
    <row r="2366" spans="2:11" hidden="1">
      <c r="B2366" s="120" t="str">
        <f>IF(SP_SUL!Y2369="","*",SP_SUL!Y2369)</f>
        <v>*</v>
      </c>
      <c r="C2366" s="121" t="str">
        <f>IF(SP_SUL!B2369="","*",SP_SUL!B2369)</f>
        <v>*</v>
      </c>
      <c r="D2366" s="121" t="str">
        <f>IF(SP_SUL!D2369="","*",SP_SUL!D2369)</f>
        <v>*</v>
      </c>
      <c r="E2366" s="121" t="str">
        <f>IF(SP_SUL!H2369="","*",SP_SUL!H2369)</f>
        <v>*</v>
      </c>
      <c r="F2366" s="137" t="str">
        <f>IF(SP_SUL!M2369="","*",SP_SUL!M2369)</f>
        <v>*</v>
      </c>
      <c r="G2366" s="121" t="str">
        <f>IF(SP_SUL!I2369="","*",SP_SUL!I2369)</f>
        <v>*</v>
      </c>
      <c r="H2366" s="121" t="str">
        <f>IF(SP_SUL!AB2369="","*",SP_SUL!AB2369)</f>
        <v>*</v>
      </c>
      <c r="I2366" s="121" t="str">
        <f>IF(SP_SUL!AC2369="","*",SP_SUL!AC2369)</f>
        <v>*</v>
      </c>
      <c r="J2366" s="122" t="str">
        <f>IF(SP_SUL!AA2369="","*",SP_SUL!AA2369)</f>
        <v>*</v>
      </c>
      <c r="K2366" s="134" t="str">
        <f>IF(SP_SUL!AD2369="","*",SP_SUL!AD2369)</f>
        <v>*</v>
      </c>
    </row>
    <row r="2367" spans="2:11" hidden="1">
      <c r="B2367" s="120" t="str">
        <f>IF(SP_SUL!Y2370="","*",SP_SUL!Y2370)</f>
        <v>*</v>
      </c>
      <c r="C2367" s="121" t="str">
        <f>IF(SP_SUL!B2370="","*",SP_SUL!B2370)</f>
        <v>*</v>
      </c>
      <c r="D2367" s="121" t="str">
        <f>IF(SP_SUL!D2370="","*",SP_SUL!D2370)</f>
        <v>*</v>
      </c>
      <c r="E2367" s="121" t="str">
        <f>IF(SP_SUL!H2370="","*",SP_SUL!H2370)</f>
        <v>*</v>
      </c>
      <c r="F2367" s="137" t="str">
        <f>IF(SP_SUL!M2370="","*",SP_SUL!M2370)</f>
        <v>*</v>
      </c>
      <c r="G2367" s="121" t="str">
        <f>IF(SP_SUL!I2370="","*",SP_SUL!I2370)</f>
        <v>*</v>
      </c>
      <c r="H2367" s="121" t="str">
        <f>IF(SP_SUL!AB2370="","*",SP_SUL!AB2370)</f>
        <v>*</v>
      </c>
      <c r="I2367" s="121" t="str">
        <f>IF(SP_SUL!AC2370="","*",SP_SUL!AC2370)</f>
        <v>*</v>
      </c>
      <c r="J2367" s="122" t="str">
        <f>IF(SP_SUL!AA2370="","*",SP_SUL!AA2370)</f>
        <v>*</v>
      </c>
      <c r="K2367" s="134" t="str">
        <f>IF(SP_SUL!AD2370="","*",SP_SUL!AD2370)</f>
        <v>*</v>
      </c>
    </row>
    <row r="2368" spans="2:11" hidden="1">
      <c r="B2368" s="120" t="str">
        <f>IF(SP_SUL!Y2371="","*",SP_SUL!Y2371)</f>
        <v>*</v>
      </c>
      <c r="C2368" s="121" t="str">
        <f>IF(SP_SUL!B2371="","*",SP_SUL!B2371)</f>
        <v>*</v>
      </c>
      <c r="D2368" s="121" t="str">
        <f>IF(SP_SUL!D2371="","*",SP_SUL!D2371)</f>
        <v>*</v>
      </c>
      <c r="E2368" s="121" t="str">
        <f>IF(SP_SUL!H2371="","*",SP_SUL!H2371)</f>
        <v>*</v>
      </c>
      <c r="F2368" s="137" t="str">
        <f>IF(SP_SUL!M2371="","*",SP_SUL!M2371)</f>
        <v>*</v>
      </c>
      <c r="G2368" s="121" t="str">
        <f>IF(SP_SUL!I2371="","*",SP_SUL!I2371)</f>
        <v>*</v>
      </c>
      <c r="H2368" s="121" t="str">
        <f>IF(SP_SUL!AB2371="","*",SP_SUL!AB2371)</f>
        <v>*</v>
      </c>
      <c r="I2368" s="121" t="str">
        <f>IF(SP_SUL!AC2371="","*",SP_SUL!AC2371)</f>
        <v>*</v>
      </c>
      <c r="J2368" s="122" t="str">
        <f>IF(SP_SUL!AA2371="","*",SP_SUL!AA2371)</f>
        <v>*</v>
      </c>
      <c r="K2368" s="134" t="str">
        <f>IF(SP_SUL!AD2371="","*",SP_SUL!AD2371)</f>
        <v>*</v>
      </c>
    </row>
    <row r="2369" spans="2:11" hidden="1">
      <c r="B2369" s="120" t="str">
        <f>IF(SP_SUL!Y2372="","*",SP_SUL!Y2372)</f>
        <v>*</v>
      </c>
      <c r="C2369" s="121" t="str">
        <f>IF(SP_SUL!B2372="","*",SP_SUL!B2372)</f>
        <v>*</v>
      </c>
      <c r="D2369" s="121" t="str">
        <f>IF(SP_SUL!D2372="","*",SP_SUL!D2372)</f>
        <v>*</v>
      </c>
      <c r="E2369" s="121" t="str">
        <f>IF(SP_SUL!H2372="","*",SP_SUL!H2372)</f>
        <v>*</v>
      </c>
      <c r="F2369" s="137" t="str">
        <f>IF(SP_SUL!M2372="","*",SP_SUL!M2372)</f>
        <v>*</v>
      </c>
      <c r="G2369" s="121" t="str">
        <f>IF(SP_SUL!I2372="","*",SP_SUL!I2372)</f>
        <v>*</v>
      </c>
      <c r="H2369" s="121" t="str">
        <f>IF(SP_SUL!AB2372="","*",SP_SUL!AB2372)</f>
        <v>*</v>
      </c>
      <c r="I2369" s="121" t="str">
        <f>IF(SP_SUL!AC2372="","*",SP_SUL!AC2372)</f>
        <v>*</v>
      </c>
      <c r="J2369" s="122" t="str">
        <f>IF(SP_SUL!AA2372="","*",SP_SUL!AA2372)</f>
        <v>*</v>
      </c>
      <c r="K2369" s="134" t="str">
        <f>IF(SP_SUL!AD2372="","*",SP_SUL!AD2372)</f>
        <v>*</v>
      </c>
    </row>
    <row r="2370" spans="2:11" hidden="1">
      <c r="B2370" s="120" t="str">
        <f>IF(SP_SUL!Y2373="","*",SP_SUL!Y2373)</f>
        <v>*</v>
      </c>
      <c r="C2370" s="121" t="str">
        <f>IF(SP_SUL!B2373="","*",SP_SUL!B2373)</f>
        <v>*</v>
      </c>
      <c r="D2370" s="121" t="str">
        <f>IF(SP_SUL!D2373="","*",SP_SUL!D2373)</f>
        <v>*</v>
      </c>
      <c r="E2370" s="121" t="str">
        <f>IF(SP_SUL!H2373="","*",SP_SUL!H2373)</f>
        <v>*</v>
      </c>
      <c r="F2370" s="137" t="str">
        <f>IF(SP_SUL!M2373="","*",SP_SUL!M2373)</f>
        <v>*</v>
      </c>
      <c r="G2370" s="121" t="str">
        <f>IF(SP_SUL!I2373="","*",SP_SUL!I2373)</f>
        <v>*</v>
      </c>
      <c r="H2370" s="121" t="str">
        <f>IF(SP_SUL!AB2373="","*",SP_SUL!AB2373)</f>
        <v>*</v>
      </c>
      <c r="I2370" s="121" t="str">
        <f>IF(SP_SUL!AC2373="","*",SP_SUL!AC2373)</f>
        <v>*</v>
      </c>
      <c r="J2370" s="122" t="str">
        <f>IF(SP_SUL!AA2373="","*",SP_SUL!AA2373)</f>
        <v>*</v>
      </c>
      <c r="K2370" s="134" t="str">
        <f>IF(SP_SUL!AD2373="","*",SP_SUL!AD2373)</f>
        <v>*</v>
      </c>
    </row>
    <row r="2371" spans="2:11" hidden="1">
      <c r="B2371" s="120" t="str">
        <f>IF(SP_SUL!Y2374="","*",SP_SUL!Y2374)</f>
        <v>*</v>
      </c>
      <c r="C2371" s="121" t="str">
        <f>IF(SP_SUL!B2374="","*",SP_SUL!B2374)</f>
        <v>*</v>
      </c>
      <c r="D2371" s="121" t="str">
        <f>IF(SP_SUL!D2374="","*",SP_SUL!D2374)</f>
        <v>*</v>
      </c>
      <c r="E2371" s="121" t="str">
        <f>IF(SP_SUL!H2374="","*",SP_SUL!H2374)</f>
        <v>*</v>
      </c>
      <c r="F2371" s="137" t="str">
        <f>IF(SP_SUL!M2374="","*",SP_SUL!M2374)</f>
        <v>*</v>
      </c>
      <c r="G2371" s="121" t="str">
        <f>IF(SP_SUL!I2374="","*",SP_SUL!I2374)</f>
        <v>*</v>
      </c>
      <c r="H2371" s="121" t="str">
        <f>IF(SP_SUL!AB2374="","*",SP_SUL!AB2374)</f>
        <v>*</v>
      </c>
      <c r="I2371" s="121" t="str">
        <f>IF(SP_SUL!AC2374="","*",SP_SUL!AC2374)</f>
        <v>*</v>
      </c>
      <c r="J2371" s="122" t="str">
        <f>IF(SP_SUL!AA2374="","*",SP_SUL!AA2374)</f>
        <v>*</v>
      </c>
      <c r="K2371" s="134" t="str">
        <f>IF(SP_SUL!AD2374="","*",SP_SUL!AD2374)</f>
        <v>*</v>
      </c>
    </row>
    <row r="2372" spans="2:11" hidden="1">
      <c r="B2372" s="120" t="str">
        <f>IF(SP_SUL!Y2375="","*",SP_SUL!Y2375)</f>
        <v>*</v>
      </c>
      <c r="C2372" s="121" t="str">
        <f>IF(SP_SUL!B2375="","*",SP_SUL!B2375)</f>
        <v>*</v>
      </c>
      <c r="D2372" s="121" t="str">
        <f>IF(SP_SUL!D2375="","*",SP_SUL!D2375)</f>
        <v>*</v>
      </c>
      <c r="E2372" s="121" t="str">
        <f>IF(SP_SUL!H2375="","*",SP_SUL!H2375)</f>
        <v>*</v>
      </c>
      <c r="F2372" s="137" t="str">
        <f>IF(SP_SUL!M2375="","*",SP_SUL!M2375)</f>
        <v>*</v>
      </c>
      <c r="G2372" s="121" t="str">
        <f>IF(SP_SUL!I2375="","*",SP_SUL!I2375)</f>
        <v>*</v>
      </c>
      <c r="H2372" s="121" t="str">
        <f>IF(SP_SUL!AB2375="","*",SP_SUL!AB2375)</f>
        <v>*</v>
      </c>
      <c r="I2372" s="121" t="str">
        <f>IF(SP_SUL!AC2375="","*",SP_SUL!AC2375)</f>
        <v>*</v>
      </c>
      <c r="J2372" s="122" t="str">
        <f>IF(SP_SUL!AA2375="","*",SP_SUL!AA2375)</f>
        <v>*</v>
      </c>
      <c r="K2372" s="134" t="str">
        <f>IF(SP_SUL!AD2375="","*",SP_SUL!AD2375)</f>
        <v>*</v>
      </c>
    </row>
    <row r="2373" spans="2:11" hidden="1">
      <c r="B2373" s="120" t="str">
        <f>IF(SP_SUL!Y2376="","*",SP_SUL!Y2376)</f>
        <v>*</v>
      </c>
      <c r="C2373" s="121" t="str">
        <f>IF(SP_SUL!B2376="","*",SP_SUL!B2376)</f>
        <v>*</v>
      </c>
      <c r="D2373" s="121" t="str">
        <f>IF(SP_SUL!D2376="","*",SP_SUL!D2376)</f>
        <v>*</v>
      </c>
      <c r="E2373" s="121" t="str">
        <f>IF(SP_SUL!H2376="","*",SP_SUL!H2376)</f>
        <v>*</v>
      </c>
      <c r="F2373" s="137" t="str">
        <f>IF(SP_SUL!M2376="","*",SP_SUL!M2376)</f>
        <v>*</v>
      </c>
      <c r="G2373" s="121" t="str">
        <f>IF(SP_SUL!I2376="","*",SP_SUL!I2376)</f>
        <v>*</v>
      </c>
      <c r="H2373" s="121" t="str">
        <f>IF(SP_SUL!AB2376="","*",SP_SUL!AB2376)</f>
        <v>*</v>
      </c>
      <c r="I2373" s="121" t="str">
        <f>IF(SP_SUL!AC2376="","*",SP_SUL!AC2376)</f>
        <v>*</v>
      </c>
      <c r="J2373" s="122" t="str">
        <f>IF(SP_SUL!AA2376="","*",SP_SUL!AA2376)</f>
        <v>*</v>
      </c>
      <c r="K2373" s="134" t="str">
        <f>IF(SP_SUL!AD2376="","*",SP_SUL!AD2376)</f>
        <v>*</v>
      </c>
    </row>
    <row r="2374" spans="2:11" hidden="1">
      <c r="B2374" s="120" t="str">
        <f>IF(SP_SUL!Y2377="","*",SP_SUL!Y2377)</f>
        <v>*</v>
      </c>
      <c r="C2374" s="121" t="str">
        <f>IF(SP_SUL!B2377="","*",SP_SUL!B2377)</f>
        <v>*</v>
      </c>
      <c r="D2374" s="121" t="str">
        <f>IF(SP_SUL!D2377="","*",SP_SUL!D2377)</f>
        <v>*</v>
      </c>
      <c r="E2374" s="121" t="str">
        <f>IF(SP_SUL!H2377="","*",SP_SUL!H2377)</f>
        <v>*</v>
      </c>
      <c r="F2374" s="137" t="str">
        <f>IF(SP_SUL!M2377="","*",SP_SUL!M2377)</f>
        <v>*</v>
      </c>
      <c r="G2374" s="121" t="str">
        <f>IF(SP_SUL!I2377="","*",SP_SUL!I2377)</f>
        <v>*</v>
      </c>
      <c r="H2374" s="121" t="str">
        <f>IF(SP_SUL!AB2377="","*",SP_SUL!AB2377)</f>
        <v>*</v>
      </c>
      <c r="I2374" s="121" t="str">
        <f>IF(SP_SUL!AC2377="","*",SP_SUL!AC2377)</f>
        <v>*</v>
      </c>
      <c r="J2374" s="122" t="str">
        <f>IF(SP_SUL!AA2377="","*",SP_SUL!AA2377)</f>
        <v>*</v>
      </c>
      <c r="K2374" s="134" t="str">
        <f>IF(SP_SUL!AD2377="","*",SP_SUL!AD2377)</f>
        <v>*</v>
      </c>
    </row>
    <row r="2375" spans="2:11" hidden="1">
      <c r="B2375" s="120" t="str">
        <f>IF(SP_SUL!Y2378="","*",SP_SUL!Y2378)</f>
        <v>*</v>
      </c>
      <c r="C2375" s="121" t="str">
        <f>IF(SP_SUL!B2378="","*",SP_SUL!B2378)</f>
        <v>*</v>
      </c>
      <c r="D2375" s="121" t="str">
        <f>IF(SP_SUL!D2378="","*",SP_SUL!D2378)</f>
        <v>*</v>
      </c>
      <c r="E2375" s="121" t="str">
        <f>IF(SP_SUL!H2378="","*",SP_SUL!H2378)</f>
        <v>*</v>
      </c>
      <c r="F2375" s="137" t="str">
        <f>IF(SP_SUL!M2378="","*",SP_SUL!M2378)</f>
        <v>*</v>
      </c>
      <c r="G2375" s="121" t="str">
        <f>IF(SP_SUL!I2378="","*",SP_SUL!I2378)</f>
        <v>*</v>
      </c>
      <c r="H2375" s="121" t="str">
        <f>IF(SP_SUL!AB2378="","*",SP_SUL!AB2378)</f>
        <v>*</v>
      </c>
      <c r="I2375" s="121" t="str">
        <f>IF(SP_SUL!AC2378="","*",SP_SUL!AC2378)</f>
        <v>*</v>
      </c>
      <c r="J2375" s="122" t="str">
        <f>IF(SP_SUL!AA2378="","*",SP_SUL!AA2378)</f>
        <v>*</v>
      </c>
      <c r="K2375" s="134" t="str">
        <f>IF(SP_SUL!AD2378="","*",SP_SUL!AD2378)</f>
        <v>*</v>
      </c>
    </row>
    <row r="2376" spans="2:11" hidden="1">
      <c r="B2376" s="120" t="str">
        <f>IF(SP_SUL!Y2379="","*",SP_SUL!Y2379)</f>
        <v>*</v>
      </c>
      <c r="C2376" s="121" t="str">
        <f>IF(SP_SUL!B2379="","*",SP_SUL!B2379)</f>
        <v>*</v>
      </c>
      <c r="D2376" s="121" t="str">
        <f>IF(SP_SUL!D2379="","*",SP_SUL!D2379)</f>
        <v>*</v>
      </c>
      <c r="E2376" s="121" t="str">
        <f>IF(SP_SUL!H2379="","*",SP_SUL!H2379)</f>
        <v>*</v>
      </c>
      <c r="F2376" s="137" t="str">
        <f>IF(SP_SUL!M2379="","*",SP_SUL!M2379)</f>
        <v>*</v>
      </c>
      <c r="G2376" s="121" t="str">
        <f>IF(SP_SUL!I2379="","*",SP_SUL!I2379)</f>
        <v>*</v>
      </c>
      <c r="H2376" s="121" t="str">
        <f>IF(SP_SUL!AB2379="","*",SP_SUL!AB2379)</f>
        <v>*</v>
      </c>
      <c r="I2376" s="121" t="str">
        <f>IF(SP_SUL!AC2379="","*",SP_SUL!AC2379)</f>
        <v>*</v>
      </c>
      <c r="J2376" s="122" t="str">
        <f>IF(SP_SUL!AA2379="","*",SP_SUL!AA2379)</f>
        <v>*</v>
      </c>
      <c r="K2376" s="134" t="str">
        <f>IF(SP_SUL!AD2379="","*",SP_SUL!AD2379)</f>
        <v>*</v>
      </c>
    </row>
    <row r="2377" spans="2:11" hidden="1">
      <c r="B2377" s="120" t="str">
        <f>IF(SP_SUL!Y2380="","*",SP_SUL!Y2380)</f>
        <v>*</v>
      </c>
      <c r="C2377" s="121" t="str">
        <f>IF(SP_SUL!B2380="","*",SP_SUL!B2380)</f>
        <v>*</v>
      </c>
      <c r="D2377" s="121" t="str">
        <f>IF(SP_SUL!D2380="","*",SP_SUL!D2380)</f>
        <v>*</v>
      </c>
      <c r="E2377" s="121" t="str">
        <f>IF(SP_SUL!H2380="","*",SP_SUL!H2380)</f>
        <v>*</v>
      </c>
      <c r="F2377" s="137" t="str">
        <f>IF(SP_SUL!M2380="","*",SP_SUL!M2380)</f>
        <v>*</v>
      </c>
      <c r="G2377" s="121" t="str">
        <f>IF(SP_SUL!I2380="","*",SP_SUL!I2380)</f>
        <v>*</v>
      </c>
      <c r="H2377" s="121" t="str">
        <f>IF(SP_SUL!AB2380="","*",SP_SUL!AB2380)</f>
        <v>*</v>
      </c>
      <c r="I2377" s="121" t="str">
        <f>IF(SP_SUL!AC2380="","*",SP_SUL!AC2380)</f>
        <v>*</v>
      </c>
      <c r="J2377" s="122" t="str">
        <f>IF(SP_SUL!AA2380="","*",SP_SUL!AA2380)</f>
        <v>*</v>
      </c>
      <c r="K2377" s="134" t="str">
        <f>IF(SP_SUL!AD2380="","*",SP_SUL!AD2380)</f>
        <v>*</v>
      </c>
    </row>
    <row r="2378" spans="2:11" hidden="1">
      <c r="B2378" s="120" t="str">
        <f>IF(SP_SUL!Y2381="","*",SP_SUL!Y2381)</f>
        <v>*</v>
      </c>
      <c r="C2378" s="121" t="str">
        <f>IF(SP_SUL!B2381="","*",SP_SUL!B2381)</f>
        <v>*</v>
      </c>
      <c r="D2378" s="121" t="str">
        <f>IF(SP_SUL!D2381="","*",SP_SUL!D2381)</f>
        <v>*</v>
      </c>
      <c r="E2378" s="121" t="str">
        <f>IF(SP_SUL!H2381="","*",SP_SUL!H2381)</f>
        <v>*</v>
      </c>
      <c r="F2378" s="137" t="str">
        <f>IF(SP_SUL!M2381="","*",SP_SUL!M2381)</f>
        <v>*</v>
      </c>
      <c r="G2378" s="121" t="str">
        <f>IF(SP_SUL!I2381="","*",SP_SUL!I2381)</f>
        <v>*</v>
      </c>
      <c r="H2378" s="121" t="str">
        <f>IF(SP_SUL!AB2381="","*",SP_SUL!AB2381)</f>
        <v>*</v>
      </c>
      <c r="I2378" s="121" t="str">
        <f>IF(SP_SUL!AC2381="","*",SP_SUL!AC2381)</f>
        <v>*</v>
      </c>
      <c r="J2378" s="122" t="str">
        <f>IF(SP_SUL!AA2381="","*",SP_SUL!AA2381)</f>
        <v>*</v>
      </c>
      <c r="K2378" s="134" t="str">
        <f>IF(SP_SUL!AD2381="","*",SP_SUL!AD2381)</f>
        <v>*</v>
      </c>
    </row>
    <row r="2379" spans="2:11" hidden="1">
      <c r="B2379" s="120" t="str">
        <f>IF(SP_SUL!Y2382="","*",SP_SUL!Y2382)</f>
        <v>*</v>
      </c>
      <c r="C2379" s="121" t="str">
        <f>IF(SP_SUL!B2382="","*",SP_SUL!B2382)</f>
        <v>*</v>
      </c>
      <c r="D2379" s="121" t="str">
        <f>IF(SP_SUL!D2382="","*",SP_SUL!D2382)</f>
        <v>*</v>
      </c>
      <c r="E2379" s="121" t="str">
        <f>IF(SP_SUL!H2382="","*",SP_SUL!H2382)</f>
        <v>*</v>
      </c>
      <c r="F2379" s="137" t="str">
        <f>IF(SP_SUL!M2382="","*",SP_SUL!M2382)</f>
        <v>*</v>
      </c>
      <c r="G2379" s="121" t="str">
        <f>IF(SP_SUL!I2382="","*",SP_SUL!I2382)</f>
        <v>*</v>
      </c>
      <c r="H2379" s="121" t="str">
        <f>IF(SP_SUL!AB2382="","*",SP_SUL!AB2382)</f>
        <v>*</v>
      </c>
      <c r="I2379" s="121" t="str">
        <f>IF(SP_SUL!AC2382="","*",SP_SUL!AC2382)</f>
        <v>*</v>
      </c>
      <c r="J2379" s="122" t="str">
        <f>IF(SP_SUL!AA2382="","*",SP_SUL!AA2382)</f>
        <v>*</v>
      </c>
      <c r="K2379" s="134" t="str">
        <f>IF(SP_SUL!AD2382="","*",SP_SUL!AD2382)</f>
        <v>*</v>
      </c>
    </row>
    <row r="2380" spans="2:11" hidden="1">
      <c r="B2380" s="120" t="str">
        <f>IF(SP_SUL!Y2383="","*",SP_SUL!Y2383)</f>
        <v>*</v>
      </c>
      <c r="C2380" s="121" t="str">
        <f>IF(SP_SUL!B2383="","*",SP_SUL!B2383)</f>
        <v>*</v>
      </c>
      <c r="D2380" s="121" t="str">
        <f>IF(SP_SUL!D2383="","*",SP_SUL!D2383)</f>
        <v>*</v>
      </c>
      <c r="E2380" s="121" t="str">
        <f>IF(SP_SUL!H2383="","*",SP_SUL!H2383)</f>
        <v>*</v>
      </c>
      <c r="F2380" s="137" t="str">
        <f>IF(SP_SUL!M2383="","*",SP_SUL!M2383)</f>
        <v>*</v>
      </c>
      <c r="G2380" s="121" t="str">
        <f>IF(SP_SUL!I2383="","*",SP_SUL!I2383)</f>
        <v>*</v>
      </c>
      <c r="H2380" s="121" t="str">
        <f>IF(SP_SUL!AB2383="","*",SP_SUL!AB2383)</f>
        <v>*</v>
      </c>
      <c r="I2380" s="121" t="str">
        <f>IF(SP_SUL!AC2383="","*",SP_SUL!AC2383)</f>
        <v>*</v>
      </c>
      <c r="J2380" s="122" t="str">
        <f>IF(SP_SUL!AA2383="","*",SP_SUL!AA2383)</f>
        <v>*</v>
      </c>
      <c r="K2380" s="134" t="str">
        <f>IF(SP_SUL!AD2383="","*",SP_SUL!AD2383)</f>
        <v>*</v>
      </c>
    </row>
    <row r="2381" spans="2:11" hidden="1">
      <c r="B2381" s="120" t="str">
        <f>IF(SP_SUL!Y2384="","*",SP_SUL!Y2384)</f>
        <v>*</v>
      </c>
      <c r="C2381" s="121" t="str">
        <f>IF(SP_SUL!B2384="","*",SP_SUL!B2384)</f>
        <v>*</v>
      </c>
      <c r="D2381" s="121" t="str">
        <f>IF(SP_SUL!D2384="","*",SP_SUL!D2384)</f>
        <v>*</v>
      </c>
      <c r="E2381" s="121" t="str">
        <f>IF(SP_SUL!H2384="","*",SP_SUL!H2384)</f>
        <v>*</v>
      </c>
      <c r="F2381" s="137" t="str">
        <f>IF(SP_SUL!M2384="","*",SP_SUL!M2384)</f>
        <v>*</v>
      </c>
      <c r="G2381" s="121" t="str">
        <f>IF(SP_SUL!I2384="","*",SP_SUL!I2384)</f>
        <v>*</v>
      </c>
      <c r="H2381" s="121" t="str">
        <f>IF(SP_SUL!AB2384="","*",SP_SUL!AB2384)</f>
        <v>*</v>
      </c>
      <c r="I2381" s="121" t="str">
        <f>IF(SP_SUL!AC2384="","*",SP_SUL!AC2384)</f>
        <v>*</v>
      </c>
      <c r="J2381" s="122" t="str">
        <f>IF(SP_SUL!AA2384="","*",SP_SUL!AA2384)</f>
        <v>*</v>
      </c>
      <c r="K2381" s="134" t="str">
        <f>IF(SP_SUL!AD2384="","*",SP_SUL!AD2384)</f>
        <v>*</v>
      </c>
    </row>
    <row r="2382" spans="2:11" hidden="1">
      <c r="B2382" s="120" t="str">
        <f>IF(SP_SUL!Y2385="","*",SP_SUL!Y2385)</f>
        <v>*</v>
      </c>
      <c r="C2382" s="121" t="str">
        <f>IF(SP_SUL!B2385="","*",SP_SUL!B2385)</f>
        <v>*</v>
      </c>
      <c r="D2382" s="121" t="str">
        <f>IF(SP_SUL!D2385="","*",SP_SUL!D2385)</f>
        <v>*</v>
      </c>
      <c r="E2382" s="121" t="str">
        <f>IF(SP_SUL!H2385="","*",SP_SUL!H2385)</f>
        <v>*</v>
      </c>
      <c r="F2382" s="137" t="str">
        <f>IF(SP_SUL!M2385="","*",SP_SUL!M2385)</f>
        <v>*</v>
      </c>
      <c r="G2382" s="121" t="str">
        <f>IF(SP_SUL!I2385="","*",SP_SUL!I2385)</f>
        <v>*</v>
      </c>
      <c r="H2382" s="121" t="str">
        <f>IF(SP_SUL!AB2385="","*",SP_SUL!AB2385)</f>
        <v>*</v>
      </c>
      <c r="I2382" s="121" t="str">
        <f>IF(SP_SUL!AC2385="","*",SP_SUL!AC2385)</f>
        <v>*</v>
      </c>
      <c r="J2382" s="122" t="str">
        <f>IF(SP_SUL!AA2385="","*",SP_SUL!AA2385)</f>
        <v>*</v>
      </c>
      <c r="K2382" s="134" t="str">
        <f>IF(SP_SUL!AD2385="","*",SP_SUL!AD2385)</f>
        <v>*</v>
      </c>
    </row>
    <row r="2383" spans="2:11" hidden="1">
      <c r="B2383" s="120" t="str">
        <f>IF(SP_SUL!Y2386="","*",SP_SUL!Y2386)</f>
        <v>*</v>
      </c>
      <c r="C2383" s="121" t="str">
        <f>IF(SP_SUL!B2386="","*",SP_SUL!B2386)</f>
        <v>*</v>
      </c>
      <c r="D2383" s="121" t="str">
        <f>IF(SP_SUL!D2386="","*",SP_SUL!D2386)</f>
        <v>*</v>
      </c>
      <c r="E2383" s="121" t="str">
        <f>IF(SP_SUL!H2386="","*",SP_SUL!H2386)</f>
        <v>*</v>
      </c>
      <c r="F2383" s="137" t="str">
        <f>IF(SP_SUL!M2386="","*",SP_SUL!M2386)</f>
        <v>*</v>
      </c>
      <c r="G2383" s="121" t="str">
        <f>IF(SP_SUL!I2386="","*",SP_SUL!I2386)</f>
        <v>*</v>
      </c>
      <c r="H2383" s="121" t="str">
        <f>IF(SP_SUL!AB2386="","*",SP_SUL!AB2386)</f>
        <v>*</v>
      </c>
      <c r="I2383" s="121" t="str">
        <f>IF(SP_SUL!AC2386="","*",SP_SUL!AC2386)</f>
        <v>*</v>
      </c>
      <c r="J2383" s="122" t="str">
        <f>IF(SP_SUL!AA2386="","*",SP_SUL!AA2386)</f>
        <v>*</v>
      </c>
      <c r="K2383" s="134" t="str">
        <f>IF(SP_SUL!AD2386="","*",SP_SUL!AD2386)</f>
        <v>*</v>
      </c>
    </row>
    <row r="2384" spans="2:11" hidden="1">
      <c r="B2384" s="120" t="str">
        <f>IF(SP_SUL!Y2387="","*",SP_SUL!Y2387)</f>
        <v>*</v>
      </c>
      <c r="C2384" s="121" t="str">
        <f>IF(SP_SUL!B2387="","*",SP_SUL!B2387)</f>
        <v>*</v>
      </c>
      <c r="D2384" s="121" t="str">
        <f>IF(SP_SUL!D2387="","*",SP_SUL!D2387)</f>
        <v>*</v>
      </c>
      <c r="E2384" s="121" t="str">
        <f>IF(SP_SUL!H2387="","*",SP_SUL!H2387)</f>
        <v>*</v>
      </c>
      <c r="F2384" s="137" t="str">
        <f>IF(SP_SUL!M2387="","*",SP_SUL!M2387)</f>
        <v>*</v>
      </c>
      <c r="G2384" s="121" t="str">
        <f>IF(SP_SUL!I2387="","*",SP_SUL!I2387)</f>
        <v>*</v>
      </c>
      <c r="H2384" s="121" t="str">
        <f>IF(SP_SUL!AB2387="","*",SP_SUL!AB2387)</f>
        <v>*</v>
      </c>
      <c r="I2384" s="121" t="str">
        <f>IF(SP_SUL!AC2387="","*",SP_SUL!AC2387)</f>
        <v>*</v>
      </c>
      <c r="J2384" s="122" t="str">
        <f>IF(SP_SUL!AA2387="","*",SP_SUL!AA2387)</f>
        <v>*</v>
      </c>
      <c r="K2384" s="134" t="str">
        <f>IF(SP_SUL!AD2387="","*",SP_SUL!AD2387)</f>
        <v>*</v>
      </c>
    </row>
    <row r="2385" spans="2:11" hidden="1">
      <c r="B2385" s="120" t="str">
        <f>IF(SP_SUL!Y2388="","*",SP_SUL!Y2388)</f>
        <v>*</v>
      </c>
      <c r="C2385" s="121" t="str">
        <f>IF(SP_SUL!B2388="","*",SP_SUL!B2388)</f>
        <v>*</v>
      </c>
      <c r="D2385" s="121" t="str">
        <f>IF(SP_SUL!D2388="","*",SP_SUL!D2388)</f>
        <v>*</v>
      </c>
      <c r="E2385" s="121" t="str">
        <f>IF(SP_SUL!H2388="","*",SP_SUL!H2388)</f>
        <v>*</v>
      </c>
      <c r="F2385" s="137" t="str">
        <f>IF(SP_SUL!M2388="","*",SP_SUL!M2388)</f>
        <v>*</v>
      </c>
      <c r="G2385" s="121" t="str">
        <f>IF(SP_SUL!I2388="","*",SP_SUL!I2388)</f>
        <v>*</v>
      </c>
      <c r="H2385" s="121" t="str">
        <f>IF(SP_SUL!AB2388="","*",SP_SUL!AB2388)</f>
        <v>*</v>
      </c>
      <c r="I2385" s="121" t="str">
        <f>IF(SP_SUL!AC2388="","*",SP_SUL!AC2388)</f>
        <v>*</v>
      </c>
      <c r="J2385" s="122" t="str">
        <f>IF(SP_SUL!AA2388="","*",SP_SUL!AA2388)</f>
        <v>*</v>
      </c>
      <c r="K2385" s="134" t="str">
        <f>IF(SP_SUL!AD2388="","*",SP_SUL!AD2388)</f>
        <v>*</v>
      </c>
    </row>
    <row r="2386" spans="2:11" hidden="1">
      <c r="B2386" s="120" t="str">
        <f>IF(SP_SUL!Y2389="","*",SP_SUL!Y2389)</f>
        <v>*</v>
      </c>
      <c r="C2386" s="121" t="str">
        <f>IF(SP_SUL!B2389="","*",SP_SUL!B2389)</f>
        <v>*</v>
      </c>
      <c r="D2386" s="121" t="str">
        <f>IF(SP_SUL!D2389="","*",SP_SUL!D2389)</f>
        <v>*</v>
      </c>
      <c r="E2386" s="121" t="str">
        <f>IF(SP_SUL!H2389="","*",SP_SUL!H2389)</f>
        <v>*</v>
      </c>
      <c r="F2386" s="137" t="str">
        <f>IF(SP_SUL!M2389="","*",SP_SUL!M2389)</f>
        <v>*</v>
      </c>
      <c r="G2386" s="121" t="str">
        <f>IF(SP_SUL!I2389="","*",SP_SUL!I2389)</f>
        <v>*</v>
      </c>
      <c r="H2386" s="121" t="str">
        <f>IF(SP_SUL!AB2389="","*",SP_SUL!AB2389)</f>
        <v>*</v>
      </c>
      <c r="I2386" s="121" t="str">
        <f>IF(SP_SUL!AC2389="","*",SP_SUL!AC2389)</f>
        <v>*</v>
      </c>
      <c r="J2386" s="122" t="str">
        <f>IF(SP_SUL!AA2389="","*",SP_SUL!AA2389)</f>
        <v>*</v>
      </c>
      <c r="K2386" s="134" t="str">
        <f>IF(SP_SUL!AD2389="","*",SP_SUL!AD2389)</f>
        <v>*</v>
      </c>
    </row>
    <row r="2387" spans="2:11" hidden="1">
      <c r="B2387" s="120" t="str">
        <f>IF(SP_SUL!Y2390="","*",SP_SUL!Y2390)</f>
        <v>*</v>
      </c>
      <c r="C2387" s="121" t="str">
        <f>IF(SP_SUL!B2390="","*",SP_SUL!B2390)</f>
        <v>*</v>
      </c>
      <c r="D2387" s="121" t="str">
        <f>IF(SP_SUL!D2390="","*",SP_SUL!D2390)</f>
        <v>*</v>
      </c>
      <c r="E2387" s="121" t="str">
        <f>IF(SP_SUL!H2390="","*",SP_SUL!H2390)</f>
        <v>*</v>
      </c>
      <c r="F2387" s="137" t="str">
        <f>IF(SP_SUL!M2390="","*",SP_SUL!M2390)</f>
        <v>*</v>
      </c>
      <c r="G2387" s="121" t="str">
        <f>IF(SP_SUL!I2390="","*",SP_SUL!I2390)</f>
        <v>*</v>
      </c>
      <c r="H2387" s="121" t="str">
        <f>IF(SP_SUL!AB2390="","*",SP_SUL!AB2390)</f>
        <v>*</v>
      </c>
      <c r="I2387" s="121" t="str">
        <f>IF(SP_SUL!AC2390="","*",SP_SUL!AC2390)</f>
        <v>*</v>
      </c>
      <c r="J2387" s="122" t="str">
        <f>IF(SP_SUL!AA2390="","*",SP_SUL!AA2390)</f>
        <v>*</v>
      </c>
      <c r="K2387" s="134" t="str">
        <f>IF(SP_SUL!AD2390="","*",SP_SUL!AD2390)</f>
        <v>*</v>
      </c>
    </row>
    <row r="2388" spans="2:11" hidden="1">
      <c r="B2388" s="120" t="str">
        <f>IF(SP_SUL!Y2391="","*",SP_SUL!Y2391)</f>
        <v>*</v>
      </c>
      <c r="C2388" s="121" t="str">
        <f>IF(SP_SUL!B2391="","*",SP_SUL!B2391)</f>
        <v>*</v>
      </c>
      <c r="D2388" s="121" t="str">
        <f>IF(SP_SUL!D2391="","*",SP_SUL!D2391)</f>
        <v>*</v>
      </c>
      <c r="E2388" s="121" t="str">
        <f>IF(SP_SUL!H2391="","*",SP_SUL!H2391)</f>
        <v>*</v>
      </c>
      <c r="F2388" s="137" t="str">
        <f>IF(SP_SUL!M2391="","*",SP_SUL!M2391)</f>
        <v>*</v>
      </c>
      <c r="G2388" s="121" t="str">
        <f>IF(SP_SUL!I2391="","*",SP_SUL!I2391)</f>
        <v>*</v>
      </c>
      <c r="H2388" s="121" t="str">
        <f>IF(SP_SUL!AB2391="","*",SP_SUL!AB2391)</f>
        <v>*</v>
      </c>
      <c r="I2388" s="121" t="str">
        <f>IF(SP_SUL!AC2391="","*",SP_SUL!AC2391)</f>
        <v>*</v>
      </c>
      <c r="J2388" s="122" t="str">
        <f>IF(SP_SUL!AA2391="","*",SP_SUL!AA2391)</f>
        <v>*</v>
      </c>
      <c r="K2388" s="134" t="str">
        <f>IF(SP_SUL!AD2391="","*",SP_SUL!AD2391)</f>
        <v>*</v>
      </c>
    </row>
    <row r="2389" spans="2:11" hidden="1">
      <c r="B2389" s="120" t="str">
        <f>IF(SP_SUL!Y2392="","*",SP_SUL!Y2392)</f>
        <v>*</v>
      </c>
      <c r="C2389" s="121" t="str">
        <f>IF(SP_SUL!B2392="","*",SP_SUL!B2392)</f>
        <v>*</v>
      </c>
      <c r="D2389" s="121" t="str">
        <f>IF(SP_SUL!D2392="","*",SP_SUL!D2392)</f>
        <v>*</v>
      </c>
      <c r="E2389" s="121" t="str">
        <f>IF(SP_SUL!H2392="","*",SP_SUL!H2392)</f>
        <v>*</v>
      </c>
      <c r="F2389" s="137" t="str">
        <f>IF(SP_SUL!M2392="","*",SP_SUL!M2392)</f>
        <v>*</v>
      </c>
      <c r="G2389" s="121" t="str">
        <f>IF(SP_SUL!I2392="","*",SP_SUL!I2392)</f>
        <v>*</v>
      </c>
      <c r="H2389" s="121" t="str">
        <f>IF(SP_SUL!AB2392="","*",SP_SUL!AB2392)</f>
        <v>*</v>
      </c>
      <c r="I2389" s="121" t="str">
        <f>IF(SP_SUL!AC2392="","*",SP_SUL!AC2392)</f>
        <v>*</v>
      </c>
      <c r="J2389" s="122" t="str">
        <f>IF(SP_SUL!AA2392="","*",SP_SUL!AA2392)</f>
        <v>*</v>
      </c>
      <c r="K2389" s="134" t="str">
        <f>IF(SP_SUL!AD2392="","*",SP_SUL!AD2392)</f>
        <v>*</v>
      </c>
    </row>
    <row r="2390" spans="2:11" hidden="1">
      <c r="B2390" s="120" t="str">
        <f>IF(SP_SUL!Y2393="","*",SP_SUL!Y2393)</f>
        <v>*</v>
      </c>
      <c r="C2390" s="121" t="str">
        <f>IF(SP_SUL!B2393="","*",SP_SUL!B2393)</f>
        <v>*</v>
      </c>
      <c r="D2390" s="121" t="str">
        <f>IF(SP_SUL!D2393="","*",SP_SUL!D2393)</f>
        <v>*</v>
      </c>
      <c r="E2390" s="121" t="str">
        <f>IF(SP_SUL!H2393="","*",SP_SUL!H2393)</f>
        <v>*</v>
      </c>
      <c r="F2390" s="137" t="str">
        <f>IF(SP_SUL!M2393="","*",SP_SUL!M2393)</f>
        <v>*</v>
      </c>
      <c r="G2390" s="121" t="str">
        <f>IF(SP_SUL!I2393="","*",SP_SUL!I2393)</f>
        <v>*</v>
      </c>
      <c r="H2390" s="121" t="str">
        <f>IF(SP_SUL!AB2393="","*",SP_SUL!AB2393)</f>
        <v>*</v>
      </c>
      <c r="I2390" s="121" t="str">
        <f>IF(SP_SUL!AC2393="","*",SP_SUL!AC2393)</f>
        <v>*</v>
      </c>
      <c r="J2390" s="122" t="str">
        <f>IF(SP_SUL!AA2393="","*",SP_SUL!AA2393)</f>
        <v>*</v>
      </c>
      <c r="K2390" s="134" t="str">
        <f>IF(SP_SUL!AD2393="","*",SP_SUL!AD2393)</f>
        <v>*</v>
      </c>
    </row>
    <row r="2391" spans="2:11" hidden="1">
      <c r="B2391" s="120" t="str">
        <f>IF(SP_SUL!Y2394="","*",SP_SUL!Y2394)</f>
        <v>*</v>
      </c>
      <c r="C2391" s="121" t="str">
        <f>IF(SP_SUL!B2394="","*",SP_SUL!B2394)</f>
        <v>*</v>
      </c>
      <c r="D2391" s="121" t="str">
        <f>IF(SP_SUL!D2394="","*",SP_SUL!D2394)</f>
        <v>*</v>
      </c>
      <c r="E2391" s="121" t="str">
        <f>IF(SP_SUL!H2394="","*",SP_SUL!H2394)</f>
        <v>*</v>
      </c>
      <c r="F2391" s="137" t="str">
        <f>IF(SP_SUL!M2394="","*",SP_SUL!M2394)</f>
        <v>*</v>
      </c>
      <c r="G2391" s="121" t="str">
        <f>IF(SP_SUL!I2394="","*",SP_SUL!I2394)</f>
        <v>*</v>
      </c>
      <c r="H2391" s="121" t="str">
        <f>IF(SP_SUL!AB2394="","*",SP_SUL!AB2394)</f>
        <v>*</v>
      </c>
      <c r="I2391" s="121" t="str">
        <f>IF(SP_SUL!AC2394="","*",SP_SUL!AC2394)</f>
        <v>*</v>
      </c>
      <c r="J2391" s="122" t="str">
        <f>IF(SP_SUL!AA2394="","*",SP_SUL!AA2394)</f>
        <v>*</v>
      </c>
      <c r="K2391" s="134" t="str">
        <f>IF(SP_SUL!AD2394="","*",SP_SUL!AD2394)</f>
        <v>*</v>
      </c>
    </row>
    <row r="2392" spans="2:11" hidden="1">
      <c r="B2392" s="120" t="str">
        <f>IF(SP_SUL!Y2395="","*",SP_SUL!Y2395)</f>
        <v>*</v>
      </c>
      <c r="C2392" s="121" t="str">
        <f>IF(SP_SUL!B2395="","*",SP_SUL!B2395)</f>
        <v>*</v>
      </c>
      <c r="D2392" s="121" t="str">
        <f>IF(SP_SUL!D2395="","*",SP_SUL!D2395)</f>
        <v>*</v>
      </c>
      <c r="E2392" s="121" t="str">
        <f>IF(SP_SUL!H2395="","*",SP_SUL!H2395)</f>
        <v>*</v>
      </c>
      <c r="F2392" s="137" t="str">
        <f>IF(SP_SUL!M2395="","*",SP_SUL!M2395)</f>
        <v>*</v>
      </c>
      <c r="G2392" s="121" t="str">
        <f>IF(SP_SUL!I2395="","*",SP_SUL!I2395)</f>
        <v>*</v>
      </c>
      <c r="H2392" s="121" t="str">
        <f>IF(SP_SUL!AB2395="","*",SP_SUL!AB2395)</f>
        <v>*</v>
      </c>
      <c r="I2392" s="121" t="str">
        <f>IF(SP_SUL!AC2395="","*",SP_SUL!AC2395)</f>
        <v>*</v>
      </c>
      <c r="J2392" s="122" t="str">
        <f>IF(SP_SUL!AA2395="","*",SP_SUL!AA2395)</f>
        <v>*</v>
      </c>
      <c r="K2392" s="134" t="str">
        <f>IF(SP_SUL!AD2395="","*",SP_SUL!AD2395)</f>
        <v>*</v>
      </c>
    </row>
    <row r="2393" spans="2:11" hidden="1">
      <c r="B2393" s="120" t="str">
        <f>IF(SP_SUL!Y2396="","*",SP_SUL!Y2396)</f>
        <v>*</v>
      </c>
      <c r="C2393" s="121" t="str">
        <f>IF(SP_SUL!B2396="","*",SP_SUL!B2396)</f>
        <v>*</v>
      </c>
      <c r="D2393" s="121" t="str">
        <f>IF(SP_SUL!D2396="","*",SP_SUL!D2396)</f>
        <v>*</v>
      </c>
      <c r="E2393" s="121" t="str">
        <f>IF(SP_SUL!H2396="","*",SP_SUL!H2396)</f>
        <v>*</v>
      </c>
      <c r="F2393" s="137" t="str">
        <f>IF(SP_SUL!M2396="","*",SP_SUL!M2396)</f>
        <v>*</v>
      </c>
      <c r="G2393" s="121" t="str">
        <f>IF(SP_SUL!I2396="","*",SP_SUL!I2396)</f>
        <v>*</v>
      </c>
      <c r="H2393" s="121" t="str">
        <f>IF(SP_SUL!AB2396="","*",SP_SUL!AB2396)</f>
        <v>*</v>
      </c>
      <c r="I2393" s="121" t="str">
        <f>IF(SP_SUL!AC2396="","*",SP_SUL!AC2396)</f>
        <v>*</v>
      </c>
      <c r="J2393" s="122" t="str">
        <f>IF(SP_SUL!AA2396="","*",SP_SUL!AA2396)</f>
        <v>*</v>
      </c>
      <c r="K2393" s="134" t="str">
        <f>IF(SP_SUL!AD2396="","*",SP_SUL!AD2396)</f>
        <v>*</v>
      </c>
    </row>
    <row r="2394" spans="2:11" hidden="1">
      <c r="B2394" s="120" t="str">
        <f>IF(SP_SUL!Y2397="","*",SP_SUL!Y2397)</f>
        <v>*</v>
      </c>
      <c r="C2394" s="121" t="str">
        <f>IF(SP_SUL!B2397="","*",SP_SUL!B2397)</f>
        <v>*</v>
      </c>
      <c r="D2394" s="121" t="str">
        <f>IF(SP_SUL!D2397="","*",SP_SUL!D2397)</f>
        <v>*</v>
      </c>
      <c r="E2394" s="121" t="str">
        <f>IF(SP_SUL!H2397="","*",SP_SUL!H2397)</f>
        <v>*</v>
      </c>
      <c r="F2394" s="137" t="str">
        <f>IF(SP_SUL!M2397="","*",SP_SUL!M2397)</f>
        <v>*</v>
      </c>
      <c r="G2394" s="121" t="str">
        <f>IF(SP_SUL!I2397="","*",SP_SUL!I2397)</f>
        <v>*</v>
      </c>
      <c r="H2394" s="121" t="str">
        <f>IF(SP_SUL!AB2397="","*",SP_SUL!AB2397)</f>
        <v>*</v>
      </c>
      <c r="I2394" s="121" t="str">
        <f>IF(SP_SUL!AC2397="","*",SP_SUL!AC2397)</f>
        <v>*</v>
      </c>
      <c r="J2394" s="122" t="str">
        <f>IF(SP_SUL!AA2397="","*",SP_SUL!AA2397)</f>
        <v>*</v>
      </c>
      <c r="K2394" s="134" t="str">
        <f>IF(SP_SUL!AD2397="","*",SP_SUL!AD2397)</f>
        <v>*</v>
      </c>
    </row>
    <row r="2395" spans="2:11" hidden="1">
      <c r="B2395" s="120" t="str">
        <f>IF(SP_SUL!Y2398="","*",SP_SUL!Y2398)</f>
        <v>*</v>
      </c>
      <c r="C2395" s="121" t="str">
        <f>IF(SP_SUL!B2398="","*",SP_SUL!B2398)</f>
        <v>*</v>
      </c>
      <c r="D2395" s="121" t="str">
        <f>IF(SP_SUL!D2398="","*",SP_SUL!D2398)</f>
        <v>*</v>
      </c>
      <c r="E2395" s="121" t="str">
        <f>IF(SP_SUL!H2398="","*",SP_SUL!H2398)</f>
        <v>*</v>
      </c>
      <c r="F2395" s="137" t="str">
        <f>IF(SP_SUL!M2398="","*",SP_SUL!M2398)</f>
        <v>*</v>
      </c>
      <c r="G2395" s="121" t="str">
        <f>IF(SP_SUL!I2398="","*",SP_SUL!I2398)</f>
        <v>*</v>
      </c>
      <c r="H2395" s="121" t="str">
        <f>IF(SP_SUL!AB2398="","*",SP_SUL!AB2398)</f>
        <v>*</v>
      </c>
      <c r="I2395" s="121" t="str">
        <f>IF(SP_SUL!AC2398="","*",SP_SUL!AC2398)</f>
        <v>*</v>
      </c>
      <c r="J2395" s="122" t="str">
        <f>IF(SP_SUL!AA2398="","*",SP_SUL!AA2398)</f>
        <v>*</v>
      </c>
      <c r="K2395" s="134" t="str">
        <f>IF(SP_SUL!AD2398="","*",SP_SUL!AD2398)</f>
        <v>*</v>
      </c>
    </row>
    <row r="2396" spans="2:11" hidden="1">
      <c r="B2396" s="120" t="str">
        <f>IF(SP_SUL!Y2399="","*",SP_SUL!Y2399)</f>
        <v>*</v>
      </c>
      <c r="C2396" s="121" t="str">
        <f>IF(SP_SUL!B2399="","*",SP_SUL!B2399)</f>
        <v>*</v>
      </c>
      <c r="D2396" s="121" t="str">
        <f>IF(SP_SUL!D2399="","*",SP_SUL!D2399)</f>
        <v>*</v>
      </c>
      <c r="E2396" s="121" t="str">
        <f>IF(SP_SUL!H2399="","*",SP_SUL!H2399)</f>
        <v>*</v>
      </c>
      <c r="F2396" s="137" t="str">
        <f>IF(SP_SUL!M2399="","*",SP_SUL!M2399)</f>
        <v>*</v>
      </c>
      <c r="G2396" s="121" t="str">
        <f>IF(SP_SUL!I2399="","*",SP_SUL!I2399)</f>
        <v>*</v>
      </c>
      <c r="H2396" s="121" t="str">
        <f>IF(SP_SUL!AB2399="","*",SP_SUL!AB2399)</f>
        <v>*</v>
      </c>
      <c r="I2396" s="121" t="str">
        <f>IF(SP_SUL!AC2399="","*",SP_SUL!AC2399)</f>
        <v>*</v>
      </c>
      <c r="J2396" s="122" t="str">
        <f>IF(SP_SUL!AA2399="","*",SP_SUL!AA2399)</f>
        <v>*</v>
      </c>
      <c r="K2396" s="134" t="str">
        <f>IF(SP_SUL!AD2399="","*",SP_SUL!AD2399)</f>
        <v>*</v>
      </c>
    </row>
    <row r="2397" spans="2:11" hidden="1">
      <c r="B2397" s="120" t="str">
        <f>IF(SP_SUL!Y2400="","*",SP_SUL!Y2400)</f>
        <v>*</v>
      </c>
      <c r="C2397" s="121" t="str">
        <f>IF(SP_SUL!B2400="","*",SP_SUL!B2400)</f>
        <v>*</v>
      </c>
      <c r="D2397" s="121" t="str">
        <f>IF(SP_SUL!D2400="","*",SP_SUL!D2400)</f>
        <v>*</v>
      </c>
      <c r="E2397" s="121" t="str">
        <f>IF(SP_SUL!H2400="","*",SP_SUL!H2400)</f>
        <v>*</v>
      </c>
      <c r="F2397" s="137" t="str">
        <f>IF(SP_SUL!M2400="","*",SP_SUL!M2400)</f>
        <v>*</v>
      </c>
      <c r="G2397" s="121" t="str">
        <f>IF(SP_SUL!I2400="","*",SP_SUL!I2400)</f>
        <v>*</v>
      </c>
      <c r="H2397" s="121" t="str">
        <f>IF(SP_SUL!AB2400="","*",SP_SUL!AB2400)</f>
        <v>*</v>
      </c>
      <c r="I2397" s="121" t="str">
        <f>IF(SP_SUL!AC2400="","*",SP_SUL!AC2400)</f>
        <v>*</v>
      </c>
      <c r="J2397" s="122" t="str">
        <f>IF(SP_SUL!AA2400="","*",SP_SUL!AA2400)</f>
        <v>*</v>
      </c>
      <c r="K2397" s="134" t="str">
        <f>IF(SP_SUL!AD2400="","*",SP_SUL!AD2400)</f>
        <v>*</v>
      </c>
    </row>
    <row r="2398" spans="2:11" hidden="1">
      <c r="B2398" s="120" t="str">
        <f>IF(SP_SUL!Y2401="","*",SP_SUL!Y2401)</f>
        <v>*</v>
      </c>
      <c r="C2398" s="121" t="str">
        <f>IF(SP_SUL!B2401="","*",SP_SUL!B2401)</f>
        <v>*</v>
      </c>
      <c r="D2398" s="121" t="str">
        <f>IF(SP_SUL!D2401="","*",SP_SUL!D2401)</f>
        <v>*</v>
      </c>
      <c r="E2398" s="121" t="str">
        <f>IF(SP_SUL!H2401="","*",SP_SUL!H2401)</f>
        <v>*</v>
      </c>
      <c r="F2398" s="137" t="str">
        <f>IF(SP_SUL!M2401="","*",SP_SUL!M2401)</f>
        <v>*</v>
      </c>
      <c r="G2398" s="121" t="str">
        <f>IF(SP_SUL!I2401="","*",SP_SUL!I2401)</f>
        <v>*</v>
      </c>
      <c r="H2398" s="121" t="str">
        <f>IF(SP_SUL!AB2401="","*",SP_SUL!AB2401)</f>
        <v>*</v>
      </c>
      <c r="I2398" s="121" t="str">
        <f>IF(SP_SUL!AC2401="","*",SP_SUL!AC2401)</f>
        <v>*</v>
      </c>
      <c r="J2398" s="122" t="str">
        <f>IF(SP_SUL!AA2401="","*",SP_SUL!AA2401)</f>
        <v>*</v>
      </c>
      <c r="K2398" s="134" t="str">
        <f>IF(SP_SUL!AD2401="","*",SP_SUL!AD2401)</f>
        <v>*</v>
      </c>
    </row>
    <row r="2399" spans="2:11" hidden="1">
      <c r="B2399" s="120" t="str">
        <f>IF(SP_SUL!Y2402="","*",SP_SUL!Y2402)</f>
        <v>*</v>
      </c>
      <c r="C2399" s="121" t="str">
        <f>IF(SP_SUL!B2402="","*",SP_SUL!B2402)</f>
        <v>*</v>
      </c>
      <c r="D2399" s="121" t="str">
        <f>IF(SP_SUL!D2402="","*",SP_SUL!D2402)</f>
        <v>*</v>
      </c>
      <c r="E2399" s="121" t="str">
        <f>IF(SP_SUL!H2402="","*",SP_SUL!H2402)</f>
        <v>*</v>
      </c>
      <c r="F2399" s="137" t="str">
        <f>IF(SP_SUL!M2402="","*",SP_SUL!M2402)</f>
        <v>*</v>
      </c>
      <c r="G2399" s="121" t="str">
        <f>IF(SP_SUL!I2402="","*",SP_SUL!I2402)</f>
        <v>*</v>
      </c>
      <c r="H2399" s="121" t="str">
        <f>IF(SP_SUL!AB2402="","*",SP_SUL!AB2402)</f>
        <v>*</v>
      </c>
      <c r="I2399" s="121" t="str">
        <f>IF(SP_SUL!AC2402="","*",SP_SUL!AC2402)</f>
        <v>*</v>
      </c>
      <c r="J2399" s="122" t="str">
        <f>IF(SP_SUL!AA2402="","*",SP_SUL!AA2402)</f>
        <v>*</v>
      </c>
      <c r="K2399" s="134" t="str">
        <f>IF(SP_SUL!AD2402="","*",SP_SUL!AD2402)</f>
        <v>*</v>
      </c>
    </row>
    <row r="2400" spans="2:11" hidden="1">
      <c r="B2400" s="120" t="str">
        <f>IF(SP_SUL!Y2403="","*",SP_SUL!Y2403)</f>
        <v>*</v>
      </c>
      <c r="C2400" s="121" t="str">
        <f>IF(SP_SUL!B2403="","*",SP_SUL!B2403)</f>
        <v>*</v>
      </c>
      <c r="D2400" s="121" t="str">
        <f>IF(SP_SUL!D2403="","*",SP_SUL!D2403)</f>
        <v>*</v>
      </c>
      <c r="E2400" s="121" t="str">
        <f>IF(SP_SUL!H2403="","*",SP_SUL!H2403)</f>
        <v>*</v>
      </c>
      <c r="F2400" s="137" t="str">
        <f>IF(SP_SUL!M2403="","*",SP_SUL!M2403)</f>
        <v>*</v>
      </c>
      <c r="G2400" s="121" t="str">
        <f>IF(SP_SUL!I2403="","*",SP_SUL!I2403)</f>
        <v>*</v>
      </c>
      <c r="H2400" s="121" t="str">
        <f>IF(SP_SUL!AB2403="","*",SP_SUL!AB2403)</f>
        <v>*</v>
      </c>
      <c r="I2400" s="121" t="str">
        <f>IF(SP_SUL!AC2403="","*",SP_SUL!AC2403)</f>
        <v>*</v>
      </c>
      <c r="J2400" s="122" t="str">
        <f>IF(SP_SUL!AA2403="","*",SP_SUL!AA2403)</f>
        <v>*</v>
      </c>
      <c r="K2400" s="134" t="str">
        <f>IF(SP_SUL!AD2403="","*",SP_SUL!AD2403)</f>
        <v>*</v>
      </c>
    </row>
    <row r="2401" spans="2:11" hidden="1">
      <c r="B2401" s="120" t="str">
        <f>IF(SP_SUL!Y2404="","*",SP_SUL!Y2404)</f>
        <v>*</v>
      </c>
      <c r="C2401" s="121" t="str">
        <f>IF(SP_SUL!B2404="","*",SP_SUL!B2404)</f>
        <v>*</v>
      </c>
      <c r="D2401" s="121" t="str">
        <f>IF(SP_SUL!D2404="","*",SP_SUL!D2404)</f>
        <v>*</v>
      </c>
      <c r="E2401" s="121" t="str">
        <f>IF(SP_SUL!H2404="","*",SP_SUL!H2404)</f>
        <v>*</v>
      </c>
      <c r="F2401" s="137" t="str">
        <f>IF(SP_SUL!M2404="","*",SP_SUL!M2404)</f>
        <v>*</v>
      </c>
      <c r="G2401" s="121" t="str">
        <f>IF(SP_SUL!I2404="","*",SP_SUL!I2404)</f>
        <v>*</v>
      </c>
      <c r="H2401" s="121" t="str">
        <f>IF(SP_SUL!AB2404="","*",SP_SUL!AB2404)</f>
        <v>*</v>
      </c>
      <c r="I2401" s="121" t="str">
        <f>IF(SP_SUL!AC2404="","*",SP_SUL!AC2404)</f>
        <v>*</v>
      </c>
      <c r="J2401" s="122" t="str">
        <f>IF(SP_SUL!AA2404="","*",SP_SUL!AA2404)</f>
        <v>*</v>
      </c>
      <c r="K2401" s="134" t="str">
        <f>IF(SP_SUL!AD2404="","*",SP_SUL!AD2404)</f>
        <v>*</v>
      </c>
    </row>
    <row r="2402" spans="2:11" hidden="1">
      <c r="B2402" s="120" t="str">
        <f>IF(SP_SUL!Y2405="","*",SP_SUL!Y2405)</f>
        <v>*</v>
      </c>
      <c r="C2402" s="121" t="str">
        <f>IF(SP_SUL!B2405="","*",SP_SUL!B2405)</f>
        <v>*</v>
      </c>
      <c r="D2402" s="121" t="str">
        <f>IF(SP_SUL!D2405="","*",SP_SUL!D2405)</f>
        <v>*</v>
      </c>
      <c r="E2402" s="121" t="str">
        <f>IF(SP_SUL!H2405="","*",SP_SUL!H2405)</f>
        <v>*</v>
      </c>
      <c r="F2402" s="137" t="str">
        <f>IF(SP_SUL!M2405="","*",SP_SUL!M2405)</f>
        <v>*</v>
      </c>
      <c r="G2402" s="121" t="str">
        <f>IF(SP_SUL!I2405="","*",SP_SUL!I2405)</f>
        <v>*</v>
      </c>
      <c r="H2402" s="121" t="str">
        <f>IF(SP_SUL!AB2405="","*",SP_SUL!AB2405)</f>
        <v>*</v>
      </c>
      <c r="I2402" s="121" t="str">
        <f>IF(SP_SUL!AC2405="","*",SP_SUL!AC2405)</f>
        <v>*</v>
      </c>
      <c r="J2402" s="122" t="str">
        <f>IF(SP_SUL!AA2405="","*",SP_SUL!AA2405)</f>
        <v>*</v>
      </c>
      <c r="K2402" s="134" t="str">
        <f>IF(SP_SUL!AD2405="","*",SP_SUL!AD2405)</f>
        <v>*</v>
      </c>
    </row>
    <row r="2403" spans="2:11" hidden="1">
      <c r="B2403" s="120" t="str">
        <f>IF(SP_SUL!Y2406="","*",SP_SUL!Y2406)</f>
        <v>*</v>
      </c>
      <c r="C2403" s="121" t="str">
        <f>IF(SP_SUL!B2406="","*",SP_SUL!B2406)</f>
        <v>*</v>
      </c>
      <c r="D2403" s="121" t="str">
        <f>IF(SP_SUL!D2406="","*",SP_SUL!D2406)</f>
        <v>*</v>
      </c>
      <c r="E2403" s="121" t="str">
        <f>IF(SP_SUL!H2406="","*",SP_SUL!H2406)</f>
        <v>*</v>
      </c>
      <c r="F2403" s="137" t="str">
        <f>IF(SP_SUL!M2406="","*",SP_SUL!M2406)</f>
        <v>*</v>
      </c>
      <c r="G2403" s="121" t="str">
        <f>IF(SP_SUL!I2406="","*",SP_SUL!I2406)</f>
        <v>*</v>
      </c>
      <c r="H2403" s="121" t="str">
        <f>IF(SP_SUL!AB2406="","*",SP_SUL!AB2406)</f>
        <v>*</v>
      </c>
      <c r="I2403" s="121" t="str">
        <f>IF(SP_SUL!AC2406="","*",SP_SUL!AC2406)</f>
        <v>*</v>
      </c>
      <c r="J2403" s="122" t="str">
        <f>IF(SP_SUL!AA2406="","*",SP_SUL!AA2406)</f>
        <v>*</v>
      </c>
      <c r="K2403" s="134" t="str">
        <f>IF(SP_SUL!AD2406="","*",SP_SUL!AD2406)</f>
        <v>*</v>
      </c>
    </row>
    <row r="2404" spans="2:11" hidden="1">
      <c r="B2404" s="120" t="str">
        <f>IF(SP_SUL!Y2407="","*",SP_SUL!Y2407)</f>
        <v>*</v>
      </c>
      <c r="C2404" s="121" t="str">
        <f>IF(SP_SUL!B2407="","*",SP_SUL!B2407)</f>
        <v>*</v>
      </c>
      <c r="D2404" s="121" t="str">
        <f>IF(SP_SUL!D2407="","*",SP_SUL!D2407)</f>
        <v>*</v>
      </c>
      <c r="E2404" s="121" t="str">
        <f>IF(SP_SUL!H2407="","*",SP_SUL!H2407)</f>
        <v>*</v>
      </c>
      <c r="F2404" s="137" t="str">
        <f>IF(SP_SUL!M2407="","*",SP_SUL!M2407)</f>
        <v>*</v>
      </c>
      <c r="G2404" s="121" t="str">
        <f>IF(SP_SUL!I2407="","*",SP_SUL!I2407)</f>
        <v>*</v>
      </c>
      <c r="H2404" s="121" t="str">
        <f>IF(SP_SUL!AB2407="","*",SP_SUL!AB2407)</f>
        <v>*</v>
      </c>
      <c r="I2404" s="121" t="str">
        <f>IF(SP_SUL!AC2407="","*",SP_SUL!AC2407)</f>
        <v>*</v>
      </c>
      <c r="J2404" s="122" t="str">
        <f>IF(SP_SUL!AA2407="","*",SP_SUL!AA2407)</f>
        <v>*</v>
      </c>
      <c r="K2404" s="134" t="str">
        <f>IF(SP_SUL!AD2407="","*",SP_SUL!AD2407)</f>
        <v>*</v>
      </c>
    </row>
    <row r="2405" spans="2:11" hidden="1">
      <c r="B2405" s="120" t="str">
        <f>IF(SP_SUL!Y2408="","*",SP_SUL!Y2408)</f>
        <v>*</v>
      </c>
      <c r="C2405" s="121" t="str">
        <f>IF(SP_SUL!B2408="","*",SP_SUL!B2408)</f>
        <v>*</v>
      </c>
      <c r="D2405" s="121" t="str">
        <f>IF(SP_SUL!D2408="","*",SP_SUL!D2408)</f>
        <v>*</v>
      </c>
      <c r="E2405" s="121" t="str">
        <f>IF(SP_SUL!H2408="","*",SP_SUL!H2408)</f>
        <v>*</v>
      </c>
      <c r="F2405" s="137" t="str">
        <f>IF(SP_SUL!M2408="","*",SP_SUL!M2408)</f>
        <v>*</v>
      </c>
      <c r="G2405" s="121" t="str">
        <f>IF(SP_SUL!I2408="","*",SP_SUL!I2408)</f>
        <v>*</v>
      </c>
      <c r="H2405" s="121" t="str">
        <f>IF(SP_SUL!AB2408="","*",SP_SUL!AB2408)</f>
        <v>*</v>
      </c>
      <c r="I2405" s="121" t="str">
        <f>IF(SP_SUL!AC2408="","*",SP_SUL!AC2408)</f>
        <v>*</v>
      </c>
      <c r="J2405" s="122" t="str">
        <f>IF(SP_SUL!AA2408="","*",SP_SUL!AA2408)</f>
        <v>*</v>
      </c>
      <c r="K2405" s="134" t="str">
        <f>IF(SP_SUL!AD2408="","*",SP_SUL!AD2408)</f>
        <v>*</v>
      </c>
    </row>
    <row r="2406" spans="2:11" hidden="1">
      <c r="B2406" s="120" t="str">
        <f>IF(SP_SUL!Y2409="","*",SP_SUL!Y2409)</f>
        <v>*</v>
      </c>
      <c r="C2406" s="121" t="str">
        <f>IF(SP_SUL!B2409="","*",SP_SUL!B2409)</f>
        <v>*</v>
      </c>
      <c r="D2406" s="121" t="str">
        <f>IF(SP_SUL!D2409="","*",SP_SUL!D2409)</f>
        <v>*</v>
      </c>
      <c r="E2406" s="121" t="str">
        <f>IF(SP_SUL!H2409="","*",SP_SUL!H2409)</f>
        <v>*</v>
      </c>
      <c r="F2406" s="137" t="str">
        <f>IF(SP_SUL!M2409="","*",SP_SUL!M2409)</f>
        <v>*</v>
      </c>
      <c r="G2406" s="121" t="str">
        <f>IF(SP_SUL!I2409="","*",SP_SUL!I2409)</f>
        <v>*</v>
      </c>
      <c r="H2406" s="121" t="str">
        <f>IF(SP_SUL!AB2409="","*",SP_SUL!AB2409)</f>
        <v>*</v>
      </c>
      <c r="I2406" s="121" t="str">
        <f>IF(SP_SUL!AC2409="","*",SP_SUL!AC2409)</f>
        <v>*</v>
      </c>
      <c r="J2406" s="122" t="str">
        <f>IF(SP_SUL!AA2409="","*",SP_SUL!AA2409)</f>
        <v>*</v>
      </c>
      <c r="K2406" s="134" t="str">
        <f>IF(SP_SUL!AD2409="","*",SP_SUL!AD2409)</f>
        <v>*</v>
      </c>
    </row>
    <row r="2407" spans="2:11" hidden="1">
      <c r="B2407" s="120" t="str">
        <f>IF(SP_SUL!Y2410="","*",SP_SUL!Y2410)</f>
        <v>*</v>
      </c>
      <c r="C2407" s="121" t="str">
        <f>IF(SP_SUL!B2410="","*",SP_SUL!B2410)</f>
        <v>*</v>
      </c>
      <c r="D2407" s="121" t="str">
        <f>IF(SP_SUL!D2410="","*",SP_SUL!D2410)</f>
        <v>*</v>
      </c>
      <c r="E2407" s="121" t="str">
        <f>IF(SP_SUL!H2410="","*",SP_SUL!H2410)</f>
        <v>*</v>
      </c>
      <c r="F2407" s="137" t="str">
        <f>IF(SP_SUL!M2410="","*",SP_SUL!M2410)</f>
        <v>*</v>
      </c>
      <c r="G2407" s="121" t="str">
        <f>IF(SP_SUL!I2410="","*",SP_SUL!I2410)</f>
        <v>*</v>
      </c>
      <c r="H2407" s="121" t="str">
        <f>IF(SP_SUL!AB2410="","*",SP_SUL!AB2410)</f>
        <v>*</v>
      </c>
      <c r="I2407" s="121" t="str">
        <f>IF(SP_SUL!AC2410="","*",SP_SUL!AC2410)</f>
        <v>*</v>
      </c>
      <c r="J2407" s="122" t="str">
        <f>IF(SP_SUL!AA2410="","*",SP_SUL!AA2410)</f>
        <v>*</v>
      </c>
      <c r="K2407" s="134" t="str">
        <f>IF(SP_SUL!AD2410="","*",SP_SUL!AD2410)</f>
        <v>*</v>
      </c>
    </row>
    <row r="2408" spans="2:11" hidden="1">
      <c r="B2408" s="120" t="str">
        <f>IF(SP_SUL!Y2411="","*",SP_SUL!Y2411)</f>
        <v>*</v>
      </c>
      <c r="C2408" s="121" t="str">
        <f>IF(SP_SUL!B2411="","*",SP_SUL!B2411)</f>
        <v>*</v>
      </c>
      <c r="D2408" s="121" t="str">
        <f>IF(SP_SUL!D2411="","*",SP_SUL!D2411)</f>
        <v>*</v>
      </c>
      <c r="E2408" s="121" t="str">
        <f>IF(SP_SUL!H2411="","*",SP_SUL!H2411)</f>
        <v>*</v>
      </c>
      <c r="F2408" s="137" t="str">
        <f>IF(SP_SUL!M2411="","*",SP_SUL!M2411)</f>
        <v>*</v>
      </c>
      <c r="G2408" s="121" t="str">
        <f>IF(SP_SUL!I2411="","*",SP_SUL!I2411)</f>
        <v>*</v>
      </c>
      <c r="H2408" s="121" t="str">
        <f>IF(SP_SUL!AB2411="","*",SP_SUL!AB2411)</f>
        <v>*</v>
      </c>
      <c r="I2408" s="121" t="str">
        <f>IF(SP_SUL!AC2411="","*",SP_SUL!AC2411)</f>
        <v>*</v>
      </c>
      <c r="J2408" s="122" t="str">
        <f>IF(SP_SUL!AA2411="","*",SP_SUL!AA2411)</f>
        <v>*</v>
      </c>
      <c r="K2408" s="134" t="str">
        <f>IF(SP_SUL!AD2411="","*",SP_SUL!AD2411)</f>
        <v>*</v>
      </c>
    </row>
    <row r="2409" spans="2:11" hidden="1">
      <c r="B2409" s="120" t="str">
        <f>IF(SP_SUL!Y2412="","*",SP_SUL!Y2412)</f>
        <v>*</v>
      </c>
      <c r="C2409" s="121" t="str">
        <f>IF(SP_SUL!B2412="","*",SP_SUL!B2412)</f>
        <v>*</v>
      </c>
      <c r="D2409" s="121" t="str">
        <f>IF(SP_SUL!D2412="","*",SP_SUL!D2412)</f>
        <v>*</v>
      </c>
      <c r="E2409" s="121" t="str">
        <f>IF(SP_SUL!H2412="","*",SP_SUL!H2412)</f>
        <v>*</v>
      </c>
      <c r="F2409" s="137" t="str">
        <f>IF(SP_SUL!M2412="","*",SP_SUL!M2412)</f>
        <v>*</v>
      </c>
      <c r="G2409" s="121" t="str">
        <f>IF(SP_SUL!I2412="","*",SP_SUL!I2412)</f>
        <v>*</v>
      </c>
      <c r="H2409" s="121" t="str">
        <f>IF(SP_SUL!AB2412="","*",SP_SUL!AB2412)</f>
        <v>*</v>
      </c>
      <c r="I2409" s="121" t="str">
        <f>IF(SP_SUL!AC2412="","*",SP_SUL!AC2412)</f>
        <v>*</v>
      </c>
      <c r="J2409" s="122" t="str">
        <f>IF(SP_SUL!AA2412="","*",SP_SUL!AA2412)</f>
        <v>*</v>
      </c>
      <c r="K2409" s="134" t="str">
        <f>IF(SP_SUL!AD2412="","*",SP_SUL!AD2412)</f>
        <v>*</v>
      </c>
    </row>
    <row r="2410" spans="2:11" hidden="1">
      <c r="B2410" s="120" t="str">
        <f>IF(SP_SUL!Y2413="","*",SP_SUL!Y2413)</f>
        <v>*</v>
      </c>
      <c r="C2410" s="121" t="str">
        <f>IF(SP_SUL!B2413="","*",SP_SUL!B2413)</f>
        <v>*</v>
      </c>
      <c r="D2410" s="121" t="str">
        <f>IF(SP_SUL!D2413="","*",SP_SUL!D2413)</f>
        <v>*</v>
      </c>
      <c r="E2410" s="121" t="str">
        <f>IF(SP_SUL!H2413="","*",SP_SUL!H2413)</f>
        <v>*</v>
      </c>
      <c r="F2410" s="137" t="str">
        <f>IF(SP_SUL!M2413="","*",SP_SUL!M2413)</f>
        <v>*</v>
      </c>
      <c r="G2410" s="121" t="str">
        <f>IF(SP_SUL!I2413="","*",SP_SUL!I2413)</f>
        <v>*</v>
      </c>
      <c r="H2410" s="121" t="str">
        <f>IF(SP_SUL!AB2413="","*",SP_SUL!AB2413)</f>
        <v>*</v>
      </c>
      <c r="I2410" s="121" t="str">
        <f>IF(SP_SUL!AC2413="","*",SP_SUL!AC2413)</f>
        <v>*</v>
      </c>
      <c r="J2410" s="122" t="str">
        <f>IF(SP_SUL!AA2413="","*",SP_SUL!AA2413)</f>
        <v>*</v>
      </c>
      <c r="K2410" s="134" t="str">
        <f>IF(SP_SUL!AD2413="","*",SP_SUL!AD2413)</f>
        <v>*</v>
      </c>
    </row>
    <row r="2411" spans="2:11" hidden="1">
      <c r="B2411" s="120" t="str">
        <f>IF(SP_SUL!Y2414="","*",SP_SUL!Y2414)</f>
        <v>*</v>
      </c>
      <c r="C2411" s="121" t="str">
        <f>IF(SP_SUL!B2414="","*",SP_SUL!B2414)</f>
        <v>*</v>
      </c>
      <c r="D2411" s="121" t="str">
        <f>IF(SP_SUL!D2414="","*",SP_SUL!D2414)</f>
        <v>*</v>
      </c>
      <c r="E2411" s="121" t="str">
        <f>IF(SP_SUL!H2414="","*",SP_SUL!H2414)</f>
        <v>*</v>
      </c>
      <c r="F2411" s="137" t="str">
        <f>IF(SP_SUL!M2414="","*",SP_SUL!M2414)</f>
        <v>*</v>
      </c>
      <c r="G2411" s="121" t="str">
        <f>IF(SP_SUL!I2414="","*",SP_SUL!I2414)</f>
        <v>*</v>
      </c>
      <c r="H2411" s="121" t="str">
        <f>IF(SP_SUL!AB2414="","*",SP_SUL!AB2414)</f>
        <v>*</v>
      </c>
      <c r="I2411" s="121" t="str">
        <f>IF(SP_SUL!AC2414="","*",SP_SUL!AC2414)</f>
        <v>*</v>
      </c>
      <c r="J2411" s="122" t="str">
        <f>IF(SP_SUL!AA2414="","*",SP_SUL!AA2414)</f>
        <v>*</v>
      </c>
      <c r="K2411" s="134" t="str">
        <f>IF(SP_SUL!AD2414="","*",SP_SUL!AD2414)</f>
        <v>*</v>
      </c>
    </row>
    <row r="2412" spans="2:11" hidden="1">
      <c r="B2412" s="120" t="str">
        <f>IF(SP_SUL!Y2415="","*",SP_SUL!Y2415)</f>
        <v>*</v>
      </c>
      <c r="C2412" s="121" t="str">
        <f>IF(SP_SUL!B2415="","*",SP_SUL!B2415)</f>
        <v>*</v>
      </c>
      <c r="D2412" s="121" t="str">
        <f>IF(SP_SUL!D2415="","*",SP_SUL!D2415)</f>
        <v>*</v>
      </c>
      <c r="E2412" s="121" t="str">
        <f>IF(SP_SUL!H2415="","*",SP_SUL!H2415)</f>
        <v>*</v>
      </c>
      <c r="F2412" s="137" t="str">
        <f>IF(SP_SUL!M2415="","*",SP_SUL!M2415)</f>
        <v>*</v>
      </c>
      <c r="G2412" s="121" t="str">
        <f>IF(SP_SUL!I2415="","*",SP_SUL!I2415)</f>
        <v>*</v>
      </c>
      <c r="H2412" s="121" t="str">
        <f>IF(SP_SUL!AB2415="","*",SP_SUL!AB2415)</f>
        <v>*</v>
      </c>
      <c r="I2412" s="121" t="str">
        <f>IF(SP_SUL!AC2415="","*",SP_SUL!AC2415)</f>
        <v>*</v>
      </c>
      <c r="J2412" s="122" t="str">
        <f>IF(SP_SUL!AA2415="","*",SP_SUL!AA2415)</f>
        <v>*</v>
      </c>
      <c r="K2412" s="134" t="str">
        <f>IF(SP_SUL!AD2415="","*",SP_SUL!AD2415)</f>
        <v>*</v>
      </c>
    </row>
    <row r="2413" spans="2:11" hidden="1">
      <c r="B2413" s="120" t="str">
        <f>IF(SP_SUL!Y2416="","*",SP_SUL!Y2416)</f>
        <v>*</v>
      </c>
      <c r="C2413" s="121" t="str">
        <f>IF(SP_SUL!B2416="","*",SP_SUL!B2416)</f>
        <v>*</v>
      </c>
      <c r="D2413" s="121" t="str">
        <f>IF(SP_SUL!D2416="","*",SP_SUL!D2416)</f>
        <v>*</v>
      </c>
      <c r="E2413" s="121" t="str">
        <f>IF(SP_SUL!H2416="","*",SP_SUL!H2416)</f>
        <v>*</v>
      </c>
      <c r="F2413" s="137" t="str">
        <f>IF(SP_SUL!M2416="","*",SP_SUL!M2416)</f>
        <v>*</v>
      </c>
      <c r="G2413" s="121" t="str">
        <f>IF(SP_SUL!I2416="","*",SP_SUL!I2416)</f>
        <v>*</v>
      </c>
      <c r="H2413" s="121" t="str">
        <f>IF(SP_SUL!AB2416="","*",SP_SUL!AB2416)</f>
        <v>*</v>
      </c>
      <c r="I2413" s="121" t="str">
        <f>IF(SP_SUL!AC2416="","*",SP_SUL!AC2416)</f>
        <v>*</v>
      </c>
      <c r="J2413" s="122" t="str">
        <f>IF(SP_SUL!AA2416="","*",SP_SUL!AA2416)</f>
        <v>*</v>
      </c>
      <c r="K2413" s="134" t="str">
        <f>IF(SP_SUL!AD2416="","*",SP_SUL!AD2416)</f>
        <v>*</v>
      </c>
    </row>
    <row r="2414" spans="2:11" hidden="1">
      <c r="B2414" s="120" t="str">
        <f>IF(SP_SUL!Y2417="","*",SP_SUL!Y2417)</f>
        <v>*</v>
      </c>
      <c r="C2414" s="121" t="str">
        <f>IF(SP_SUL!B2417="","*",SP_SUL!B2417)</f>
        <v>*</v>
      </c>
      <c r="D2414" s="121" t="str">
        <f>IF(SP_SUL!D2417="","*",SP_SUL!D2417)</f>
        <v>*</v>
      </c>
      <c r="E2414" s="121" t="str">
        <f>IF(SP_SUL!H2417="","*",SP_SUL!H2417)</f>
        <v>*</v>
      </c>
      <c r="F2414" s="137" t="str">
        <f>IF(SP_SUL!M2417="","*",SP_SUL!M2417)</f>
        <v>*</v>
      </c>
      <c r="G2414" s="121" t="str">
        <f>IF(SP_SUL!I2417="","*",SP_SUL!I2417)</f>
        <v>*</v>
      </c>
      <c r="H2414" s="121" t="str">
        <f>IF(SP_SUL!AB2417="","*",SP_SUL!AB2417)</f>
        <v>*</v>
      </c>
      <c r="I2414" s="121" t="str">
        <f>IF(SP_SUL!AC2417="","*",SP_SUL!AC2417)</f>
        <v>*</v>
      </c>
      <c r="J2414" s="122" t="str">
        <f>IF(SP_SUL!AA2417="","*",SP_SUL!AA2417)</f>
        <v>*</v>
      </c>
      <c r="K2414" s="134" t="str">
        <f>IF(SP_SUL!AD2417="","*",SP_SUL!AD2417)</f>
        <v>*</v>
      </c>
    </row>
    <row r="2415" spans="2:11" hidden="1">
      <c r="B2415" s="120" t="str">
        <f>IF(SP_SUL!Y2418="","*",SP_SUL!Y2418)</f>
        <v>*</v>
      </c>
      <c r="C2415" s="121" t="str">
        <f>IF(SP_SUL!B2418="","*",SP_SUL!B2418)</f>
        <v>*</v>
      </c>
      <c r="D2415" s="121" t="str">
        <f>IF(SP_SUL!D2418="","*",SP_SUL!D2418)</f>
        <v>*</v>
      </c>
      <c r="E2415" s="121" t="str">
        <f>IF(SP_SUL!H2418="","*",SP_SUL!H2418)</f>
        <v>*</v>
      </c>
      <c r="F2415" s="137" t="str">
        <f>IF(SP_SUL!M2418="","*",SP_SUL!M2418)</f>
        <v>*</v>
      </c>
      <c r="G2415" s="121" t="str">
        <f>IF(SP_SUL!I2418="","*",SP_SUL!I2418)</f>
        <v>*</v>
      </c>
      <c r="H2415" s="121" t="str">
        <f>IF(SP_SUL!AB2418="","*",SP_SUL!AB2418)</f>
        <v>*</v>
      </c>
      <c r="I2415" s="121" t="str">
        <f>IF(SP_SUL!AC2418="","*",SP_SUL!AC2418)</f>
        <v>*</v>
      </c>
      <c r="J2415" s="122" t="str">
        <f>IF(SP_SUL!AA2418="","*",SP_SUL!AA2418)</f>
        <v>*</v>
      </c>
      <c r="K2415" s="134" t="str">
        <f>IF(SP_SUL!AD2418="","*",SP_SUL!AD2418)</f>
        <v>*</v>
      </c>
    </row>
    <row r="2416" spans="2:11" hidden="1">
      <c r="B2416" s="120" t="str">
        <f>IF(SP_SUL!Y2419="","*",SP_SUL!Y2419)</f>
        <v>*</v>
      </c>
      <c r="C2416" s="121" t="str">
        <f>IF(SP_SUL!B2419="","*",SP_SUL!B2419)</f>
        <v>*</v>
      </c>
      <c r="D2416" s="121" t="str">
        <f>IF(SP_SUL!D2419="","*",SP_SUL!D2419)</f>
        <v>*</v>
      </c>
      <c r="E2416" s="121" t="str">
        <f>IF(SP_SUL!H2419="","*",SP_SUL!H2419)</f>
        <v>*</v>
      </c>
      <c r="F2416" s="137" t="str">
        <f>IF(SP_SUL!M2419="","*",SP_SUL!M2419)</f>
        <v>*</v>
      </c>
      <c r="G2416" s="121" t="str">
        <f>IF(SP_SUL!I2419="","*",SP_SUL!I2419)</f>
        <v>*</v>
      </c>
      <c r="H2416" s="121" t="str">
        <f>IF(SP_SUL!AB2419="","*",SP_SUL!AB2419)</f>
        <v>*</v>
      </c>
      <c r="I2416" s="121" t="str">
        <f>IF(SP_SUL!AC2419="","*",SP_SUL!AC2419)</f>
        <v>*</v>
      </c>
      <c r="J2416" s="122" t="str">
        <f>IF(SP_SUL!AA2419="","*",SP_SUL!AA2419)</f>
        <v>*</v>
      </c>
      <c r="K2416" s="134" t="str">
        <f>IF(SP_SUL!AD2419="","*",SP_SUL!AD2419)</f>
        <v>*</v>
      </c>
    </row>
    <row r="2417" spans="2:11" hidden="1">
      <c r="B2417" s="120" t="str">
        <f>IF(SP_SUL!Y2420="","*",SP_SUL!Y2420)</f>
        <v>*</v>
      </c>
      <c r="C2417" s="121" t="str">
        <f>IF(SP_SUL!B2420="","*",SP_SUL!B2420)</f>
        <v>*</v>
      </c>
      <c r="D2417" s="121" t="str">
        <f>IF(SP_SUL!D2420="","*",SP_SUL!D2420)</f>
        <v>*</v>
      </c>
      <c r="E2417" s="121" t="str">
        <f>IF(SP_SUL!H2420="","*",SP_SUL!H2420)</f>
        <v>*</v>
      </c>
      <c r="F2417" s="137" t="str">
        <f>IF(SP_SUL!M2420="","*",SP_SUL!M2420)</f>
        <v>*</v>
      </c>
      <c r="G2417" s="121" t="str">
        <f>IF(SP_SUL!I2420="","*",SP_SUL!I2420)</f>
        <v>*</v>
      </c>
      <c r="H2417" s="121" t="str">
        <f>IF(SP_SUL!AB2420="","*",SP_SUL!AB2420)</f>
        <v>*</v>
      </c>
      <c r="I2417" s="121" t="str">
        <f>IF(SP_SUL!AC2420="","*",SP_SUL!AC2420)</f>
        <v>*</v>
      </c>
      <c r="J2417" s="122" t="str">
        <f>IF(SP_SUL!AA2420="","*",SP_SUL!AA2420)</f>
        <v>*</v>
      </c>
      <c r="K2417" s="134" t="str">
        <f>IF(SP_SUL!AD2420="","*",SP_SUL!AD2420)</f>
        <v>*</v>
      </c>
    </row>
    <row r="2418" spans="2:11" hidden="1">
      <c r="B2418" s="120" t="str">
        <f>IF(SP_SUL!Y2421="","*",SP_SUL!Y2421)</f>
        <v>*</v>
      </c>
      <c r="C2418" s="121" t="str">
        <f>IF(SP_SUL!B2421="","*",SP_SUL!B2421)</f>
        <v>*</v>
      </c>
      <c r="D2418" s="121" t="str">
        <f>IF(SP_SUL!D2421="","*",SP_SUL!D2421)</f>
        <v>*</v>
      </c>
      <c r="E2418" s="121" t="str">
        <f>IF(SP_SUL!H2421="","*",SP_SUL!H2421)</f>
        <v>*</v>
      </c>
      <c r="F2418" s="137" t="str">
        <f>IF(SP_SUL!M2421="","*",SP_SUL!M2421)</f>
        <v>*</v>
      </c>
      <c r="G2418" s="121" t="str">
        <f>IF(SP_SUL!I2421="","*",SP_SUL!I2421)</f>
        <v>*</v>
      </c>
      <c r="H2418" s="121" t="str">
        <f>IF(SP_SUL!AB2421="","*",SP_SUL!AB2421)</f>
        <v>*</v>
      </c>
      <c r="I2418" s="121" t="str">
        <f>IF(SP_SUL!AC2421="","*",SP_SUL!AC2421)</f>
        <v>*</v>
      </c>
      <c r="J2418" s="122" t="str">
        <f>IF(SP_SUL!AA2421="","*",SP_SUL!AA2421)</f>
        <v>*</v>
      </c>
      <c r="K2418" s="134" t="str">
        <f>IF(SP_SUL!AD2421="","*",SP_SUL!AD2421)</f>
        <v>*</v>
      </c>
    </row>
    <row r="2419" spans="2:11" hidden="1">
      <c r="B2419" s="120" t="str">
        <f>IF(SP_SUL!Y2422="","*",SP_SUL!Y2422)</f>
        <v>*</v>
      </c>
      <c r="C2419" s="121" t="str">
        <f>IF(SP_SUL!B2422="","*",SP_SUL!B2422)</f>
        <v>*</v>
      </c>
      <c r="D2419" s="121" t="str">
        <f>IF(SP_SUL!D2422="","*",SP_SUL!D2422)</f>
        <v>*</v>
      </c>
      <c r="E2419" s="121" t="str">
        <f>IF(SP_SUL!H2422="","*",SP_SUL!H2422)</f>
        <v>*</v>
      </c>
      <c r="F2419" s="137" t="str">
        <f>IF(SP_SUL!M2422="","*",SP_SUL!M2422)</f>
        <v>*</v>
      </c>
      <c r="G2419" s="121" t="str">
        <f>IF(SP_SUL!I2422="","*",SP_SUL!I2422)</f>
        <v>*</v>
      </c>
      <c r="H2419" s="121" t="str">
        <f>IF(SP_SUL!AB2422="","*",SP_SUL!AB2422)</f>
        <v>*</v>
      </c>
      <c r="I2419" s="121" t="str">
        <f>IF(SP_SUL!AC2422="","*",SP_SUL!AC2422)</f>
        <v>*</v>
      </c>
      <c r="J2419" s="122" t="str">
        <f>IF(SP_SUL!AA2422="","*",SP_SUL!AA2422)</f>
        <v>*</v>
      </c>
      <c r="K2419" s="134" t="str">
        <f>IF(SP_SUL!AD2422="","*",SP_SUL!AD2422)</f>
        <v>*</v>
      </c>
    </row>
    <row r="2420" spans="2:11" hidden="1">
      <c r="B2420" s="120" t="str">
        <f>IF(SP_SUL!Y2423="","*",SP_SUL!Y2423)</f>
        <v>*</v>
      </c>
      <c r="C2420" s="121" t="str">
        <f>IF(SP_SUL!B2423="","*",SP_SUL!B2423)</f>
        <v>*</v>
      </c>
      <c r="D2420" s="121" t="str">
        <f>IF(SP_SUL!D2423="","*",SP_SUL!D2423)</f>
        <v>*</v>
      </c>
      <c r="E2420" s="121" t="str">
        <f>IF(SP_SUL!H2423="","*",SP_SUL!H2423)</f>
        <v>*</v>
      </c>
      <c r="F2420" s="137" t="str">
        <f>IF(SP_SUL!M2423="","*",SP_SUL!M2423)</f>
        <v>*</v>
      </c>
      <c r="G2420" s="121" t="str">
        <f>IF(SP_SUL!I2423="","*",SP_SUL!I2423)</f>
        <v>*</v>
      </c>
      <c r="H2420" s="121" t="str">
        <f>IF(SP_SUL!AB2423="","*",SP_SUL!AB2423)</f>
        <v>*</v>
      </c>
      <c r="I2420" s="121" t="str">
        <f>IF(SP_SUL!AC2423="","*",SP_SUL!AC2423)</f>
        <v>*</v>
      </c>
      <c r="J2420" s="122" t="str">
        <f>IF(SP_SUL!AA2423="","*",SP_SUL!AA2423)</f>
        <v>*</v>
      </c>
      <c r="K2420" s="134" t="str">
        <f>IF(SP_SUL!AD2423="","*",SP_SUL!AD2423)</f>
        <v>*</v>
      </c>
    </row>
    <row r="2421" spans="2:11" hidden="1">
      <c r="B2421" s="120" t="str">
        <f>IF(SP_SUL!Y2424="","*",SP_SUL!Y2424)</f>
        <v>*</v>
      </c>
      <c r="C2421" s="121" t="str">
        <f>IF(SP_SUL!B2424="","*",SP_SUL!B2424)</f>
        <v>*</v>
      </c>
      <c r="D2421" s="121" t="str">
        <f>IF(SP_SUL!D2424="","*",SP_SUL!D2424)</f>
        <v>*</v>
      </c>
      <c r="E2421" s="121" t="str">
        <f>IF(SP_SUL!H2424="","*",SP_SUL!H2424)</f>
        <v>*</v>
      </c>
      <c r="F2421" s="137" t="str">
        <f>IF(SP_SUL!M2424="","*",SP_SUL!M2424)</f>
        <v>*</v>
      </c>
      <c r="G2421" s="121" t="str">
        <f>IF(SP_SUL!I2424="","*",SP_SUL!I2424)</f>
        <v>*</v>
      </c>
      <c r="H2421" s="121" t="str">
        <f>IF(SP_SUL!AB2424="","*",SP_SUL!AB2424)</f>
        <v>*</v>
      </c>
      <c r="I2421" s="121" t="str">
        <f>IF(SP_SUL!AC2424="","*",SP_SUL!AC2424)</f>
        <v>*</v>
      </c>
      <c r="J2421" s="122" t="str">
        <f>IF(SP_SUL!AA2424="","*",SP_SUL!AA2424)</f>
        <v>*</v>
      </c>
      <c r="K2421" s="134" t="str">
        <f>IF(SP_SUL!AD2424="","*",SP_SUL!AD2424)</f>
        <v>*</v>
      </c>
    </row>
    <row r="2422" spans="2:11" hidden="1">
      <c r="B2422" s="120" t="str">
        <f>IF(SP_SUL!Y2425="","*",SP_SUL!Y2425)</f>
        <v>*</v>
      </c>
      <c r="C2422" s="121" t="str">
        <f>IF(SP_SUL!B2425="","*",SP_SUL!B2425)</f>
        <v>*</v>
      </c>
      <c r="D2422" s="121" t="str">
        <f>IF(SP_SUL!D2425="","*",SP_SUL!D2425)</f>
        <v>*</v>
      </c>
      <c r="E2422" s="121" t="str">
        <f>IF(SP_SUL!H2425="","*",SP_SUL!H2425)</f>
        <v>*</v>
      </c>
      <c r="F2422" s="137" t="str">
        <f>IF(SP_SUL!M2425="","*",SP_SUL!M2425)</f>
        <v>*</v>
      </c>
      <c r="G2422" s="121" t="str">
        <f>IF(SP_SUL!I2425="","*",SP_SUL!I2425)</f>
        <v>*</v>
      </c>
      <c r="H2422" s="121" t="str">
        <f>IF(SP_SUL!AB2425="","*",SP_SUL!AB2425)</f>
        <v>*</v>
      </c>
      <c r="I2422" s="121" t="str">
        <f>IF(SP_SUL!AC2425="","*",SP_SUL!AC2425)</f>
        <v>*</v>
      </c>
      <c r="J2422" s="122" t="str">
        <f>IF(SP_SUL!AA2425="","*",SP_SUL!AA2425)</f>
        <v>*</v>
      </c>
      <c r="K2422" s="134" t="str">
        <f>IF(SP_SUL!AD2425="","*",SP_SUL!AD2425)</f>
        <v>*</v>
      </c>
    </row>
    <row r="2423" spans="2:11" hidden="1">
      <c r="B2423" s="120" t="str">
        <f>IF(SP_SUL!Y2426="","*",SP_SUL!Y2426)</f>
        <v>*</v>
      </c>
      <c r="C2423" s="121" t="str">
        <f>IF(SP_SUL!B2426="","*",SP_SUL!B2426)</f>
        <v>*</v>
      </c>
      <c r="D2423" s="121" t="str">
        <f>IF(SP_SUL!D2426="","*",SP_SUL!D2426)</f>
        <v>*</v>
      </c>
      <c r="E2423" s="121" t="str">
        <f>IF(SP_SUL!H2426="","*",SP_SUL!H2426)</f>
        <v>*</v>
      </c>
      <c r="F2423" s="137" t="str">
        <f>IF(SP_SUL!M2426="","*",SP_SUL!M2426)</f>
        <v>*</v>
      </c>
      <c r="G2423" s="121" t="str">
        <f>IF(SP_SUL!I2426="","*",SP_SUL!I2426)</f>
        <v>*</v>
      </c>
      <c r="H2423" s="121" t="str">
        <f>IF(SP_SUL!AB2426="","*",SP_SUL!AB2426)</f>
        <v>*</v>
      </c>
      <c r="I2423" s="121" t="str">
        <f>IF(SP_SUL!AC2426="","*",SP_SUL!AC2426)</f>
        <v>*</v>
      </c>
      <c r="J2423" s="122" t="str">
        <f>IF(SP_SUL!AA2426="","*",SP_SUL!AA2426)</f>
        <v>*</v>
      </c>
      <c r="K2423" s="134" t="str">
        <f>IF(SP_SUL!AD2426="","*",SP_SUL!AD2426)</f>
        <v>*</v>
      </c>
    </row>
    <row r="2424" spans="2:11" hidden="1">
      <c r="B2424" s="120" t="str">
        <f>IF(SP_SUL!Y2427="","*",SP_SUL!Y2427)</f>
        <v>*</v>
      </c>
      <c r="C2424" s="121" t="str">
        <f>IF(SP_SUL!B2427="","*",SP_SUL!B2427)</f>
        <v>*</v>
      </c>
      <c r="D2424" s="121" t="str">
        <f>IF(SP_SUL!D2427="","*",SP_SUL!D2427)</f>
        <v>*</v>
      </c>
      <c r="E2424" s="121" t="str">
        <f>IF(SP_SUL!H2427="","*",SP_SUL!H2427)</f>
        <v>*</v>
      </c>
      <c r="F2424" s="137" t="str">
        <f>IF(SP_SUL!M2427="","*",SP_SUL!M2427)</f>
        <v>*</v>
      </c>
      <c r="G2424" s="121" t="str">
        <f>IF(SP_SUL!I2427="","*",SP_SUL!I2427)</f>
        <v>*</v>
      </c>
      <c r="H2424" s="121" t="str">
        <f>IF(SP_SUL!AB2427="","*",SP_SUL!AB2427)</f>
        <v>*</v>
      </c>
      <c r="I2424" s="121" t="str">
        <f>IF(SP_SUL!AC2427="","*",SP_SUL!AC2427)</f>
        <v>*</v>
      </c>
      <c r="J2424" s="122" t="str">
        <f>IF(SP_SUL!AA2427="","*",SP_SUL!AA2427)</f>
        <v>*</v>
      </c>
      <c r="K2424" s="134" t="str">
        <f>IF(SP_SUL!AD2427="","*",SP_SUL!AD2427)</f>
        <v>*</v>
      </c>
    </row>
    <row r="2425" spans="2:11" hidden="1">
      <c r="B2425" s="120" t="str">
        <f>IF(SP_SUL!Y2428="","*",SP_SUL!Y2428)</f>
        <v>*</v>
      </c>
      <c r="C2425" s="121" t="str">
        <f>IF(SP_SUL!B2428="","*",SP_SUL!B2428)</f>
        <v>*</v>
      </c>
      <c r="D2425" s="121" t="str">
        <f>IF(SP_SUL!D2428="","*",SP_SUL!D2428)</f>
        <v>*</v>
      </c>
      <c r="E2425" s="121" t="str">
        <f>IF(SP_SUL!H2428="","*",SP_SUL!H2428)</f>
        <v>*</v>
      </c>
      <c r="F2425" s="137" t="str">
        <f>IF(SP_SUL!M2428="","*",SP_SUL!M2428)</f>
        <v>*</v>
      </c>
      <c r="G2425" s="121" t="str">
        <f>IF(SP_SUL!I2428="","*",SP_SUL!I2428)</f>
        <v>*</v>
      </c>
      <c r="H2425" s="121" t="str">
        <f>IF(SP_SUL!AB2428="","*",SP_SUL!AB2428)</f>
        <v>*</v>
      </c>
      <c r="I2425" s="121" t="str">
        <f>IF(SP_SUL!AC2428="","*",SP_SUL!AC2428)</f>
        <v>*</v>
      </c>
      <c r="J2425" s="122" t="str">
        <f>IF(SP_SUL!AA2428="","*",SP_SUL!AA2428)</f>
        <v>*</v>
      </c>
      <c r="K2425" s="134" t="str">
        <f>IF(SP_SUL!AD2428="","*",SP_SUL!AD2428)</f>
        <v>*</v>
      </c>
    </row>
    <row r="2426" spans="2:11" hidden="1">
      <c r="B2426" s="120" t="str">
        <f>IF(SP_SUL!Y2429="","*",SP_SUL!Y2429)</f>
        <v>*</v>
      </c>
      <c r="C2426" s="121" t="str">
        <f>IF(SP_SUL!B2429="","*",SP_SUL!B2429)</f>
        <v>*</v>
      </c>
      <c r="D2426" s="121" t="str">
        <f>IF(SP_SUL!D2429="","*",SP_SUL!D2429)</f>
        <v>*</v>
      </c>
      <c r="E2426" s="121" t="str">
        <f>IF(SP_SUL!H2429="","*",SP_SUL!H2429)</f>
        <v>*</v>
      </c>
      <c r="F2426" s="137" t="str">
        <f>IF(SP_SUL!M2429="","*",SP_SUL!M2429)</f>
        <v>*</v>
      </c>
      <c r="G2426" s="121" t="str">
        <f>IF(SP_SUL!I2429="","*",SP_SUL!I2429)</f>
        <v>*</v>
      </c>
      <c r="H2426" s="121" t="str">
        <f>IF(SP_SUL!AB2429="","*",SP_SUL!AB2429)</f>
        <v>*</v>
      </c>
      <c r="I2426" s="121" t="str">
        <f>IF(SP_SUL!AC2429="","*",SP_SUL!AC2429)</f>
        <v>*</v>
      </c>
      <c r="J2426" s="122" t="str">
        <f>IF(SP_SUL!AA2429="","*",SP_SUL!AA2429)</f>
        <v>*</v>
      </c>
      <c r="K2426" s="134" t="str">
        <f>IF(SP_SUL!AD2429="","*",SP_SUL!AD2429)</f>
        <v>*</v>
      </c>
    </row>
    <row r="2427" spans="2:11" hidden="1">
      <c r="B2427" s="120" t="str">
        <f>IF(SP_SUL!Y2430="","*",SP_SUL!Y2430)</f>
        <v>*</v>
      </c>
      <c r="C2427" s="121" t="str">
        <f>IF(SP_SUL!B2430="","*",SP_SUL!B2430)</f>
        <v>*</v>
      </c>
      <c r="D2427" s="121" t="str">
        <f>IF(SP_SUL!D2430="","*",SP_SUL!D2430)</f>
        <v>*</v>
      </c>
      <c r="E2427" s="121" t="str">
        <f>IF(SP_SUL!H2430="","*",SP_SUL!H2430)</f>
        <v>*</v>
      </c>
      <c r="F2427" s="137" t="str">
        <f>IF(SP_SUL!M2430="","*",SP_SUL!M2430)</f>
        <v>*</v>
      </c>
      <c r="G2427" s="121" t="str">
        <f>IF(SP_SUL!I2430="","*",SP_SUL!I2430)</f>
        <v>*</v>
      </c>
      <c r="H2427" s="121" t="str">
        <f>IF(SP_SUL!AB2430="","*",SP_SUL!AB2430)</f>
        <v>*</v>
      </c>
      <c r="I2427" s="121" t="str">
        <f>IF(SP_SUL!AC2430="","*",SP_SUL!AC2430)</f>
        <v>*</v>
      </c>
      <c r="J2427" s="122" t="str">
        <f>IF(SP_SUL!AA2430="","*",SP_SUL!AA2430)</f>
        <v>*</v>
      </c>
      <c r="K2427" s="134" t="str">
        <f>IF(SP_SUL!AD2430="","*",SP_SUL!AD2430)</f>
        <v>*</v>
      </c>
    </row>
    <row r="2428" spans="2:11" hidden="1">
      <c r="B2428" s="120" t="str">
        <f>IF(SP_SUL!Y2431="","*",SP_SUL!Y2431)</f>
        <v>*</v>
      </c>
      <c r="C2428" s="121" t="str">
        <f>IF(SP_SUL!B2431="","*",SP_SUL!B2431)</f>
        <v>*</v>
      </c>
      <c r="D2428" s="121" t="str">
        <f>IF(SP_SUL!D2431="","*",SP_SUL!D2431)</f>
        <v>*</v>
      </c>
      <c r="E2428" s="121" t="str">
        <f>IF(SP_SUL!H2431="","*",SP_SUL!H2431)</f>
        <v>*</v>
      </c>
      <c r="F2428" s="137" t="str">
        <f>IF(SP_SUL!M2431="","*",SP_SUL!M2431)</f>
        <v>*</v>
      </c>
      <c r="G2428" s="121" t="str">
        <f>IF(SP_SUL!I2431="","*",SP_SUL!I2431)</f>
        <v>*</v>
      </c>
      <c r="H2428" s="121" t="str">
        <f>IF(SP_SUL!AB2431="","*",SP_SUL!AB2431)</f>
        <v>*</v>
      </c>
      <c r="I2428" s="121" t="str">
        <f>IF(SP_SUL!AC2431="","*",SP_SUL!AC2431)</f>
        <v>*</v>
      </c>
      <c r="J2428" s="122" t="str">
        <f>IF(SP_SUL!AA2431="","*",SP_SUL!AA2431)</f>
        <v>*</v>
      </c>
      <c r="K2428" s="134" t="str">
        <f>IF(SP_SUL!AD2431="","*",SP_SUL!AD2431)</f>
        <v>*</v>
      </c>
    </row>
    <row r="2429" spans="2:11" hidden="1">
      <c r="B2429" s="120" t="str">
        <f>IF(SP_SUL!Y2432="","*",SP_SUL!Y2432)</f>
        <v>*</v>
      </c>
      <c r="C2429" s="121" t="str">
        <f>IF(SP_SUL!B2432="","*",SP_SUL!B2432)</f>
        <v>*</v>
      </c>
      <c r="D2429" s="121" t="str">
        <f>IF(SP_SUL!D2432="","*",SP_SUL!D2432)</f>
        <v>*</v>
      </c>
      <c r="E2429" s="121" t="str">
        <f>IF(SP_SUL!H2432="","*",SP_SUL!H2432)</f>
        <v>*</v>
      </c>
      <c r="F2429" s="137" t="str">
        <f>IF(SP_SUL!M2432="","*",SP_SUL!M2432)</f>
        <v>*</v>
      </c>
      <c r="G2429" s="121" t="str">
        <f>IF(SP_SUL!I2432="","*",SP_SUL!I2432)</f>
        <v>*</v>
      </c>
      <c r="H2429" s="121" t="str">
        <f>IF(SP_SUL!AB2432="","*",SP_SUL!AB2432)</f>
        <v>*</v>
      </c>
      <c r="I2429" s="121" t="str">
        <f>IF(SP_SUL!AC2432="","*",SP_SUL!AC2432)</f>
        <v>*</v>
      </c>
      <c r="J2429" s="122" t="str">
        <f>IF(SP_SUL!AA2432="","*",SP_SUL!AA2432)</f>
        <v>*</v>
      </c>
      <c r="K2429" s="134" t="str">
        <f>IF(SP_SUL!AD2432="","*",SP_SUL!AD2432)</f>
        <v>*</v>
      </c>
    </row>
    <row r="2430" spans="2:11" hidden="1">
      <c r="B2430" s="120" t="str">
        <f>IF(SP_SUL!Y2433="","*",SP_SUL!Y2433)</f>
        <v>*</v>
      </c>
      <c r="C2430" s="121" t="str">
        <f>IF(SP_SUL!B2433="","*",SP_SUL!B2433)</f>
        <v>*</v>
      </c>
      <c r="D2430" s="121" t="str">
        <f>IF(SP_SUL!D2433="","*",SP_SUL!D2433)</f>
        <v>*</v>
      </c>
      <c r="E2430" s="121" t="str">
        <f>IF(SP_SUL!H2433="","*",SP_SUL!H2433)</f>
        <v>*</v>
      </c>
      <c r="F2430" s="137" t="str">
        <f>IF(SP_SUL!M2433="","*",SP_SUL!M2433)</f>
        <v>*</v>
      </c>
      <c r="G2430" s="121" t="str">
        <f>IF(SP_SUL!I2433="","*",SP_SUL!I2433)</f>
        <v>*</v>
      </c>
      <c r="H2430" s="121" t="str">
        <f>IF(SP_SUL!AB2433="","*",SP_SUL!AB2433)</f>
        <v>*</v>
      </c>
      <c r="I2430" s="121" t="str">
        <f>IF(SP_SUL!AC2433="","*",SP_SUL!AC2433)</f>
        <v>*</v>
      </c>
      <c r="J2430" s="122" t="str">
        <f>IF(SP_SUL!AA2433="","*",SP_SUL!AA2433)</f>
        <v>*</v>
      </c>
      <c r="K2430" s="134" t="str">
        <f>IF(SP_SUL!AD2433="","*",SP_SUL!AD2433)</f>
        <v>*</v>
      </c>
    </row>
    <row r="2431" spans="2:11" hidden="1">
      <c r="B2431" s="120" t="str">
        <f>IF(SP_SUL!Y2434="","*",SP_SUL!Y2434)</f>
        <v>*</v>
      </c>
      <c r="C2431" s="121" t="str">
        <f>IF(SP_SUL!B2434="","*",SP_SUL!B2434)</f>
        <v>*</v>
      </c>
      <c r="D2431" s="121" t="str">
        <f>IF(SP_SUL!D2434="","*",SP_SUL!D2434)</f>
        <v>*</v>
      </c>
      <c r="E2431" s="121" t="str">
        <f>IF(SP_SUL!H2434="","*",SP_SUL!H2434)</f>
        <v>*</v>
      </c>
      <c r="F2431" s="137" t="str">
        <f>IF(SP_SUL!M2434="","*",SP_SUL!M2434)</f>
        <v>*</v>
      </c>
      <c r="G2431" s="121" t="str">
        <f>IF(SP_SUL!I2434="","*",SP_SUL!I2434)</f>
        <v>*</v>
      </c>
      <c r="H2431" s="121" t="str">
        <f>IF(SP_SUL!AB2434="","*",SP_SUL!AB2434)</f>
        <v>*</v>
      </c>
      <c r="I2431" s="121" t="str">
        <f>IF(SP_SUL!AC2434="","*",SP_SUL!AC2434)</f>
        <v>*</v>
      </c>
      <c r="J2431" s="122" t="str">
        <f>IF(SP_SUL!AA2434="","*",SP_SUL!AA2434)</f>
        <v>*</v>
      </c>
      <c r="K2431" s="134" t="str">
        <f>IF(SP_SUL!AD2434="","*",SP_SUL!AD2434)</f>
        <v>*</v>
      </c>
    </row>
    <row r="2432" spans="2:11" hidden="1">
      <c r="B2432" s="120" t="str">
        <f>IF(SP_SUL!Y2435="","*",SP_SUL!Y2435)</f>
        <v>*</v>
      </c>
      <c r="C2432" s="121" t="str">
        <f>IF(SP_SUL!B2435="","*",SP_SUL!B2435)</f>
        <v>*</v>
      </c>
      <c r="D2432" s="121" t="str">
        <f>IF(SP_SUL!D2435="","*",SP_SUL!D2435)</f>
        <v>*</v>
      </c>
      <c r="E2432" s="121" t="str">
        <f>IF(SP_SUL!H2435="","*",SP_SUL!H2435)</f>
        <v>*</v>
      </c>
      <c r="F2432" s="137" t="str">
        <f>IF(SP_SUL!M2435="","*",SP_SUL!M2435)</f>
        <v>*</v>
      </c>
      <c r="G2432" s="121" t="str">
        <f>IF(SP_SUL!I2435="","*",SP_SUL!I2435)</f>
        <v>*</v>
      </c>
      <c r="H2432" s="121" t="str">
        <f>IF(SP_SUL!AB2435="","*",SP_SUL!AB2435)</f>
        <v>*</v>
      </c>
      <c r="I2432" s="121" t="str">
        <f>IF(SP_SUL!AC2435="","*",SP_SUL!AC2435)</f>
        <v>*</v>
      </c>
      <c r="J2432" s="122" t="str">
        <f>IF(SP_SUL!AA2435="","*",SP_SUL!AA2435)</f>
        <v>*</v>
      </c>
      <c r="K2432" s="134" t="str">
        <f>IF(SP_SUL!AD2435="","*",SP_SUL!AD2435)</f>
        <v>*</v>
      </c>
    </row>
    <row r="2433" spans="2:11" hidden="1">
      <c r="B2433" s="120" t="str">
        <f>IF(SP_SUL!Y2436="","*",SP_SUL!Y2436)</f>
        <v>*</v>
      </c>
      <c r="C2433" s="121" t="str">
        <f>IF(SP_SUL!B2436="","*",SP_SUL!B2436)</f>
        <v>*</v>
      </c>
      <c r="D2433" s="121" t="str">
        <f>IF(SP_SUL!D2436="","*",SP_SUL!D2436)</f>
        <v>*</v>
      </c>
      <c r="E2433" s="121" t="str">
        <f>IF(SP_SUL!H2436="","*",SP_SUL!H2436)</f>
        <v>*</v>
      </c>
      <c r="F2433" s="137" t="str">
        <f>IF(SP_SUL!M2436="","*",SP_SUL!M2436)</f>
        <v>*</v>
      </c>
      <c r="G2433" s="121" t="str">
        <f>IF(SP_SUL!I2436="","*",SP_SUL!I2436)</f>
        <v>*</v>
      </c>
      <c r="H2433" s="121" t="str">
        <f>IF(SP_SUL!AB2436="","*",SP_SUL!AB2436)</f>
        <v>*</v>
      </c>
      <c r="I2433" s="121" t="str">
        <f>IF(SP_SUL!AC2436="","*",SP_SUL!AC2436)</f>
        <v>*</v>
      </c>
      <c r="J2433" s="122" t="str">
        <f>IF(SP_SUL!AA2436="","*",SP_SUL!AA2436)</f>
        <v>*</v>
      </c>
      <c r="K2433" s="134" t="str">
        <f>IF(SP_SUL!AD2436="","*",SP_SUL!AD2436)</f>
        <v>*</v>
      </c>
    </row>
    <row r="2434" spans="2:11" hidden="1">
      <c r="B2434" s="120" t="str">
        <f>IF(SP_SUL!Y2437="","*",SP_SUL!Y2437)</f>
        <v>*</v>
      </c>
      <c r="C2434" s="121" t="str">
        <f>IF(SP_SUL!B2437="","*",SP_SUL!B2437)</f>
        <v>*</v>
      </c>
      <c r="D2434" s="121" t="str">
        <f>IF(SP_SUL!D2437="","*",SP_SUL!D2437)</f>
        <v>*</v>
      </c>
      <c r="E2434" s="121" t="str">
        <f>IF(SP_SUL!H2437="","*",SP_SUL!H2437)</f>
        <v>*</v>
      </c>
      <c r="F2434" s="137" t="str">
        <f>IF(SP_SUL!M2437="","*",SP_SUL!M2437)</f>
        <v>*</v>
      </c>
      <c r="G2434" s="121" t="str">
        <f>IF(SP_SUL!I2437="","*",SP_SUL!I2437)</f>
        <v>*</v>
      </c>
      <c r="H2434" s="121" t="str">
        <f>IF(SP_SUL!AB2437="","*",SP_SUL!AB2437)</f>
        <v>*</v>
      </c>
      <c r="I2434" s="121" t="str">
        <f>IF(SP_SUL!AC2437="","*",SP_SUL!AC2437)</f>
        <v>*</v>
      </c>
      <c r="J2434" s="122" t="str">
        <f>IF(SP_SUL!AA2437="","*",SP_SUL!AA2437)</f>
        <v>*</v>
      </c>
      <c r="K2434" s="134" t="str">
        <f>IF(SP_SUL!AD2437="","*",SP_SUL!AD2437)</f>
        <v>*</v>
      </c>
    </row>
    <row r="2435" spans="2:11" hidden="1">
      <c r="B2435" s="120" t="str">
        <f>IF(SP_SUL!Y2438="","*",SP_SUL!Y2438)</f>
        <v>*</v>
      </c>
      <c r="C2435" s="121" t="str">
        <f>IF(SP_SUL!B2438="","*",SP_SUL!B2438)</f>
        <v>*</v>
      </c>
      <c r="D2435" s="121" t="str">
        <f>IF(SP_SUL!D2438="","*",SP_SUL!D2438)</f>
        <v>*</v>
      </c>
      <c r="E2435" s="121" t="str">
        <f>IF(SP_SUL!H2438="","*",SP_SUL!H2438)</f>
        <v>*</v>
      </c>
      <c r="F2435" s="137" t="str">
        <f>IF(SP_SUL!M2438="","*",SP_SUL!M2438)</f>
        <v>*</v>
      </c>
      <c r="G2435" s="121" t="str">
        <f>IF(SP_SUL!I2438="","*",SP_SUL!I2438)</f>
        <v>*</v>
      </c>
      <c r="H2435" s="121" t="str">
        <f>IF(SP_SUL!AB2438="","*",SP_SUL!AB2438)</f>
        <v>*</v>
      </c>
      <c r="I2435" s="121" t="str">
        <f>IF(SP_SUL!AC2438="","*",SP_SUL!AC2438)</f>
        <v>*</v>
      </c>
      <c r="J2435" s="122" t="str">
        <f>IF(SP_SUL!AA2438="","*",SP_SUL!AA2438)</f>
        <v>*</v>
      </c>
      <c r="K2435" s="134" t="str">
        <f>IF(SP_SUL!AD2438="","*",SP_SUL!AD2438)</f>
        <v>*</v>
      </c>
    </row>
    <row r="2436" spans="2:11" hidden="1">
      <c r="B2436" s="120" t="str">
        <f>IF(SP_SUL!Y2439="","*",SP_SUL!Y2439)</f>
        <v>*</v>
      </c>
      <c r="C2436" s="121" t="str">
        <f>IF(SP_SUL!B2439="","*",SP_SUL!B2439)</f>
        <v>*</v>
      </c>
      <c r="D2436" s="121" t="str">
        <f>IF(SP_SUL!D2439="","*",SP_SUL!D2439)</f>
        <v>*</v>
      </c>
      <c r="E2436" s="121" t="str">
        <f>IF(SP_SUL!H2439="","*",SP_SUL!H2439)</f>
        <v>*</v>
      </c>
      <c r="F2436" s="137" t="str">
        <f>IF(SP_SUL!M2439="","*",SP_SUL!M2439)</f>
        <v>*</v>
      </c>
      <c r="G2436" s="121" t="str">
        <f>IF(SP_SUL!I2439="","*",SP_SUL!I2439)</f>
        <v>*</v>
      </c>
      <c r="H2436" s="121" t="str">
        <f>IF(SP_SUL!AB2439="","*",SP_SUL!AB2439)</f>
        <v>*</v>
      </c>
      <c r="I2436" s="121" t="str">
        <f>IF(SP_SUL!AC2439="","*",SP_SUL!AC2439)</f>
        <v>*</v>
      </c>
      <c r="J2436" s="122" t="str">
        <f>IF(SP_SUL!AA2439="","*",SP_SUL!AA2439)</f>
        <v>*</v>
      </c>
      <c r="K2436" s="134" t="str">
        <f>IF(SP_SUL!AD2439="","*",SP_SUL!AD2439)</f>
        <v>*</v>
      </c>
    </row>
    <row r="2437" spans="2:11" hidden="1">
      <c r="B2437" s="120" t="str">
        <f>IF(SP_SUL!Y2440="","*",SP_SUL!Y2440)</f>
        <v>*</v>
      </c>
      <c r="C2437" s="121" t="str">
        <f>IF(SP_SUL!B2440="","*",SP_SUL!B2440)</f>
        <v>*</v>
      </c>
      <c r="D2437" s="121" t="str">
        <f>IF(SP_SUL!D2440="","*",SP_SUL!D2440)</f>
        <v>*</v>
      </c>
      <c r="E2437" s="121" t="str">
        <f>IF(SP_SUL!H2440="","*",SP_SUL!H2440)</f>
        <v>*</v>
      </c>
      <c r="F2437" s="137" t="str">
        <f>IF(SP_SUL!M2440="","*",SP_SUL!M2440)</f>
        <v>*</v>
      </c>
      <c r="G2437" s="121" t="str">
        <f>IF(SP_SUL!I2440="","*",SP_SUL!I2440)</f>
        <v>*</v>
      </c>
      <c r="H2437" s="121" t="str">
        <f>IF(SP_SUL!AB2440="","*",SP_SUL!AB2440)</f>
        <v>*</v>
      </c>
      <c r="I2437" s="121" t="str">
        <f>IF(SP_SUL!AC2440="","*",SP_SUL!AC2440)</f>
        <v>*</v>
      </c>
      <c r="J2437" s="122" t="str">
        <f>IF(SP_SUL!AA2440="","*",SP_SUL!AA2440)</f>
        <v>*</v>
      </c>
      <c r="K2437" s="134" t="str">
        <f>IF(SP_SUL!AD2440="","*",SP_SUL!AD2440)</f>
        <v>*</v>
      </c>
    </row>
    <row r="2438" spans="2:11" hidden="1">
      <c r="B2438" s="120" t="str">
        <f>IF(SP_SUL!Y2441="","*",SP_SUL!Y2441)</f>
        <v>*</v>
      </c>
      <c r="C2438" s="121" t="str">
        <f>IF(SP_SUL!B2441="","*",SP_SUL!B2441)</f>
        <v>*</v>
      </c>
      <c r="D2438" s="121" t="str">
        <f>IF(SP_SUL!D2441="","*",SP_SUL!D2441)</f>
        <v>*</v>
      </c>
      <c r="E2438" s="121" t="str">
        <f>IF(SP_SUL!H2441="","*",SP_SUL!H2441)</f>
        <v>*</v>
      </c>
      <c r="F2438" s="137" t="str">
        <f>IF(SP_SUL!M2441="","*",SP_SUL!M2441)</f>
        <v>*</v>
      </c>
      <c r="G2438" s="121" t="str">
        <f>IF(SP_SUL!I2441="","*",SP_SUL!I2441)</f>
        <v>*</v>
      </c>
      <c r="H2438" s="121" t="str">
        <f>IF(SP_SUL!AB2441="","*",SP_SUL!AB2441)</f>
        <v>*</v>
      </c>
      <c r="I2438" s="121" t="str">
        <f>IF(SP_SUL!AC2441="","*",SP_SUL!AC2441)</f>
        <v>*</v>
      </c>
      <c r="J2438" s="122" t="str">
        <f>IF(SP_SUL!AA2441="","*",SP_SUL!AA2441)</f>
        <v>*</v>
      </c>
      <c r="K2438" s="134" t="str">
        <f>IF(SP_SUL!AD2441="","*",SP_SUL!AD2441)</f>
        <v>*</v>
      </c>
    </row>
    <row r="2439" spans="2:11" hidden="1">
      <c r="B2439" s="120" t="str">
        <f>IF(SP_SUL!Y2442="","*",SP_SUL!Y2442)</f>
        <v>*</v>
      </c>
      <c r="C2439" s="121" t="str">
        <f>IF(SP_SUL!B2442="","*",SP_SUL!B2442)</f>
        <v>*</v>
      </c>
      <c r="D2439" s="121" t="str">
        <f>IF(SP_SUL!D2442="","*",SP_SUL!D2442)</f>
        <v>*</v>
      </c>
      <c r="E2439" s="121" t="str">
        <f>IF(SP_SUL!H2442="","*",SP_SUL!H2442)</f>
        <v>*</v>
      </c>
      <c r="F2439" s="137" t="str">
        <f>IF(SP_SUL!M2442="","*",SP_SUL!M2442)</f>
        <v>*</v>
      </c>
      <c r="G2439" s="121" t="str">
        <f>IF(SP_SUL!I2442="","*",SP_SUL!I2442)</f>
        <v>*</v>
      </c>
      <c r="H2439" s="121" t="str">
        <f>IF(SP_SUL!AB2442="","*",SP_SUL!AB2442)</f>
        <v>*</v>
      </c>
      <c r="I2439" s="121" t="str">
        <f>IF(SP_SUL!AC2442="","*",SP_SUL!AC2442)</f>
        <v>*</v>
      </c>
      <c r="J2439" s="122" t="str">
        <f>IF(SP_SUL!AA2442="","*",SP_SUL!AA2442)</f>
        <v>*</v>
      </c>
      <c r="K2439" s="134" t="str">
        <f>IF(SP_SUL!AD2442="","*",SP_SUL!AD2442)</f>
        <v>*</v>
      </c>
    </row>
    <row r="2440" spans="2:11" hidden="1">
      <c r="B2440" s="120" t="str">
        <f>IF(SP_SUL!Y2443="","*",SP_SUL!Y2443)</f>
        <v>*</v>
      </c>
      <c r="C2440" s="121" t="str">
        <f>IF(SP_SUL!B2443="","*",SP_SUL!B2443)</f>
        <v>*</v>
      </c>
      <c r="D2440" s="121" t="str">
        <f>IF(SP_SUL!D2443="","*",SP_SUL!D2443)</f>
        <v>*</v>
      </c>
      <c r="E2440" s="121" t="str">
        <f>IF(SP_SUL!H2443="","*",SP_SUL!H2443)</f>
        <v>*</v>
      </c>
      <c r="F2440" s="137" t="str">
        <f>IF(SP_SUL!M2443="","*",SP_SUL!M2443)</f>
        <v>*</v>
      </c>
      <c r="G2440" s="121" t="str">
        <f>IF(SP_SUL!I2443="","*",SP_SUL!I2443)</f>
        <v>*</v>
      </c>
      <c r="H2440" s="121" t="str">
        <f>IF(SP_SUL!AB2443="","*",SP_SUL!AB2443)</f>
        <v>*</v>
      </c>
      <c r="I2440" s="121" t="str">
        <f>IF(SP_SUL!AC2443="","*",SP_SUL!AC2443)</f>
        <v>*</v>
      </c>
      <c r="J2440" s="122" t="str">
        <f>IF(SP_SUL!AA2443="","*",SP_SUL!AA2443)</f>
        <v>*</v>
      </c>
      <c r="K2440" s="134" t="str">
        <f>IF(SP_SUL!AD2443="","*",SP_SUL!AD2443)</f>
        <v>*</v>
      </c>
    </row>
    <row r="2441" spans="2:11" hidden="1">
      <c r="B2441" s="120" t="str">
        <f>IF(SP_SUL!Y2444="","*",SP_SUL!Y2444)</f>
        <v>*</v>
      </c>
      <c r="C2441" s="121" t="str">
        <f>IF(SP_SUL!B2444="","*",SP_SUL!B2444)</f>
        <v>*</v>
      </c>
      <c r="D2441" s="121" t="str">
        <f>IF(SP_SUL!D2444="","*",SP_SUL!D2444)</f>
        <v>*</v>
      </c>
      <c r="E2441" s="121" t="str">
        <f>IF(SP_SUL!H2444="","*",SP_SUL!H2444)</f>
        <v>*</v>
      </c>
      <c r="F2441" s="137" t="str">
        <f>IF(SP_SUL!M2444="","*",SP_SUL!M2444)</f>
        <v>*</v>
      </c>
      <c r="G2441" s="121" t="str">
        <f>IF(SP_SUL!I2444="","*",SP_SUL!I2444)</f>
        <v>*</v>
      </c>
      <c r="H2441" s="121" t="str">
        <f>IF(SP_SUL!AB2444="","*",SP_SUL!AB2444)</f>
        <v>*</v>
      </c>
      <c r="I2441" s="121" t="str">
        <f>IF(SP_SUL!AC2444="","*",SP_SUL!AC2444)</f>
        <v>*</v>
      </c>
      <c r="J2441" s="122" t="str">
        <f>IF(SP_SUL!AA2444="","*",SP_SUL!AA2444)</f>
        <v>*</v>
      </c>
      <c r="K2441" s="134" t="str">
        <f>IF(SP_SUL!AD2444="","*",SP_SUL!AD2444)</f>
        <v>*</v>
      </c>
    </row>
    <row r="2442" spans="2:11" hidden="1">
      <c r="B2442" s="120" t="str">
        <f>IF(SP_SUL!Y2445="","*",SP_SUL!Y2445)</f>
        <v>*</v>
      </c>
      <c r="C2442" s="121" t="str">
        <f>IF(SP_SUL!B2445="","*",SP_SUL!B2445)</f>
        <v>*</v>
      </c>
      <c r="D2442" s="121" t="str">
        <f>IF(SP_SUL!D2445="","*",SP_SUL!D2445)</f>
        <v>*</v>
      </c>
      <c r="E2442" s="121" t="str">
        <f>IF(SP_SUL!H2445="","*",SP_SUL!H2445)</f>
        <v>*</v>
      </c>
      <c r="F2442" s="137" t="str">
        <f>IF(SP_SUL!M2445="","*",SP_SUL!M2445)</f>
        <v>*</v>
      </c>
      <c r="G2442" s="121" t="str">
        <f>IF(SP_SUL!I2445="","*",SP_SUL!I2445)</f>
        <v>*</v>
      </c>
      <c r="H2442" s="121" t="str">
        <f>IF(SP_SUL!AB2445="","*",SP_SUL!AB2445)</f>
        <v>*</v>
      </c>
      <c r="I2442" s="121" t="str">
        <f>IF(SP_SUL!AC2445="","*",SP_SUL!AC2445)</f>
        <v>*</v>
      </c>
      <c r="J2442" s="122" t="str">
        <f>IF(SP_SUL!AA2445="","*",SP_SUL!AA2445)</f>
        <v>*</v>
      </c>
      <c r="K2442" s="134" t="str">
        <f>IF(SP_SUL!AD2445="","*",SP_SUL!AD2445)</f>
        <v>*</v>
      </c>
    </row>
    <row r="2443" spans="2:11" hidden="1">
      <c r="B2443" s="120" t="str">
        <f>IF(SP_SUL!Y2446="","*",SP_SUL!Y2446)</f>
        <v>*</v>
      </c>
      <c r="C2443" s="121" t="str">
        <f>IF(SP_SUL!B2446="","*",SP_SUL!B2446)</f>
        <v>*</v>
      </c>
      <c r="D2443" s="121" t="str">
        <f>IF(SP_SUL!D2446="","*",SP_SUL!D2446)</f>
        <v>*</v>
      </c>
      <c r="E2443" s="121" t="str">
        <f>IF(SP_SUL!H2446="","*",SP_SUL!H2446)</f>
        <v>*</v>
      </c>
      <c r="F2443" s="137" t="str">
        <f>IF(SP_SUL!M2446="","*",SP_SUL!M2446)</f>
        <v>*</v>
      </c>
      <c r="G2443" s="121" t="str">
        <f>IF(SP_SUL!I2446="","*",SP_SUL!I2446)</f>
        <v>*</v>
      </c>
      <c r="H2443" s="121" t="str">
        <f>IF(SP_SUL!AB2446="","*",SP_SUL!AB2446)</f>
        <v>*</v>
      </c>
      <c r="I2443" s="121" t="str">
        <f>IF(SP_SUL!AC2446="","*",SP_SUL!AC2446)</f>
        <v>*</v>
      </c>
      <c r="J2443" s="122" t="str">
        <f>IF(SP_SUL!AA2446="","*",SP_SUL!AA2446)</f>
        <v>*</v>
      </c>
      <c r="K2443" s="134" t="str">
        <f>IF(SP_SUL!AD2446="","*",SP_SUL!AD2446)</f>
        <v>*</v>
      </c>
    </row>
    <row r="2444" spans="2:11" hidden="1">
      <c r="B2444" s="120" t="str">
        <f>IF(SP_SUL!Y2447="","*",SP_SUL!Y2447)</f>
        <v>*</v>
      </c>
      <c r="C2444" s="121" t="str">
        <f>IF(SP_SUL!B2447="","*",SP_SUL!B2447)</f>
        <v>*</v>
      </c>
      <c r="D2444" s="121" t="str">
        <f>IF(SP_SUL!D2447="","*",SP_SUL!D2447)</f>
        <v>*</v>
      </c>
      <c r="E2444" s="121" t="str">
        <f>IF(SP_SUL!H2447="","*",SP_SUL!H2447)</f>
        <v>*</v>
      </c>
      <c r="F2444" s="137" t="str">
        <f>IF(SP_SUL!M2447="","*",SP_SUL!M2447)</f>
        <v>*</v>
      </c>
      <c r="G2444" s="121" t="str">
        <f>IF(SP_SUL!I2447="","*",SP_SUL!I2447)</f>
        <v>*</v>
      </c>
      <c r="H2444" s="121" t="str">
        <f>IF(SP_SUL!AB2447="","*",SP_SUL!AB2447)</f>
        <v>*</v>
      </c>
      <c r="I2444" s="121" t="str">
        <f>IF(SP_SUL!AC2447="","*",SP_SUL!AC2447)</f>
        <v>*</v>
      </c>
      <c r="J2444" s="122" t="str">
        <f>IF(SP_SUL!AA2447="","*",SP_SUL!AA2447)</f>
        <v>*</v>
      </c>
      <c r="K2444" s="134" t="str">
        <f>IF(SP_SUL!AD2447="","*",SP_SUL!AD2447)</f>
        <v>*</v>
      </c>
    </row>
    <row r="2445" spans="2:11" hidden="1">
      <c r="B2445" s="120" t="str">
        <f>IF(SP_SUL!Y2448="","*",SP_SUL!Y2448)</f>
        <v>*</v>
      </c>
      <c r="C2445" s="121" t="str">
        <f>IF(SP_SUL!B2448="","*",SP_SUL!B2448)</f>
        <v>*</v>
      </c>
      <c r="D2445" s="121" t="str">
        <f>IF(SP_SUL!D2448="","*",SP_SUL!D2448)</f>
        <v>*</v>
      </c>
      <c r="E2445" s="121" t="str">
        <f>IF(SP_SUL!H2448="","*",SP_SUL!H2448)</f>
        <v>*</v>
      </c>
      <c r="F2445" s="137" t="str">
        <f>IF(SP_SUL!M2448="","*",SP_SUL!M2448)</f>
        <v>*</v>
      </c>
      <c r="G2445" s="121" t="str">
        <f>IF(SP_SUL!I2448="","*",SP_SUL!I2448)</f>
        <v>*</v>
      </c>
      <c r="H2445" s="121" t="str">
        <f>IF(SP_SUL!AB2448="","*",SP_SUL!AB2448)</f>
        <v>*</v>
      </c>
      <c r="I2445" s="121" t="str">
        <f>IF(SP_SUL!AC2448="","*",SP_SUL!AC2448)</f>
        <v>*</v>
      </c>
      <c r="J2445" s="122" t="str">
        <f>IF(SP_SUL!AA2448="","*",SP_SUL!AA2448)</f>
        <v>*</v>
      </c>
      <c r="K2445" s="134" t="str">
        <f>IF(SP_SUL!AD2448="","*",SP_SUL!AD2448)</f>
        <v>*</v>
      </c>
    </row>
    <row r="2446" spans="2:11" hidden="1">
      <c r="B2446" s="120" t="str">
        <f>IF(SP_SUL!Y2449="","*",SP_SUL!Y2449)</f>
        <v>*</v>
      </c>
      <c r="C2446" s="121" t="str">
        <f>IF(SP_SUL!B2449="","*",SP_SUL!B2449)</f>
        <v>*</v>
      </c>
      <c r="D2446" s="121" t="str">
        <f>IF(SP_SUL!D2449="","*",SP_SUL!D2449)</f>
        <v>*</v>
      </c>
      <c r="E2446" s="121" t="str">
        <f>IF(SP_SUL!H2449="","*",SP_SUL!H2449)</f>
        <v>*</v>
      </c>
      <c r="F2446" s="137" t="str">
        <f>IF(SP_SUL!M2449="","*",SP_SUL!M2449)</f>
        <v>*</v>
      </c>
      <c r="G2446" s="121" t="str">
        <f>IF(SP_SUL!I2449="","*",SP_SUL!I2449)</f>
        <v>*</v>
      </c>
      <c r="H2446" s="121" t="str">
        <f>IF(SP_SUL!AB2449="","*",SP_SUL!AB2449)</f>
        <v>*</v>
      </c>
      <c r="I2446" s="121" t="str">
        <f>IF(SP_SUL!AC2449="","*",SP_SUL!AC2449)</f>
        <v>*</v>
      </c>
      <c r="J2446" s="122" t="str">
        <f>IF(SP_SUL!AA2449="","*",SP_SUL!AA2449)</f>
        <v>*</v>
      </c>
      <c r="K2446" s="134" t="str">
        <f>IF(SP_SUL!AD2449="","*",SP_SUL!AD2449)</f>
        <v>*</v>
      </c>
    </row>
    <row r="2447" spans="2:11" hidden="1">
      <c r="B2447" s="120" t="str">
        <f>IF(SP_SUL!Y2450="","*",SP_SUL!Y2450)</f>
        <v>*</v>
      </c>
      <c r="C2447" s="121" t="str">
        <f>IF(SP_SUL!B2450="","*",SP_SUL!B2450)</f>
        <v>*</v>
      </c>
      <c r="D2447" s="121" t="str">
        <f>IF(SP_SUL!D2450="","*",SP_SUL!D2450)</f>
        <v>*</v>
      </c>
      <c r="E2447" s="121" t="str">
        <f>IF(SP_SUL!H2450="","*",SP_SUL!H2450)</f>
        <v>*</v>
      </c>
      <c r="F2447" s="137" t="str">
        <f>IF(SP_SUL!M2450="","*",SP_SUL!M2450)</f>
        <v>*</v>
      </c>
      <c r="G2447" s="121" t="str">
        <f>IF(SP_SUL!I2450="","*",SP_SUL!I2450)</f>
        <v>*</v>
      </c>
      <c r="H2447" s="121" t="str">
        <f>IF(SP_SUL!AB2450="","*",SP_SUL!AB2450)</f>
        <v>*</v>
      </c>
      <c r="I2447" s="121" t="str">
        <f>IF(SP_SUL!AC2450="","*",SP_SUL!AC2450)</f>
        <v>*</v>
      </c>
      <c r="J2447" s="122" t="str">
        <f>IF(SP_SUL!AA2450="","*",SP_SUL!AA2450)</f>
        <v>*</v>
      </c>
      <c r="K2447" s="134" t="str">
        <f>IF(SP_SUL!AD2450="","*",SP_SUL!AD2450)</f>
        <v>*</v>
      </c>
    </row>
    <row r="2448" spans="2:11" hidden="1">
      <c r="B2448" s="120" t="str">
        <f>IF(SP_SUL!Y2451="","*",SP_SUL!Y2451)</f>
        <v>*</v>
      </c>
      <c r="C2448" s="121" t="str">
        <f>IF(SP_SUL!B2451="","*",SP_SUL!B2451)</f>
        <v>*</v>
      </c>
      <c r="D2448" s="121" t="str">
        <f>IF(SP_SUL!D2451="","*",SP_SUL!D2451)</f>
        <v>*</v>
      </c>
      <c r="E2448" s="121" t="str">
        <f>IF(SP_SUL!H2451="","*",SP_SUL!H2451)</f>
        <v>*</v>
      </c>
      <c r="F2448" s="137" t="str">
        <f>IF(SP_SUL!M2451="","*",SP_SUL!M2451)</f>
        <v>*</v>
      </c>
      <c r="G2448" s="121" t="str">
        <f>IF(SP_SUL!I2451="","*",SP_SUL!I2451)</f>
        <v>*</v>
      </c>
      <c r="H2448" s="121" t="str">
        <f>IF(SP_SUL!AB2451="","*",SP_SUL!AB2451)</f>
        <v>*</v>
      </c>
      <c r="I2448" s="121" t="str">
        <f>IF(SP_SUL!AC2451="","*",SP_SUL!AC2451)</f>
        <v>*</v>
      </c>
      <c r="J2448" s="122" t="str">
        <f>IF(SP_SUL!AA2451="","*",SP_SUL!AA2451)</f>
        <v>*</v>
      </c>
      <c r="K2448" s="134" t="str">
        <f>IF(SP_SUL!AD2451="","*",SP_SUL!AD2451)</f>
        <v>*</v>
      </c>
    </row>
    <row r="2449" spans="2:11" hidden="1">
      <c r="B2449" s="120" t="str">
        <f>IF(SP_SUL!Y2452="","*",SP_SUL!Y2452)</f>
        <v>*</v>
      </c>
      <c r="C2449" s="121" t="str">
        <f>IF(SP_SUL!B2452="","*",SP_SUL!B2452)</f>
        <v>*</v>
      </c>
      <c r="D2449" s="121" t="str">
        <f>IF(SP_SUL!D2452="","*",SP_SUL!D2452)</f>
        <v>*</v>
      </c>
      <c r="E2449" s="121" t="str">
        <f>IF(SP_SUL!H2452="","*",SP_SUL!H2452)</f>
        <v>*</v>
      </c>
      <c r="F2449" s="137" t="str">
        <f>IF(SP_SUL!M2452="","*",SP_SUL!M2452)</f>
        <v>*</v>
      </c>
      <c r="G2449" s="121" t="str">
        <f>IF(SP_SUL!I2452="","*",SP_SUL!I2452)</f>
        <v>*</v>
      </c>
      <c r="H2449" s="121" t="str">
        <f>IF(SP_SUL!AB2452="","*",SP_SUL!AB2452)</f>
        <v>*</v>
      </c>
      <c r="I2449" s="121" t="str">
        <f>IF(SP_SUL!AC2452="","*",SP_SUL!AC2452)</f>
        <v>*</v>
      </c>
      <c r="J2449" s="122" t="str">
        <f>IF(SP_SUL!AA2452="","*",SP_SUL!AA2452)</f>
        <v>*</v>
      </c>
      <c r="K2449" s="134" t="str">
        <f>IF(SP_SUL!AD2452="","*",SP_SUL!AD2452)</f>
        <v>*</v>
      </c>
    </row>
    <row r="2450" spans="2:11" hidden="1">
      <c r="B2450" s="120" t="str">
        <f>IF(SP_SUL!Y2453="","*",SP_SUL!Y2453)</f>
        <v>*</v>
      </c>
      <c r="C2450" s="121" t="str">
        <f>IF(SP_SUL!B2453="","*",SP_SUL!B2453)</f>
        <v>*</v>
      </c>
      <c r="D2450" s="121" t="str">
        <f>IF(SP_SUL!D2453="","*",SP_SUL!D2453)</f>
        <v>*</v>
      </c>
      <c r="E2450" s="121" t="str">
        <f>IF(SP_SUL!H2453="","*",SP_SUL!H2453)</f>
        <v>*</v>
      </c>
      <c r="F2450" s="137" t="str">
        <f>IF(SP_SUL!M2453="","*",SP_SUL!M2453)</f>
        <v>*</v>
      </c>
      <c r="G2450" s="121" t="str">
        <f>IF(SP_SUL!I2453="","*",SP_SUL!I2453)</f>
        <v>*</v>
      </c>
      <c r="H2450" s="121" t="str">
        <f>IF(SP_SUL!AB2453="","*",SP_SUL!AB2453)</f>
        <v>*</v>
      </c>
      <c r="I2450" s="121" t="str">
        <f>IF(SP_SUL!AC2453="","*",SP_SUL!AC2453)</f>
        <v>*</v>
      </c>
      <c r="J2450" s="122" t="str">
        <f>IF(SP_SUL!AA2453="","*",SP_SUL!AA2453)</f>
        <v>*</v>
      </c>
      <c r="K2450" s="134" t="str">
        <f>IF(SP_SUL!AD2453="","*",SP_SUL!AD2453)</f>
        <v>*</v>
      </c>
    </row>
    <row r="2451" spans="2:11" hidden="1">
      <c r="B2451" s="120" t="str">
        <f>IF(SP_SUL!Y2454="","*",SP_SUL!Y2454)</f>
        <v>*</v>
      </c>
      <c r="C2451" s="121" t="str">
        <f>IF(SP_SUL!B2454="","*",SP_SUL!B2454)</f>
        <v>*</v>
      </c>
      <c r="D2451" s="121" t="str">
        <f>IF(SP_SUL!D2454="","*",SP_SUL!D2454)</f>
        <v>*</v>
      </c>
      <c r="E2451" s="121" t="str">
        <f>IF(SP_SUL!H2454="","*",SP_SUL!H2454)</f>
        <v>*</v>
      </c>
      <c r="F2451" s="137" t="str">
        <f>IF(SP_SUL!M2454="","*",SP_SUL!M2454)</f>
        <v>*</v>
      </c>
      <c r="G2451" s="121" t="str">
        <f>IF(SP_SUL!I2454="","*",SP_SUL!I2454)</f>
        <v>*</v>
      </c>
      <c r="H2451" s="121" t="str">
        <f>IF(SP_SUL!AB2454="","*",SP_SUL!AB2454)</f>
        <v>*</v>
      </c>
      <c r="I2451" s="121" t="str">
        <f>IF(SP_SUL!AC2454="","*",SP_SUL!AC2454)</f>
        <v>*</v>
      </c>
      <c r="J2451" s="122" t="str">
        <f>IF(SP_SUL!AA2454="","*",SP_SUL!AA2454)</f>
        <v>*</v>
      </c>
      <c r="K2451" s="134" t="str">
        <f>IF(SP_SUL!AD2454="","*",SP_SUL!AD2454)</f>
        <v>*</v>
      </c>
    </row>
    <row r="2452" spans="2:11" hidden="1">
      <c r="B2452" s="120" t="str">
        <f>IF(SP_SUL!Y2455="","*",SP_SUL!Y2455)</f>
        <v>*</v>
      </c>
      <c r="C2452" s="121" t="str">
        <f>IF(SP_SUL!B2455="","*",SP_SUL!B2455)</f>
        <v>*</v>
      </c>
      <c r="D2452" s="121" t="str">
        <f>IF(SP_SUL!D2455="","*",SP_SUL!D2455)</f>
        <v>*</v>
      </c>
      <c r="E2452" s="121" t="str">
        <f>IF(SP_SUL!H2455="","*",SP_SUL!H2455)</f>
        <v>*</v>
      </c>
      <c r="F2452" s="137" t="str">
        <f>IF(SP_SUL!M2455="","*",SP_SUL!M2455)</f>
        <v>*</v>
      </c>
      <c r="G2452" s="121" t="str">
        <f>IF(SP_SUL!I2455="","*",SP_SUL!I2455)</f>
        <v>*</v>
      </c>
      <c r="H2452" s="121" t="str">
        <f>IF(SP_SUL!AB2455="","*",SP_SUL!AB2455)</f>
        <v>*</v>
      </c>
      <c r="I2452" s="121" t="str">
        <f>IF(SP_SUL!AC2455="","*",SP_SUL!AC2455)</f>
        <v>*</v>
      </c>
      <c r="J2452" s="122" t="str">
        <f>IF(SP_SUL!AA2455="","*",SP_SUL!AA2455)</f>
        <v>*</v>
      </c>
      <c r="K2452" s="134" t="str">
        <f>IF(SP_SUL!AD2455="","*",SP_SUL!AD2455)</f>
        <v>*</v>
      </c>
    </row>
    <row r="2453" spans="2:11" hidden="1">
      <c r="B2453" s="120" t="str">
        <f>IF(SP_SUL!Y2456="","*",SP_SUL!Y2456)</f>
        <v>*</v>
      </c>
      <c r="C2453" s="121" t="str">
        <f>IF(SP_SUL!B2456="","*",SP_SUL!B2456)</f>
        <v>*</v>
      </c>
      <c r="D2453" s="121" t="str">
        <f>IF(SP_SUL!D2456="","*",SP_SUL!D2456)</f>
        <v>*</v>
      </c>
      <c r="E2453" s="121" t="str">
        <f>IF(SP_SUL!H2456="","*",SP_SUL!H2456)</f>
        <v>*</v>
      </c>
      <c r="F2453" s="137" t="str">
        <f>IF(SP_SUL!M2456="","*",SP_SUL!M2456)</f>
        <v>*</v>
      </c>
      <c r="G2453" s="121" t="str">
        <f>IF(SP_SUL!I2456="","*",SP_SUL!I2456)</f>
        <v>*</v>
      </c>
      <c r="H2453" s="121" t="str">
        <f>IF(SP_SUL!AB2456="","*",SP_SUL!AB2456)</f>
        <v>*</v>
      </c>
      <c r="I2453" s="121" t="str">
        <f>IF(SP_SUL!AC2456="","*",SP_SUL!AC2456)</f>
        <v>*</v>
      </c>
      <c r="J2453" s="122" t="str">
        <f>IF(SP_SUL!AA2456="","*",SP_SUL!AA2456)</f>
        <v>*</v>
      </c>
      <c r="K2453" s="134" t="str">
        <f>IF(SP_SUL!AD2456="","*",SP_SUL!AD2456)</f>
        <v>*</v>
      </c>
    </row>
    <row r="2454" spans="2:11" hidden="1">
      <c r="B2454" s="120" t="str">
        <f>IF(SP_SUL!Y2457="","*",SP_SUL!Y2457)</f>
        <v>*</v>
      </c>
      <c r="C2454" s="121" t="str">
        <f>IF(SP_SUL!B2457="","*",SP_SUL!B2457)</f>
        <v>*</v>
      </c>
      <c r="D2454" s="121" t="str">
        <f>IF(SP_SUL!D2457="","*",SP_SUL!D2457)</f>
        <v>*</v>
      </c>
      <c r="E2454" s="121" t="str">
        <f>IF(SP_SUL!H2457="","*",SP_SUL!H2457)</f>
        <v>*</v>
      </c>
      <c r="F2454" s="137" t="str">
        <f>IF(SP_SUL!M2457="","*",SP_SUL!M2457)</f>
        <v>*</v>
      </c>
      <c r="G2454" s="121" t="str">
        <f>IF(SP_SUL!I2457="","*",SP_SUL!I2457)</f>
        <v>*</v>
      </c>
      <c r="H2454" s="121" t="str">
        <f>IF(SP_SUL!AB2457="","*",SP_SUL!AB2457)</f>
        <v>*</v>
      </c>
      <c r="I2454" s="121" t="str">
        <f>IF(SP_SUL!AC2457="","*",SP_SUL!AC2457)</f>
        <v>*</v>
      </c>
      <c r="J2454" s="122" t="str">
        <f>IF(SP_SUL!AA2457="","*",SP_SUL!AA2457)</f>
        <v>*</v>
      </c>
      <c r="K2454" s="134" t="str">
        <f>IF(SP_SUL!AD2457="","*",SP_SUL!AD2457)</f>
        <v>*</v>
      </c>
    </row>
    <row r="2455" spans="2:11" hidden="1">
      <c r="B2455" s="120" t="str">
        <f>IF(SP_SUL!Y2458="","*",SP_SUL!Y2458)</f>
        <v>*</v>
      </c>
      <c r="C2455" s="121" t="str">
        <f>IF(SP_SUL!B2458="","*",SP_SUL!B2458)</f>
        <v>*</v>
      </c>
      <c r="D2455" s="121" t="str">
        <f>IF(SP_SUL!D2458="","*",SP_SUL!D2458)</f>
        <v>*</v>
      </c>
      <c r="E2455" s="121" t="str">
        <f>IF(SP_SUL!H2458="","*",SP_SUL!H2458)</f>
        <v>*</v>
      </c>
      <c r="F2455" s="137" t="str">
        <f>IF(SP_SUL!M2458="","*",SP_SUL!M2458)</f>
        <v>*</v>
      </c>
      <c r="G2455" s="121" t="str">
        <f>IF(SP_SUL!I2458="","*",SP_SUL!I2458)</f>
        <v>*</v>
      </c>
      <c r="H2455" s="121" t="str">
        <f>IF(SP_SUL!AB2458="","*",SP_SUL!AB2458)</f>
        <v>*</v>
      </c>
      <c r="I2455" s="121" t="str">
        <f>IF(SP_SUL!AC2458="","*",SP_SUL!AC2458)</f>
        <v>*</v>
      </c>
      <c r="J2455" s="122" t="str">
        <f>IF(SP_SUL!AA2458="","*",SP_SUL!AA2458)</f>
        <v>*</v>
      </c>
      <c r="K2455" s="134" t="str">
        <f>IF(SP_SUL!AD2458="","*",SP_SUL!AD2458)</f>
        <v>*</v>
      </c>
    </row>
    <row r="2456" spans="2:11" hidden="1">
      <c r="B2456" s="120" t="str">
        <f>IF(SP_SUL!Y2459="","*",SP_SUL!Y2459)</f>
        <v>*</v>
      </c>
      <c r="C2456" s="121" t="str">
        <f>IF(SP_SUL!B2459="","*",SP_SUL!B2459)</f>
        <v>*</v>
      </c>
      <c r="D2456" s="121" t="str">
        <f>IF(SP_SUL!D2459="","*",SP_SUL!D2459)</f>
        <v>*</v>
      </c>
      <c r="E2456" s="121" t="str">
        <f>IF(SP_SUL!H2459="","*",SP_SUL!H2459)</f>
        <v>*</v>
      </c>
      <c r="F2456" s="137" t="str">
        <f>IF(SP_SUL!M2459="","*",SP_SUL!M2459)</f>
        <v>*</v>
      </c>
      <c r="G2456" s="121" t="str">
        <f>IF(SP_SUL!I2459="","*",SP_SUL!I2459)</f>
        <v>*</v>
      </c>
      <c r="H2456" s="121" t="str">
        <f>IF(SP_SUL!AB2459="","*",SP_SUL!AB2459)</f>
        <v>*</v>
      </c>
      <c r="I2456" s="121" t="str">
        <f>IF(SP_SUL!AC2459="","*",SP_SUL!AC2459)</f>
        <v>*</v>
      </c>
      <c r="J2456" s="122" t="str">
        <f>IF(SP_SUL!AA2459="","*",SP_SUL!AA2459)</f>
        <v>*</v>
      </c>
      <c r="K2456" s="134" t="str">
        <f>IF(SP_SUL!AD2459="","*",SP_SUL!AD2459)</f>
        <v>*</v>
      </c>
    </row>
    <row r="2457" spans="2:11" hidden="1">
      <c r="B2457" s="120" t="str">
        <f>IF(SP_SUL!Y2460="","*",SP_SUL!Y2460)</f>
        <v>*</v>
      </c>
      <c r="C2457" s="121" t="str">
        <f>IF(SP_SUL!B2460="","*",SP_SUL!B2460)</f>
        <v>*</v>
      </c>
      <c r="D2457" s="121" t="str">
        <f>IF(SP_SUL!D2460="","*",SP_SUL!D2460)</f>
        <v>*</v>
      </c>
      <c r="E2457" s="121" t="str">
        <f>IF(SP_SUL!H2460="","*",SP_SUL!H2460)</f>
        <v>*</v>
      </c>
      <c r="F2457" s="137" t="str">
        <f>IF(SP_SUL!M2460="","*",SP_SUL!M2460)</f>
        <v>*</v>
      </c>
      <c r="G2457" s="121" t="str">
        <f>IF(SP_SUL!I2460="","*",SP_SUL!I2460)</f>
        <v>*</v>
      </c>
      <c r="H2457" s="121" t="str">
        <f>IF(SP_SUL!AB2460="","*",SP_SUL!AB2460)</f>
        <v>*</v>
      </c>
      <c r="I2457" s="121" t="str">
        <f>IF(SP_SUL!AC2460="","*",SP_SUL!AC2460)</f>
        <v>*</v>
      </c>
      <c r="J2457" s="122" t="str">
        <f>IF(SP_SUL!AA2460="","*",SP_SUL!AA2460)</f>
        <v>*</v>
      </c>
      <c r="K2457" s="134" t="str">
        <f>IF(SP_SUL!AD2460="","*",SP_SUL!AD2460)</f>
        <v>*</v>
      </c>
    </row>
    <row r="2458" spans="2:11" hidden="1">
      <c r="B2458" s="120" t="str">
        <f>IF(SP_SUL!Y2461="","*",SP_SUL!Y2461)</f>
        <v>*</v>
      </c>
      <c r="C2458" s="121" t="str">
        <f>IF(SP_SUL!B2461="","*",SP_SUL!B2461)</f>
        <v>*</v>
      </c>
      <c r="D2458" s="121" t="str">
        <f>IF(SP_SUL!D2461="","*",SP_SUL!D2461)</f>
        <v>*</v>
      </c>
      <c r="E2458" s="121" t="str">
        <f>IF(SP_SUL!H2461="","*",SP_SUL!H2461)</f>
        <v>*</v>
      </c>
      <c r="F2458" s="137" t="str">
        <f>IF(SP_SUL!M2461="","*",SP_SUL!M2461)</f>
        <v>*</v>
      </c>
      <c r="G2458" s="121" t="str">
        <f>IF(SP_SUL!I2461="","*",SP_SUL!I2461)</f>
        <v>*</v>
      </c>
      <c r="H2458" s="121" t="str">
        <f>IF(SP_SUL!AB2461="","*",SP_SUL!AB2461)</f>
        <v>*</v>
      </c>
      <c r="I2458" s="121" t="str">
        <f>IF(SP_SUL!AC2461="","*",SP_SUL!AC2461)</f>
        <v>*</v>
      </c>
      <c r="J2458" s="122" t="str">
        <f>IF(SP_SUL!AA2461="","*",SP_SUL!AA2461)</f>
        <v>*</v>
      </c>
      <c r="K2458" s="134" t="str">
        <f>IF(SP_SUL!AD2461="","*",SP_SUL!AD2461)</f>
        <v>*</v>
      </c>
    </row>
    <row r="2459" spans="2:11" hidden="1">
      <c r="B2459" s="120" t="str">
        <f>IF(SP_SUL!Y2462="","*",SP_SUL!Y2462)</f>
        <v>*</v>
      </c>
      <c r="C2459" s="121" t="str">
        <f>IF(SP_SUL!B2462="","*",SP_SUL!B2462)</f>
        <v>*</v>
      </c>
      <c r="D2459" s="121" t="str">
        <f>IF(SP_SUL!D2462="","*",SP_SUL!D2462)</f>
        <v>*</v>
      </c>
      <c r="E2459" s="121" t="str">
        <f>IF(SP_SUL!H2462="","*",SP_SUL!H2462)</f>
        <v>*</v>
      </c>
      <c r="F2459" s="137" t="str">
        <f>IF(SP_SUL!M2462="","*",SP_SUL!M2462)</f>
        <v>*</v>
      </c>
      <c r="G2459" s="121" t="str">
        <f>IF(SP_SUL!I2462="","*",SP_SUL!I2462)</f>
        <v>*</v>
      </c>
      <c r="H2459" s="121" t="str">
        <f>IF(SP_SUL!AB2462="","*",SP_SUL!AB2462)</f>
        <v>*</v>
      </c>
      <c r="I2459" s="121" t="str">
        <f>IF(SP_SUL!AC2462="","*",SP_SUL!AC2462)</f>
        <v>*</v>
      </c>
      <c r="J2459" s="122" t="str">
        <f>IF(SP_SUL!AA2462="","*",SP_SUL!AA2462)</f>
        <v>*</v>
      </c>
      <c r="K2459" s="134" t="str">
        <f>IF(SP_SUL!AD2462="","*",SP_SUL!AD2462)</f>
        <v>*</v>
      </c>
    </row>
    <row r="2460" spans="2:11" hidden="1">
      <c r="B2460" s="120" t="str">
        <f>IF(SP_SUL!Y2463="","*",SP_SUL!Y2463)</f>
        <v>*</v>
      </c>
      <c r="C2460" s="121" t="str">
        <f>IF(SP_SUL!B2463="","*",SP_SUL!B2463)</f>
        <v>*</v>
      </c>
      <c r="D2460" s="121" t="str">
        <f>IF(SP_SUL!D2463="","*",SP_SUL!D2463)</f>
        <v>*</v>
      </c>
      <c r="E2460" s="121" t="str">
        <f>IF(SP_SUL!H2463="","*",SP_SUL!H2463)</f>
        <v>*</v>
      </c>
      <c r="F2460" s="137" t="str">
        <f>IF(SP_SUL!M2463="","*",SP_SUL!M2463)</f>
        <v>*</v>
      </c>
      <c r="G2460" s="121" t="str">
        <f>IF(SP_SUL!I2463="","*",SP_SUL!I2463)</f>
        <v>*</v>
      </c>
      <c r="H2460" s="121" t="str">
        <f>IF(SP_SUL!AB2463="","*",SP_SUL!AB2463)</f>
        <v>*</v>
      </c>
      <c r="I2460" s="121" t="str">
        <f>IF(SP_SUL!AC2463="","*",SP_SUL!AC2463)</f>
        <v>*</v>
      </c>
      <c r="J2460" s="122" t="str">
        <f>IF(SP_SUL!AA2463="","*",SP_SUL!AA2463)</f>
        <v>*</v>
      </c>
      <c r="K2460" s="134" t="str">
        <f>IF(SP_SUL!AD2463="","*",SP_SUL!AD2463)</f>
        <v>*</v>
      </c>
    </row>
    <row r="2461" spans="2:11" hidden="1">
      <c r="B2461" s="120" t="str">
        <f>IF(SP_SUL!Y2464="","*",SP_SUL!Y2464)</f>
        <v>*</v>
      </c>
      <c r="C2461" s="121" t="str">
        <f>IF(SP_SUL!B2464="","*",SP_SUL!B2464)</f>
        <v>*</v>
      </c>
      <c r="D2461" s="121" t="str">
        <f>IF(SP_SUL!D2464="","*",SP_SUL!D2464)</f>
        <v>*</v>
      </c>
      <c r="E2461" s="121" t="str">
        <f>IF(SP_SUL!H2464="","*",SP_SUL!H2464)</f>
        <v>*</v>
      </c>
      <c r="F2461" s="137" t="str">
        <f>IF(SP_SUL!M2464="","*",SP_SUL!M2464)</f>
        <v>*</v>
      </c>
      <c r="G2461" s="121" t="str">
        <f>IF(SP_SUL!I2464="","*",SP_SUL!I2464)</f>
        <v>*</v>
      </c>
      <c r="H2461" s="121" t="str">
        <f>IF(SP_SUL!AB2464="","*",SP_SUL!AB2464)</f>
        <v>*</v>
      </c>
      <c r="I2461" s="121" t="str">
        <f>IF(SP_SUL!AC2464="","*",SP_SUL!AC2464)</f>
        <v>*</v>
      </c>
      <c r="J2461" s="122" t="str">
        <f>IF(SP_SUL!AA2464="","*",SP_SUL!AA2464)</f>
        <v>*</v>
      </c>
      <c r="K2461" s="134" t="str">
        <f>IF(SP_SUL!AD2464="","*",SP_SUL!AD2464)</f>
        <v>*</v>
      </c>
    </row>
    <row r="2462" spans="2:11" hidden="1">
      <c r="B2462" s="120" t="str">
        <f>IF(SP_SUL!Y2465="","*",SP_SUL!Y2465)</f>
        <v>*</v>
      </c>
      <c r="C2462" s="121" t="str">
        <f>IF(SP_SUL!B2465="","*",SP_SUL!B2465)</f>
        <v>*</v>
      </c>
      <c r="D2462" s="121" t="str">
        <f>IF(SP_SUL!D2465="","*",SP_SUL!D2465)</f>
        <v>*</v>
      </c>
      <c r="E2462" s="121" t="str">
        <f>IF(SP_SUL!H2465="","*",SP_SUL!H2465)</f>
        <v>*</v>
      </c>
      <c r="F2462" s="137" t="str">
        <f>IF(SP_SUL!M2465="","*",SP_SUL!M2465)</f>
        <v>*</v>
      </c>
      <c r="G2462" s="121" t="str">
        <f>IF(SP_SUL!I2465="","*",SP_SUL!I2465)</f>
        <v>*</v>
      </c>
      <c r="H2462" s="121" t="str">
        <f>IF(SP_SUL!AB2465="","*",SP_SUL!AB2465)</f>
        <v>*</v>
      </c>
      <c r="I2462" s="121" t="str">
        <f>IF(SP_SUL!AC2465="","*",SP_SUL!AC2465)</f>
        <v>*</v>
      </c>
      <c r="J2462" s="122" t="str">
        <f>IF(SP_SUL!AA2465="","*",SP_SUL!AA2465)</f>
        <v>*</v>
      </c>
      <c r="K2462" s="134" t="str">
        <f>IF(SP_SUL!AD2465="","*",SP_SUL!AD2465)</f>
        <v>*</v>
      </c>
    </row>
    <row r="2463" spans="2:11" hidden="1">
      <c r="B2463" s="120" t="str">
        <f>IF(SP_SUL!Y2466="","*",SP_SUL!Y2466)</f>
        <v>*</v>
      </c>
      <c r="C2463" s="121" t="str">
        <f>IF(SP_SUL!B2466="","*",SP_SUL!B2466)</f>
        <v>*</v>
      </c>
      <c r="D2463" s="121" t="str">
        <f>IF(SP_SUL!D2466="","*",SP_SUL!D2466)</f>
        <v>*</v>
      </c>
      <c r="E2463" s="121" t="str">
        <f>IF(SP_SUL!H2466="","*",SP_SUL!H2466)</f>
        <v>*</v>
      </c>
      <c r="F2463" s="137" t="str">
        <f>IF(SP_SUL!M2466="","*",SP_SUL!M2466)</f>
        <v>*</v>
      </c>
      <c r="G2463" s="121" t="str">
        <f>IF(SP_SUL!I2466="","*",SP_SUL!I2466)</f>
        <v>*</v>
      </c>
      <c r="H2463" s="121" t="str">
        <f>IF(SP_SUL!AB2466="","*",SP_SUL!AB2466)</f>
        <v>*</v>
      </c>
      <c r="I2463" s="121" t="str">
        <f>IF(SP_SUL!AC2466="","*",SP_SUL!AC2466)</f>
        <v>*</v>
      </c>
      <c r="J2463" s="122" t="str">
        <f>IF(SP_SUL!AA2466="","*",SP_SUL!AA2466)</f>
        <v>*</v>
      </c>
      <c r="K2463" s="134" t="str">
        <f>IF(SP_SUL!AD2466="","*",SP_SUL!AD2466)</f>
        <v>*</v>
      </c>
    </row>
    <row r="2464" spans="2:11" hidden="1">
      <c r="B2464" s="120" t="str">
        <f>IF(SP_SUL!Y2467="","*",SP_SUL!Y2467)</f>
        <v>*</v>
      </c>
      <c r="C2464" s="121" t="str">
        <f>IF(SP_SUL!B2467="","*",SP_SUL!B2467)</f>
        <v>*</v>
      </c>
      <c r="D2464" s="121" t="str">
        <f>IF(SP_SUL!D2467="","*",SP_SUL!D2467)</f>
        <v>*</v>
      </c>
      <c r="E2464" s="121" t="str">
        <f>IF(SP_SUL!H2467="","*",SP_SUL!H2467)</f>
        <v>*</v>
      </c>
      <c r="F2464" s="137" t="str">
        <f>IF(SP_SUL!M2467="","*",SP_SUL!M2467)</f>
        <v>*</v>
      </c>
      <c r="G2464" s="121" t="str">
        <f>IF(SP_SUL!I2467="","*",SP_SUL!I2467)</f>
        <v>*</v>
      </c>
      <c r="H2464" s="121" t="str">
        <f>IF(SP_SUL!AB2467="","*",SP_SUL!AB2467)</f>
        <v>*</v>
      </c>
      <c r="I2464" s="121" t="str">
        <f>IF(SP_SUL!AC2467="","*",SP_SUL!AC2467)</f>
        <v>*</v>
      </c>
      <c r="J2464" s="122" t="str">
        <f>IF(SP_SUL!AA2467="","*",SP_SUL!AA2467)</f>
        <v>*</v>
      </c>
      <c r="K2464" s="134" t="str">
        <f>IF(SP_SUL!AD2467="","*",SP_SUL!AD2467)</f>
        <v>*</v>
      </c>
    </row>
    <row r="2465" spans="2:11" hidden="1">
      <c r="B2465" s="120" t="str">
        <f>IF(SP_SUL!Y2468="","*",SP_SUL!Y2468)</f>
        <v>*</v>
      </c>
      <c r="C2465" s="121" t="str">
        <f>IF(SP_SUL!B2468="","*",SP_SUL!B2468)</f>
        <v>*</v>
      </c>
      <c r="D2465" s="121" t="str">
        <f>IF(SP_SUL!D2468="","*",SP_SUL!D2468)</f>
        <v>*</v>
      </c>
      <c r="E2465" s="121" t="str">
        <f>IF(SP_SUL!H2468="","*",SP_SUL!H2468)</f>
        <v>*</v>
      </c>
      <c r="F2465" s="137" t="str">
        <f>IF(SP_SUL!M2468="","*",SP_SUL!M2468)</f>
        <v>*</v>
      </c>
      <c r="G2465" s="121" t="str">
        <f>IF(SP_SUL!I2468="","*",SP_SUL!I2468)</f>
        <v>*</v>
      </c>
      <c r="H2465" s="121" t="str">
        <f>IF(SP_SUL!AB2468="","*",SP_SUL!AB2468)</f>
        <v>*</v>
      </c>
      <c r="I2465" s="121" t="str">
        <f>IF(SP_SUL!AC2468="","*",SP_SUL!AC2468)</f>
        <v>*</v>
      </c>
      <c r="J2465" s="122" t="str">
        <f>IF(SP_SUL!AA2468="","*",SP_SUL!AA2468)</f>
        <v>*</v>
      </c>
      <c r="K2465" s="134" t="str">
        <f>IF(SP_SUL!AD2468="","*",SP_SUL!AD2468)</f>
        <v>*</v>
      </c>
    </row>
    <row r="2466" spans="2:11" hidden="1">
      <c r="B2466" s="120" t="str">
        <f>IF(SP_SUL!Y2469="","*",SP_SUL!Y2469)</f>
        <v>*</v>
      </c>
      <c r="C2466" s="121" t="str">
        <f>IF(SP_SUL!B2469="","*",SP_SUL!B2469)</f>
        <v>*</v>
      </c>
      <c r="D2466" s="121" t="str">
        <f>IF(SP_SUL!D2469="","*",SP_SUL!D2469)</f>
        <v>*</v>
      </c>
      <c r="E2466" s="121" t="str">
        <f>IF(SP_SUL!H2469="","*",SP_SUL!H2469)</f>
        <v>*</v>
      </c>
      <c r="F2466" s="137" t="str">
        <f>IF(SP_SUL!M2469="","*",SP_SUL!M2469)</f>
        <v>*</v>
      </c>
      <c r="G2466" s="121" t="str">
        <f>IF(SP_SUL!I2469="","*",SP_SUL!I2469)</f>
        <v>*</v>
      </c>
      <c r="H2466" s="121" t="str">
        <f>IF(SP_SUL!AB2469="","*",SP_SUL!AB2469)</f>
        <v>*</v>
      </c>
      <c r="I2466" s="121" t="str">
        <f>IF(SP_SUL!AC2469="","*",SP_SUL!AC2469)</f>
        <v>*</v>
      </c>
      <c r="J2466" s="122" t="str">
        <f>IF(SP_SUL!AA2469="","*",SP_SUL!AA2469)</f>
        <v>*</v>
      </c>
      <c r="K2466" s="134" t="str">
        <f>IF(SP_SUL!AD2469="","*",SP_SUL!AD2469)</f>
        <v>*</v>
      </c>
    </row>
    <row r="2467" spans="2:11" hidden="1">
      <c r="B2467" s="120" t="str">
        <f>IF(SP_SUL!Y2470="","*",SP_SUL!Y2470)</f>
        <v>*</v>
      </c>
      <c r="C2467" s="121" t="str">
        <f>IF(SP_SUL!B2470="","*",SP_SUL!B2470)</f>
        <v>*</v>
      </c>
      <c r="D2467" s="121" t="str">
        <f>IF(SP_SUL!D2470="","*",SP_SUL!D2470)</f>
        <v>*</v>
      </c>
      <c r="E2467" s="121" t="str">
        <f>IF(SP_SUL!H2470="","*",SP_SUL!H2470)</f>
        <v>*</v>
      </c>
      <c r="F2467" s="137" t="str">
        <f>IF(SP_SUL!M2470="","*",SP_SUL!M2470)</f>
        <v>*</v>
      </c>
      <c r="G2467" s="121" t="str">
        <f>IF(SP_SUL!I2470="","*",SP_SUL!I2470)</f>
        <v>*</v>
      </c>
      <c r="H2467" s="121" t="str">
        <f>IF(SP_SUL!AB2470="","*",SP_SUL!AB2470)</f>
        <v>*</v>
      </c>
      <c r="I2467" s="121" t="str">
        <f>IF(SP_SUL!AC2470="","*",SP_SUL!AC2470)</f>
        <v>*</v>
      </c>
      <c r="J2467" s="122" t="str">
        <f>IF(SP_SUL!AA2470="","*",SP_SUL!AA2470)</f>
        <v>*</v>
      </c>
      <c r="K2467" s="134" t="str">
        <f>IF(SP_SUL!AD2470="","*",SP_SUL!AD2470)</f>
        <v>*</v>
      </c>
    </row>
    <row r="2468" spans="2:11" hidden="1">
      <c r="B2468" s="120" t="str">
        <f>IF(SP_SUL!Y2471="","*",SP_SUL!Y2471)</f>
        <v>*</v>
      </c>
      <c r="C2468" s="121" t="str">
        <f>IF(SP_SUL!B2471="","*",SP_SUL!B2471)</f>
        <v>*</v>
      </c>
      <c r="D2468" s="121" t="str">
        <f>IF(SP_SUL!D2471="","*",SP_SUL!D2471)</f>
        <v>*</v>
      </c>
      <c r="E2468" s="121" t="str">
        <f>IF(SP_SUL!H2471="","*",SP_SUL!H2471)</f>
        <v>*</v>
      </c>
      <c r="F2468" s="137" t="str">
        <f>IF(SP_SUL!M2471="","*",SP_SUL!M2471)</f>
        <v>*</v>
      </c>
      <c r="G2468" s="121" t="str">
        <f>IF(SP_SUL!I2471="","*",SP_SUL!I2471)</f>
        <v>*</v>
      </c>
      <c r="H2468" s="121" t="str">
        <f>IF(SP_SUL!AB2471="","*",SP_SUL!AB2471)</f>
        <v>*</v>
      </c>
      <c r="I2468" s="121" t="str">
        <f>IF(SP_SUL!AC2471="","*",SP_SUL!AC2471)</f>
        <v>*</v>
      </c>
      <c r="J2468" s="122" t="str">
        <f>IF(SP_SUL!AA2471="","*",SP_SUL!AA2471)</f>
        <v>*</v>
      </c>
      <c r="K2468" s="134" t="str">
        <f>IF(SP_SUL!AD2471="","*",SP_SUL!AD2471)</f>
        <v>*</v>
      </c>
    </row>
    <row r="2469" spans="2:11" hidden="1">
      <c r="B2469" s="120" t="str">
        <f>IF(SP_SUL!Y2472="","*",SP_SUL!Y2472)</f>
        <v>*</v>
      </c>
      <c r="C2469" s="121" t="str">
        <f>IF(SP_SUL!B2472="","*",SP_SUL!B2472)</f>
        <v>*</v>
      </c>
      <c r="D2469" s="121" t="str">
        <f>IF(SP_SUL!D2472="","*",SP_SUL!D2472)</f>
        <v>*</v>
      </c>
      <c r="E2469" s="121" t="str">
        <f>IF(SP_SUL!H2472="","*",SP_SUL!H2472)</f>
        <v>*</v>
      </c>
      <c r="F2469" s="137" t="str">
        <f>IF(SP_SUL!M2472="","*",SP_SUL!M2472)</f>
        <v>*</v>
      </c>
      <c r="G2469" s="121" t="str">
        <f>IF(SP_SUL!I2472="","*",SP_SUL!I2472)</f>
        <v>*</v>
      </c>
      <c r="H2469" s="121" t="str">
        <f>IF(SP_SUL!AB2472="","*",SP_SUL!AB2472)</f>
        <v>*</v>
      </c>
      <c r="I2469" s="121" t="str">
        <f>IF(SP_SUL!AC2472="","*",SP_SUL!AC2472)</f>
        <v>*</v>
      </c>
      <c r="J2469" s="122" t="str">
        <f>IF(SP_SUL!AA2472="","*",SP_SUL!AA2472)</f>
        <v>*</v>
      </c>
      <c r="K2469" s="134" t="str">
        <f>IF(SP_SUL!AD2472="","*",SP_SUL!AD2472)</f>
        <v>*</v>
      </c>
    </row>
    <row r="2470" spans="2:11" hidden="1">
      <c r="B2470" s="120" t="str">
        <f>IF(SP_SUL!Y2473="","*",SP_SUL!Y2473)</f>
        <v>*</v>
      </c>
      <c r="C2470" s="121" t="str">
        <f>IF(SP_SUL!B2473="","*",SP_SUL!B2473)</f>
        <v>*</v>
      </c>
      <c r="D2470" s="121" t="str">
        <f>IF(SP_SUL!D2473="","*",SP_SUL!D2473)</f>
        <v>*</v>
      </c>
      <c r="E2470" s="121" t="str">
        <f>IF(SP_SUL!H2473="","*",SP_SUL!H2473)</f>
        <v>*</v>
      </c>
      <c r="F2470" s="137" t="str">
        <f>IF(SP_SUL!M2473="","*",SP_SUL!M2473)</f>
        <v>*</v>
      </c>
      <c r="G2470" s="121" t="str">
        <f>IF(SP_SUL!I2473="","*",SP_SUL!I2473)</f>
        <v>*</v>
      </c>
      <c r="H2470" s="121" t="str">
        <f>IF(SP_SUL!AB2473="","*",SP_SUL!AB2473)</f>
        <v>*</v>
      </c>
      <c r="I2470" s="121" t="str">
        <f>IF(SP_SUL!AC2473="","*",SP_SUL!AC2473)</f>
        <v>*</v>
      </c>
      <c r="J2470" s="122" t="str">
        <f>IF(SP_SUL!AA2473="","*",SP_SUL!AA2473)</f>
        <v>*</v>
      </c>
      <c r="K2470" s="134" t="str">
        <f>IF(SP_SUL!AD2473="","*",SP_SUL!AD2473)</f>
        <v>*</v>
      </c>
    </row>
    <row r="2471" spans="2:11" hidden="1">
      <c r="B2471" s="120" t="str">
        <f>IF(SP_SUL!Y2474="","*",SP_SUL!Y2474)</f>
        <v>*</v>
      </c>
      <c r="C2471" s="121" t="str">
        <f>IF(SP_SUL!B2474="","*",SP_SUL!B2474)</f>
        <v>*</v>
      </c>
      <c r="D2471" s="121" t="str">
        <f>IF(SP_SUL!D2474="","*",SP_SUL!D2474)</f>
        <v>*</v>
      </c>
      <c r="E2471" s="121" t="str">
        <f>IF(SP_SUL!H2474="","*",SP_SUL!H2474)</f>
        <v>*</v>
      </c>
      <c r="F2471" s="137" t="str">
        <f>IF(SP_SUL!M2474="","*",SP_SUL!M2474)</f>
        <v>*</v>
      </c>
      <c r="G2471" s="121" t="str">
        <f>IF(SP_SUL!I2474="","*",SP_SUL!I2474)</f>
        <v>*</v>
      </c>
      <c r="H2471" s="121" t="str">
        <f>IF(SP_SUL!AB2474="","*",SP_SUL!AB2474)</f>
        <v>*</v>
      </c>
      <c r="I2471" s="121" t="str">
        <f>IF(SP_SUL!AC2474="","*",SP_SUL!AC2474)</f>
        <v>*</v>
      </c>
      <c r="J2471" s="122" t="str">
        <f>IF(SP_SUL!AA2474="","*",SP_SUL!AA2474)</f>
        <v>*</v>
      </c>
      <c r="K2471" s="134" t="str">
        <f>IF(SP_SUL!AD2474="","*",SP_SUL!AD2474)</f>
        <v>*</v>
      </c>
    </row>
    <row r="2472" spans="2:11" hidden="1">
      <c r="B2472" s="120" t="str">
        <f>IF(SP_SUL!Y2475="","*",SP_SUL!Y2475)</f>
        <v>*</v>
      </c>
      <c r="C2472" s="121" t="str">
        <f>IF(SP_SUL!B2475="","*",SP_SUL!B2475)</f>
        <v>*</v>
      </c>
      <c r="D2472" s="121" t="str">
        <f>IF(SP_SUL!D2475="","*",SP_SUL!D2475)</f>
        <v>*</v>
      </c>
      <c r="E2472" s="121" t="str">
        <f>IF(SP_SUL!H2475="","*",SP_SUL!H2475)</f>
        <v>*</v>
      </c>
      <c r="F2472" s="137" t="str">
        <f>IF(SP_SUL!M2475="","*",SP_SUL!M2475)</f>
        <v>*</v>
      </c>
      <c r="G2472" s="121" t="str">
        <f>IF(SP_SUL!I2475="","*",SP_SUL!I2475)</f>
        <v>*</v>
      </c>
      <c r="H2472" s="121" t="str">
        <f>IF(SP_SUL!AB2475="","*",SP_SUL!AB2475)</f>
        <v>*</v>
      </c>
      <c r="I2472" s="121" t="str">
        <f>IF(SP_SUL!AC2475="","*",SP_SUL!AC2475)</f>
        <v>*</v>
      </c>
      <c r="J2472" s="122" t="str">
        <f>IF(SP_SUL!AA2475="","*",SP_SUL!AA2475)</f>
        <v>*</v>
      </c>
      <c r="K2472" s="134" t="str">
        <f>IF(SP_SUL!AD2475="","*",SP_SUL!AD2475)</f>
        <v>*</v>
      </c>
    </row>
    <row r="2473" spans="2:11" hidden="1">
      <c r="B2473" s="120" t="str">
        <f>IF(SP_SUL!Y2476="","*",SP_SUL!Y2476)</f>
        <v>*</v>
      </c>
      <c r="C2473" s="121" t="str">
        <f>IF(SP_SUL!B2476="","*",SP_SUL!B2476)</f>
        <v>*</v>
      </c>
      <c r="D2473" s="121" t="str">
        <f>IF(SP_SUL!D2476="","*",SP_SUL!D2476)</f>
        <v>*</v>
      </c>
      <c r="E2473" s="121" t="str">
        <f>IF(SP_SUL!H2476="","*",SP_SUL!H2476)</f>
        <v>*</v>
      </c>
      <c r="F2473" s="137" t="str">
        <f>IF(SP_SUL!M2476="","*",SP_SUL!M2476)</f>
        <v>*</v>
      </c>
      <c r="G2473" s="121" t="str">
        <f>IF(SP_SUL!I2476="","*",SP_SUL!I2476)</f>
        <v>*</v>
      </c>
      <c r="H2473" s="121" t="str">
        <f>IF(SP_SUL!AB2476="","*",SP_SUL!AB2476)</f>
        <v>*</v>
      </c>
      <c r="I2473" s="121" t="str">
        <f>IF(SP_SUL!AC2476="","*",SP_SUL!AC2476)</f>
        <v>*</v>
      </c>
      <c r="J2473" s="122" t="str">
        <f>IF(SP_SUL!AA2476="","*",SP_SUL!AA2476)</f>
        <v>*</v>
      </c>
      <c r="K2473" s="134" t="str">
        <f>IF(SP_SUL!AD2476="","*",SP_SUL!AD2476)</f>
        <v>*</v>
      </c>
    </row>
    <row r="2474" spans="2:11" hidden="1">
      <c r="B2474" s="120" t="str">
        <f>IF(SP_SUL!Y2477="","*",SP_SUL!Y2477)</f>
        <v>*</v>
      </c>
      <c r="C2474" s="121" t="str">
        <f>IF(SP_SUL!B2477="","*",SP_SUL!B2477)</f>
        <v>*</v>
      </c>
      <c r="D2474" s="121" t="str">
        <f>IF(SP_SUL!D2477="","*",SP_SUL!D2477)</f>
        <v>*</v>
      </c>
      <c r="E2474" s="121" t="str">
        <f>IF(SP_SUL!H2477="","*",SP_SUL!H2477)</f>
        <v>*</v>
      </c>
      <c r="F2474" s="137" t="str">
        <f>IF(SP_SUL!M2477="","*",SP_SUL!M2477)</f>
        <v>*</v>
      </c>
      <c r="G2474" s="121" t="str">
        <f>IF(SP_SUL!I2477="","*",SP_SUL!I2477)</f>
        <v>*</v>
      </c>
      <c r="H2474" s="121" t="str">
        <f>IF(SP_SUL!AB2477="","*",SP_SUL!AB2477)</f>
        <v>*</v>
      </c>
      <c r="I2474" s="121" t="str">
        <f>IF(SP_SUL!AC2477="","*",SP_SUL!AC2477)</f>
        <v>*</v>
      </c>
      <c r="J2474" s="122" t="str">
        <f>IF(SP_SUL!AA2477="","*",SP_SUL!AA2477)</f>
        <v>*</v>
      </c>
      <c r="K2474" s="134" t="str">
        <f>IF(SP_SUL!AD2477="","*",SP_SUL!AD2477)</f>
        <v>*</v>
      </c>
    </row>
    <row r="2475" spans="2:11" hidden="1">
      <c r="B2475" s="120" t="str">
        <f>IF(SP_SUL!Y2478="","*",SP_SUL!Y2478)</f>
        <v>*</v>
      </c>
      <c r="C2475" s="121" t="str">
        <f>IF(SP_SUL!B2478="","*",SP_SUL!B2478)</f>
        <v>*</v>
      </c>
      <c r="D2475" s="121" t="str">
        <f>IF(SP_SUL!D2478="","*",SP_SUL!D2478)</f>
        <v>*</v>
      </c>
      <c r="E2475" s="121" t="str">
        <f>IF(SP_SUL!H2478="","*",SP_SUL!H2478)</f>
        <v>*</v>
      </c>
      <c r="F2475" s="137" t="str">
        <f>IF(SP_SUL!M2478="","*",SP_SUL!M2478)</f>
        <v>*</v>
      </c>
      <c r="G2475" s="121" t="str">
        <f>IF(SP_SUL!I2478="","*",SP_SUL!I2478)</f>
        <v>*</v>
      </c>
      <c r="H2475" s="121" t="str">
        <f>IF(SP_SUL!AB2478="","*",SP_SUL!AB2478)</f>
        <v>*</v>
      </c>
      <c r="I2475" s="121" t="str">
        <f>IF(SP_SUL!AC2478="","*",SP_SUL!AC2478)</f>
        <v>*</v>
      </c>
      <c r="J2475" s="122" t="str">
        <f>IF(SP_SUL!AA2478="","*",SP_SUL!AA2478)</f>
        <v>*</v>
      </c>
      <c r="K2475" s="134" t="str">
        <f>IF(SP_SUL!AD2478="","*",SP_SUL!AD2478)</f>
        <v>*</v>
      </c>
    </row>
    <row r="2476" spans="2:11" hidden="1">
      <c r="B2476" s="120" t="str">
        <f>IF(SP_SUL!Y2479="","*",SP_SUL!Y2479)</f>
        <v>*</v>
      </c>
      <c r="C2476" s="121" t="str">
        <f>IF(SP_SUL!B2479="","*",SP_SUL!B2479)</f>
        <v>*</v>
      </c>
      <c r="D2476" s="121" t="str">
        <f>IF(SP_SUL!D2479="","*",SP_SUL!D2479)</f>
        <v>*</v>
      </c>
      <c r="E2476" s="121" t="str">
        <f>IF(SP_SUL!H2479="","*",SP_SUL!H2479)</f>
        <v>*</v>
      </c>
      <c r="F2476" s="137" t="str">
        <f>IF(SP_SUL!M2479="","*",SP_SUL!M2479)</f>
        <v>*</v>
      </c>
      <c r="G2476" s="121" t="str">
        <f>IF(SP_SUL!I2479="","*",SP_SUL!I2479)</f>
        <v>*</v>
      </c>
      <c r="H2476" s="121" t="str">
        <f>IF(SP_SUL!AB2479="","*",SP_SUL!AB2479)</f>
        <v>*</v>
      </c>
      <c r="I2476" s="121" t="str">
        <f>IF(SP_SUL!AC2479="","*",SP_SUL!AC2479)</f>
        <v>*</v>
      </c>
      <c r="J2476" s="122" t="str">
        <f>IF(SP_SUL!AA2479="","*",SP_SUL!AA2479)</f>
        <v>*</v>
      </c>
      <c r="K2476" s="134" t="str">
        <f>IF(SP_SUL!AD2479="","*",SP_SUL!AD2479)</f>
        <v>*</v>
      </c>
    </row>
    <row r="2477" spans="2:11" hidden="1">
      <c r="B2477" s="120" t="str">
        <f>IF(SP_SUL!Y2480="","*",SP_SUL!Y2480)</f>
        <v>*</v>
      </c>
      <c r="C2477" s="121" t="str">
        <f>IF(SP_SUL!B2480="","*",SP_SUL!B2480)</f>
        <v>*</v>
      </c>
      <c r="D2477" s="121" t="str">
        <f>IF(SP_SUL!D2480="","*",SP_SUL!D2480)</f>
        <v>*</v>
      </c>
      <c r="E2477" s="121" t="str">
        <f>IF(SP_SUL!H2480="","*",SP_SUL!H2480)</f>
        <v>*</v>
      </c>
      <c r="F2477" s="137" t="str">
        <f>IF(SP_SUL!M2480="","*",SP_SUL!M2480)</f>
        <v>*</v>
      </c>
      <c r="G2477" s="121" t="str">
        <f>IF(SP_SUL!I2480="","*",SP_SUL!I2480)</f>
        <v>*</v>
      </c>
      <c r="H2477" s="121" t="str">
        <f>IF(SP_SUL!AB2480="","*",SP_SUL!AB2480)</f>
        <v>*</v>
      </c>
      <c r="I2477" s="121" t="str">
        <f>IF(SP_SUL!AC2480="","*",SP_SUL!AC2480)</f>
        <v>*</v>
      </c>
      <c r="J2477" s="122" t="str">
        <f>IF(SP_SUL!AA2480="","*",SP_SUL!AA2480)</f>
        <v>*</v>
      </c>
      <c r="K2477" s="134" t="str">
        <f>IF(SP_SUL!AD2480="","*",SP_SUL!AD2480)</f>
        <v>*</v>
      </c>
    </row>
    <row r="2478" spans="2:11" hidden="1">
      <c r="B2478" s="120" t="str">
        <f>IF(SP_SUL!Y2481="","*",SP_SUL!Y2481)</f>
        <v>*</v>
      </c>
      <c r="C2478" s="121" t="str">
        <f>IF(SP_SUL!B2481="","*",SP_SUL!B2481)</f>
        <v>*</v>
      </c>
      <c r="D2478" s="121" t="str">
        <f>IF(SP_SUL!D2481="","*",SP_SUL!D2481)</f>
        <v>*</v>
      </c>
      <c r="E2478" s="121" t="str">
        <f>IF(SP_SUL!H2481="","*",SP_SUL!H2481)</f>
        <v>*</v>
      </c>
      <c r="F2478" s="137" t="str">
        <f>IF(SP_SUL!M2481="","*",SP_SUL!M2481)</f>
        <v>*</v>
      </c>
      <c r="G2478" s="121" t="str">
        <f>IF(SP_SUL!I2481="","*",SP_SUL!I2481)</f>
        <v>*</v>
      </c>
      <c r="H2478" s="121" t="str">
        <f>IF(SP_SUL!AB2481="","*",SP_SUL!AB2481)</f>
        <v>*</v>
      </c>
      <c r="I2478" s="121" t="str">
        <f>IF(SP_SUL!AC2481="","*",SP_SUL!AC2481)</f>
        <v>*</v>
      </c>
      <c r="J2478" s="122" t="str">
        <f>IF(SP_SUL!AA2481="","*",SP_SUL!AA2481)</f>
        <v>*</v>
      </c>
      <c r="K2478" s="134" t="str">
        <f>IF(SP_SUL!AD2481="","*",SP_SUL!AD2481)</f>
        <v>*</v>
      </c>
    </row>
    <row r="2479" spans="2:11" hidden="1">
      <c r="B2479" s="120" t="str">
        <f>IF(SP_SUL!Y2482="","*",SP_SUL!Y2482)</f>
        <v>*</v>
      </c>
      <c r="C2479" s="121" t="str">
        <f>IF(SP_SUL!B2482="","*",SP_SUL!B2482)</f>
        <v>*</v>
      </c>
      <c r="D2479" s="121" t="str">
        <f>IF(SP_SUL!D2482="","*",SP_SUL!D2482)</f>
        <v>*</v>
      </c>
      <c r="E2479" s="121" t="str">
        <f>IF(SP_SUL!H2482="","*",SP_SUL!H2482)</f>
        <v>*</v>
      </c>
      <c r="F2479" s="137" t="str">
        <f>IF(SP_SUL!M2482="","*",SP_SUL!M2482)</f>
        <v>*</v>
      </c>
      <c r="G2479" s="121" t="str">
        <f>IF(SP_SUL!I2482="","*",SP_SUL!I2482)</f>
        <v>*</v>
      </c>
      <c r="H2479" s="121" t="str">
        <f>IF(SP_SUL!AB2482="","*",SP_SUL!AB2482)</f>
        <v>*</v>
      </c>
      <c r="I2479" s="121" t="str">
        <f>IF(SP_SUL!AC2482="","*",SP_SUL!AC2482)</f>
        <v>*</v>
      </c>
      <c r="J2479" s="122" t="str">
        <f>IF(SP_SUL!AA2482="","*",SP_SUL!AA2482)</f>
        <v>*</v>
      </c>
      <c r="K2479" s="134" t="str">
        <f>IF(SP_SUL!AD2482="","*",SP_SUL!AD2482)</f>
        <v>*</v>
      </c>
    </row>
    <row r="2480" spans="2:11" hidden="1">
      <c r="B2480" s="120" t="str">
        <f>IF(SP_SUL!Y2483="","*",SP_SUL!Y2483)</f>
        <v>*</v>
      </c>
      <c r="C2480" s="121" t="str">
        <f>IF(SP_SUL!B2483="","*",SP_SUL!B2483)</f>
        <v>*</v>
      </c>
      <c r="D2480" s="121" t="str">
        <f>IF(SP_SUL!D2483="","*",SP_SUL!D2483)</f>
        <v>*</v>
      </c>
      <c r="E2480" s="121" t="str">
        <f>IF(SP_SUL!H2483="","*",SP_SUL!H2483)</f>
        <v>*</v>
      </c>
      <c r="F2480" s="137" t="str">
        <f>IF(SP_SUL!M2483="","*",SP_SUL!M2483)</f>
        <v>*</v>
      </c>
      <c r="G2480" s="121" t="str">
        <f>IF(SP_SUL!I2483="","*",SP_SUL!I2483)</f>
        <v>*</v>
      </c>
      <c r="H2480" s="121" t="str">
        <f>IF(SP_SUL!AB2483="","*",SP_SUL!AB2483)</f>
        <v>*</v>
      </c>
      <c r="I2480" s="121" t="str">
        <f>IF(SP_SUL!AC2483="","*",SP_SUL!AC2483)</f>
        <v>*</v>
      </c>
      <c r="J2480" s="122" t="str">
        <f>IF(SP_SUL!AA2483="","*",SP_SUL!AA2483)</f>
        <v>*</v>
      </c>
      <c r="K2480" s="134" t="str">
        <f>IF(SP_SUL!AD2483="","*",SP_SUL!AD2483)</f>
        <v>*</v>
      </c>
    </row>
    <row r="2481" spans="2:11" hidden="1">
      <c r="B2481" s="120" t="str">
        <f>IF(SP_SUL!Y2484="","*",SP_SUL!Y2484)</f>
        <v>*</v>
      </c>
      <c r="C2481" s="121" t="str">
        <f>IF(SP_SUL!B2484="","*",SP_SUL!B2484)</f>
        <v>*</v>
      </c>
      <c r="D2481" s="121" t="str">
        <f>IF(SP_SUL!D2484="","*",SP_SUL!D2484)</f>
        <v>*</v>
      </c>
      <c r="E2481" s="121" t="str">
        <f>IF(SP_SUL!H2484="","*",SP_SUL!H2484)</f>
        <v>*</v>
      </c>
      <c r="F2481" s="137" t="str">
        <f>IF(SP_SUL!M2484="","*",SP_SUL!M2484)</f>
        <v>*</v>
      </c>
      <c r="G2481" s="121" t="str">
        <f>IF(SP_SUL!I2484="","*",SP_SUL!I2484)</f>
        <v>*</v>
      </c>
      <c r="H2481" s="121" t="str">
        <f>IF(SP_SUL!AB2484="","*",SP_SUL!AB2484)</f>
        <v>*</v>
      </c>
      <c r="I2481" s="121" t="str">
        <f>IF(SP_SUL!AC2484="","*",SP_SUL!AC2484)</f>
        <v>*</v>
      </c>
      <c r="J2481" s="122" t="str">
        <f>IF(SP_SUL!AA2484="","*",SP_SUL!AA2484)</f>
        <v>*</v>
      </c>
      <c r="K2481" s="134" t="str">
        <f>IF(SP_SUL!AD2484="","*",SP_SUL!AD2484)</f>
        <v>*</v>
      </c>
    </row>
    <row r="2482" spans="2:11" hidden="1">
      <c r="B2482" s="120" t="str">
        <f>IF(SP_SUL!Y2485="","*",SP_SUL!Y2485)</f>
        <v>*</v>
      </c>
      <c r="C2482" s="121" t="str">
        <f>IF(SP_SUL!B2485="","*",SP_SUL!B2485)</f>
        <v>*</v>
      </c>
      <c r="D2482" s="121" t="str">
        <f>IF(SP_SUL!D2485="","*",SP_SUL!D2485)</f>
        <v>*</v>
      </c>
      <c r="E2482" s="121" t="str">
        <f>IF(SP_SUL!H2485="","*",SP_SUL!H2485)</f>
        <v>*</v>
      </c>
      <c r="F2482" s="137" t="str">
        <f>IF(SP_SUL!M2485="","*",SP_SUL!M2485)</f>
        <v>*</v>
      </c>
      <c r="G2482" s="121" t="str">
        <f>IF(SP_SUL!I2485="","*",SP_SUL!I2485)</f>
        <v>*</v>
      </c>
      <c r="H2482" s="121" t="str">
        <f>IF(SP_SUL!AB2485="","*",SP_SUL!AB2485)</f>
        <v>*</v>
      </c>
      <c r="I2482" s="121" t="str">
        <f>IF(SP_SUL!AC2485="","*",SP_SUL!AC2485)</f>
        <v>*</v>
      </c>
      <c r="J2482" s="122" t="str">
        <f>IF(SP_SUL!AA2485="","*",SP_SUL!AA2485)</f>
        <v>*</v>
      </c>
      <c r="K2482" s="134" t="str">
        <f>IF(SP_SUL!AD2485="","*",SP_SUL!AD2485)</f>
        <v>*</v>
      </c>
    </row>
    <row r="2483" spans="2:11" hidden="1">
      <c r="B2483" s="120" t="str">
        <f>IF(SP_SUL!Y2486="","*",SP_SUL!Y2486)</f>
        <v>*</v>
      </c>
      <c r="C2483" s="121" t="str">
        <f>IF(SP_SUL!B2486="","*",SP_SUL!B2486)</f>
        <v>*</v>
      </c>
      <c r="D2483" s="121" t="str">
        <f>IF(SP_SUL!D2486="","*",SP_SUL!D2486)</f>
        <v>*</v>
      </c>
      <c r="E2483" s="121" t="str">
        <f>IF(SP_SUL!H2486="","*",SP_SUL!H2486)</f>
        <v>*</v>
      </c>
      <c r="F2483" s="137" t="str">
        <f>IF(SP_SUL!M2486="","*",SP_SUL!M2486)</f>
        <v>*</v>
      </c>
      <c r="G2483" s="121" t="str">
        <f>IF(SP_SUL!I2486="","*",SP_SUL!I2486)</f>
        <v>*</v>
      </c>
      <c r="H2483" s="121" t="str">
        <f>IF(SP_SUL!AB2486="","*",SP_SUL!AB2486)</f>
        <v>*</v>
      </c>
      <c r="I2483" s="121" t="str">
        <f>IF(SP_SUL!AC2486="","*",SP_SUL!AC2486)</f>
        <v>*</v>
      </c>
      <c r="J2483" s="122" t="str">
        <f>IF(SP_SUL!AA2486="","*",SP_SUL!AA2486)</f>
        <v>*</v>
      </c>
      <c r="K2483" s="134" t="str">
        <f>IF(SP_SUL!AD2486="","*",SP_SUL!AD2486)</f>
        <v>*</v>
      </c>
    </row>
    <row r="2484" spans="2:11" hidden="1">
      <c r="B2484" s="120" t="str">
        <f>IF(SP_SUL!Y2487="","*",SP_SUL!Y2487)</f>
        <v>*</v>
      </c>
      <c r="C2484" s="121" t="str">
        <f>IF(SP_SUL!B2487="","*",SP_SUL!B2487)</f>
        <v>*</v>
      </c>
      <c r="D2484" s="121" t="str">
        <f>IF(SP_SUL!D2487="","*",SP_SUL!D2487)</f>
        <v>*</v>
      </c>
      <c r="E2484" s="121" t="str">
        <f>IF(SP_SUL!H2487="","*",SP_SUL!H2487)</f>
        <v>*</v>
      </c>
      <c r="F2484" s="137" t="str">
        <f>IF(SP_SUL!M2487="","*",SP_SUL!M2487)</f>
        <v>*</v>
      </c>
      <c r="G2484" s="121" t="str">
        <f>IF(SP_SUL!I2487="","*",SP_SUL!I2487)</f>
        <v>*</v>
      </c>
      <c r="H2484" s="121" t="str">
        <f>IF(SP_SUL!AB2487="","*",SP_SUL!AB2487)</f>
        <v>*</v>
      </c>
      <c r="I2484" s="121" t="str">
        <f>IF(SP_SUL!AC2487="","*",SP_SUL!AC2487)</f>
        <v>*</v>
      </c>
      <c r="J2484" s="122" t="str">
        <f>IF(SP_SUL!AA2487="","*",SP_SUL!AA2487)</f>
        <v>*</v>
      </c>
      <c r="K2484" s="134" t="str">
        <f>IF(SP_SUL!AD2487="","*",SP_SUL!AD2487)</f>
        <v>*</v>
      </c>
    </row>
    <row r="2485" spans="2:11" hidden="1">
      <c r="B2485" s="120" t="str">
        <f>IF(SP_SUL!Y2488="","*",SP_SUL!Y2488)</f>
        <v>*</v>
      </c>
      <c r="C2485" s="121" t="str">
        <f>IF(SP_SUL!B2488="","*",SP_SUL!B2488)</f>
        <v>*</v>
      </c>
      <c r="D2485" s="121" t="str">
        <f>IF(SP_SUL!D2488="","*",SP_SUL!D2488)</f>
        <v>*</v>
      </c>
      <c r="E2485" s="121" t="str">
        <f>IF(SP_SUL!H2488="","*",SP_SUL!H2488)</f>
        <v>*</v>
      </c>
      <c r="F2485" s="137" t="str">
        <f>IF(SP_SUL!M2488="","*",SP_SUL!M2488)</f>
        <v>*</v>
      </c>
      <c r="G2485" s="121" t="str">
        <f>IF(SP_SUL!I2488="","*",SP_SUL!I2488)</f>
        <v>*</v>
      </c>
      <c r="H2485" s="121" t="str">
        <f>IF(SP_SUL!AB2488="","*",SP_SUL!AB2488)</f>
        <v>*</v>
      </c>
      <c r="I2485" s="121" t="str">
        <f>IF(SP_SUL!AC2488="","*",SP_SUL!AC2488)</f>
        <v>*</v>
      </c>
      <c r="J2485" s="122" t="str">
        <f>IF(SP_SUL!AA2488="","*",SP_SUL!AA2488)</f>
        <v>*</v>
      </c>
      <c r="K2485" s="134" t="str">
        <f>IF(SP_SUL!AD2488="","*",SP_SUL!AD2488)</f>
        <v>*</v>
      </c>
    </row>
    <row r="2486" spans="2:11" hidden="1">
      <c r="B2486" s="120" t="str">
        <f>IF(SP_SUL!Y2489="","*",SP_SUL!Y2489)</f>
        <v>*</v>
      </c>
      <c r="C2486" s="121" t="str">
        <f>IF(SP_SUL!B2489="","*",SP_SUL!B2489)</f>
        <v>*</v>
      </c>
      <c r="D2486" s="121" t="str">
        <f>IF(SP_SUL!D2489="","*",SP_SUL!D2489)</f>
        <v>*</v>
      </c>
      <c r="E2486" s="121" t="str">
        <f>IF(SP_SUL!H2489="","*",SP_SUL!H2489)</f>
        <v>*</v>
      </c>
      <c r="F2486" s="137" t="str">
        <f>IF(SP_SUL!M2489="","*",SP_SUL!M2489)</f>
        <v>*</v>
      </c>
      <c r="G2486" s="121" t="str">
        <f>IF(SP_SUL!I2489="","*",SP_SUL!I2489)</f>
        <v>*</v>
      </c>
      <c r="H2486" s="121" t="str">
        <f>IF(SP_SUL!AB2489="","*",SP_SUL!AB2489)</f>
        <v>*</v>
      </c>
      <c r="I2486" s="121" t="str">
        <f>IF(SP_SUL!AC2489="","*",SP_SUL!AC2489)</f>
        <v>*</v>
      </c>
      <c r="J2486" s="122" t="str">
        <f>IF(SP_SUL!AA2489="","*",SP_SUL!AA2489)</f>
        <v>*</v>
      </c>
      <c r="K2486" s="134" t="str">
        <f>IF(SP_SUL!AD2489="","*",SP_SUL!AD2489)</f>
        <v>*</v>
      </c>
    </row>
    <row r="2487" spans="2:11" hidden="1">
      <c r="B2487" s="120" t="str">
        <f>IF(SP_SUL!Y2490="","*",SP_SUL!Y2490)</f>
        <v>*</v>
      </c>
      <c r="C2487" s="121" t="str">
        <f>IF(SP_SUL!B2490="","*",SP_SUL!B2490)</f>
        <v>*</v>
      </c>
      <c r="D2487" s="121" t="str">
        <f>IF(SP_SUL!D2490="","*",SP_SUL!D2490)</f>
        <v>*</v>
      </c>
      <c r="E2487" s="121" t="str">
        <f>IF(SP_SUL!H2490="","*",SP_SUL!H2490)</f>
        <v>*</v>
      </c>
      <c r="F2487" s="137" t="str">
        <f>IF(SP_SUL!M2490="","*",SP_SUL!M2490)</f>
        <v>*</v>
      </c>
      <c r="G2487" s="121" t="str">
        <f>IF(SP_SUL!I2490="","*",SP_SUL!I2490)</f>
        <v>*</v>
      </c>
      <c r="H2487" s="121" t="str">
        <f>IF(SP_SUL!AB2490="","*",SP_SUL!AB2490)</f>
        <v>*</v>
      </c>
      <c r="I2487" s="121" t="str">
        <f>IF(SP_SUL!AC2490="","*",SP_SUL!AC2490)</f>
        <v>*</v>
      </c>
      <c r="J2487" s="122" t="str">
        <f>IF(SP_SUL!AA2490="","*",SP_SUL!AA2490)</f>
        <v>*</v>
      </c>
      <c r="K2487" s="134" t="str">
        <f>IF(SP_SUL!AD2490="","*",SP_SUL!AD2490)</f>
        <v>*</v>
      </c>
    </row>
    <row r="2488" spans="2:11" hidden="1">
      <c r="B2488" s="120" t="str">
        <f>IF(SP_SUL!Y2491="","*",SP_SUL!Y2491)</f>
        <v>*</v>
      </c>
      <c r="C2488" s="121" t="str">
        <f>IF(SP_SUL!B2491="","*",SP_SUL!B2491)</f>
        <v>*</v>
      </c>
      <c r="D2488" s="121" t="str">
        <f>IF(SP_SUL!D2491="","*",SP_SUL!D2491)</f>
        <v>*</v>
      </c>
      <c r="E2488" s="121" t="str">
        <f>IF(SP_SUL!H2491="","*",SP_SUL!H2491)</f>
        <v>*</v>
      </c>
      <c r="F2488" s="137" t="str">
        <f>IF(SP_SUL!M2491="","*",SP_SUL!M2491)</f>
        <v>*</v>
      </c>
      <c r="G2488" s="121" t="str">
        <f>IF(SP_SUL!I2491="","*",SP_SUL!I2491)</f>
        <v>*</v>
      </c>
      <c r="H2488" s="121" t="str">
        <f>IF(SP_SUL!AB2491="","*",SP_SUL!AB2491)</f>
        <v>*</v>
      </c>
      <c r="I2488" s="121" t="str">
        <f>IF(SP_SUL!AC2491="","*",SP_SUL!AC2491)</f>
        <v>*</v>
      </c>
      <c r="J2488" s="122" t="str">
        <f>IF(SP_SUL!AA2491="","*",SP_SUL!AA2491)</f>
        <v>*</v>
      </c>
      <c r="K2488" s="134" t="str">
        <f>IF(SP_SUL!AD2491="","*",SP_SUL!AD2491)</f>
        <v>*</v>
      </c>
    </row>
    <row r="2489" spans="2:11" hidden="1">
      <c r="B2489" s="120" t="str">
        <f>IF(SP_SUL!Y2492="","*",SP_SUL!Y2492)</f>
        <v>*</v>
      </c>
      <c r="C2489" s="121" t="str">
        <f>IF(SP_SUL!B2492="","*",SP_SUL!B2492)</f>
        <v>*</v>
      </c>
      <c r="D2489" s="121" t="str">
        <f>IF(SP_SUL!D2492="","*",SP_SUL!D2492)</f>
        <v>*</v>
      </c>
      <c r="E2489" s="121" t="str">
        <f>IF(SP_SUL!H2492="","*",SP_SUL!H2492)</f>
        <v>*</v>
      </c>
      <c r="F2489" s="137" t="str">
        <f>IF(SP_SUL!M2492="","*",SP_SUL!M2492)</f>
        <v>*</v>
      </c>
      <c r="G2489" s="121" t="str">
        <f>IF(SP_SUL!I2492="","*",SP_SUL!I2492)</f>
        <v>*</v>
      </c>
      <c r="H2489" s="121" t="str">
        <f>IF(SP_SUL!AB2492="","*",SP_SUL!AB2492)</f>
        <v>*</v>
      </c>
      <c r="I2489" s="121" t="str">
        <f>IF(SP_SUL!AC2492="","*",SP_SUL!AC2492)</f>
        <v>*</v>
      </c>
      <c r="J2489" s="122" t="str">
        <f>IF(SP_SUL!AA2492="","*",SP_SUL!AA2492)</f>
        <v>*</v>
      </c>
      <c r="K2489" s="134" t="str">
        <f>IF(SP_SUL!AD2492="","*",SP_SUL!AD2492)</f>
        <v>*</v>
      </c>
    </row>
    <row r="2490" spans="2:11" hidden="1">
      <c r="B2490" s="120" t="str">
        <f>IF(SP_SUL!Y2493="","*",SP_SUL!Y2493)</f>
        <v>*</v>
      </c>
      <c r="C2490" s="121" t="str">
        <f>IF(SP_SUL!B2493="","*",SP_SUL!B2493)</f>
        <v>*</v>
      </c>
      <c r="D2490" s="121" t="str">
        <f>IF(SP_SUL!D2493="","*",SP_SUL!D2493)</f>
        <v>*</v>
      </c>
      <c r="E2490" s="121" t="str">
        <f>IF(SP_SUL!H2493="","*",SP_SUL!H2493)</f>
        <v>*</v>
      </c>
      <c r="F2490" s="137" t="str">
        <f>IF(SP_SUL!M2493="","*",SP_SUL!M2493)</f>
        <v>*</v>
      </c>
      <c r="G2490" s="121" t="str">
        <f>IF(SP_SUL!I2493="","*",SP_SUL!I2493)</f>
        <v>*</v>
      </c>
      <c r="H2490" s="121" t="str">
        <f>IF(SP_SUL!AB2493="","*",SP_SUL!AB2493)</f>
        <v>*</v>
      </c>
      <c r="I2490" s="121" t="str">
        <f>IF(SP_SUL!AC2493="","*",SP_SUL!AC2493)</f>
        <v>*</v>
      </c>
      <c r="J2490" s="122" t="str">
        <f>IF(SP_SUL!AA2493="","*",SP_SUL!AA2493)</f>
        <v>*</v>
      </c>
      <c r="K2490" s="134" t="str">
        <f>IF(SP_SUL!AD2493="","*",SP_SUL!AD2493)</f>
        <v>*</v>
      </c>
    </row>
    <row r="2491" spans="2:11" hidden="1">
      <c r="B2491" s="120" t="str">
        <f>IF(SP_SUL!Y2494="","*",SP_SUL!Y2494)</f>
        <v>*</v>
      </c>
      <c r="C2491" s="121" t="str">
        <f>IF(SP_SUL!B2494="","*",SP_SUL!B2494)</f>
        <v>*</v>
      </c>
      <c r="D2491" s="121" t="str">
        <f>IF(SP_SUL!D2494="","*",SP_SUL!D2494)</f>
        <v>*</v>
      </c>
      <c r="E2491" s="121" t="str">
        <f>IF(SP_SUL!H2494="","*",SP_SUL!H2494)</f>
        <v>*</v>
      </c>
      <c r="F2491" s="137" t="str">
        <f>IF(SP_SUL!M2494="","*",SP_SUL!M2494)</f>
        <v>*</v>
      </c>
      <c r="G2491" s="121" t="str">
        <f>IF(SP_SUL!I2494="","*",SP_SUL!I2494)</f>
        <v>*</v>
      </c>
      <c r="H2491" s="121" t="str">
        <f>IF(SP_SUL!AB2494="","*",SP_SUL!AB2494)</f>
        <v>*</v>
      </c>
      <c r="I2491" s="121" t="str">
        <f>IF(SP_SUL!AC2494="","*",SP_SUL!AC2494)</f>
        <v>*</v>
      </c>
      <c r="J2491" s="122" t="str">
        <f>IF(SP_SUL!AA2494="","*",SP_SUL!AA2494)</f>
        <v>*</v>
      </c>
      <c r="K2491" s="134" t="str">
        <f>IF(SP_SUL!AD2494="","*",SP_SUL!AD2494)</f>
        <v>*</v>
      </c>
    </row>
    <row r="2492" spans="2:11" hidden="1">
      <c r="B2492" s="120" t="str">
        <f>IF(SP_SUL!Y2495="","*",SP_SUL!Y2495)</f>
        <v>*</v>
      </c>
      <c r="C2492" s="121" t="str">
        <f>IF(SP_SUL!B2495="","*",SP_SUL!B2495)</f>
        <v>*</v>
      </c>
      <c r="D2492" s="121" t="str">
        <f>IF(SP_SUL!D2495="","*",SP_SUL!D2495)</f>
        <v>*</v>
      </c>
      <c r="E2492" s="121" t="str">
        <f>IF(SP_SUL!H2495="","*",SP_SUL!H2495)</f>
        <v>*</v>
      </c>
      <c r="F2492" s="137" t="str">
        <f>IF(SP_SUL!M2495="","*",SP_SUL!M2495)</f>
        <v>*</v>
      </c>
      <c r="G2492" s="121" t="str">
        <f>IF(SP_SUL!I2495="","*",SP_SUL!I2495)</f>
        <v>*</v>
      </c>
      <c r="H2492" s="121" t="str">
        <f>IF(SP_SUL!AB2495="","*",SP_SUL!AB2495)</f>
        <v>*</v>
      </c>
      <c r="I2492" s="121" t="str">
        <f>IF(SP_SUL!AC2495="","*",SP_SUL!AC2495)</f>
        <v>*</v>
      </c>
      <c r="J2492" s="122" t="str">
        <f>IF(SP_SUL!AA2495="","*",SP_SUL!AA2495)</f>
        <v>*</v>
      </c>
      <c r="K2492" s="134" t="str">
        <f>IF(SP_SUL!AD2495="","*",SP_SUL!AD2495)</f>
        <v>*</v>
      </c>
    </row>
    <row r="2493" spans="2:11" hidden="1">
      <c r="B2493" s="120" t="str">
        <f>IF(SP_SUL!Y2496="","*",SP_SUL!Y2496)</f>
        <v>*</v>
      </c>
      <c r="C2493" s="121" t="str">
        <f>IF(SP_SUL!B2496="","*",SP_SUL!B2496)</f>
        <v>*</v>
      </c>
      <c r="D2493" s="121" t="str">
        <f>IF(SP_SUL!D2496="","*",SP_SUL!D2496)</f>
        <v>*</v>
      </c>
      <c r="E2493" s="121" t="str">
        <f>IF(SP_SUL!H2496="","*",SP_SUL!H2496)</f>
        <v>*</v>
      </c>
      <c r="F2493" s="137" t="str">
        <f>IF(SP_SUL!M2496="","*",SP_SUL!M2496)</f>
        <v>*</v>
      </c>
      <c r="G2493" s="121" t="str">
        <f>IF(SP_SUL!I2496="","*",SP_SUL!I2496)</f>
        <v>*</v>
      </c>
      <c r="H2493" s="121" t="str">
        <f>IF(SP_SUL!AB2496="","*",SP_SUL!AB2496)</f>
        <v>*</v>
      </c>
      <c r="I2493" s="121" t="str">
        <f>IF(SP_SUL!AC2496="","*",SP_SUL!AC2496)</f>
        <v>*</v>
      </c>
      <c r="J2493" s="122" t="str">
        <f>IF(SP_SUL!AA2496="","*",SP_SUL!AA2496)</f>
        <v>*</v>
      </c>
      <c r="K2493" s="134" t="str">
        <f>IF(SP_SUL!AD2496="","*",SP_SUL!AD2496)</f>
        <v>*</v>
      </c>
    </row>
    <row r="2494" spans="2:11" hidden="1">
      <c r="B2494" s="120" t="str">
        <f>IF(SP_SUL!Y2497="","*",SP_SUL!Y2497)</f>
        <v>*</v>
      </c>
      <c r="C2494" s="121" t="str">
        <f>IF(SP_SUL!B2497="","*",SP_SUL!B2497)</f>
        <v>*</v>
      </c>
      <c r="D2494" s="121" t="str">
        <f>IF(SP_SUL!D2497="","*",SP_SUL!D2497)</f>
        <v>*</v>
      </c>
      <c r="E2494" s="121" t="str">
        <f>IF(SP_SUL!H2497="","*",SP_SUL!H2497)</f>
        <v>*</v>
      </c>
      <c r="F2494" s="137" t="str">
        <f>IF(SP_SUL!M2497="","*",SP_SUL!M2497)</f>
        <v>*</v>
      </c>
      <c r="G2494" s="121" t="str">
        <f>IF(SP_SUL!I2497="","*",SP_SUL!I2497)</f>
        <v>*</v>
      </c>
      <c r="H2494" s="121" t="str">
        <f>IF(SP_SUL!AB2497="","*",SP_SUL!AB2497)</f>
        <v>*</v>
      </c>
      <c r="I2494" s="121" t="str">
        <f>IF(SP_SUL!AC2497="","*",SP_SUL!AC2497)</f>
        <v>*</v>
      </c>
      <c r="J2494" s="122" t="str">
        <f>IF(SP_SUL!AA2497="","*",SP_SUL!AA2497)</f>
        <v>*</v>
      </c>
      <c r="K2494" s="134" t="str">
        <f>IF(SP_SUL!AD2497="","*",SP_SUL!AD2497)</f>
        <v>*</v>
      </c>
    </row>
    <row r="2495" spans="2:11" hidden="1">
      <c r="B2495" s="120" t="str">
        <f>IF(SP_SUL!Y2498="","*",SP_SUL!Y2498)</f>
        <v>*</v>
      </c>
      <c r="C2495" s="121" t="str">
        <f>IF(SP_SUL!B2498="","*",SP_SUL!B2498)</f>
        <v>*</v>
      </c>
      <c r="D2495" s="121" t="str">
        <f>IF(SP_SUL!D2498="","*",SP_SUL!D2498)</f>
        <v>*</v>
      </c>
      <c r="E2495" s="121" t="str">
        <f>IF(SP_SUL!H2498="","*",SP_SUL!H2498)</f>
        <v>*</v>
      </c>
      <c r="F2495" s="137" t="str">
        <f>IF(SP_SUL!M2498="","*",SP_SUL!M2498)</f>
        <v>*</v>
      </c>
      <c r="G2495" s="121" t="str">
        <f>IF(SP_SUL!I2498="","*",SP_SUL!I2498)</f>
        <v>*</v>
      </c>
      <c r="H2495" s="121" t="str">
        <f>IF(SP_SUL!AB2498="","*",SP_SUL!AB2498)</f>
        <v>*</v>
      </c>
      <c r="I2495" s="121" t="str">
        <f>IF(SP_SUL!AC2498="","*",SP_SUL!AC2498)</f>
        <v>*</v>
      </c>
      <c r="J2495" s="122" t="str">
        <f>IF(SP_SUL!AA2498="","*",SP_SUL!AA2498)</f>
        <v>*</v>
      </c>
      <c r="K2495" s="134" t="str">
        <f>IF(SP_SUL!AD2498="","*",SP_SUL!AD2498)</f>
        <v>*</v>
      </c>
    </row>
    <row r="2496" spans="2:11" hidden="1">
      <c r="B2496" s="120" t="str">
        <f>IF(SP_SUL!Y2499="","*",SP_SUL!Y2499)</f>
        <v>*</v>
      </c>
      <c r="C2496" s="121" t="str">
        <f>IF(SP_SUL!B2499="","*",SP_SUL!B2499)</f>
        <v>*</v>
      </c>
      <c r="D2496" s="121" t="str">
        <f>IF(SP_SUL!D2499="","*",SP_SUL!D2499)</f>
        <v>*</v>
      </c>
      <c r="E2496" s="121" t="str">
        <f>IF(SP_SUL!H2499="","*",SP_SUL!H2499)</f>
        <v>*</v>
      </c>
      <c r="F2496" s="137" t="str">
        <f>IF(SP_SUL!M2499="","*",SP_SUL!M2499)</f>
        <v>*</v>
      </c>
      <c r="G2496" s="121" t="str">
        <f>IF(SP_SUL!I2499="","*",SP_SUL!I2499)</f>
        <v>*</v>
      </c>
      <c r="H2496" s="121" t="str">
        <f>IF(SP_SUL!AB2499="","*",SP_SUL!AB2499)</f>
        <v>*</v>
      </c>
      <c r="I2496" s="121" t="str">
        <f>IF(SP_SUL!AC2499="","*",SP_SUL!AC2499)</f>
        <v>*</v>
      </c>
      <c r="J2496" s="122" t="str">
        <f>IF(SP_SUL!AA2499="","*",SP_SUL!AA2499)</f>
        <v>*</v>
      </c>
      <c r="K2496" s="134" t="str">
        <f>IF(SP_SUL!AD2499="","*",SP_SUL!AD2499)</f>
        <v>*</v>
      </c>
    </row>
    <row r="2497" spans="2:11" hidden="1">
      <c r="B2497" s="120" t="str">
        <f>IF(SP_SUL!Y2500="","*",SP_SUL!Y2500)</f>
        <v>*</v>
      </c>
      <c r="C2497" s="121" t="str">
        <f>IF(SP_SUL!B2500="","*",SP_SUL!B2500)</f>
        <v>*</v>
      </c>
      <c r="D2497" s="121" t="str">
        <f>IF(SP_SUL!D2500="","*",SP_SUL!D2500)</f>
        <v>*</v>
      </c>
      <c r="E2497" s="121" t="str">
        <f>IF(SP_SUL!H2500="","*",SP_SUL!H2500)</f>
        <v>*</v>
      </c>
      <c r="F2497" s="137" t="str">
        <f>IF(SP_SUL!M2500="","*",SP_SUL!M2500)</f>
        <v>*</v>
      </c>
      <c r="G2497" s="121" t="str">
        <f>IF(SP_SUL!I2500="","*",SP_SUL!I2500)</f>
        <v>*</v>
      </c>
      <c r="H2497" s="121" t="str">
        <f>IF(SP_SUL!AB2500="","*",SP_SUL!AB2500)</f>
        <v>*</v>
      </c>
      <c r="I2497" s="121" t="str">
        <f>IF(SP_SUL!AC2500="","*",SP_SUL!AC2500)</f>
        <v>*</v>
      </c>
      <c r="J2497" s="122" t="str">
        <f>IF(SP_SUL!AA2500="","*",SP_SUL!AA2500)</f>
        <v>*</v>
      </c>
      <c r="K2497" s="134" t="str">
        <f>IF(SP_SUL!AD2500="","*",SP_SUL!AD2500)</f>
        <v>*</v>
      </c>
    </row>
    <row r="2498" spans="2:11" hidden="1">
      <c r="B2498" s="120" t="str">
        <f>IF(SP_SUL!Y2501="","*",SP_SUL!Y2501)</f>
        <v>*</v>
      </c>
      <c r="C2498" s="121" t="str">
        <f>IF(SP_SUL!B2501="","*",SP_SUL!B2501)</f>
        <v>*</v>
      </c>
      <c r="D2498" s="121" t="str">
        <f>IF(SP_SUL!D2501="","*",SP_SUL!D2501)</f>
        <v>*</v>
      </c>
      <c r="E2498" s="121" t="str">
        <f>IF(SP_SUL!H2501="","*",SP_SUL!H2501)</f>
        <v>*</v>
      </c>
      <c r="F2498" s="137" t="str">
        <f>IF(SP_SUL!M2501="","*",SP_SUL!M2501)</f>
        <v>*</v>
      </c>
      <c r="G2498" s="121" t="str">
        <f>IF(SP_SUL!I2501="","*",SP_SUL!I2501)</f>
        <v>*</v>
      </c>
      <c r="H2498" s="121" t="str">
        <f>IF(SP_SUL!AB2501="","*",SP_SUL!AB2501)</f>
        <v>*</v>
      </c>
      <c r="I2498" s="121" t="str">
        <f>IF(SP_SUL!AC2501="","*",SP_SUL!AC2501)</f>
        <v>*</v>
      </c>
      <c r="J2498" s="122" t="str">
        <f>IF(SP_SUL!AA2501="","*",SP_SUL!AA2501)</f>
        <v>*</v>
      </c>
      <c r="K2498" s="134" t="str">
        <f>IF(SP_SUL!AD2501="","*",SP_SUL!AD2501)</f>
        <v>*</v>
      </c>
    </row>
    <row r="2499" spans="2:11" hidden="1">
      <c r="B2499" s="120" t="str">
        <f>IF(SP_SUL!Y2502="","*",SP_SUL!Y2502)</f>
        <v>*</v>
      </c>
      <c r="C2499" s="121" t="str">
        <f>IF(SP_SUL!B2502="","*",SP_SUL!B2502)</f>
        <v>*</v>
      </c>
      <c r="D2499" s="121" t="str">
        <f>IF(SP_SUL!D2502="","*",SP_SUL!D2502)</f>
        <v>*</v>
      </c>
      <c r="E2499" s="121" t="str">
        <f>IF(SP_SUL!H2502="","*",SP_SUL!H2502)</f>
        <v>*</v>
      </c>
      <c r="F2499" s="137" t="str">
        <f>IF(SP_SUL!M2502="","*",SP_SUL!M2502)</f>
        <v>*</v>
      </c>
      <c r="G2499" s="121" t="str">
        <f>IF(SP_SUL!I2502="","*",SP_SUL!I2502)</f>
        <v>*</v>
      </c>
      <c r="H2499" s="121" t="str">
        <f>IF(SP_SUL!AB2502="","*",SP_SUL!AB2502)</f>
        <v>*</v>
      </c>
      <c r="I2499" s="121" t="str">
        <f>IF(SP_SUL!AC2502="","*",SP_SUL!AC2502)</f>
        <v>*</v>
      </c>
      <c r="J2499" s="122" t="str">
        <f>IF(SP_SUL!AA2502="","*",SP_SUL!AA2502)</f>
        <v>*</v>
      </c>
      <c r="K2499" s="134" t="str">
        <f>IF(SP_SUL!AD2502="","*",SP_SUL!AD2502)</f>
        <v>*</v>
      </c>
    </row>
    <row r="2500" spans="2:11" hidden="1">
      <c r="B2500" s="120" t="str">
        <f>IF(SP_SUL!Y2503="","*",SP_SUL!Y2503)</f>
        <v>*</v>
      </c>
      <c r="C2500" s="121" t="str">
        <f>IF(SP_SUL!B2503="","*",SP_SUL!B2503)</f>
        <v>*</v>
      </c>
      <c r="D2500" s="121" t="str">
        <f>IF(SP_SUL!D2503="","*",SP_SUL!D2503)</f>
        <v>*</v>
      </c>
      <c r="E2500" s="121" t="str">
        <f>IF(SP_SUL!H2503="","*",SP_SUL!H2503)</f>
        <v>*</v>
      </c>
      <c r="F2500" s="137" t="str">
        <f>IF(SP_SUL!M2503="","*",SP_SUL!M2503)</f>
        <v>*</v>
      </c>
      <c r="G2500" s="121" t="str">
        <f>IF(SP_SUL!I2503="","*",SP_SUL!I2503)</f>
        <v>*</v>
      </c>
      <c r="H2500" s="121" t="str">
        <f>IF(SP_SUL!AB2503="","*",SP_SUL!AB2503)</f>
        <v>*</v>
      </c>
      <c r="I2500" s="121" t="str">
        <f>IF(SP_SUL!AC2503="","*",SP_SUL!AC2503)</f>
        <v>*</v>
      </c>
      <c r="J2500" s="122" t="str">
        <f>IF(SP_SUL!AA2503="","*",SP_SUL!AA2503)</f>
        <v>*</v>
      </c>
      <c r="K2500" s="134" t="str">
        <f>IF(SP_SUL!AD2503="","*",SP_SUL!AD2503)</f>
        <v>*</v>
      </c>
    </row>
    <row r="2501" spans="2:11" hidden="1">
      <c r="B2501" s="120" t="str">
        <f>IF(SP_SUL!Y2504="","*",SP_SUL!Y2504)</f>
        <v>*</v>
      </c>
      <c r="C2501" s="121" t="str">
        <f>IF(SP_SUL!B2504="","*",SP_SUL!B2504)</f>
        <v>*</v>
      </c>
      <c r="D2501" s="121" t="str">
        <f>IF(SP_SUL!D2504="","*",SP_SUL!D2504)</f>
        <v>*</v>
      </c>
      <c r="E2501" s="121" t="str">
        <f>IF(SP_SUL!H2504="","*",SP_SUL!H2504)</f>
        <v>*</v>
      </c>
      <c r="F2501" s="137" t="str">
        <f>IF(SP_SUL!M2504="","*",SP_SUL!M2504)</f>
        <v>*</v>
      </c>
      <c r="G2501" s="121" t="str">
        <f>IF(SP_SUL!I2504="","*",SP_SUL!I2504)</f>
        <v>*</v>
      </c>
      <c r="H2501" s="121" t="str">
        <f>IF(SP_SUL!AB2504="","*",SP_SUL!AB2504)</f>
        <v>*</v>
      </c>
      <c r="I2501" s="121" t="str">
        <f>IF(SP_SUL!AC2504="","*",SP_SUL!AC2504)</f>
        <v>*</v>
      </c>
      <c r="J2501" s="122" t="str">
        <f>IF(SP_SUL!AA2504="","*",SP_SUL!AA2504)</f>
        <v>*</v>
      </c>
      <c r="K2501" s="134" t="str">
        <f>IF(SP_SUL!AD2504="","*",SP_SUL!AD2504)</f>
        <v>*</v>
      </c>
    </row>
    <row r="2502" spans="2:11" hidden="1">
      <c r="B2502" s="120" t="str">
        <f>IF(SP_SUL!Y2505="","*",SP_SUL!Y2505)</f>
        <v>*</v>
      </c>
      <c r="C2502" s="121" t="str">
        <f>IF(SP_SUL!B2505="","*",SP_SUL!B2505)</f>
        <v>*</v>
      </c>
      <c r="D2502" s="121" t="str">
        <f>IF(SP_SUL!D2505="","*",SP_SUL!D2505)</f>
        <v>*</v>
      </c>
      <c r="E2502" s="121" t="str">
        <f>IF(SP_SUL!H2505="","*",SP_SUL!H2505)</f>
        <v>*</v>
      </c>
      <c r="F2502" s="137" t="str">
        <f>IF(SP_SUL!M2505="","*",SP_SUL!M2505)</f>
        <v>*</v>
      </c>
      <c r="G2502" s="121" t="str">
        <f>IF(SP_SUL!I2505="","*",SP_SUL!I2505)</f>
        <v>*</v>
      </c>
      <c r="H2502" s="121" t="str">
        <f>IF(SP_SUL!AB2505="","*",SP_SUL!AB2505)</f>
        <v>*</v>
      </c>
      <c r="I2502" s="121" t="str">
        <f>IF(SP_SUL!AC2505="","*",SP_SUL!AC2505)</f>
        <v>*</v>
      </c>
      <c r="J2502" s="122" t="str">
        <f>IF(SP_SUL!AA2505="","*",SP_SUL!AA2505)</f>
        <v>*</v>
      </c>
      <c r="K2502" s="134" t="str">
        <f>IF(SP_SUL!AD2505="","*",SP_SUL!AD2505)</f>
        <v>*</v>
      </c>
    </row>
    <row r="2503" spans="2:11" hidden="1">
      <c r="B2503" s="120" t="str">
        <f>IF(SP_SUL!Y2506="","*",SP_SUL!Y2506)</f>
        <v>*</v>
      </c>
      <c r="C2503" s="121" t="str">
        <f>IF(SP_SUL!B2506="","*",SP_SUL!B2506)</f>
        <v>*</v>
      </c>
      <c r="D2503" s="121" t="str">
        <f>IF(SP_SUL!D2506="","*",SP_SUL!D2506)</f>
        <v>*</v>
      </c>
      <c r="E2503" s="121" t="str">
        <f>IF(SP_SUL!H2506="","*",SP_SUL!H2506)</f>
        <v>*</v>
      </c>
      <c r="F2503" s="137" t="str">
        <f>IF(SP_SUL!M2506="","*",SP_SUL!M2506)</f>
        <v>*</v>
      </c>
      <c r="G2503" s="121" t="str">
        <f>IF(SP_SUL!I2506="","*",SP_SUL!I2506)</f>
        <v>*</v>
      </c>
      <c r="H2503" s="121" t="str">
        <f>IF(SP_SUL!AB2506="","*",SP_SUL!AB2506)</f>
        <v>*</v>
      </c>
      <c r="I2503" s="121" t="str">
        <f>IF(SP_SUL!AC2506="","*",SP_SUL!AC2506)</f>
        <v>*</v>
      </c>
      <c r="J2503" s="122" t="str">
        <f>IF(SP_SUL!AA2506="","*",SP_SUL!AA2506)</f>
        <v>*</v>
      </c>
      <c r="K2503" s="134" t="str">
        <f>IF(SP_SUL!AD2506="","*",SP_SUL!AD2506)</f>
        <v>*</v>
      </c>
    </row>
    <row r="2504" spans="2:11" hidden="1">
      <c r="B2504" s="120" t="str">
        <f>IF(SP_SUL!Y2507="","*",SP_SUL!Y2507)</f>
        <v>*</v>
      </c>
      <c r="C2504" s="121" t="str">
        <f>IF(SP_SUL!B2507="","*",SP_SUL!B2507)</f>
        <v>*</v>
      </c>
      <c r="D2504" s="121" t="str">
        <f>IF(SP_SUL!D2507="","*",SP_SUL!D2507)</f>
        <v>*</v>
      </c>
      <c r="E2504" s="121" t="str">
        <f>IF(SP_SUL!H2507="","*",SP_SUL!H2507)</f>
        <v>*</v>
      </c>
      <c r="F2504" s="137" t="str">
        <f>IF(SP_SUL!M2507="","*",SP_SUL!M2507)</f>
        <v>*</v>
      </c>
      <c r="G2504" s="121" t="str">
        <f>IF(SP_SUL!I2507="","*",SP_SUL!I2507)</f>
        <v>*</v>
      </c>
      <c r="H2504" s="121" t="str">
        <f>IF(SP_SUL!AB2507="","*",SP_SUL!AB2507)</f>
        <v>*</v>
      </c>
      <c r="I2504" s="121" t="str">
        <f>IF(SP_SUL!AC2507="","*",SP_SUL!AC2507)</f>
        <v>*</v>
      </c>
      <c r="J2504" s="122" t="str">
        <f>IF(SP_SUL!AA2507="","*",SP_SUL!AA2507)</f>
        <v>*</v>
      </c>
      <c r="K2504" s="134" t="str">
        <f>IF(SP_SUL!AD2507="","*",SP_SUL!AD2507)</f>
        <v>*</v>
      </c>
    </row>
    <row r="2505" spans="2:11" hidden="1">
      <c r="B2505" s="120" t="str">
        <f>IF(SP_SUL!Y2508="","*",SP_SUL!Y2508)</f>
        <v>*</v>
      </c>
      <c r="C2505" s="121" t="str">
        <f>IF(SP_SUL!B2508="","*",SP_SUL!B2508)</f>
        <v>*</v>
      </c>
      <c r="D2505" s="121" t="str">
        <f>IF(SP_SUL!D2508="","*",SP_SUL!D2508)</f>
        <v>*</v>
      </c>
      <c r="E2505" s="121" t="str">
        <f>IF(SP_SUL!H2508="","*",SP_SUL!H2508)</f>
        <v>*</v>
      </c>
      <c r="F2505" s="137" t="str">
        <f>IF(SP_SUL!M2508="","*",SP_SUL!M2508)</f>
        <v>*</v>
      </c>
      <c r="G2505" s="121" t="str">
        <f>IF(SP_SUL!I2508="","*",SP_SUL!I2508)</f>
        <v>*</v>
      </c>
      <c r="H2505" s="121" t="str">
        <f>IF(SP_SUL!AB2508="","*",SP_SUL!AB2508)</f>
        <v>*</v>
      </c>
      <c r="I2505" s="121" t="str">
        <f>IF(SP_SUL!AC2508="","*",SP_SUL!AC2508)</f>
        <v>*</v>
      </c>
      <c r="J2505" s="122" t="str">
        <f>IF(SP_SUL!AA2508="","*",SP_SUL!AA2508)</f>
        <v>*</v>
      </c>
      <c r="K2505" s="134" t="str">
        <f>IF(SP_SUL!AD2508="","*",SP_SUL!AD2508)</f>
        <v>*</v>
      </c>
    </row>
    <row r="2506" spans="2:11" hidden="1">
      <c r="B2506" s="120" t="str">
        <f>IF(SP_SUL!Y2509="","*",SP_SUL!Y2509)</f>
        <v>*</v>
      </c>
      <c r="C2506" s="121" t="str">
        <f>IF(SP_SUL!B2509="","*",SP_SUL!B2509)</f>
        <v>*</v>
      </c>
      <c r="D2506" s="121" t="str">
        <f>IF(SP_SUL!D2509="","*",SP_SUL!D2509)</f>
        <v>*</v>
      </c>
      <c r="E2506" s="121" t="str">
        <f>IF(SP_SUL!H2509="","*",SP_SUL!H2509)</f>
        <v>*</v>
      </c>
      <c r="F2506" s="137" t="str">
        <f>IF(SP_SUL!M2509="","*",SP_SUL!M2509)</f>
        <v>*</v>
      </c>
      <c r="G2506" s="121" t="str">
        <f>IF(SP_SUL!I2509="","*",SP_SUL!I2509)</f>
        <v>*</v>
      </c>
      <c r="H2506" s="121" t="str">
        <f>IF(SP_SUL!AB2509="","*",SP_SUL!AB2509)</f>
        <v>*</v>
      </c>
      <c r="I2506" s="121" t="str">
        <f>IF(SP_SUL!AC2509="","*",SP_SUL!AC2509)</f>
        <v>*</v>
      </c>
      <c r="J2506" s="122" t="str">
        <f>IF(SP_SUL!AA2509="","*",SP_SUL!AA2509)</f>
        <v>*</v>
      </c>
      <c r="K2506" s="134" t="str">
        <f>IF(SP_SUL!AD2509="","*",SP_SUL!AD2509)</f>
        <v>*</v>
      </c>
    </row>
    <row r="2507" spans="2:11" hidden="1">
      <c r="B2507" s="120" t="str">
        <f>IF(SP_SUL!Y2510="","*",SP_SUL!Y2510)</f>
        <v>*</v>
      </c>
      <c r="C2507" s="121" t="str">
        <f>IF(SP_SUL!B2510="","*",SP_SUL!B2510)</f>
        <v>*</v>
      </c>
      <c r="D2507" s="121" t="str">
        <f>IF(SP_SUL!D2510="","*",SP_SUL!D2510)</f>
        <v>*</v>
      </c>
      <c r="E2507" s="121" t="str">
        <f>IF(SP_SUL!H2510="","*",SP_SUL!H2510)</f>
        <v>*</v>
      </c>
      <c r="F2507" s="137" t="str">
        <f>IF(SP_SUL!M2510="","*",SP_SUL!M2510)</f>
        <v>*</v>
      </c>
      <c r="G2507" s="121" t="str">
        <f>IF(SP_SUL!I2510="","*",SP_SUL!I2510)</f>
        <v>*</v>
      </c>
      <c r="H2507" s="121" t="str">
        <f>IF(SP_SUL!AB2510="","*",SP_SUL!AB2510)</f>
        <v>*</v>
      </c>
      <c r="I2507" s="121" t="str">
        <f>IF(SP_SUL!AC2510="","*",SP_SUL!AC2510)</f>
        <v>*</v>
      </c>
      <c r="J2507" s="122" t="str">
        <f>IF(SP_SUL!AA2510="","*",SP_SUL!AA2510)</f>
        <v>*</v>
      </c>
      <c r="K2507" s="134" t="str">
        <f>IF(SP_SUL!AD2510="","*",SP_SUL!AD2510)</f>
        <v>*</v>
      </c>
    </row>
    <row r="2508" spans="2:11" hidden="1">
      <c r="B2508" s="120" t="str">
        <f>IF(SP_SUL!Y2511="","*",SP_SUL!Y2511)</f>
        <v>*</v>
      </c>
      <c r="C2508" s="121" t="str">
        <f>IF(SP_SUL!B2511="","*",SP_SUL!B2511)</f>
        <v>*</v>
      </c>
      <c r="D2508" s="121" t="str">
        <f>IF(SP_SUL!D2511="","*",SP_SUL!D2511)</f>
        <v>*</v>
      </c>
      <c r="E2508" s="121" t="str">
        <f>IF(SP_SUL!H2511="","*",SP_SUL!H2511)</f>
        <v>*</v>
      </c>
      <c r="F2508" s="137" t="str">
        <f>IF(SP_SUL!M2511="","*",SP_SUL!M2511)</f>
        <v>*</v>
      </c>
      <c r="G2508" s="121" t="str">
        <f>IF(SP_SUL!I2511="","*",SP_SUL!I2511)</f>
        <v>*</v>
      </c>
      <c r="H2508" s="121" t="str">
        <f>IF(SP_SUL!AB2511="","*",SP_SUL!AB2511)</f>
        <v>*</v>
      </c>
      <c r="I2508" s="121" t="str">
        <f>IF(SP_SUL!AC2511="","*",SP_SUL!AC2511)</f>
        <v>*</v>
      </c>
      <c r="J2508" s="122" t="str">
        <f>IF(SP_SUL!AA2511="","*",SP_SUL!AA2511)</f>
        <v>*</v>
      </c>
      <c r="K2508" s="134" t="str">
        <f>IF(SP_SUL!AD2511="","*",SP_SUL!AD2511)</f>
        <v>*</v>
      </c>
    </row>
    <row r="2509" spans="2:11" hidden="1">
      <c r="B2509" s="120" t="str">
        <f>IF(SP_SUL!Y2512="","*",SP_SUL!Y2512)</f>
        <v>*</v>
      </c>
      <c r="C2509" s="121" t="str">
        <f>IF(SP_SUL!B2512="","*",SP_SUL!B2512)</f>
        <v>*</v>
      </c>
      <c r="D2509" s="121" t="str">
        <f>IF(SP_SUL!D2512="","*",SP_SUL!D2512)</f>
        <v>*</v>
      </c>
      <c r="E2509" s="121" t="str">
        <f>IF(SP_SUL!H2512="","*",SP_SUL!H2512)</f>
        <v>*</v>
      </c>
      <c r="F2509" s="137" t="str">
        <f>IF(SP_SUL!M2512="","*",SP_SUL!M2512)</f>
        <v>*</v>
      </c>
      <c r="G2509" s="121" t="str">
        <f>IF(SP_SUL!I2512="","*",SP_SUL!I2512)</f>
        <v>*</v>
      </c>
      <c r="H2509" s="121" t="str">
        <f>IF(SP_SUL!AB2512="","*",SP_SUL!AB2512)</f>
        <v>*</v>
      </c>
      <c r="I2509" s="121" t="str">
        <f>IF(SP_SUL!AC2512="","*",SP_SUL!AC2512)</f>
        <v>*</v>
      </c>
      <c r="J2509" s="122" t="str">
        <f>IF(SP_SUL!AA2512="","*",SP_SUL!AA2512)</f>
        <v>*</v>
      </c>
      <c r="K2509" s="134" t="str">
        <f>IF(SP_SUL!AD2512="","*",SP_SUL!AD2512)</f>
        <v>*</v>
      </c>
    </row>
    <row r="2510" spans="2:11" hidden="1">
      <c r="B2510" s="120" t="str">
        <f>IF(SP_SUL!Y2513="","*",SP_SUL!Y2513)</f>
        <v>*</v>
      </c>
      <c r="C2510" s="121" t="str">
        <f>IF(SP_SUL!B2513="","*",SP_SUL!B2513)</f>
        <v>*</v>
      </c>
      <c r="D2510" s="121" t="str">
        <f>IF(SP_SUL!D2513="","*",SP_SUL!D2513)</f>
        <v>*</v>
      </c>
      <c r="E2510" s="121" t="str">
        <f>IF(SP_SUL!H2513="","*",SP_SUL!H2513)</f>
        <v>*</v>
      </c>
      <c r="F2510" s="137" t="str">
        <f>IF(SP_SUL!M2513="","*",SP_SUL!M2513)</f>
        <v>*</v>
      </c>
      <c r="G2510" s="121" t="str">
        <f>IF(SP_SUL!I2513="","*",SP_SUL!I2513)</f>
        <v>*</v>
      </c>
      <c r="H2510" s="121" t="str">
        <f>IF(SP_SUL!AB2513="","*",SP_SUL!AB2513)</f>
        <v>*</v>
      </c>
      <c r="I2510" s="121" t="str">
        <f>IF(SP_SUL!AC2513="","*",SP_SUL!AC2513)</f>
        <v>*</v>
      </c>
      <c r="J2510" s="122" t="str">
        <f>IF(SP_SUL!AA2513="","*",SP_SUL!AA2513)</f>
        <v>*</v>
      </c>
      <c r="K2510" s="134" t="str">
        <f>IF(SP_SUL!AD2513="","*",SP_SUL!AD2513)</f>
        <v>*</v>
      </c>
    </row>
    <row r="2511" spans="2:11" hidden="1">
      <c r="B2511" s="120" t="str">
        <f>IF(SP_SUL!Y2514="","*",SP_SUL!Y2514)</f>
        <v>*</v>
      </c>
      <c r="C2511" s="121" t="str">
        <f>IF(SP_SUL!B2514="","*",SP_SUL!B2514)</f>
        <v>*</v>
      </c>
      <c r="D2511" s="121" t="str">
        <f>IF(SP_SUL!D2514="","*",SP_SUL!D2514)</f>
        <v>*</v>
      </c>
      <c r="E2511" s="121" t="str">
        <f>IF(SP_SUL!H2514="","*",SP_SUL!H2514)</f>
        <v>*</v>
      </c>
      <c r="F2511" s="137" t="str">
        <f>IF(SP_SUL!M2514="","*",SP_SUL!M2514)</f>
        <v>*</v>
      </c>
      <c r="G2511" s="121" t="str">
        <f>IF(SP_SUL!I2514="","*",SP_SUL!I2514)</f>
        <v>*</v>
      </c>
      <c r="H2511" s="121" t="str">
        <f>IF(SP_SUL!AB2514="","*",SP_SUL!AB2514)</f>
        <v>*</v>
      </c>
      <c r="I2511" s="121" t="str">
        <f>IF(SP_SUL!AC2514="","*",SP_SUL!AC2514)</f>
        <v>*</v>
      </c>
      <c r="J2511" s="122" t="str">
        <f>IF(SP_SUL!AA2514="","*",SP_SUL!AA2514)</f>
        <v>*</v>
      </c>
      <c r="K2511" s="134" t="str">
        <f>IF(SP_SUL!AD2514="","*",SP_SUL!AD2514)</f>
        <v>*</v>
      </c>
    </row>
    <row r="2512" spans="2:11" hidden="1">
      <c r="B2512" s="120" t="str">
        <f>IF(SP_SUL!Y2515="","*",SP_SUL!Y2515)</f>
        <v>*</v>
      </c>
      <c r="C2512" s="121" t="str">
        <f>IF(SP_SUL!B2515="","*",SP_SUL!B2515)</f>
        <v>*</v>
      </c>
      <c r="D2512" s="121" t="str">
        <f>IF(SP_SUL!D2515="","*",SP_SUL!D2515)</f>
        <v>*</v>
      </c>
      <c r="E2512" s="121" t="str">
        <f>IF(SP_SUL!H2515="","*",SP_SUL!H2515)</f>
        <v>*</v>
      </c>
      <c r="F2512" s="137" t="str">
        <f>IF(SP_SUL!M2515="","*",SP_SUL!M2515)</f>
        <v>*</v>
      </c>
      <c r="G2512" s="121" t="str">
        <f>IF(SP_SUL!I2515="","*",SP_SUL!I2515)</f>
        <v>*</v>
      </c>
      <c r="H2512" s="121" t="str">
        <f>IF(SP_SUL!AB2515="","*",SP_SUL!AB2515)</f>
        <v>*</v>
      </c>
      <c r="I2512" s="121" t="str">
        <f>IF(SP_SUL!AC2515="","*",SP_SUL!AC2515)</f>
        <v>*</v>
      </c>
      <c r="J2512" s="122" t="str">
        <f>IF(SP_SUL!AA2515="","*",SP_SUL!AA2515)</f>
        <v>*</v>
      </c>
      <c r="K2512" s="134" t="str">
        <f>IF(SP_SUL!AD2515="","*",SP_SUL!AD2515)</f>
        <v>*</v>
      </c>
    </row>
    <row r="2513" spans="2:11" hidden="1">
      <c r="B2513" s="120" t="str">
        <f>IF(SP_SUL!Y2516="","*",SP_SUL!Y2516)</f>
        <v>*</v>
      </c>
      <c r="C2513" s="121" t="str">
        <f>IF(SP_SUL!B2516="","*",SP_SUL!B2516)</f>
        <v>*</v>
      </c>
      <c r="D2513" s="121" t="str">
        <f>IF(SP_SUL!D2516="","*",SP_SUL!D2516)</f>
        <v>*</v>
      </c>
      <c r="E2513" s="121" t="str">
        <f>IF(SP_SUL!H2516="","*",SP_SUL!H2516)</f>
        <v>*</v>
      </c>
      <c r="F2513" s="137" t="str">
        <f>IF(SP_SUL!M2516="","*",SP_SUL!M2516)</f>
        <v>*</v>
      </c>
      <c r="G2513" s="121" t="str">
        <f>IF(SP_SUL!I2516="","*",SP_SUL!I2516)</f>
        <v>*</v>
      </c>
      <c r="H2513" s="121" t="str">
        <f>IF(SP_SUL!AB2516="","*",SP_SUL!AB2516)</f>
        <v>*</v>
      </c>
      <c r="I2513" s="121" t="str">
        <f>IF(SP_SUL!AC2516="","*",SP_SUL!AC2516)</f>
        <v>*</v>
      </c>
      <c r="J2513" s="122" t="str">
        <f>IF(SP_SUL!AA2516="","*",SP_SUL!AA2516)</f>
        <v>*</v>
      </c>
      <c r="K2513" s="134" t="str">
        <f>IF(SP_SUL!AD2516="","*",SP_SUL!AD2516)</f>
        <v>*</v>
      </c>
    </row>
    <row r="2514" spans="2:11" hidden="1">
      <c r="B2514" s="120" t="str">
        <f>IF(SP_SUL!Y2517="","*",SP_SUL!Y2517)</f>
        <v>*</v>
      </c>
      <c r="C2514" s="121" t="str">
        <f>IF(SP_SUL!B2517="","*",SP_SUL!B2517)</f>
        <v>*</v>
      </c>
      <c r="D2514" s="121" t="str">
        <f>IF(SP_SUL!D2517="","*",SP_SUL!D2517)</f>
        <v>*</v>
      </c>
      <c r="E2514" s="121" t="str">
        <f>IF(SP_SUL!H2517="","*",SP_SUL!H2517)</f>
        <v>*</v>
      </c>
      <c r="F2514" s="137" t="str">
        <f>IF(SP_SUL!M2517="","*",SP_SUL!M2517)</f>
        <v>*</v>
      </c>
      <c r="G2514" s="121" t="str">
        <f>IF(SP_SUL!I2517="","*",SP_SUL!I2517)</f>
        <v>*</v>
      </c>
      <c r="H2514" s="121" t="str">
        <f>IF(SP_SUL!AB2517="","*",SP_SUL!AB2517)</f>
        <v>*</v>
      </c>
      <c r="I2514" s="121" t="str">
        <f>IF(SP_SUL!AC2517="","*",SP_SUL!AC2517)</f>
        <v>*</v>
      </c>
      <c r="J2514" s="122" t="str">
        <f>IF(SP_SUL!AA2517="","*",SP_SUL!AA2517)</f>
        <v>*</v>
      </c>
      <c r="K2514" s="134" t="str">
        <f>IF(SP_SUL!AD2517="","*",SP_SUL!AD2517)</f>
        <v>*</v>
      </c>
    </row>
    <row r="2515" spans="2:11" hidden="1">
      <c r="B2515" s="120" t="str">
        <f>IF(SP_SUL!Y2518="","*",SP_SUL!Y2518)</f>
        <v>*</v>
      </c>
      <c r="C2515" s="121" t="str">
        <f>IF(SP_SUL!B2518="","*",SP_SUL!B2518)</f>
        <v>*</v>
      </c>
      <c r="D2515" s="121" t="str">
        <f>IF(SP_SUL!D2518="","*",SP_SUL!D2518)</f>
        <v>*</v>
      </c>
      <c r="E2515" s="121" t="str">
        <f>IF(SP_SUL!H2518="","*",SP_SUL!H2518)</f>
        <v>*</v>
      </c>
      <c r="F2515" s="137" t="str">
        <f>IF(SP_SUL!M2518="","*",SP_SUL!M2518)</f>
        <v>*</v>
      </c>
      <c r="G2515" s="121" t="str">
        <f>IF(SP_SUL!I2518="","*",SP_SUL!I2518)</f>
        <v>*</v>
      </c>
      <c r="H2515" s="121" t="str">
        <f>IF(SP_SUL!AB2518="","*",SP_SUL!AB2518)</f>
        <v>*</v>
      </c>
      <c r="I2515" s="121" t="str">
        <f>IF(SP_SUL!AC2518="","*",SP_SUL!AC2518)</f>
        <v>*</v>
      </c>
      <c r="J2515" s="122" t="str">
        <f>IF(SP_SUL!AA2518="","*",SP_SUL!AA2518)</f>
        <v>*</v>
      </c>
      <c r="K2515" s="134" t="str">
        <f>IF(SP_SUL!AD2518="","*",SP_SUL!AD2518)</f>
        <v>*</v>
      </c>
    </row>
    <row r="2516" spans="2:11" hidden="1">
      <c r="B2516" s="120" t="str">
        <f>IF(SP_SUL!Y2519="","*",SP_SUL!Y2519)</f>
        <v>*</v>
      </c>
      <c r="C2516" s="121" t="str">
        <f>IF(SP_SUL!B2519="","*",SP_SUL!B2519)</f>
        <v>*</v>
      </c>
      <c r="D2516" s="121" t="str">
        <f>IF(SP_SUL!D2519="","*",SP_SUL!D2519)</f>
        <v>*</v>
      </c>
      <c r="E2516" s="121" t="str">
        <f>IF(SP_SUL!H2519="","*",SP_SUL!H2519)</f>
        <v>*</v>
      </c>
      <c r="F2516" s="137" t="str">
        <f>IF(SP_SUL!M2519="","*",SP_SUL!M2519)</f>
        <v>*</v>
      </c>
      <c r="G2516" s="121" t="str">
        <f>IF(SP_SUL!I2519="","*",SP_SUL!I2519)</f>
        <v>*</v>
      </c>
      <c r="H2516" s="121" t="str">
        <f>IF(SP_SUL!AB2519="","*",SP_SUL!AB2519)</f>
        <v>*</v>
      </c>
      <c r="I2516" s="121" t="str">
        <f>IF(SP_SUL!AC2519="","*",SP_SUL!AC2519)</f>
        <v>*</v>
      </c>
      <c r="J2516" s="122" t="str">
        <f>IF(SP_SUL!AA2519="","*",SP_SUL!AA2519)</f>
        <v>*</v>
      </c>
      <c r="K2516" s="134" t="str">
        <f>IF(SP_SUL!AD2519="","*",SP_SUL!AD2519)</f>
        <v>*</v>
      </c>
    </row>
    <row r="2517" spans="2:11" hidden="1">
      <c r="B2517" s="120" t="str">
        <f>IF(SP_SUL!Y2520="","*",SP_SUL!Y2520)</f>
        <v>*</v>
      </c>
      <c r="C2517" s="121" t="str">
        <f>IF(SP_SUL!B2520="","*",SP_SUL!B2520)</f>
        <v>*</v>
      </c>
      <c r="D2517" s="121" t="str">
        <f>IF(SP_SUL!D2520="","*",SP_SUL!D2520)</f>
        <v>*</v>
      </c>
      <c r="E2517" s="121" t="str">
        <f>IF(SP_SUL!H2520="","*",SP_SUL!H2520)</f>
        <v>*</v>
      </c>
      <c r="F2517" s="137" t="str">
        <f>IF(SP_SUL!M2520="","*",SP_SUL!M2520)</f>
        <v>*</v>
      </c>
      <c r="G2517" s="121" t="str">
        <f>IF(SP_SUL!I2520="","*",SP_SUL!I2520)</f>
        <v>*</v>
      </c>
      <c r="H2517" s="121" t="str">
        <f>IF(SP_SUL!AB2520="","*",SP_SUL!AB2520)</f>
        <v>*</v>
      </c>
      <c r="I2517" s="121" t="str">
        <f>IF(SP_SUL!AC2520="","*",SP_SUL!AC2520)</f>
        <v>*</v>
      </c>
      <c r="J2517" s="122" t="str">
        <f>IF(SP_SUL!AA2520="","*",SP_SUL!AA2520)</f>
        <v>*</v>
      </c>
      <c r="K2517" s="134" t="str">
        <f>IF(SP_SUL!AD2520="","*",SP_SUL!AD2520)</f>
        <v>*</v>
      </c>
    </row>
    <row r="2518" spans="2:11" hidden="1">
      <c r="B2518" s="120" t="str">
        <f>IF(SP_SUL!Y2521="","*",SP_SUL!Y2521)</f>
        <v>*</v>
      </c>
      <c r="C2518" s="121" t="str">
        <f>IF(SP_SUL!B2521="","*",SP_SUL!B2521)</f>
        <v>*</v>
      </c>
      <c r="D2518" s="121" t="str">
        <f>IF(SP_SUL!D2521="","*",SP_SUL!D2521)</f>
        <v>*</v>
      </c>
      <c r="E2518" s="121" t="str">
        <f>IF(SP_SUL!H2521="","*",SP_SUL!H2521)</f>
        <v>*</v>
      </c>
      <c r="F2518" s="137" t="str">
        <f>IF(SP_SUL!M2521="","*",SP_SUL!M2521)</f>
        <v>*</v>
      </c>
      <c r="G2518" s="121" t="str">
        <f>IF(SP_SUL!I2521="","*",SP_SUL!I2521)</f>
        <v>*</v>
      </c>
      <c r="H2518" s="121" t="str">
        <f>IF(SP_SUL!AB2521="","*",SP_SUL!AB2521)</f>
        <v>*</v>
      </c>
      <c r="I2518" s="121" t="str">
        <f>IF(SP_SUL!AC2521="","*",SP_SUL!AC2521)</f>
        <v>*</v>
      </c>
      <c r="J2518" s="122" t="str">
        <f>IF(SP_SUL!AA2521="","*",SP_SUL!AA2521)</f>
        <v>*</v>
      </c>
      <c r="K2518" s="134" t="str">
        <f>IF(SP_SUL!AD2521="","*",SP_SUL!AD2521)</f>
        <v>*</v>
      </c>
    </row>
    <row r="2519" spans="2:11" hidden="1">
      <c r="B2519" s="120" t="str">
        <f>IF(SP_SUL!Y2522="","*",SP_SUL!Y2522)</f>
        <v>*</v>
      </c>
      <c r="C2519" s="121" t="str">
        <f>IF(SP_SUL!B2522="","*",SP_SUL!B2522)</f>
        <v>*</v>
      </c>
      <c r="D2519" s="121" t="str">
        <f>IF(SP_SUL!D2522="","*",SP_SUL!D2522)</f>
        <v>*</v>
      </c>
      <c r="E2519" s="121" t="str">
        <f>IF(SP_SUL!H2522="","*",SP_SUL!H2522)</f>
        <v>*</v>
      </c>
      <c r="F2519" s="137" t="str">
        <f>IF(SP_SUL!M2522="","*",SP_SUL!M2522)</f>
        <v>*</v>
      </c>
      <c r="G2519" s="121" t="str">
        <f>IF(SP_SUL!I2522="","*",SP_SUL!I2522)</f>
        <v>*</v>
      </c>
      <c r="H2519" s="121" t="str">
        <f>IF(SP_SUL!AB2522="","*",SP_SUL!AB2522)</f>
        <v>*</v>
      </c>
      <c r="I2519" s="121" t="str">
        <f>IF(SP_SUL!AC2522="","*",SP_SUL!AC2522)</f>
        <v>*</v>
      </c>
      <c r="J2519" s="122" t="str">
        <f>IF(SP_SUL!AA2522="","*",SP_SUL!AA2522)</f>
        <v>*</v>
      </c>
      <c r="K2519" s="134" t="str">
        <f>IF(SP_SUL!AD2522="","*",SP_SUL!AD2522)</f>
        <v>*</v>
      </c>
    </row>
    <row r="2520" spans="2:11" hidden="1">
      <c r="B2520" s="120" t="str">
        <f>IF(SP_SUL!Y2523="","*",SP_SUL!Y2523)</f>
        <v>*</v>
      </c>
      <c r="C2520" s="121" t="str">
        <f>IF(SP_SUL!B2523="","*",SP_SUL!B2523)</f>
        <v>*</v>
      </c>
      <c r="D2520" s="121" t="str">
        <f>IF(SP_SUL!D2523="","*",SP_SUL!D2523)</f>
        <v>*</v>
      </c>
      <c r="E2520" s="121" t="str">
        <f>IF(SP_SUL!H2523="","*",SP_SUL!H2523)</f>
        <v>*</v>
      </c>
      <c r="F2520" s="137" t="str">
        <f>IF(SP_SUL!M2523="","*",SP_SUL!M2523)</f>
        <v>*</v>
      </c>
      <c r="G2520" s="121" t="str">
        <f>IF(SP_SUL!I2523="","*",SP_SUL!I2523)</f>
        <v>*</v>
      </c>
      <c r="H2520" s="121" t="str">
        <f>IF(SP_SUL!AB2523="","*",SP_SUL!AB2523)</f>
        <v>*</v>
      </c>
      <c r="I2520" s="121" t="str">
        <f>IF(SP_SUL!AC2523="","*",SP_SUL!AC2523)</f>
        <v>*</v>
      </c>
      <c r="J2520" s="122" t="str">
        <f>IF(SP_SUL!AA2523="","*",SP_SUL!AA2523)</f>
        <v>*</v>
      </c>
      <c r="K2520" s="134" t="str">
        <f>IF(SP_SUL!AD2523="","*",SP_SUL!AD2523)</f>
        <v>*</v>
      </c>
    </row>
    <row r="2521" spans="2:11" hidden="1">
      <c r="B2521" s="120" t="str">
        <f>IF(SP_SUL!Y2524="","*",SP_SUL!Y2524)</f>
        <v>*</v>
      </c>
      <c r="C2521" s="121" t="str">
        <f>IF(SP_SUL!B2524="","*",SP_SUL!B2524)</f>
        <v>*</v>
      </c>
      <c r="D2521" s="121" t="str">
        <f>IF(SP_SUL!D2524="","*",SP_SUL!D2524)</f>
        <v>*</v>
      </c>
      <c r="E2521" s="121" t="str">
        <f>IF(SP_SUL!H2524="","*",SP_SUL!H2524)</f>
        <v>*</v>
      </c>
      <c r="F2521" s="137" t="str">
        <f>IF(SP_SUL!M2524="","*",SP_SUL!M2524)</f>
        <v>*</v>
      </c>
      <c r="G2521" s="121" t="str">
        <f>IF(SP_SUL!I2524="","*",SP_SUL!I2524)</f>
        <v>*</v>
      </c>
      <c r="H2521" s="121" t="str">
        <f>IF(SP_SUL!AB2524="","*",SP_SUL!AB2524)</f>
        <v>*</v>
      </c>
      <c r="I2521" s="121" t="str">
        <f>IF(SP_SUL!AC2524="","*",SP_SUL!AC2524)</f>
        <v>*</v>
      </c>
      <c r="J2521" s="122" t="str">
        <f>IF(SP_SUL!AA2524="","*",SP_SUL!AA2524)</f>
        <v>*</v>
      </c>
      <c r="K2521" s="134" t="str">
        <f>IF(SP_SUL!AD2524="","*",SP_SUL!AD2524)</f>
        <v>*</v>
      </c>
    </row>
    <row r="2522" spans="2:11" hidden="1">
      <c r="B2522" s="120" t="str">
        <f>IF(SP_SUL!Y2525="","*",SP_SUL!Y2525)</f>
        <v>*</v>
      </c>
      <c r="C2522" s="121" t="str">
        <f>IF(SP_SUL!B2525="","*",SP_SUL!B2525)</f>
        <v>*</v>
      </c>
      <c r="D2522" s="121" t="str">
        <f>IF(SP_SUL!D2525="","*",SP_SUL!D2525)</f>
        <v>*</v>
      </c>
      <c r="E2522" s="121" t="str">
        <f>IF(SP_SUL!H2525="","*",SP_SUL!H2525)</f>
        <v>*</v>
      </c>
      <c r="F2522" s="137" t="str">
        <f>IF(SP_SUL!M2525="","*",SP_SUL!M2525)</f>
        <v>*</v>
      </c>
      <c r="G2522" s="121" t="str">
        <f>IF(SP_SUL!I2525="","*",SP_SUL!I2525)</f>
        <v>*</v>
      </c>
      <c r="H2522" s="121" t="str">
        <f>IF(SP_SUL!AB2525="","*",SP_SUL!AB2525)</f>
        <v>*</v>
      </c>
      <c r="I2522" s="121" t="str">
        <f>IF(SP_SUL!AC2525="","*",SP_SUL!AC2525)</f>
        <v>*</v>
      </c>
      <c r="J2522" s="122" t="str">
        <f>IF(SP_SUL!AA2525="","*",SP_SUL!AA2525)</f>
        <v>*</v>
      </c>
      <c r="K2522" s="134" t="str">
        <f>IF(SP_SUL!AD2525="","*",SP_SUL!AD2525)</f>
        <v>*</v>
      </c>
    </row>
    <row r="2523" spans="2:11" hidden="1">
      <c r="B2523" s="120" t="str">
        <f>IF(SP_SUL!Y2526="","*",SP_SUL!Y2526)</f>
        <v>*</v>
      </c>
      <c r="C2523" s="121" t="str">
        <f>IF(SP_SUL!B2526="","*",SP_SUL!B2526)</f>
        <v>*</v>
      </c>
      <c r="D2523" s="121" t="str">
        <f>IF(SP_SUL!D2526="","*",SP_SUL!D2526)</f>
        <v>*</v>
      </c>
      <c r="E2523" s="121" t="str">
        <f>IF(SP_SUL!H2526="","*",SP_SUL!H2526)</f>
        <v>*</v>
      </c>
      <c r="F2523" s="137" t="str">
        <f>IF(SP_SUL!M2526="","*",SP_SUL!M2526)</f>
        <v>*</v>
      </c>
      <c r="G2523" s="121" t="str">
        <f>IF(SP_SUL!I2526="","*",SP_SUL!I2526)</f>
        <v>*</v>
      </c>
      <c r="H2523" s="121" t="str">
        <f>IF(SP_SUL!AB2526="","*",SP_SUL!AB2526)</f>
        <v>*</v>
      </c>
      <c r="I2523" s="121" t="str">
        <f>IF(SP_SUL!AC2526="","*",SP_SUL!AC2526)</f>
        <v>*</v>
      </c>
      <c r="J2523" s="122" t="str">
        <f>IF(SP_SUL!AA2526="","*",SP_SUL!AA2526)</f>
        <v>*</v>
      </c>
      <c r="K2523" s="134" t="str">
        <f>IF(SP_SUL!AD2526="","*",SP_SUL!AD2526)</f>
        <v>*</v>
      </c>
    </row>
    <row r="2524" spans="2:11" hidden="1">
      <c r="B2524" s="120" t="str">
        <f>IF(SP_SUL!Y2527="","*",SP_SUL!Y2527)</f>
        <v>*</v>
      </c>
      <c r="C2524" s="121" t="str">
        <f>IF(SP_SUL!B2527="","*",SP_SUL!B2527)</f>
        <v>*</v>
      </c>
      <c r="D2524" s="121" t="str">
        <f>IF(SP_SUL!D2527="","*",SP_SUL!D2527)</f>
        <v>*</v>
      </c>
      <c r="E2524" s="121" t="str">
        <f>IF(SP_SUL!H2527="","*",SP_SUL!H2527)</f>
        <v>*</v>
      </c>
      <c r="F2524" s="137" t="str">
        <f>IF(SP_SUL!M2527="","*",SP_SUL!M2527)</f>
        <v>*</v>
      </c>
      <c r="G2524" s="121" t="str">
        <f>IF(SP_SUL!I2527="","*",SP_SUL!I2527)</f>
        <v>*</v>
      </c>
      <c r="H2524" s="121" t="str">
        <f>IF(SP_SUL!AB2527="","*",SP_SUL!AB2527)</f>
        <v>*</v>
      </c>
      <c r="I2524" s="121" t="str">
        <f>IF(SP_SUL!AC2527="","*",SP_SUL!AC2527)</f>
        <v>*</v>
      </c>
      <c r="J2524" s="122" t="str">
        <f>IF(SP_SUL!AA2527="","*",SP_SUL!AA2527)</f>
        <v>*</v>
      </c>
      <c r="K2524" s="134" t="str">
        <f>IF(SP_SUL!AD2527="","*",SP_SUL!AD2527)</f>
        <v>*</v>
      </c>
    </row>
    <row r="2525" spans="2:11" hidden="1">
      <c r="B2525" s="120" t="str">
        <f>IF(SP_SUL!Y2528="","*",SP_SUL!Y2528)</f>
        <v>*</v>
      </c>
      <c r="C2525" s="121" t="str">
        <f>IF(SP_SUL!B2528="","*",SP_SUL!B2528)</f>
        <v>*</v>
      </c>
      <c r="D2525" s="121" t="str">
        <f>IF(SP_SUL!D2528="","*",SP_SUL!D2528)</f>
        <v>*</v>
      </c>
      <c r="E2525" s="121" t="str">
        <f>IF(SP_SUL!H2528="","*",SP_SUL!H2528)</f>
        <v>*</v>
      </c>
      <c r="F2525" s="137" t="str">
        <f>IF(SP_SUL!M2528="","*",SP_SUL!M2528)</f>
        <v>*</v>
      </c>
      <c r="G2525" s="121" t="str">
        <f>IF(SP_SUL!I2528="","*",SP_SUL!I2528)</f>
        <v>*</v>
      </c>
      <c r="H2525" s="121" t="str">
        <f>IF(SP_SUL!AB2528="","*",SP_SUL!AB2528)</f>
        <v>*</v>
      </c>
      <c r="I2525" s="121" t="str">
        <f>IF(SP_SUL!AC2528="","*",SP_SUL!AC2528)</f>
        <v>*</v>
      </c>
      <c r="J2525" s="122" t="str">
        <f>IF(SP_SUL!AA2528="","*",SP_SUL!AA2528)</f>
        <v>*</v>
      </c>
      <c r="K2525" s="134" t="str">
        <f>IF(SP_SUL!AD2528="","*",SP_SUL!AD2528)</f>
        <v>*</v>
      </c>
    </row>
    <row r="2526" spans="2:11" hidden="1">
      <c r="B2526" s="120" t="str">
        <f>IF(SP_SUL!Y2529="","*",SP_SUL!Y2529)</f>
        <v>*</v>
      </c>
      <c r="C2526" s="121" t="str">
        <f>IF(SP_SUL!B2529="","*",SP_SUL!B2529)</f>
        <v>*</v>
      </c>
      <c r="D2526" s="121" t="str">
        <f>IF(SP_SUL!D2529="","*",SP_SUL!D2529)</f>
        <v>*</v>
      </c>
      <c r="E2526" s="121" t="str">
        <f>IF(SP_SUL!H2529="","*",SP_SUL!H2529)</f>
        <v>*</v>
      </c>
      <c r="F2526" s="137" t="str">
        <f>IF(SP_SUL!M2529="","*",SP_SUL!M2529)</f>
        <v>*</v>
      </c>
      <c r="G2526" s="121" t="str">
        <f>IF(SP_SUL!I2529="","*",SP_SUL!I2529)</f>
        <v>*</v>
      </c>
      <c r="H2526" s="121" t="str">
        <f>IF(SP_SUL!AB2529="","*",SP_SUL!AB2529)</f>
        <v>*</v>
      </c>
      <c r="I2526" s="121" t="str">
        <f>IF(SP_SUL!AC2529="","*",SP_SUL!AC2529)</f>
        <v>*</v>
      </c>
      <c r="J2526" s="122" t="str">
        <f>IF(SP_SUL!AA2529="","*",SP_SUL!AA2529)</f>
        <v>*</v>
      </c>
      <c r="K2526" s="134" t="str">
        <f>IF(SP_SUL!AD2529="","*",SP_SUL!AD2529)</f>
        <v>*</v>
      </c>
    </row>
    <row r="2527" spans="2:11" hidden="1">
      <c r="B2527" s="120" t="str">
        <f>IF(SP_SUL!Y2530="","*",SP_SUL!Y2530)</f>
        <v>*</v>
      </c>
      <c r="C2527" s="121" t="str">
        <f>IF(SP_SUL!B2530="","*",SP_SUL!B2530)</f>
        <v>*</v>
      </c>
      <c r="D2527" s="121" t="str">
        <f>IF(SP_SUL!D2530="","*",SP_SUL!D2530)</f>
        <v>*</v>
      </c>
      <c r="E2527" s="121" t="str">
        <f>IF(SP_SUL!H2530="","*",SP_SUL!H2530)</f>
        <v>*</v>
      </c>
      <c r="F2527" s="137" t="str">
        <f>IF(SP_SUL!M2530="","*",SP_SUL!M2530)</f>
        <v>*</v>
      </c>
      <c r="G2527" s="121" t="str">
        <f>IF(SP_SUL!I2530="","*",SP_SUL!I2530)</f>
        <v>*</v>
      </c>
      <c r="H2527" s="121" t="str">
        <f>IF(SP_SUL!AB2530="","*",SP_SUL!AB2530)</f>
        <v>*</v>
      </c>
      <c r="I2527" s="121" t="str">
        <f>IF(SP_SUL!AC2530="","*",SP_SUL!AC2530)</f>
        <v>*</v>
      </c>
      <c r="J2527" s="122" t="str">
        <f>IF(SP_SUL!AA2530="","*",SP_SUL!AA2530)</f>
        <v>*</v>
      </c>
      <c r="K2527" s="134" t="str">
        <f>IF(SP_SUL!AD2530="","*",SP_SUL!AD2530)</f>
        <v>*</v>
      </c>
    </row>
    <row r="2528" spans="2:11" hidden="1">
      <c r="B2528" s="120" t="str">
        <f>IF(SP_SUL!Y2531="","*",SP_SUL!Y2531)</f>
        <v>*</v>
      </c>
      <c r="C2528" s="121" t="str">
        <f>IF(SP_SUL!B2531="","*",SP_SUL!B2531)</f>
        <v>*</v>
      </c>
      <c r="D2528" s="121" t="str">
        <f>IF(SP_SUL!D2531="","*",SP_SUL!D2531)</f>
        <v>*</v>
      </c>
      <c r="E2528" s="121" t="str">
        <f>IF(SP_SUL!H2531="","*",SP_SUL!H2531)</f>
        <v>*</v>
      </c>
      <c r="F2528" s="137" t="str">
        <f>IF(SP_SUL!M2531="","*",SP_SUL!M2531)</f>
        <v>*</v>
      </c>
      <c r="G2528" s="121" t="str">
        <f>IF(SP_SUL!I2531="","*",SP_SUL!I2531)</f>
        <v>*</v>
      </c>
      <c r="H2528" s="121" t="str">
        <f>IF(SP_SUL!AB2531="","*",SP_SUL!AB2531)</f>
        <v>*</v>
      </c>
      <c r="I2528" s="121" t="str">
        <f>IF(SP_SUL!AC2531="","*",SP_SUL!AC2531)</f>
        <v>*</v>
      </c>
      <c r="J2528" s="122" t="str">
        <f>IF(SP_SUL!AA2531="","*",SP_SUL!AA2531)</f>
        <v>*</v>
      </c>
      <c r="K2528" s="134" t="str">
        <f>IF(SP_SUL!AD2531="","*",SP_SUL!AD2531)</f>
        <v>*</v>
      </c>
    </row>
    <row r="2529" spans="2:11" hidden="1">
      <c r="B2529" s="120" t="str">
        <f>IF(SP_SUL!Y2532="","*",SP_SUL!Y2532)</f>
        <v>*</v>
      </c>
      <c r="C2529" s="121" t="str">
        <f>IF(SP_SUL!B2532="","*",SP_SUL!B2532)</f>
        <v>*</v>
      </c>
      <c r="D2529" s="121" t="str">
        <f>IF(SP_SUL!D2532="","*",SP_SUL!D2532)</f>
        <v>*</v>
      </c>
      <c r="E2529" s="121" t="str">
        <f>IF(SP_SUL!H2532="","*",SP_SUL!H2532)</f>
        <v>*</v>
      </c>
      <c r="F2529" s="137" t="str">
        <f>IF(SP_SUL!M2532="","*",SP_SUL!M2532)</f>
        <v>*</v>
      </c>
      <c r="G2529" s="121" t="str">
        <f>IF(SP_SUL!I2532="","*",SP_SUL!I2532)</f>
        <v>*</v>
      </c>
      <c r="H2529" s="121" t="str">
        <f>IF(SP_SUL!AB2532="","*",SP_SUL!AB2532)</f>
        <v>*</v>
      </c>
      <c r="I2529" s="121" t="str">
        <f>IF(SP_SUL!AC2532="","*",SP_SUL!AC2532)</f>
        <v>*</v>
      </c>
      <c r="J2529" s="122" t="str">
        <f>IF(SP_SUL!AA2532="","*",SP_SUL!AA2532)</f>
        <v>*</v>
      </c>
      <c r="K2529" s="134" t="str">
        <f>IF(SP_SUL!AD2532="","*",SP_SUL!AD2532)</f>
        <v>*</v>
      </c>
    </row>
    <row r="2530" spans="2:11" hidden="1">
      <c r="B2530" s="120" t="str">
        <f>IF(SP_SUL!Y2533="","*",SP_SUL!Y2533)</f>
        <v>*</v>
      </c>
      <c r="C2530" s="121" t="str">
        <f>IF(SP_SUL!B2533="","*",SP_SUL!B2533)</f>
        <v>*</v>
      </c>
      <c r="D2530" s="121" t="str">
        <f>IF(SP_SUL!D2533="","*",SP_SUL!D2533)</f>
        <v>*</v>
      </c>
      <c r="E2530" s="121" t="str">
        <f>IF(SP_SUL!H2533="","*",SP_SUL!H2533)</f>
        <v>*</v>
      </c>
      <c r="F2530" s="137" t="str">
        <f>IF(SP_SUL!M2533="","*",SP_SUL!M2533)</f>
        <v>*</v>
      </c>
      <c r="G2530" s="121" t="str">
        <f>IF(SP_SUL!I2533="","*",SP_SUL!I2533)</f>
        <v>*</v>
      </c>
      <c r="H2530" s="121" t="str">
        <f>IF(SP_SUL!AB2533="","*",SP_SUL!AB2533)</f>
        <v>*</v>
      </c>
      <c r="I2530" s="121" t="str">
        <f>IF(SP_SUL!AC2533="","*",SP_SUL!AC2533)</f>
        <v>*</v>
      </c>
      <c r="J2530" s="122" t="str">
        <f>IF(SP_SUL!AA2533="","*",SP_SUL!AA2533)</f>
        <v>*</v>
      </c>
      <c r="K2530" s="134" t="str">
        <f>IF(SP_SUL!AD2533="","*",SP_SUL!AD2533)</f>
        <v>*</v>
      </c>
    </row>
    <row r="2531" spans="2:11" hidden="1">
      <c r="B2531" s="120" t="str">
        <f>IF(SP_SUL!Y2534="","*",SP_SUL!Y2534)</f>
        <v>*</v>
      </c>
      <c r="C2531" s="121" t="str">
        <f>IF(SP_SUL!B2534="","*",SP_SUL!B2534)</f>
        <v>*</v>
      </c>
      <c r="D2531" s="121" t="str">
        <f>IF(SP_SUL!D2534="","*",SP_SUL!D2534)</f>
        <v>*</v>
      </c>
      <c r="E2531" s="121" t="str">
        <f>IF(SP_SUL!H2534="","*",SP_SUL!H2534)</f>
        <v>*</v>
      </c>
      <c r="F2531" s="137" t="str">
        <f>IF(SP_SUL!M2534="","*",SP_SUL!M2534)</f>
        <v>*</v>
      </c>
      <c r="G2531" s="121" t="str">
        <f>IF(SP_SUL!I2534="","*",SP_SUL!I2534)</f>
        <v>*</v>
      </c>
      <c r="H2531" s="121" t="str">
        <f>IF(SP_SUL!AB2534="","*",SP_SUL!AB2534)</f>
        <v>*</v>
      </c>
      <c r="I2531" s="121" t="str">
        <f>IF(SP_SUL!AC2534="","*",SP_SUL!AC2534)</f>
        <v>*</v>
      </c>
      <c r="J2531" s="122" t="str">
        <f>IF(SP_SUL!AA2534="","*",SP_SUL!AA2534)</f>
        <v>*</v>
      </c>
      <c r="K2531" s="134" t="str">
        <f>IF(SP_SUL!AD2534="","*",SP_SUL!AD2534)</f>
        <v>*</v>
      </c>
    </row>
    <row r="2532" spans="2:11" hidden="1">
      <c r="B2532" s="120" t="str">
        <f>IF(SP_SUL!Y2535="","*",SP_SUL!Y2535)</f>
        <v>*</v>
      </c>
      <c r="C2532" s="121" t="str">
        <f>IF(SP_SUL!B2535="","*",SP_SUL!B2535)</f>
        <v>*</v>
      </c>
      <c r="D2532" s="121" t="str">
        <f>IF(SP_SUL!D2535="","*",SP_SUL!D2535)</f>
        <v>*</v>
      </c>
      <c r="E2532" s="121" t="str">
        <f>IF(SP_SUL!H2535="","*",SP_SUL!H2535)</f>
        <v>*</v>
      </c>
      <c r="F2532" s="137" t="str">
        <f>IF(SP_SUL!M2535="","*",SP_SUL!M2535)</f>
        <v>*</v>
      </c>
      <c r="G2532" s="121" t="str">
        <f>IF(SP_SUL!I2535="","*",SP_SUL!I2535)</f>
        <v>*</v>
      </c>
      <c r="H2532" s="121" t="str">
        <f>IF(SP_SUL!AB2535="","*",SP_SUL!AB2535)</f>
        <v>*</v>
      </c>
      <c r="I2532" s="121" t="str">
        <f>IF(SP_SUL!AC2535="","*",SP_SUL!AC2535)</f>
        <v>*</v>
      </c>
      <c r="J2532" s="122" t="str">
        <f>IF(SP_SUL!AA2535="","*",SP_SUL!AA2535)</f>
        <v>*</v>
      </c>
      <c r="K2532" s="134" t="str">
        <f>IF(SP_SUL!AD2535="","*",SP_SUL!AD2535)</f>
        <v>*</v>
      </c>
    </row>
    <row r="2533" spans="2:11" hidden="1">
      <c r="B2533" s="120" t="str">
        <f>IF(SP_SUL!Y2536="","*",SP_SUL!Y2536)</f>
        <v>*</v>
      </c>
      <c r="C2533" s="121" t="str">
        <f>IF(SP_SUL!B2536="","*",SP_SUL!B2536)</f>
        <v>*</v>
      </c>
      <c r="D2533" s="121" t="str">
        <f>IF(SP_SUL!D2536="","*",SP_SUL!D2536)</f>
        <v>*</v>
      </c>
      <c r="E2533" s="121" t="str">
        <f>IF(SP_SUL!H2536="","*",SP_SUL!H2536)</f>
        <v>*</v>
      </c>
      <c r="F2533" s="137" t="str">
        <f>IF(SP_SUL!M2536="","*",SP_SUL!M2536)</f>
        <v>*</v>
      </c>
      <c r="G2533" s="121" t="str">
        <f>IF(SP_SUL!I2536="","*",SP_SUL!I2536)</f>
        <v>*</v>
      </c>
      <c r="H2533" s="121" t="str">
        <f>IF(SP_SUL!AB2536="","*",SP_SUL!AB2536)</f>
        <v>*</v>
      </c>
      <c r="I2533" s="121" t="str">
        <f>IF(SP_SUL!AC2536="","*",SP_SUL!AC2536)</f>
        <v>*</v>
      </c>
      <c r="J2533" s="122" t="str">
        <f>IF(SP_SUL!AA2536="","*",SP_SUL!AA2536)</f>
        <v>*</v>
      </c>
      <c r="K2533" s="134" t="str">
        <f>IF(SP_SUL!AD2536="","*",SP_SUL!AD2536)</f>
        <v>*</v>
      </c>
    </row>
    <row r="2534" spans="2:11" hidden="1">
      <c r="B2534" s="120" t="str">
        <f>IF(SP_SUL!Y2537="","*",SP_SUL!Y2537)</f>
        <v>*</v>
      </c>
      <c r="C2534" s="121" t="str">
        <f>IF(SP_SUL!B2537="","*",SP_SUL!B2537)</f>
        <v>*</v>
      </c>
      <c r="D2534" s="121" t="str">
        <f>IF(SP_SUL!D2537="","*",SP_SUL!D2537)</f>
        <v>*</v>
      </c>
      <c r="E2534" s="121" t="str">
        <f>IF(SP_SUL!H2537="","*",SP_SUL!H2537)</f>
        <v>*</v>
      </c>
      <c r="F2534" s="137" t="str">
        <f>IF(SP_SUL!M2537="","*",SP_SUL!M2537)</f>
        <v>*</v>
      </c>
      <c r="G2534" s="121" t="str">
        <f>IF(SP_SUL!I2537="","*",SP_SUL!I2537)</f>
        <v>*</v>
      </c>
      <c r="H2534" s="121" t="str">
        <f>IF(SP_SUL!AB2537="","*",SP_SUL!AB2537)</f>
        <v>*</v>
      </c>
      <c r="I2534" s="121" t="str">
        <f>IF(SP_SUL!AC2537="","*",SP_SUL!AC2537)</f>
        <v>*</v>
      </c>
      <c r="J2534" s="122" t="str">
        <f>IF(SP_SUL!AA2537="","*",SP_SUL!AA2537)</f>
        <v>*</v>
      </c>
      <c r="K2534" s="134" t="str">
        <f>IF(SP_SUL!AD2537="","*",SP_SUL!AD2537)</f>
        <v>*</v>
      </c>
    </row>
    <row r="2535" spans="2:11" hidden="1">
      <c r="B2535" s="120" t="str">
        <f>IF(SP_SUL!Y2538="","*",SP_SUL!Y2538)</f>
        <v>*</v>
      </c>
      <c r="C2535" s="121" t="str">
        <f>IF(SP_SUL!B2538="","*",SP_SUL!B2538)</f>
        <v>*</v>
      </c>
      <c r="D2535" s="121" t="str">
        <f>IF(SP_SUL!D2538="","*",SP_SUL!D2538)</f>
        <v>*</v>
      </c>
      <c r="E2535" s="121" t="str">
        <f>IF(SP_SUL!H2538="","*",SP_SUL!H2538)</f>
        <v>*</v>
      </c>
      <c r="F2535" s="137" t="str">
        <f>IF(SP_SUL!M2538="","*",SP_SUL!M2538)</f>
        <v>*</v>
      </c>
      <c r="G2535" s="121" t="str">
        <f>IF(SP_SUL!I2538="","*",SP_SUL!I2538)</f>
        <v>*</v>
      </c>
      <c r="H2535" s="121" t="str">
        <f>IF(SP_SUL!AB2538="","*",SP_SUL!AB2538)</f>
        <v>*</v>
      </c>
      <c r="I2535" s="121" t="str">
        <f>IF(SP_SUL!AC2538="","*",SP_SUL!AC2538)</f>
        <v>*</v>
      </c>
      <c r="J2535" s="122" t="str">
        <f>IF(SP_SUL!AA2538="","*",SP_SUL!AA2538)</f>
        <v>*</v>
      </c>
      <c r="K2535" s="134" t="str">
        <f>IF(SP_SUL!AD2538="","*",SP_SUL!AD2538)</f>
        <v>*</v>
      </c>
    </row>
    <row r="2536" spans="2:11" hidden="1">
      <c r="B2536" s="120" t="str">
        <f>IF(SP_SUL!Y2539="","*",SP_SUL!Y2539)</f>
        <v>*</v>
      </c>
      <c r="C2536" s="121" t="str">
        <f>IF(SP_SUL!B2539="","*",SP_SUL!B2539)</f>
        <v>*</v>
      </c>
      <c r="D2536" s="121" t="str">
        <f>IF(SP_SUL!D2539="","*",SP_SUL!D2539)</f>
        <v>*</v>
      </c>
      <c r="E2536" s="121" t="str">
        <f>IF(SP_SUL!H2539="","*",SP_SUL!H2539)</f>
        <v>*</v>
      </c>
      <c r="F2536" s="137" t="str">
        <f>IF(SP_SUL!M2539="","*",SP_SUL!M2539)</f>
        <v>*</v>
      </c>
      <c r="G2536" s="121" t="str">
        <f>IF(SP_SUL!I2539="","*",SP_SUL!I2539)</f>
        <v>*</v>
      </c>
      <c r="H2536" s="121" t="str">
        <f>IF(SP_SUL!AB2539="","*",SP_SUL!AB2539)</f>
        <v>*</v>
      </c>
      <c r="I2536" s="121" t="str">
        <f>IF(SP_SUL!AC2539="","*",SP_SUL!AC2539)</f>
        <v>*</v>
      </c>
      <c r="J2536" s="122" t="str">
        <f>IF(SP_SUL!AA2539="","*",SP_SUL!AA2539)</f>
        <v>*</v>
      </c>
      <c r="K2536" s="134" t="str">
        <f>IF(SP_SUL!AD2539="","*",SP_SUL!AD2539)</f>
        <v>*</v>
      </c>
    </row>
    <row r="2537" spans="2:11" hidden="1">
      <c r="B2537" s="120" t="str">
        <f>IF(SP_SUL!Y2540="","*",SP_SUL!Y2540)</f>
        <v>*</v>
      </c>
      <c r="C2537" s="121" t="str">
        <f>IF(SP_SUL!B2540="","*",SP_SUL!B2540)</f>
        <v>*</v>
      </c>
      <c r="D2537" s="121" t="str">
        <f>IF(SP_SUL!D2540="","*",SP_SUL!D2540)</f>
        <v>*</v>
      </c>
      <c r="E2537" s="121" t="str">
        <f>IF(SP_SUL!H2540="","*",SP_SUL!H2540)</f>
        <v>*</v>
      </c>
      <c r="F2537" s="137" t="str">
        <f>IF(SP_SUL!M2540="","*",SP_SUL!M2540)</f>
        <v>*</v>
      </c>
      <c r="G2537" s="121" t="str">
        <f>IF(SP_SUL!I2540="","*",SP_SUL!I2540)</f>
        <v>*</v>
      </c>
      <c r="H2537" s="121" t="str">
        <f>IF(SP_SUL!AB2540="","*",SP_SUL!AB2540)</f>
        <v>*</v>
      </c>
      <c r="I2537" s="121" t="str">
        <f>IF(SP_SUL!AC2540="","*",SP_SUL!AC2540)</f>
        <v>*</v>
      </c>
      <c r="J2537" s="122" t="str">
        <f>IF(SP_SUL!AA2540="","*",SP_SUL!AA2540)</f>
        <v>*</v>
      </c>
      <c r="K2537" s="134" t="str">
        <f>IF(SP_SUL!AD2540="","*",SP_SUL!AD2540)</f>
        <v>*</v>
      </c>
    </row>
    <row r="2538" spans="2:11" hidden="1">
      <c r="B2538" s="120" t="str">
        <f>IF(SP_SUL!Y2541="","*",SP_SUL!Y2541)</f>
        <v>*</v>
      </c>
      <c r="C2538" s="121" t="str">
        <f>IF(SP_SUL!B2541="","*",SP_SUL!B2541)</f>
        <v>*</v>
      </c>
      <c r="D2538" s="121" t="str">
        <f>IF(SP_SUL!D2541="","*",SP_SUL!D2541)</f>
        <v>*</v>
      </c>
      <c r="E2538" s="121" t="str">
        <f>IF(SP_SUL!H2541="","*",SP_SUL!H2541)</f>
        <v>*</v>
      </c>
      <c r="F2538" s="137" t="str">
        <f>IF(SP_SUL!M2541="","*",SP_SUL!M2541)</f>
        <v>*</v>
      </c>
      <c r="G2538" s="121" t="str">
        <f>IF(SP_SUL!I2541="","*",SP_SUL!I2541)</f>
        <v>*</v>
      </c>
      <c r="H2538" s="121" t="str">
        <f>IF(SP_SUL!AB2541="","*",SP_SUL!AB2541)</f>
        <v>*</v>
      </c>
      <c r="I2538" s="121" t="str">
        <f>IF(SP_SUL!AC2541="","*",SP_SUL!AC2541)</f>
        <v>*</v>
      </c>
      <c r="J2538" s="122" t="str">
        <f>IF(SP_SUL!AA2541="","*",SP_SUL!AA2541)</f>
        <v>*</v>
      </c>
      <c r="K2538" s="134" t="str">
        <f>IF(SP_SUL!AD2541="","*",SP_SUL!AD2541)</f>
        <v>*</v>
      </c>
    </row>
    <row r="2539" spans="2:11" hidden="1">
      <c r="B2539" s="120" t="str">
        <f>IF(SP_SUL!Y2542="","*",SP_SUL!Y2542)</f>
        <v>*</v>
      </c>
      <c r="C2539" s="121" t="str">
        <f>IF(SP_SUL!B2542="","*",SP_SUL!B2542)</f>
        <v>*</v>
      </c>
      <c r="D2539" s="121" t="str">
        <f>IF(SP_SUL!D2542="","*",SP_SUL!D2542)</f>
        <v>*</v>
      </c>
      <c r="E2539" s="121" t="str">
        <f>IF(SP_SUL!H2542="","*",SP_SUL!H2542)</f>
        <v>*</v>
      </c>
      <c r="F2539" s="137" t="str">
        <f>IF(SP_SUL!M2542="","*",SP_SUL!M2542)</f>
        <v>*</v>
      </c>
      <c r="G2539" s="121" t="str">
        <f>IF(SP_SUL!I2542="","*",SP_SUL!I2542)</f>
        <v>*</v>
      </c>
      <c r="H2539" s="121" t="str">
        <f>IF(SP_SUL!AB2542="","*",SP_SUL!AB2542)</f>
        <v>*</v>
      </c>
      <c r="I2539" s="121" t="str">
        <f>IF(SP_SUL!AC2542="","*",SP_SUL!AC2542)</f>
        <v>*</v>
      </c>
      <c r="J2539" s="122" t="str">
        <f>IF(SP_SUL!AA2542="","*",SP_SUL!AA2542)</f>
        <v>*</v>
      </c>
      <c r="K2539" s="134" t="str">
        <f>IF(SP_SUL!AD2542="","*",SP_SUL!AD2542)</f>
        <v>*</v>
      </c>
    </row>
    <row r="2540" spans="2:11" hidden="1">
      <c r="B2540" s="120" t="str">
        <f>IF(SP_SUL!Y2543="","*",SP_SUL!Y2543)</f>
        <v>*</v>
      </c>
      <c r="C2540" s="121" t="str">
        <f>IF(SP_SUL!B2543="","*",SP_SUL!B2543)</f>
        <v>*</v>
      </c>
      <c r="D2540" s="121" t="str">
        <f>IF(SP_SUL!D2543="","*",SP_SUL!D2543)</f>
        <v>*</v>
      </c>
      <c r="E2540" s="121" t="str">
        <f>IF(SP_SUL!H2543="","*",SP_SUL!H2543)</f>
        <v>*</v>
      </c>
      <c r="F2540" s="137" t="str">
        <f>IF(SP_SUL!M2543="","*",SP_SUL!M2543)</f>
        <v>*</v>
      </c>
      <c r="G2540" s="121" t="str">
        <f>IF(SP_SUL!I2543="","*",SP_SUL!I2543)</f>
        <v>*</v>
      </c>
      <c r="H2540" s="121" t="str">
        <f>IF(SP_SUL!AB2543="","*",SP_SUL!AB2543)</f>
        <v>*</v>
      </c>
      <c r="I2540" s="121" t="str">
        <f>IF(SP_SUL!AC2543="","*",SP_SUL!AC2543)</f>
        <v>*</v>
      </c>
      <c r="J2540" s="122" t="str">
        <f>IF(SP_SUL!AA2543="","*",SP_SUL!AA2543)</f>
        <v>*</v>
      </c>
      <c r="K2540" s="134" t="str">
        <f>IF(SP_SUL!AD2543="","*",SP_SUL!AD2543)</f>
        <v>*</v>
      </c>
    </row>
    <row r="2541" spans="2:11" hidden="1">
      <c r="B2541" s="120" t="str">
        <f>IF(SP_SUL!Y2544="","*",SP_SUL!Y2544)</f>
        <v>*</v>
      </c>
      <c r="C2541" s="121" t="str">
        <f>IF(SP_SUL!B2544="","*",SP_SUL!B2544)</f>
        <v>*</v>
      </c>
      <c r="D2541" s="121" t="str">
        <f>IF(SP_SUL!D2544="","*",SP_SUL!D2544)</f>
        <v>*</v>
      </c>
      <c r="E2541" s="121" t="str">
        <f>IF(SP_SUL!H2544="","*",SP_SUL!H2544)</f>
        <v>*</v>
      </c>
      <c r="F2541" s="137" t="str">
        <f>IF(SP_SUL!M2544="","*",SP_SUL!M2544)</f>
        <v>*</v>
      </c>
      <c r="G2541" s="121" t="str">
        <f>IF(SP_SUL!I2544="","*",SP_SUL!I2544)</f>
        <v>*</v>
      </c>
      <c r="H2541" s="121" t="str">
        <f>IF(SP_SUL!AB2544="","*",SP_SUL!AB2544)</f>
        <v>*</v>
      </c>
      <c r="I2541" s="121" t="str">
        <f>IF(SP_SUL!AC2544="","*",SP_SUL!AC2544)</f>
        <v>*</v>
      </c>
      <c r="J2541" s="122" t="str">
        <f>IF(SP_SUL!AA2544="","*",SP_SUL!AA2544)</f>
        <v>*</v>
      </c>
      <c r="K2541" s="134" t="str">
        <f>IF(SP_SUL!AD2544="","*",SP_SUL!AD2544)</f>
        <v>*</v>
      </c>
    </row>
    <row r="2542" spans="2:11" hidden="1">
      <c r="B2542" s="120" t="str">
        <f>IF(SP_SUL!Y2545="","*",SP_SUL!Y2545)</f>
        <v>*</v>
      </c>
      <c r="C2542" s="121" t="str">
        <f>IF(SP_SUL!B2545="","*",SP_SUL!B2545)</f>
        <v>*</v>
      </c>
      <c r="D2542" s="121" t="str">
        <f>IF(SP_SUL!D2545="","*",SP_SUL!D2545)</f>
        <v>*</v>
      </c>
      <c r="E2542" s="121" t="str">
        <f>IF(SP_SUL!H2545="","*",SP_SUL!H2545)</f>
        <v>*</v>
      </c>
      <c r="F2542" s="137" t="str">
        <f>IF(SP_SUL!M2545="","*",SP_SUL!M2545)</f>
        <v>*</v>
      </c>
      <c r="G2542" s="121" t="str">
        <f>IF(SP_SUL!I2545="","*",SP_SUL!I2545)</f>
        <v>*</v>
      </c>
      <c r="H2542" s="121" t="str">
        <f>IF(SP_SUL!AB2545="","*",SP_SUL!AB2545)</f>
        <v>*</v>
      </c>
      <c r="I2542" s="121" t="str">
        <f>IF(SP_SUL!AC2545="","*",SP_SUL!AC2545)</f>
        <v>*</v>
      </c>
      <c r="J2542" s="122" t="str">
        <f>IF(SP_SUL!AA2545="","*",SP_SUL!AA2545)</f>
        <v>*</v>
      </c>
      <c r="K2542" s="134" t="str">
        <f>IF(SP_SUL!AD2545="","*",SP_SUL!AD2545)</f>
        <v>*</v>
      </c>
    </row>
    <row r="2543" spans="2:11" hidden="1">
      <c r="B2543" s="120" t="str">
        <f>IF(SP_SUL!Y2546="","*",SP_SUL!Y2546)</f>
        <v>*</v>
      </c>
      <c r="C2543" s="121" t="str">
        <f>IF(SP_SUL!B2546="","*",SP_SUL!B2546)</f>
        <v>*</v>
      </c>
      <c r="D2543" s="121" t="str">
        <f>IF(SP_SUL!D2546="","*",SP_SUL!D2546)</f>
        <v>*</v>
      </c>
      <c r="E2543" s="121" t="str">
        <f>IF(SP_SUL!H2546="","*",SP_SUL!H2546)</f>
        <v>*</v>
      </c>
      <c r="F2543" s="137" t="str">
        <f>IF(SP_SUL!M2546="","*",SP_SUL!M2546)</f>
        <v>*</v>
      </c>
      <c r="G2543" s="121" t="str">
        <f>IF(SP_SUL!I2546="","*",SP_SUL!I2546)</f>
        <v>*</v>
      </c>
      <c r="H2543" s="121" t="str">
        <f>IF(SP_SUL!AB2546="","*",SP_SUL!AB2546)</f>
        <v>*</v>
      </c>
      <c r="I2543" s="121" t="str">
        <f>IF(SP_SUL!AC2546="","*",SP_SUL!AC2546)</f>
        <v>*</v>
      </c>
      <c r="J2543" s="122" t="str">
        <f>IF(SP_SUL!AA2546="","*",SP_SUL!AA2546)</f>
        <v>*</v>
      </c>
      <c r="K2543" s="134" t="str">
        <f>IF(SP_SUL!AD2546="","*",SP_SUL!AD2546)</f>
        <v>*</v>
      </c>
    </row>
    <row r="2544" spans="2:11" hidden="1">
      <c r="B2544" s="120" t="str">
        <f>IF(SP_SUL!Y2547="","*",SP_SUL!Y2547)</f>
        <v>*</v>
      </c>
      <c r="C2544" s="121" t="str">
        <f>IF(SP_SUL!B2547="","*",SP_SUL!B2547)</f>
        <v>*</v>
      </c>
      <c r="D2544" s="121" t="str">
        <f>IF(SP_SUL!D2547="","*",SP_SUL!D2547)</f>
        <v>*</v>
      </c>
      <c r="E2544" s="121" t="str">
        <f>IF(SP_SUL!H2547="","*",SP_SUL!H2547)</f>
        <v>*</v>
      </c>
      <c r="F2544" s="137" t="str">
        <f>IF(SP_SUL!M2547="","*",SP_SUL!M2547)</f>
        <v>*</v>
      </c>
      <c r="G2544" s="121" t="str">
        <f>IF(SP_SUL!I2547="","*",SP_SUL!I2547)</f>
        <v>*</v>
      </c>
      <c r="H2544" s="121" t="str">
        <f>IF(SP_SUL!AB2547="","*",SP_SUL!AB2547)</f>
        <v>*</v>
      </c>
      <c r="I2544" s="121" t="str">
        <f>IF(SP_SUL!AC2547="","*",SP_SUL!AC2547)</f>
        <v>*</v>
      </c>
      <c r="J2544" s="122" t="str">
        <f>IF(SP_SUL!AA2547="","*",SP_SUL!AA2547)</f>
        <v>*</v>
      </c>
      <c r="K2544" s="134" t="str">
        <f>IF(SP_SUL!AD2547="","*",SP_SUL!AD2547)</f>
        <v>*</v>
      </c>
    </row>
    <row r="2545" spans="2:11" hidden="1">
      <c r="B2545" s="120" t="str">
        <f>IF(SP_SUL!Y2548="","*",SP_SUL!Y2548)</f>
        <v>*</v>
      </c>
      <c r="C2545" s="121" t="str">
        <f>IF(SP_SUL!B2548="","*",SP_SUL!B2548)</f>
        <v>*</v>
      </c>
      <c r="D2545" s="121" t="str">
        <f>IF(SP_SUL!D2548="","*",SP_SUL!D2548)</f>
        <v>*</v>
      </c>
      <c r="E2545" s="121" t="str">
        <f>IF(SP_SUL!H2548="","*",SP_SUL!H2548)</f>
        <v>*</v>
      </c>
      <c r="F2545" s="137" t="str">
        <f>IF(SP_SUL!M2548="","*",SP_SUL!M2548)</f>
        <v>*</v>
      </c>
      <c r="G2545" s="121" t="str">
        <f>IF(SP_SUL!I2548="","*",SP_SUL!I2548)</f>
        <v>*</v>
      </c>
      <c r="H2545" s="121" t="str">
        <f>IF(SP_SUL!AB2548="","*",SP_SUL!AB2548)</f>
        <v>*</v>
      </c>
      <c r="I2545" s="121" t="str">
        <f>IF(SP_SUL!AC2548="","*",SP_SUL!AC2548)</f>
        <v>*</v>
      </c>
      <c r="J2545" s="122" t="str">
        <f>IF(SP_SUL!AA2548="","*",SP_SUL!AA2548)</f>
        <v>*</v>
      </c>
      <c r="K2545" s="134" t="str">
        <f>IF(SP_SUL!AD2548="","*",SP_SUL!AD2548)</f>
        <v>*</v>
      </c>
    </row>
    <row r="2546" spans="2:11" hidden="1">
      <c r="B2546" s="120" t="str">
        <f>IF(SP_SUL!Y2549="","*",SP_SUL!Y2549)</f>
        <v>*</v>
      </c>
      <c r="C2546" s="121" t="str">
        <f>IF(SP_SUL!B2549="","*",SP_SUL!B2549)</f>
        <v>*</v>
      </c>
      <c r="D2546" s="121" t="str">
        <f>IF(SP_SUL!D2549="","*",SP_SUL!D2549)</f>
        <v>*</v>
      </c>
      <c r="E2546" s="121" t="str">
        <f>IF(SP_SUL!H2549="","*",SP_SUL!H2549)</f>
        <v>*</v>
      </c>
      <c r="F2546" s="137" t="str">
        <f>IF(SP_SUL!M2549="","*",SP_SUL!M2549)</f>
        <v>*</v>
      </c>
      <c r="G2546" s="121" t="str">
        <f>IF(SP_SUL!I2549="","*",SP_SUL!I2549)</f>
        <v>*</v>
      </c>
      <c r="H2546" s="121" t="str">
        <f>IF(SP_SUL!AB2549="","*",SP_SUL!AB2549)</f>
        <v>*</v>
      </c>
      <c r="I2546" s="121" t="str">
        <f>IF(SP_SUL!AC2549="","*",SP_SUL!AC2549)</f>
        <v>*</v>
      </c>
      <c r="J2546" s="122" t="str">
        <f>IF(SP_SUL!AA2549="","*",SP_SUL!AA2549)</f>
        <v>*</v>
      </c>
      <c r="K2546" s="134" t="str">
        <f>IF(SP_SUL!AD2549="","*",SP_SUL!AD2549)</f>
        <v>*</v>
      </c>
    </row>
    <row r="2547" spans="2:11" hidden="1">
      <c r="B2547" s="120" t="str">
        <f>IF(SP_SUL!Y2550="","*",SP_SUL!Y2550)</f>
        <v>*</v>
      </c>
      <c r="C2547" s="121" t="str">
        <f>IF(SP_SUL!B2550="","*",SP_SUL!B2550)</f>
        <v>*</v>
      </c>
      <c r="D2547" s="121" t="str">
        <f>IF(SP_SUL!D2550="","*",SP_SUL!D2550)</f>
        <v>*</v>
      </c>
      <c r="E2547" s="121" t="str">
        <f>IF(SP_SUL!H2550="","*",SP_SUL!H2550)</f>
        <v>*</v>
      </c>
      <c r="F2547" s="137" t="str">
        <f>IF(SP_SUL!M2550="","*",SP_SUL!M2550)</f>
        <v>*</v>
      </c>
      <c r="G2547" s="121" t="str">
        <f>IF(SP_SUL!I2550="","*",SP_SUL!I2550)</f>
        <v>*</v>
      </c>
      <c r="H2547" s="121" t="str">
        <f>IF(SP_SUL!AB2550="","*",SP_SUL!AB2550)</f>
        <v>*</v>
      </c>
      <c r="I2547" s="121" t="str">
        <f>IF(SP_SUL!AC2550="","*",SP_SUL!AC2550)</f>
        <v>*</v>
      </c>
      <c r="J2547" s="122" t="str">
        <f>IF(SP_SUL!AA2550="","*",SP_SUL!AA2550)</f>
        <v>*</v>
      </c>
      <c r="K2547" s="134" t="str">
        <f>IF(SP_SUL!AD2550="","*",SP_SUL!AD2550)</f>
        <v>*</v>
      </c>
    </row>
    <row r="2548" spans="2:11" hidden="1">
      <c r="B2548" s="120" t="str">
        <f>IF(SP_SUL!Y2551="","*",SP_SUL!Y2551)</f>
        <v>*</v>
      </c>
      <c r="C2548" s="121" t="str">
        <f>IF(SP_SUL!B2551="","*",SP_SUL!B2551)</f>
        <v>*</v>
      </c>
      <c r="D2548" s="121" t="str">
        <f>IF(SP_SUL!D2551="","*",SP_SUL!D2551)</f>
        <v>*</v>
      </c>
      <c r="E2548" s="121" t="str">
        <f>IF(SP_SUL!H2551="","*",SP_SUL!H2551)</f>
        <v>*</v>
      </c>
      <c r="F2548" s="137" t="str">
        <f>IF(SP_SUL!M2551="","*",SP_SUL!M2551)</f>
        <v>*</v>
      </c>
      <c r="G2548" s="121" t="str">
        <f>IF(SP_SUL!I2551="","*",SP_SUL!I2551)</f>
        <v>*</v>
      </c>
      <c r="H2548" s="121" t="str">
        <f>IF(SP_SUL!AB2551="","*",SP_SUL!AB2551)</f>
        <v>*</v>
      </c>
      <c r="I2548" s="121" t="str">
        <f>IF(SP_SUL!AC2551="","*",SP_SUL!AC2551)</f>
        <v>*</v>
      </c>
      <c r="J2548" s="122" t="str">
        <f>IF(SP_SUL!AA2551="","*",SP_SUL!AA2551)</f>
        <v>*</v>
      </c>
      <c r="K2548" s="134" t="str">
        <f>IF(SP_SUL!AD2551="","*",SP_SUL!AD2551)</f>
        <v>*</v>
      </c>
    </row>
    <row r="2549" spans="2:11" hidden="1">
      <c r="B2549" s="120" t="str">
        <f>IF(SP_SUL!Y2552="","*",SP_SUL!Y2552)</f>
        <v>*</v>
      </c>
      <c r="C2549" s="121" t="str">
        <f>IF(SP_SUL!B2552="","*",SP_SUL!B2552)</f>
        <v>*</v>
      </c>
      <c r="D2549" s="121" t="str">
        <f>IF(SP_SUL!D2552="","*",SP_SUL!D2552)</f>
        <v>*</v>
      </c>
      <c r="E2549" s="121" t="str">
        <f>IF(SP_SUL!H2552="","*",SP_SUL!H2552)</f>
        <v>*</v>
      </c>
      <c r="F2549" s="137" t="str">
        <f>IF(SP_SUL!M2552="","*",SP_SUL!M2552)</f>
        <v>*</v>
      </c>
      <c r="G2549" s="121" t="str">
        <f>IF(SP_SUL!I2552="","*",SP_SUL!I2552)</f>
        <v>*</v>
      </c>
      <c r="H2549" s="121" t="str">
        <f>IF(SP_SUL!AB2552="","*",SP_SUL!AB2552)</f>
        <v>*</v>
      </c>
      <c r="I2549" s="121" t="str">
        <f>IF(SP_SUL!AC2552="","*",SP_SUL!AC2552)</f>
        <v>*</v>
      </c>
      <c r="J2549" s="122" t="str">
        <f>IF(SP_SUL!AA2552="","*",SP_SUL!AA2552)</f>
        <v>*</v>
      </c>
      <c r="K2549" s="134" t="str">
        <f>IF(SP_SUL!AD2552="","*",SP_SUL!AD2552)</f>
        <v>*</v>
      </c>
    </row>
    <row r="2550" spans="2:11" hidden="1">
      <c r="B2550" s="120" t="str">
        <f>IF(SP_SUL!Y2553="","*",SP_SUL!Y2553)</f>
        <v>*</v>
      </c>
      <c r="C2550" s="121" t="str">
        <f>IF(SP_SUL!B2553="","*",SP_SUL!B2553)</f>
        <v>*</v>
      </c>
      <c r="D2550" s="121" t="str">
        <f>IF(SP_SUL!D2553="","*",SP_SUL!D2553)</f>
        <v>*</v>
      </c>
      <c r="E2550" s="121" t="str">
        <f>IF(SP_SUL!H2553="","*",SP_SUL!H2553)</f>
        <v>*</v>
      </c>
      <c r="F2550" s="137" t="str">
        <f>IF(SP_SUL!M2553="","*",SP_SUL!M2553)</f>
        <v>*</v>
      </c>
      <c r="G2550" s="121" t="str">
        <f>IF(SP_SUL!I2553="","*",SP_SUL!I2553)</f>
        <v>*</v>
      </c>
      <c r="H2550" s="121" t="str">
        <f>IF(SP_SUL!AB2553="","*",SP_SUL!AB2553)</f>
        <v>*</v>
      </c>
      <c r="I2550" s="121" t="str">
        <f>IF(SP_SUL!AC2553="","*",SP_SUL!AC2553)</f>
        <v>*</v>
      </c>
      <c r="J2550" s="122" t="str">
        <f>IF(SP_SUL!AA2553="","*",SP_SUL!AA2553)</f>
        <v>*</v>
      </c>
      <c r="K2550" s="134" t="str">
        <f>IF(SP_SUL!AD2553="","*",SP_SUL!AD2553)</f>
        <v>*</v>
      </c>
    </row>
    <row r="2551" spans="2:11" hidden="1">
      <c r="B2551" s="120" t="str">
        <f>IF(SP_SUL!Y2554="","*",SP_SUL!Y2554)</f>
        <v>*</v>
      </c>
      <c r="C2551" s="121" t="str">
        <f>IF(SP_SUL!B2554="","*",SP_SUL!B2554)</f>
        <v>*</v>
      </c>
      <c r="D2551" s="121" t="str">
        <f>IF(SP_SUL!D2554="","*",SP_SUL!D2554)</f>
        <v>*</v>
      </c>
      <c r="E2551" s="121" t="str">
        <f>IF(SP_SUL!H2554="","*",SP_SUL!H2554)</f>
        <v>*</v>
      </c>
      <c r="F2551" s="137" t="str">
        <f>IF(SP_SUL!M2554="","*",SP_SUL!M2554)</f>
        <v>*</v>
      </c>
      <c r="G2551" s="121" t="str">
        <f>IF(SP_SUL!I2554="","*",SP_SUL!I2554)</f>
        <v>*</v>
      </c>
      <c r="H2551" s="121" t="str">
        <f>IF(SP_SUL!AB2554="","*",SP_SUL!AB2554)</f>
        <v>*</v>
      </c>
      <c r="I2551" s="121" t="str">
        <f>IF(SP_SUL!AC2554="","*",SP_SUL!AC2554)</f>
        <v>*</v>
      </c>
      <c r="J2551" s="122" t="str">
        <f>IF(SP_SUL!AA2554="","*",SP_SUL!AA2554)</f>
        <v>*</v>
      </c>
      <c r="K2551" s="134" t="str">
        <f>IF(SP_SUL!AD2554="","*",SP_SUL!AD2554)</f>
        <v>*</v>
      </c>
    </row>
    <row r="2552" spans="2:11" hidden="1">
      <c r="B2552" s="120" t="str">
        <f>IF(SP_SUL!Y2555="","*",SP_SUL!Y2555)</f>
        <v>*</v>
      </c>
      <c r="C2552" s="121" t="str">
        <f>IF(SP_SUL!B2555="","*",SP_SUL!B2555)</f>
        <v>*</v>
      </c>
      <c r="D2552" s="121" t="str">
        <f>IF(SP_SUL!D2555="","*",SP_SUL!D2555)</f>
        <v>*</v>
      </c>
      <c r="E2552" s="121" t="str">
        <f>IF(SP_SUL!H2555="","*",SP_SUL!H2555)</f>
        <v>*</v>
      </c>
      <c r="F2552" s="137" t="str">
        <f>IF(SP_SUL!M2555="","*",SP_SUL!M2555)</f>
        <v>*</v>
      </c>
      <c r="G2552" s="121" t="str">
        <f>IF(SP_SUL!I2555="","*",SP_SUL!I2555)</f>
        <v>*</v>
      </c>
      <c r="H2552" s="121" t="str">
        <f>IF(SP_SUL!AB2555="","*",SP_SUL!AB2555)</f>
        <v>*</v>
      </c>
      <c r="I2552" s="121" t="str">
        <f>IF(SP_SUL!AC2555="","*",SP_SUL!AC2555)</f>
        <v>*</v>
      </c>
      <c r="J2552" s="122" t="str">
        <f>IF(SP_SUL!AA2555="","*",SP_SUL!AA2555)</f>
        <v>*</v>
      </c>
      <c r="K2552" s="134" t="str">
        <f>IF(SP_SUL!AD2555="","*",SP_SUL!AD2555)</f>
        <v>*</v>
      </c>
    </row>
    <row r="2553" spans="2:11" hidden="1">
      <c r="B2553" s="120" t="str">
        <f>IF(SP_SUL!Y2556="","*",SP_SUL!Y2556)</f>
        <v>*</v>
      </c>
      <c r="C2553" s="121" t="str">
        <f>IF(SP_SUL!B2556="","*",SP_SUL!B2556)</f>
        <v>*</v>
      </c>
      <c r="D2553" s="121" t="str">
        <f>IF(SP_SUL!D2556="","*",SP_SUL!D2556)</f>
        <v>*</v>
      </c>
      <c r="E2553" s="121" t="str">
        <f>IF(SP_SUL!H2556="","*",SP_SUL!H2556)</f>
        <v>*</v>
      </c>
      <c r="F2553" s="137" t="str">
        <f>IF(SP_SUL!M2556="","*",SP_SUL!M2556)</f>
        <v>*</v>
      </c>
      <c r="G2553" s="121" t="str">
        <f>IF(SP_SUL!I2556="","*",SP_SUL!I2556)</f>
        <v>*</v>
      </c>
      <c r="H2553" s="121" t="str">
        <f>IF(SP_SUL!AB2556="","*",SP_SUL!AB2556)</f>
        <v>*</v>
      </c>
      <c r="I2553" s="121" t="str">
        <f>IF(SP_SUL!AC2556="","*",SP_SUL!AC2556)</f>
        <v>*</v>
      </c>
      <c r="J2553" s="122" t="str">
        <f>IF(SP_SUL!AA2556="","*",SP_SUL!AA2556)</f>
        <v>*</v>
      </c>
      <c r="K2553" s="134" t="str">
        <f>IF(SP_SUL!AD2556="","*",SP_SUL!AD2556)</f>
        <v>*</v>
      </c>
    </row>
    <row r="2554" spans="2:11" hidden="1">
      <c r="B2554" s="120" t="str">
        <f>IF(SP_SUL!Y2557="","*",SP_SUL!Y2557)</f>
        <v>*</v>
      </c>
      <c r="C2554" s="121" t="str">
        <f>IF(SP_SUL!B2557="","*",SP_SUL!B2557)</f>
        <v>*</v>
      </c>
      <c r="D2554" s="121" t="str">
        <f>IF(SP_SUL!D2557="","*",SP_SUL!D2557)</f>
        <v>*</v>
      </c>
      <c r="E2554" s="121" t="str">
        <f>IF(SP_SUL!H2557="","*",SP_SUL!H2557)</f>
        <v>*</v>
      </c>
      <c r="F2554" s="137" t="str">
        <f>IF(SP_SUL!M2557="","*",SP_SUL!M2557)</f>
        <v>*</v>
      </c>
      <c r="G2554" s="121" t="str">
        <f>IF(SP_SUL!I2557="","*",SP_SUL!I2557)</f>
        <v>*</v>
      </c>
      <c r="H2554" s="121" t="str">
        <f>IF(SP_SUL!AB2557="","*",SP_SUL!AB2557)</f>
        <v>*</v>
      </c>
      <c r="I2554" s="121" t="str">
        <f>IF(SP_SUL!AC2557="","*",SP_SUL!AC2557)</f>
        <v>*</v>
      </c>
      <c r="J2554" s="122" t="str">
        <f>IF(SP_SUL!AA2557="","*",SP_SUL!AA2557)</f>
        <v>*</v>
      </c>
      <c r="K2554" s="134" t="str">
        <f>IF(SP_SUL!AD2557="","*",SP_SUL!AD2557)</f>
        <v>*</v>
      </c>
    </row>
    <row r="2555" spans="2:11" hidden="1">
      <c r="B2555" s="120" t="str">
        <f>IF(SP_SUL!Y2558="","*",SP_SUL!Y2558)</f>
        <v>*</v>
      </c>
      <c r="C2555" s="121" t="str">
        <f>IF(SP_SUL!B2558="","*",SP_SUL!B2558)</f>
        <v>*</v>
      </c>
      <c r="D2555" s="121" t="str">
        <f>IF(SP_SUL!D2558="","*",SP_SUL!D2558)</f>
        <v>*</v>
      </c>
      <c r="E2555" s="121" t="str">
        <f>IF(SP_SUL!H2558="","*",SP_SUL!H2558)</f>
        <v>*</v>
      </c>
      <c r="F2555" s="137" t="str">
        <f>IF(SP_SUL!M2558="","*",SP_SUL!M2558)</f>
        <v>*</v>
      </c>
      <c r="G2555" s="121" t="str">
        <f>IF(SP_SUL!I2558="","*",SP_SUL!I2558)</f>
        <v>*</v>
      </c>
      <c r="H2555" s="121" t="str">
        <f>IF(SP_SUL!AB2558="","*",SP_SUL!AB2558)</f>
        <v>*</v>
      </c>
      <c r="I2555" s="121" t="str">
        <f>IF(SP_SUL!AC2558="","*",SP_SUL!AC2558)</f>
        <v>*</v>
      </c>
      <c r="J2555" s="122" t="str">
        <f>IF(SP_SUL!AA2558="","*",SP_SUL!AA2558)</f>
        <v>*</v>
      </c>
      <c r="K2555" s="134" t="str">
        <f>IF(SP_SUL!AD2558="","*",SP_SUL!AD2558)</f>
        <v>*</v>
      </c>
    </row>
    <row r="2556" spans="2:11" hidden="1">
      <c r="B2556" s="120" t="str">
        <f>IF(SP_SUL!Y2559="","*",SP_SUL!Y2559)</f>
        <v>*</v>
      </c>
      <c r="C2556" s="121" t="str">
        <f>IF(SP_SUL!B2559="","*",SP_SUL!B2559)</f>
        <v>*</v>
      </c>
      <c r="D2556" s="121" t="str">
        <f>IF(SP_SUL!D2559="","*",SP_SUL!D2559)</f>
        <v>*</v>
      </c>
      <c r="E2556" s="121" t="str">
        <f>IF(SP_SUL!H2559="","*",SP_SUL!H2559)</f>
        <v>*</v>
      </c>
      <c r="F2556" s="137" t="str">
        <f>IF(SP_SUL!M2559="","*",SP_SUL!M2559)</f>
        <v>*</v>
      </c>
      <c r="G2556" s="121" t="str">
        <f>IF(SP_SUL!I2559="","*",SP_SUL!I2559)</f>
        <v>*</v>
      </c>
      <c r="H2556" s="121" t="str">
        <f>IF(SP_SUL!AB2559="","*",SP_SUL!AB2559)</f>
        <v>*</v>
      </c>
      <c r="I2556" s="121" t="str">
        <f>IF(SP_SUL!AC2559="","*",SP_SUL!AC2559)</f>
        <v>*</v>
      </c>
      <c r="J2556" s="122" t="str">
        <f>IF(SP_SUL!AA2559="","*",SP_SUL!AA2559)</f>
        <v>*</v>
      </c>
      <c r="K2556" s="134" t="str">
        <f>IF(SP_SUL!AD2559="","*",SP_SUL!AD2559)</f>
        <v>*</v>
      </c>
    </row>
    <row r="2557" spans="2:11" hidden="1">
      <c r="B2557" s="120" t="str">
        <f>IF(SP_SUL!Y2560="","*",SP_SUL!Y2560)</f>
        <v>*</v>
      </c>
      <c r="C2557" s="121" t="str">
        <f>IF(SP_SUL!B2560="","*",SP_SUL!B2560)</f>
        <v>*</v>
      </c>
      <c r="D2557" s="121" t="str">
        <f>IF(SP_SUL!D2560="","*",SP_SUL!D2560)</f>
        <v>*</v>
      </c>
      <c r="E2557" s="121" t="str">
        <f>IF(SP_SUL!H2560="","*",SP_SUL!H2560)</f>
        <v>*</v>
      </c>
      <c r="F2557" s="137" t="str">
        <f>IF(SP_SUL!M2560="","*",SP_SUL!M2560)</f>
        <v>*</v>
      </c>
      <c r="G2557" s="121" t="str">
        <f>IF(SP_SUL!I2560="","*",SP_SUL!I2560)</f>
        <v>*</v>
      </c>
      <c r="H2557" s="121" t="str">
        <f>IF(SP_SUL!AB2560="","*",SP_SUL!AB2560)</f>
        <v>*</v>
      </c>
      <c r="I2557" s="121" t="str">
        <f>IF(SP_SUL!AC2560="","*",SP_SUL!AC2560)</f>
        <v>*</v>
      </c>
      <c r="J2557" s="122" t="str">
        <f>IF(SP_SUL!AA2560="","*",SP_SUL!AA2560)</f>
        <v>*</v>
      </c>
      <c r="K2557" s="134" t="str">
        <f>IF(SP_SUL!AD2560="","*",SP_SUL!AD2560)</f>
        <v>*</v>
      </c>
    </row>
    <row r="2558" spans="2:11" hidden="1">
      <c r="B2558" s="120" t="str">
        <f>IF(SP_SUL!Y2561="","*",SP_SUL!Y2561)</f>
        <v>*</v>
      </c>
      <c r="C2558" s="121" t="str">
        <f>IF(SP_SUL!B2561="","*",SP_SUL!B2561)</f>
        <v>*</v>
      </c>
      <c r="D2558" s="121" t="str">
        <f>IF(SP_SUL!D2561="","*",SP_SUL!D2561)</f>
        <v>*</v>
      </c>
      <c r="E2558" s="121" t="str">
        <f>IF(SP_SUL!H2561="","*",SP_SUL!H2561)</f>
        <v>*</v>
      </c>
      <c r="F2558" s="137" t="str">
        <f>IF(SP_SUL!M2561="","*",SP_SUL!M2561)</f>
        <v>*</v>
      </c>
      <c r="G2558" s="121" t="str">
        <f>IF(SP_SUL!I2561="","*",SP_SUL!I2561)</f>
        <v>*</v>
      </c>
      <c r="H2558" s="121" t="str">
        <f>IF(SP_SUL!AB2561="","*",SP_SUL!AB2561)</f>
        <v>*</v>
      </c>
      <c r="I2558" s="121" t="str">
        <f>IF(SP_SUL!AC2561="","*",SP_SUL!AC2561)</f>
        <v>*</v>
      </c>
      <c r="J2558" s="122" t="str">
        <f>IF(SP_SUL!AA2561="","*",SP_SUL!AA2561)</f>
        <v>*</v>
      </c>
      <c r="K2558" s="134" t="str">
        <f>IF(SP_SUL!AD2561="","*",SP_SUL!AD2561)</f>
        <v>*</v>
      </c>
    </row>
    <row r="2559" spans="2:11" hidden="1">
      <c r="B2559" s="120" t="str">
        <f>IF(SP_SUL!Y2562="","*",SP_SUL!Y2562)</f>
        <v>*</v>
      </c>
      <c r="C2559" s="121" t="str">
        <f>IF(SP_SUL!B2562="","*",SP_SUL!B2562)</f>
        <v>*</v>
      </c>
      <c r="D2559" s="121" t="str">
        <f>IF(SP_SUL!D2562="","*",SP_SUL!D2562)</f>
        <v>*</v>
      </c>
      <c r="E2559" s="121" t="str">
        <f>IF(SP_SUL!H2562="","*",SP_SUL!H2562)</f>
        <v>*</v>
      </c>
      <c r="F2559" s="137" t="str">
        <f>IF(SP_SUL!M2562="","*",SP_SUL!M2562)</f>
        <v>*</v>
      </c>
      <c r="G2559" s="121" t="str">
        <f>IF(SP_SUL!I2562="","*",SP_SUL!I2562)</f>
        <v>*</v>
      </c>
      <c r="H2559" s="121" t="str">
        <f>IF(SP_SUL!AB2562="","*",SP_SUL!AB2562)</f>
        <v>*</v>
      </c>
      <c r="I2559" s="121" t="str">
        <f>IF(SP_SUL!AC2562="","*",SP_SUL!AC2562)</f>
        <v>*</v>
      </c>
      <c r="J2559" s="122" t="str">
        <f>IF(SP_SUL!AA2562="","*",SP_SUL!AA2562)</f>
        <v>*</v>
      </c>
      <c r="K2559" s="134" t="str">
        <f>IF(SP_SUL!AD2562="","*",SP_SUL!AD2562)</f>
        <v>*</v>
      </c>
    </row>
    <row r="2560" spans="2:11" hidden="1">
      <c r="B2560" s="120" t="str">
        <f>IF(SP_SUL!Y2563="","*",SP_SUL!Y2563)</f>
        <v>*</v>
      </c>
      <c r="C2560" s="121" t="str">
        <f>IF(SP_SUL!B2563="","*",SP_SUL!B2563)</f>
        <v>*</v>
      </c>
      <c r="D2560" s="121" t="str">
        <f>IF(SP_SUL!D2563="","*",SP_SUL!D2563)</f>
        <v>*</v>
      </c>
      <c r="E2560" s="121" t="str">
        <f>IF(SP_SUL!H2563="","*",SP_SUL!H2563)</f>
        <v>*</v>
      </c>
      <c r="F2560" s="137" t="str">
        <f>IF(SP_SUL!M2563="","*",SP_SUL!M2563)</f>
        <v>*</v>
      </c>
      <c r="G2560" s="121" t="str">
        <f>IF(SP_SUL!I2563="","*",SP_SUL!I2563)</f>
        <v>*</v>
      </c>
      <c r="H2560" s="121" t="str">
        <f>IF(SP_SUL!AB2563="","*",SP_SUL!AB2563)</f>
        <v>*</v>
      </c>
      <c r="I2560" s="121" t="str">
        <f>IF(SP_SUL!AC2563="","*",SP_SUL!AC2563)</f>
        <v>*</v>
      </c>
      <c r="J2560" s="122" t="str">
        <f>IF(SP_SUL!AA2563="","*",SP_SUL!AA2563)</f>
        <v>*</v>
      </c>
      <c r="K2560" s="134" t="str">
        <f>IF(SP_SUL!AD2563="","*",SP_SUL!AD2563)</f>
        <v>*</v>
      </c>
    </row>
    <row r="2561" spans="2:11" hidden="1">
      <c r="B2561" s="120" t="str">
        <f>IF(SP_SUL!Y2564="","*",SP_SUL!Y2564)</f>
        <v>*</v>
      </c>
      <c r="C2561" s="121" t="str">
        <f>IF(SP_SUL!B2564="","*",SP_SUL!B2564)</f>
        <v>*</v>
      </c>
      <c r="D2561" s="121" t="str">
        <f>IF(SP_SUL!D2564="","*",SP_SUL!D2564)</f>
        <v>*</v>
      </c>
      <c r="E2561" s="121" t="str">
        <f>IF(SP_SUL!H2564="","*",SP_SUL!H2564)</f>
        <v>*</v>
      </c>
      <c r="F2561" s="137" t="str">
        <f>IF(SP_SUL!M2564="","*",SP_SUL!M2564)</f>
        <v>*</v>
      </c>
      <c r="G2561" s="121" t="str">
        <f>IF(SP_SUL!I2564="","*",SP_SUL!I2564)</f>
        <v>*</v>
      </c>
      <c r="H2561" s="121" t="str">
        <f>IF(SP_SUL!AB2564="","*",SP_SUL!AB2564)</f>
        <v>*</v>
      </c>
      <c r="I2561" s="121" t="str">
        <f>IF(SP_SUL!AC2564="","*",SP_SUL!AC2564)</f>
        <v>*</v>
      </c>
      <c r="J2561" s="122" t="str">
        <f>IF(SP_SUL!AA2564="","*",SP_SUL!AA2564)</f>
        <v>*</v>
      </c>
      <c r="K2561" s="134" t="str">
        <f>IF(SP_SUL!AD2564="","*",SP_SUL!AD2564)</f>
        <v>*</v>
      </c>
    </row>
    <row r="2562" spans="2:11" hidden="1">
      <c r="B2562" s="120" t="str">
        <f>IF(SP_SUL!Y2565="","*",SP_SUL!Y2565)</f>
        <v>*</v>
      </c>
      <c r="C2562" s="121" t="str">
        <f>IF(SP_SUL!B2565="","*",SP_SUL!B2565)</f>
        <v>*</v>
      </c>
      <c r="D2562" s="121" t="str">
        <f>IF(SP_SUL!D2565="","*",SP_SUL!D2565)</f>
        <v>*</v>
      </c>
      <c r="E2562" s="121" t="str">
        <f>IF(SP_SUL!H2565="","*",SP_SUL!H2565)</f>
        <v>*</v>
      </c>
      <c r="F2562" s="137" t="str">
        <f>IF(SP_SUL!M2565="","*",SP_SUL!M2565)</f>
        <v>*</v>
      </c>
      <c r="G2562" s="121" t="str">
        <f>IF(SP_SUL!I2565="","*",SP_SUL!I2565)</f>
        <v>*</v>
      </c>
      <c r="H2562" s="121" t="str">
        <f>IF(SP_SUL!AB2565="","*",SP_SUL!AB2565)</f>
        <v>*</v>
      </c>
      <c r="I2562" s="121" t="str">
        <f>IF(SP_SUL!AC2565="","*",SP_SUL!AC2565)</f>
        <v>*</v>
      </c>
      <c r="J2562" s="122" t="str">
        <f>IF(SP_SUL!AA2565="","*",SP_SUL!AA2565)</f>
        <v>*</v>
      </c>
      <c r="K2562" s="134" t="str">
        <f>IF(SP_SUL!AD2565="","*",SP_SUL!AD2565)</f>
        <v>*</v>
      </c>
    </row>
    <row r="2563" spans="2:11" hidden="1">
      <c r="B2563" s="120" t="str">
        <f>IF(SP_SUL!Y2566="","*",SP_SUL!Y2566)</f>
        <v>*</v>
      </c>
      <c r="C2563" s="121" t="str">
        <f>IF(SP_SUL!B2566="","*",SP_SUL!B2566)</f>
        <v>*</v>
      </c>
      <c r="D2563" s="121" t="str">
        <f>IF(SP_SUL!D2566="","*",SP_SUL!D2566)</f>
        <v>*</v>
      </c>
      <c r="E2563" s="121" t="str">
        <f>IF(SP_SUL!H2566="","*",SP_SUL!H2566)</f>
        <v>*</v>
      </c>
      <c r="F2563" s="137" t="str">
        <f>IF(SP_SUL!M2566="","*",SP_SUL!M2566)</f>
        <v>*</v>
      </c>
      <c r="G2563" s="121" t="str">
        <f>IF(SP_SUL!I2566="","*",SP_SUL!I2566)</f>
        <v>*</v>
      </c>
      <c r="H2563" s="121" t="str">
        <f>IF(SP_SUL!AB2566="","*",SP_SUL!AB2566)</f>
        <v>*</v>
      </c>
      <c r="I2563" s="121" t="str">
        <f>IF(SP_SUL!AC2566="","*",SP_SUL!AC2566)</f>
        <v>*</v>
      </c>
      <c r="J2563" s="122" t="str">
        <f>IF(SP_SUL!AA2566="","*",SP_SUL!AA2566)</f>
        <v>*</v>
      </c>
      <c r="K2563" s="134" t="str">
        <f>IF(SP_SUL!AD2566="","*",SP_SUL!AD2566)</f>
        <v>*</v>
      </c>
    </row>
    <row r="2564" spans="2:11" hidden="1">
      <c r="B2564" s="120" t="str">
        <f>IF(SP_SUL!Y2567="","*",SP_SUL!Y2567)</f>
        <v>*</v>
      </c>
      <c r="C2564" s="121" t="str">
        <f>IF(SP_SUL!B2567="","*",SP_SUL!B2567)</f>
        <v>*</v>
      </c>
      <c r="D2564" s="121" t="str">
        <f>IF(SP_SUL!D2567="","*",SP_SUL!D2567)</f>
        <v>*</v>
      </c>
      <c r="E2564" s="121" t="str">
        <f>IF(SP_SUL!H2567="","*",SP_SUL!H2567)</f>
        <v>*</v>
      </c>
      <c r="F2564" s="137" t="str">
        <f>IF(SP_SUL!M2567="","*",SP_SUL!M2567)</f>
        <v>*</v>
      </c>
      <c r="G2564" s="121" t="str">
        <f>IF(SP_SUL!I2567="","*",SP_SUL!I2567)</f>
        <v>*</v>
      </c>
      <c r="H2564" s="121" t="str">
        <f>IF(SP_SUL!AB2567="","*",SP_SUL!AB2567)</f>
        <v>*</v>
      </c>
      <c r="I2564" s="121" t="str">
        <f>IF(SP_SUL!AC2567="","*",SP_SUL!AC2567)</f>
        <v>*</v>
      </c>
      <c r="J2564" s="122" t="str">
        <f>IF(SP_SUL!AA2567="","*",SP_SUL!AA2567)</f>
        <v>*</v>
      </c>
      <c r="K2564" s="134" t="str">
        <f>IF(SP_SUL!AD2567="","*",SP_SUL!AD2567)</f>
        <v>*</v>
      </c>
    </row>
    <row r="2565" spans="2:11" hidden="1">
      <c r="B2565" s="120" t="str">
        <f>IF(SP_SUL!Y2568="","*",SP_SUL!Y2568)</f>
        <v>*</v>
      </c>
      <c r="C2565" s="121" t="str">
        <f>IF(SP_SUL!B2568="","*",SP_SUL!B2568)</f>
        <v>*</v>
      </c>
      <c r="D2565" s="121" t="str">
        <f>IF(SP_SUL!D2568="","*",SP_SUL!D2568)</f>
        <v>*</v>
      </c>
      <c r="E2565" s="121" t="str">
        <f>IF(SP_SUL!H2568="","*",SP_SUL!H2568)</f>
        <v>*</v>
      </c>
      <c r="F2565" s="137" t="str">
        <f>IF(SP_SUL!M2568="","*",SP_SUL!M2568)</f>
        <v>*</v>
      </c>
      <c r="G2565" s="121" t="str">
        <f>IF(SP_SUL!I2568="","*",SP_SUL!I2568)</f>
        <v>*</v>
      </c>
      <c r="H2565" s="121" t="str">
        <f>IF(SP_SUL!AB2568="","*",SP_SUL!AB2568)</f>
        <v>*</v>
      </c>
      <c r="I2565" s="121" t="str">
        <f>IF(SP_SUL!AC2568="","*",SP_SUL!AC2568)</f>
        <v>*</v>
      </c>
      <c r="J2565" s="122" t="str">
        <f>IF(SP_SUL!AA2568="","*",SP_SUL!AA2568)</f>
        <v>*</v>
      </c>
      <c r="K2565" s="134" t="str">
        <f>IF(SP_SUL!AD2568="","*",SP_SUL!AD2568)</f>
        <v>*</v>
      </c>
    </row>
    <row r="2566" spans="2:11" hidden="1">
      <c r="B2566" s="120" t="str">
        <f>IF(SP_SUL!Y2569="","*",SP_SUL!Y2569)</f>
        <v>*</v>
      </c>
      <c r="C2566" s="121" t="str">
        <f>IF(SP_SUL!B2569="","*",SP_SUL!B2569)</f>
        <v>*</v>
      </c>
      <c r="D2566" s="121" t="str">
        <f>IF(SP_SUL!D2569="","*",SP_SUL!D2569)</f>
        <v>*</v>
      </c>
      <c r="E2566" s="121" t="str">
        <f>IF(SP_SUL!H2569="","*",SP_SUL!H2569)</f>
        <v>*</v>
      </c>
      <c r="F2566" s="137" t="str">
        <f>IF(SP_SUL!M2569="","*",SP_SUL!M2569)</f>
        <v>*</v>
      </c>
      <c r="G2566" s="121" t="str">
        <f>IF(SP_SUL!I2569="","*",SP_SUL!I2569)</f>
        <v>*</v>
      </c>
      <c r="H2566" s="121" t="str">
        <f>IF(SP_SUL!AB2569="","*",SP_SUL!AB2569)</f>
        <v>*</v>
      </c>
      <c r="I2566" s="121" t="str">
        <f>IF(SP_SUL!AC2569="","*",SP_SUL!AC2569)</f>
        <v>*</v>
      </c>
      <c r="J2566" s="122" t="str">
        <f>IF(SP_SUL!AA2569="","*",SP_SUL!AA2569)</f>
        <v>*</v>
      </c>
      <c r="K2566" s="134" t="str">
        <f>IF(SP_SUL!AD2569="","*",SP_SUL!AD2569)</f>
        <v>*</v>
      </c>
    </row>
    <row r="2567" spans="2:11" hidden="1">
      <c r="B2567" s="120" t="str">
        <f>IF(SP_SUL!Y2570="","*",SP_SUL!Y2570)</f>
        <v>*</v>
      </c>
      <c r="C2567" s="121" t="str">
        <f>IF(SP_SUL!B2570="","*",SP_SUL!B2570)</f>
        <v>*</v>
      </c>
      <c r="D2567" s="121" t="str">
        <f>IF(SP_SUL!D2570="","*",SP_SUL!D2570)</f>
        <v>*</v>
      </c>
      <c r="E2567" s="121" t="str">
        <f>IF(SP_SUL!H2570="","*",SP_SUL!H2570)</f>
        <v>*</v>
      </c>
      <c r="F2567" s="137" t="str">
        <f>IF(SP_SUL!M2570="","*",SP_SUL!M2570)</f>
        <v>*</v>
      </c>
      <c r="G2567" s="121" t="str">
        <f>IF(SP_SUL!I2570="","*",SP_SUL!I2570)</f>
        <v>*</v>
      </c>
      <c r="H2567" s="121" t="str">
        <f>IF(SP_SUL!AB2570="","*",SP_SUL!AB2570)</f>
        <v>*</v>
      </c>
      <c r="I2567" s="121" t="str">
        <f>IF(SP_SUL!AC2570="","*",SP_SUL!AC2570)</f>
        <v>*</v>
      </c>
      <c r="J2567" s="122" t="str">
        <f>IF(SP_SUL!AA2570="","*",SP_SUL!AA2570)</f>
        <v>*</v>
      </c>
      <c r="K2567" s="134" t="str">
        <f>IF(SP_SUL!AD2570="","*",SP_SUL!AD2570)</f>
        <v>*</v>
      </c>
    </row>
    <row r="2568" spans="2:11" hidden="1">
      <c r="B2568" s="120" t="str">
        <f>IF(SP_SUL!Y2571="","*",SP_SUL!Y2571)</f>
        <v>*</v>
      </c>
      <c r="C2568" s="121" t="str">
        <f>IF(SP_SUL!B2571="","*",SP_SUL!B2571)</f>
        <v>*</v>
      </c>
      <c r="D2568" s="121" t="str">
        <f>IF(SP_SUL!D2571="","*",SP_SUL!D2571)</f>
        <v>*</v>
      </c>
      <c r="E2568" s="121" t="str">
        <f>IF(SP_SUL!H2571="","*",SP_SUL!H2571)</f>
        <v>*</v>
      </c>
      <c r="F2568" s="137" t="str">
        <f>IF(SP_SUL!M2571="","*",SP_SUL!M2571)</f>
        <v>*</v>
      </c>
      <c r="G2568" s="121" t="str">
        <f>IF(SP_SUL!I2571="","*",SP_SUL!I2571)</f>
        <v>*</v>
      </c>
      <c r="H2568" s="121" t="str">
        <f>IF(SP_SUL!AB2571="","*",SP_SUL!AB2571)</f>
        <v>*</v>
      </c>
      <c r="I2568" s="121" t="str">
        <f>IF(SP_SUL!AC2571="","*",SP_SUL!AC2571)</f>
        <v>*</v>
      </c>
      <c r="J2568" s="122" t="str">
        <f>IF(SP_SUL!AA2571="","*",SP_SUL!AA2571)</f>
        <v>*</v>
      </c>
      <c r="K2568" s="134" t="str">
        <f>IF(SP_SUL!AD2571="","*",SP_SUL!AD2571)</f>
        <v>*</v>
      </c>
    </row>
    <row r="2569" spans="2:11" hidden="1">
      <c r="B2569" s="120" t="str">
        <f>IF(SP_SUL!Y2572="","*",SP_SUL!Y2572)</f>
        <v>*</v>
      </c>
      <c r="C2569" s="121" t="str">
        <f>IF(SP_SUL!B2572="","*",SP_SUL!B2572)</f>
        <v>*</v>
      </c>
      <c r="D2569" s="121" t="str">
        <f>IF(SP_SUL!D2572="","*",SP_SUL!D2572)</f>
        <v>*</v>
      </c>
      <c r="E2569" s="121" t="str">
        <f>IF(SP_SUL!H2572="","*",SP_SUL!H2572)</f>
        <v>*</v>
      </c>
      <c r="F2569" s="137" t="str">
        <f>IF(SP_SUL!M2572="","*",SP_SUL!M2572)</f>
        <v>*</v>
      </c>
      <c r="G2569" s="121" t="str">
        <f>IF(SP_SUL!I2572="","*",SP_SUL!I2572)</f>
        <v>*</v>
      </c>
      <c r="H2569" s="121" t="str">
        <f>IF(SP_SUL!AB2572="","*",SP_SUL!AB2572)</f>
        <v>*</v>
      </c>
      <c r="I2569" s="121" t="str">
        <f>IF(SP_SUL!AC2572="","*",SP_SUL!AC2572)</f>
        <v>*</v>
      </c>
      <c r="J2569" s="122" t="str">
        <f>IF(SP_SUL!AA2572="","*",SP_SUL!AA2572)</f>
        <v>*</v>
      </c>
      <c r="K2569" s="134" t="str">
        <f>IF(SP_SUL!AD2572="","*",SP_SUL!AD2572)</f>
        <v>*</v>
      </c>
    </row>
    <row r="2570" spans="2:11" hidden="1">
      <c r="B2570" s="120" t="str">
        <f>IF(SP_SUL!Y2573="","*",SP_SUL!Y2573)</f>
        <v>*</v>
      </c>
      <c r="C2570" s="121" t="str">
        <f>IF(SP_SUL!B2573="","*",SP_SUL!B2573)</f>
        <v>*</v>
      </c>
      <c r="D2570" s="121" t="str">
        <f>IF(SP_SUL!D2573="","*",SP_SUL!D2573)</f>
        <v>*</v>
      </c>
      <c r="E2570" s="121" t="str">
        <f>IF(SP_SUL!H2573="","*",SP_SUL!H2573)</f>
        <v>*</v>
      </c>
      <c r="F2570" s="137" t="str">
        <f>IF(SP_SUL!M2573="","*",SP_SUL!M2573)</f>
        <v>*</v>
      </c>
      <c r="G2570" s="121" t="str">
        <f>IF(SP_SUL!I2573="","*",SP_SUL!I2573)</f>
        <v>*</v>
      </c>
      <c r="H2570" s="121" t="str">
        <f>IF(SP_SUL!AB2573="","*",SP_SUL!AB2573)</f>
        <v>*</v>
      </c>
      <c r="I2570" s="121" t="str">
        <f>IF(SP_SUL!AC2573="","*",SP_SUL!AC2573)</f>
        <v>*</v>
      </c>
      <c r="J2570" s="122" t="str">
        <f>IF(SP_SUL!AA2573="","*",SP_SUL!AA2573)</f>
        <v>*</v>
      </c>
      <c r="K2570" s="134" t="str">
        <f>IF(SP_SUL!AD2573="","*",SP_SUL!AD2573)</f>
        <v>*</v>
      </c>
    </row>
    <row r="2571" spans="2:11" hidden="1">
      <c r="B2571" s="120" t="str">
        <f>IF(SP_SUL!Y2574="","*",SP_SUL!Y2574)</f>
        <v>*</v>
      </c>
      <c r="C2571" s="121" t="str">
        <f>IF(SP_SUL!B2574="","*",SP_SUL!B2574)</f>
        <v>*</v>
      </c>
      <c r="D2571" s="121" t="str">
        <f>IF(SP_SUL!D2574="","*",SP_SUL!D2574)</f>
        <v>*</v>
      </c>
      <c r="E2571" s="121" t="str">
        <f>IF(SP_SUL!H2574="","*",SP_SUL!H2574)</f>
        <v>*</v>
      </c>
      <c r="F2571" s="137" t="str">
        <f>IF(SP_SUL!M2574="","*",SP_SUL!M2574)</f>
        <v>*</v>
      </c>
      <c r="G2571" s="121" t="str">
        <f>IF(SP_SUL!I2574="","*",SP_SUL!I2574)</f>
        <v>*</v>
      </c>
      <c r="H2571" s="121" t="str">
        <f>IF(SP_SUL!AB2574="","*",SP_SUL!AB2574)</f>
        <v>*</v>
      </c>
      <c r="I2571" s="121" t="str">
        <f>IF(SP_SUL!AC2574="","*",SP_SUL!AC2574)</f>
        <v>*</v>
      </c>
      <c r="J2571" s="122" t="str">
        <f>IF(SP_SUL!AA2574="","*",SP_SUL!AA2574)</f>
        <v>*</v>
      </c>
      <c r="K2571" s="134" t="str">
        <f>IF(SP_SUL!AD2574="","*",SP_SUL!AD2574)</f>
        <v>*</v>
      </c>
    </row>
    <row r="2572" spans="2:11" hidden="1">
      <c r="B2572" s="120" t="str">
        <f>IF(SP_SUL!Y2575="","*",SP_SUL!Y2575)</f>
        <v>*</v>
      </c>
      <c r="C2572" s="121" t="str">
        <f>IF(SP_SUL!B2575="","*",SP_SUL!B2575)</f>
        <v>*</v>
      </c>
      <c r="D2572" s="121" t="str">
        <f>IF(SP_SUL!D2575="","*",SP_SUL!D2575)</f>
        <v>*</v>
      </c>
      <c r="E2572" s="121" t="str">
        <f>IF(SP_SUL!H2575="","*",SP_SUL!H2575)</f>
        <v>*</v>
      </c>
      <c r="F2572" s="137" t="str">
        <f>IF(SP_SUL!M2575="","*",SP_SUL!M2575)</f>
        <v>*</v>
      </c>
      <c r="G2572" s="121" t="str">
        <f>IF(SP_SUL!I2575="","*",SP_SUL!I2575)</f>
        <v>*</v>
      </c>
      <c r="H2572" s="121" t="str">
        <f>IF(SP_SUL!AB2575="","*",SP_SUL!AB2575)</f>
        <v>*</v>
      </c>
      <c r="I2572" s="121" t="str">
        <f>IF(SP_SUL!AC2575="","*",SP_SUL!AC2575)</f>
        <v>*</v>
      </c>
      <c r="J2572" s="122" t="str">
        <f>IF(SP_SUL!AA2575="","*",SP_SUL!AA2575)</f>
        <v>*</v>
      </c>
      <c r="K2572" s="134" t="str">
        <f>IF(SP_SUL!AD2575="","*",SP_SUL!AD2575)</f>
        <v>*</v>
      </c>
    </row>
    <row r="2573" spans="2:11" hidden="1">
      <c r="B2573" s="120" t="str">
        <f>IF(SP_SUL!Y2576="","*",SP_SUL!Y2576)</f>
        <v>*</v>
      </c>
      <c r="C2573" s="121" t="str">
        <f>IF(SP_SUL!B2576="","*",SP_SUL!B2576)</f>
        <v>*</v>
      </c>
      <c r="D2573" s="121" t="str">
        <f>IF(SP_SUL!D2576="","*",SP_SUL!D2576)</f>
        <v>*</v>
      </c>
      <c r="E2573" s="121" t="str">
        <f>IF(SP_SUL!H2576="","*",SP_SUL!H2576)</f>
        <v>*</v>
      </c>
      <c r="F2573" s="137" t="str">
        <f>IF(SP_SUL!M2576="","*",SP_SUL!M2576)</f>
        <v>*</v>
      </c>
      <c r="G2573" s="121" t="str">
        <f>IF(SP_SUL!I2576="","*",SP_SUL!I2576)</f>
        <v>*</v>
      </c>
      <c r="H2573" s="121" t="str">
        <f>IF(SP_SUL!AB2576="","*",SP_SUL!AB2576)</f>
        <v>*</v>
      </c>
      <c r="I2573" s="121" t="str">
        <f>IF(SP_SUL!AC2576="","*",SP_SUL!AC2576)</f>
        <v>*</v>
      </c>
      <c r="J2573" s="122" t="str">
        <f>IF(SP_SUL!AA2576="","*",SP_SUL!AA2576)</f>
        <v>*</v>
      </c>
      <c r="K2573" s="134" t="str">
        <f>IF(SP_SUL!AD2576="","*",SP_SUL!AD2576)</f>
        <v>*</v>
      </c>
    </row>
    <row r="2574" spans="2:11" hidden="1">
      <c r="B2574" s="120" t="str">
        <f>IF(SP_SUL!Y2577="","*",SP_SUL!Y2577)</f>
        <v>*</v>
      </c>
      <c r="C2574" s="121" t="str">
        <f>IF(SP_SUL!B2577="","*",SP_SUL!B2577)</f>
        <v>*</v>
      </c>
      <c r="D2574" s="121" t="str">
        <f>IF(SP_SUL!D2577="","*",SP_SUL!D2577)</f>
        <v>*</v>
      </c>
      <c r="E2574" s="121" t="str">
        <f>IF(SP_SUL!H2577="","*",SP_SUL!H2577)</f>
        <v>*</v>
      </c>
      <c r="F2574" s="137" t="str">
        <f>IF(SP_SUL!M2577="","*",SP_SUL!M2577)</f>
        <v>*</v>
      </c>
      <c r="G2574" s="121" t="str">
        <f>IF(SP_SUL!I2577="","*",SP_SUL!I2577)</f>
        <v>*</v>
      </c>
      <c r="H2574" s="121" t="str">
        <f>IF(SP_SUL!AB2577="","*",SP_SUL!AB2577)</f>
        <v>*</v>
      </c>
      <c r="I2574" s="121" t="str">
        <f>IF(SP_SUL!AC2577="","*",SP_SUL!AC2577)</f>
        <v>*</v>
      </c>
      <c r="J2574" s="122" t="str">
        <f>IF(SP_SUL!AA2577="","*",SP_SUL!AA2577)</f>
        <v>*</v>
      </c>
      <c r="K2574" s="134" t="str">
        <f>IF(SP_SUL!AD2577="","*",SP_SUL!AD2577)</f>
        <v>*</v>
      </c>
    </row>
    <row r="2575" spans="2:11" hidden="1">
      <c r="B2575" s="120" t="str">
        <f>IF(SP_SUL!Y2578="","*",SP_SUL!Y2578)</f>
        <v>*</v>
      </c>
      <c r="C2575" s="121" t="str">
        <f>IF(SP_SUL!B2578="","*",SP_SUL!B2578)</f>
        <v>*</v>
      </c>
      <c r="D2575" s="121" t="str">
        <f>IF(SP_SUL!D2578="","*",SP_SUL!D2578)</f>
        <v>*</v>
      </c>
      <c r="E2575" s="121" t="str">
        <f>IF(SP_SUL!H2578="","*",SP_SUL!H2578)</f>
        <v>*</v>
      </c>
      <c r="F2575" s="137" t="str">
        <f>IF(SP_SUL!M2578="","*",SP_SUL!M2578)</f>
        <v>*</v>
      </c>
      <c r="G2575" s="121" t="str">
        <f>IF(SP_SUL!I2578="","*",SP_SUL!I2578)</f>
        <v>*</v>
      </c>
      <c r="H2575" s="121" t="str">
        <f>IF(SP_SUL!AB2578="","*",SP_SUL!AB2578)</f>
        <v>*</v>
      </c>
      <c r="I2575" s="121" t="str">
        <f>IF(SP_SUL!AC2578="","*",SP_SUL!AC2578)</f>
        <v>*</v>
      </c>
      <c r="J2575" s="122" t="str">
        <f>IF(SP_SUL!AA2578="","*",SP_SUL!AA2578)</f>
        <v>*</v>
      </c>
      <c r="K2575" s="134" t="str">
        <f>IF(SP_SUL!AD2578="","*",SP_SUL!AD2578)</f>
        <v>*</v>
      </c>
    </row>
    <row r="2576" spans="2:11" hidden="1">
      <c r="B2576" s="120" t="str">
        <f>IF(SP_SUL!Y2579="","*",SP_SUL!Y2579)</f>
        <v>*</v>
      </c>
      <c r="C2576" s="121" t="str">
        <f>IF(SP_SUL!B2579="","*",SP_SUL!B2579)</f>
        <v>*</v>
      </c>
      <c r="D2576" s="121" t="str">
        <f>IF(SP_SUL!D2579="","*",SP_SUL!D2579)</f>
        <v>*</v>
      </c>
      <c r="E2576" s="121" t="str">
        <f>IF(SP_SUL!H2579="","*",SP_SUL!H2579)</f>
        <v>*</v>
      </c>
      <c r="F2576" s="137" t="str">
        <f>IF(SP_SUL!M2579="","*",SP_SUL!M2579)</f>
        <v>*</v>
      </c>
      <c r="G2576" s="121" t="str">
        <f>IF(SP_SUL!I2579="","*",SP_SUL!I2579)</f>
        <v>*</v>
      </c>
      <c r="H2576" s="121" t="str">
        <f>IF(SP_SUL!AB2579="","*",SP_SUL!AB2579)</f>
        <v>*</v>
      </c>
      <c r="I2576" s="121" t="str">
        <f>IF(SP_SUL!AC2579="","*",SP_SUL!AC2579)</f>
        <v>*</v>
      </c>
      <c r="J2576" s="122" t="str">
        <f>IF(SP_SUL!AA2579="","*",SP_SUL!AA2579)</f>
        <v>*</v>
      </c>
      <c r="K2576" s="134" t="str">
        <f>IF(SP_SUL!AD2579="","*",SP_SUL!AD2579)</f>
        <v>*</v>
      </c>
    </row>
    <row r="2577" spans="2:11" hidden="1">
      <c r="B2577" s="120" t="str">
        <f>IF(SP_SUL!Y2580="","*",SP_SUL!Y2580)</f>
        <v>*</v>
      </c>
      <c r="C2577" s="121" t="str">
        <f>IF(SP_SUL!B2580="","*",SP_SUL!B2580)</f>
        <v>*</v>
      </c>
      <c r="D2577" s="121" t="str">
        <f>IF(SP_SUL!D2580="","*",SP_SUL!D2580)</f>
        <v>*</v>
      </c>
      <c r="E2577" s="121" t="str">
        <f>IF(SP_SUL!H2580="","*",SP_SUL!H2580)</f>
        <v>*</v>
      </c>
      <c r="F2577" s="137" t="str">
        <f>IF(SP_SUL!M2580="","*",SP_SUL!M2580)</f>
        <v>*</v>
      </c>
      <c r="G2577" s="121" t="str">
        <f>IF(SP_SUL!I2580="","*",SP_SUL!I2580)</f>
        <v>*</v>
      </c>
      <c r="H2577" s="121" t="str">
        <f>IF(SP_SUL!AB2580="","*",SP_SUL!AB2580)</f>
        <v>*</v>
      </c>
      <c r="I2577" s="121" t="str">
        <f>IF(SP_SUL!AC2580="","*",SP_SUL!AC2580)</f>
        <v>*</v>
      </c>
      <c r="J2577" s="122" t="str">
        <f>IF(SP_SUL!AA2580="","*",SP_SUL!AA2580)</f>
        <v>*</v>
      </c>
      <c r="K2577" s="134" t="str">
        <f>IF(SP_SUL!AD2580="","*",SP_SUL!AD2580)</f>
        <v>*</v>
      </c>
    </row>
    <row r="2578" spans="2:11" hidden="1">
      <c r="B2578" s="120" t="str">
        <f>IF(SP_SUL!Y2581="","*",SP_SUL!Y2581)</f>
        <v>*</v>
      </c>
      <c r="C2578" s="121" t="str">
        <f>IF(SP_SUL!B2581="","*",SP_SUL!B2581)</f>
        <v>*</v>
      </c>
      <c r="D2578" s="121" t="str">
        <f>IF(SP_SUL!D2581="","*",SP_SUL!D2581)</f>
        <v>*</v>
      </c>
      <c r="E2578" s="121" t="str">
        <f>IF(SP_SUL!H2581="","*",SP_SUL!H2581)</f>
        <v>*</v>
      </c>
      <c r="F2578" s="137" t="str">
        <f>IF(SP_SUL!M2581="","*",SP_SUL!M2581)</f>
        <v>*</v>
      </c>
      <c r="G2578" s="121" t="str">
        <f>IF(SP_SUL!I2581="","*",SP_SUL!I2581)</f>
        <v>*</v>
      </c>
      <c r="H2578" s="121" t="str">
        <f>IF(SP_SUL!AB2581="","*",SP_SUL!AB2581)</f>
        <v>*</v>
      </c>
      <c r="I2578" s="121" t="str">
        <f>IF(SP_SUL!AC2581="","*",SP_SUL!AC2581)</f>
        <v>*</v>
      </c>
      <c r="J2578" s="122" t="str">
        <f>IF(SP_SUL!AA2581="","*",SP_SUL!AA2581)</f>
        <v>*</v>
      </c>
      <c r="K2578" s="134" t="str">
        <f>IF(SP_SUL!AD2581="","*",SP_SUL!AD2581)</f>
        <v>*</v>
      </c>
    </row>
    <row r="2579" spans="2:11" hidden="1">
      <c r="B2579" s="120" t="str">
        <f>IF(SP_SUL!Y2582="","*",SP_SUL!Y2582)</f>
        <v>*</v>
      </c>
      <c r="C2579" s="121" t="str">
        <f>IF(SP_SUL!B2582="","*",SP_SUL!B2582)</f>
        <v>*</v>
      </c>
      <c r="D2579" s="121" t="str">
        <f>IF(SP_SUL!D2582="","*",SP_SUL!D2582)</f>
        <v>*</v>
      </c>
      <c r="E2579" s="121" t="str">
        <f>IF(SP_SUL!H2582="","*",SP_SUL!H2582)</f>
        <v>*</v>
      </c>
      <c r="F2579" s="137" t="str">
        <f>IF(SP_SUL!M2582="","*",SP_SUL!M2582)</f>
        <v>*</v>
      </c>
      <c r="G2579" s="121" t="str">
        <f>IF(SP_SUL!I2582="","*",SP_SUL!I2582)</f>
        <v>*</v>
      </c>
      <c r="H2579" s="121" t="str">
        <f>IF(SP_SUL!AB2582="","*",SP_SUL!AB2582)</f>
        <v>*</v>
      </c>
      <c r="I2579" s="121" t="str">
        <f>IF(SP_SUL!AC2582="","*",SP_SUL!AC2582)</f>
        <v>*</v>
      </c>
      <c r="J2579" s="122" t="str">
        <f>IF(SP_SUL!AA2582="","*",SP_SUL!AA2582)</f>
        <v>*</v>
      </c>
      <c r="K2579" s="134" t="str">
        <f>IF(SP_SUL!AD2582="","*",SP_SUL!AD2582)</f>
        <v>*</v>
      </c>
    </row>
    <row r="2580" spans="2:11" hidden="1">
      <c r="B2580" s="120" t="str">
        <f>IF(SP_SUL!Y2583="","*",SP_SUL!Y2583)</f>
        <v>*</v>
      </c>
      <c r="C2580" s="121" t="str">
        <f>IF(SP_SUL!B2583="","*",SP_SUL!B2583)</f>
        <v>*</v>
      </c>
      <c r="D2580" s="121" t="str">
        <f>IF(SP_SUL!D2583="","*",SP_SUL!D2583)</f>
        <v>*</v>
      </c>
      <c r="E2580" s="121" t="str">
        <f>IF(SP_SUL!H2583="","*",SP_SUL!H2583)</f>
        <v>*</v>
      </c>
      <c r="F2580" s="137" t="str">
        <f>IF(SP_SUL!M2583="","*",SP_SUL!M2583)</f>
        <v>*</v>
      </c>
      <c r="G2580" s="121" t="str">
        <f>IF(SP_SUL!I2583="","*",SP_SUL!I2583)</f>
        <v>*</v>
      </c>
      <c r="H2580" s="121" t="str">
        <f>IF(SP_SUL!AB2583="","*",SP_SUL!AB2583)</f>
        <v>*</v>
      </c>
      <c r="I2580" s="121" t="str">
        <f>IF(SP_SUL!AC2583="","*",SP_SUL!AC2583)</f>
        <v>*</v>
      </c>
      <c r="J2580" s="122" t="str">
        <f>IF(SP_SUL!AA2583="","*",SP_SUL!AA2583)</f>
        <v>*</v>
      </c>
      <c r="K2580" s="134" t="str">
        <f>IF(SP_SUL!AD2583="","*",SP_SUL!AD2583)</f>
        <v>*</v>
      </c>
    </row>
    <row r="2581" spans="2:11" hidden="1">
      <c r="B2581" s="120" t="str">
        <f>IF(SP_SUL!Y2584="","*",SP_SUL!Y2584)</f>
        <v>*</v>
      </c>
      <c r="C2581" s="121" t="str">
        <f>IF(SP_SUL!B2584="","*",SP_SUL!B2584)</f>
        <v>*</v>
      </c>
      <c r="D2581" s="121" t="str">
        <f>IF(SP_SUL!D2584="","*",SP_SUL!D2584)</f>
        <v>*</v>
      </c>
      <c r="E2581" s="121" t="str">
        <f>IF(SP_SUL!H2584="","*",SP_SUL!H2584)</f>
        <v>*</v>
      </c>
      <c r="F2581" s="137" t="str">
        <f>IF(SP_SUL!M2584="","*",SP_SUL!M2584)</f>
        <v>*</v>
      </c>
      <c r="G2581" s="121" t="str">
        <f>IF(SP_SUL!I2584="","*",SP_SUL!I2584)</f>
        <v>*</v>
      </c>
      <c r="H2581" s="121" t="str">
        <f>IF(SP_SUL!AB2584="","*",SP_SUL!AB2584)</f>
        <v>*</v>
      </c>
      <c r="I2581" s="121" t="str">
        <f>IF(SP_SUL!AC2584="","*",SP_SUL!AC2584)</f>
        <v>*</v>
      </c>
      <c r="J2581" s="122" t="str">
        <f>IF(SP_SUL!AA2584="","*",SP_SUL!AA2584)</f>
        <v>*</v>
      </c>
      <c r="K2581" s="134" t="str">
        <f>IF(SP_SUL!AD2584="","*",SP_SUL!AD2584)</f>
        <v>*</v>
      </c>
    </row>
    <row r="2582" spans="2:11" hidden="1">
      <c r="B2582" s="120" t="str">
        <f>IF(SP_SUL!Y2585="","*",SP_SUL!Y2585)</f>
        <v>*</v>
      </c>
      <c r="C2582" s="121" t="str">
        <f>IF(SP_SUL!B2585="","*",SP_SUL!B2585)</f>
        <v>*</v>
      </c>
      <c r="D2582" s="121" t="str">
        <f>IF(SP_SUL!D2585="","*",SP_SUL!D2585)</f>
        <v>*</v>
      </c>
      <c r="E2582" s="121" t="str">
        <f>IF(SP_SUL!H2585="","*",SP_SUL!H2585)</f>
        <v>*</v>
      </c>
      <c r="F2582" s="137" t="str">
        <f>IF(SP_SUL!M2585="","*",SP_SUL!M2585)</f>
        <v>*</v>
      </c>
      <c r="G2582" s="121" t="str">
        <f>IF(SP_SUL!I2585="","*",SP_SUL!I2585)</f>
        <v>*</v>
      </c>
      <c r="H2582" s="121" t="str">
        <f>IF(SP_SUL!AB2585="","*",SP_SUL!AB2585)</f>
        <v>*</v>
      </c>
      <c r="I2582" s="121" t="str">
        <f>IF(SP_SUL!AC2585="","*",SP_SUL!AC2585)</f>
        <v>*</v>
      </c>
      <c r="J2582" s="122" t="str">
        <f>IF(SP_SUL!AA2585="","*",SP_SUL!AA2585)</f>
        <v>*</v>
      </c>
      <c r="K2582" s="134" t="str">
        <f>IF(SP_SUL!AD2585="","*",SP_SUL!AD2585)</f>
        <v>*</v>
      </c>
    </row>
    <row r="2583" spans="2:11" hidden="1">
      <c r="B2583" s="120" t="str">
        <f>IF(SP_SUL!Y2586="","*",SP_SUL!Y2586)</f>
        <v>*</v>
      </c>
      <c r="C2583" s="121" t="str">
        <f>IF(SP_SUL!B2586="","*",SP_SUL!B2586)</f>
        <v>*</v>
      </c>
      <c r="D2583" s="121" t="str">
        <f>IF(SP_SUL!D2586="","*",SP_SUL!D2586)</f>
        <v>*</v>
      </c>
      <c r="E2583" s="121" t="str">
        <f>IF(SP_SUL!H2586="","*",SP_SUL!H2586)</f>
        <v>*</v>
      </c>
      <c r="F2583" s="137" t="str">
        <f>IF(SP_SUL!M2586="","*",SP_SUL!M2586)</f>
        <v>*</v>
      </c>
      <c r="G2583" s="121" t="str">
        <f>IF(SP_SUL!I2586="","*",SP_SUL!I2586)</f>
        <v>*</v>
      </c>
      <c r="H2583" s="121" t="str">
        <f>IF(SP_SUL!AB2586="","*",SP_SUL!AB2586)</f>
        <v>*</v>
      </c>
      <c r="I2583" s="121" t="str">
        <f>IF(SP_SUL!AC2586="","*",SP_SUL!AC2586)</f>
        <v>*</v>
      </c>
      <c r="J2583" s="122" t="str">
        <f>IF(SP_SUL!AA2586="","*",SP_SUL!AA2586)</f>
        <v>*</v>
      </c>
      <c r="K2583" s="134" t="str">
        <f>IF(SP_SUL!AD2586="","*",SP_SUL!AD2586)</f>
        <v>*</v>
      </c>
    </row>
    <row r="2584" spans="2:11" hidden="1">
      <c r="B2584" s="120" t="str">
        <f>IF(SP_SUL!Y2587="","*",SP_SUL!Y2587)</f>
        <v>*</v>
      </c>
      <c r="C2584" s="121" t="str">
        <f>IF(SP_SUL!B2587="","*",SP_SUL!B2587)</f>
        <v>*</v>
      </c>
      <c r="D2584" s="121" t="str">
        <f>IF(SP_SUL!D2587="","*",SP_SUL!D2587)</f>
        <v>*</v>
      </c>
      <c r="E2584" s="121" t="str">
        <f>IF(SP_SUL!H2587="","*",SP_SUL!H2587)</f>
        <v>*</v>
      </c>
      <c r="F2584" s="137" t="str">
        <f>IF(SP_SUL!M2587="","*",SP_SUL!M2587)</f>
        <v>*</v>
      </c>
      <c r="G2584" s="121" t="str">
        <f>IF(SP_SUL!I2587="","*",SP_SUL!I2587)</f>
        <v>*</v>
      </c>
      <c r="H2584" s="121" t="str">
        <f>IF(SP_SUL!AB2587="","*",SP_SUL!AB2587)</f>
        <v>*</v>
      </c>
      <c r="I2584" s="121" t="str">
        <f>IF(SP_SUL!AC2587="","*",SP_SUL!AC2587)</f>
        <v>*</v>
      </c>
      <c r="J2584" s="122" t="str">
        <f>IF(SP_SUL!AA2587="","*",SP_SUL!AA2587)</f>
        <v>*</v>
      </c>
      <c r="K2584" s="134" t="str">
        <f>IF(SP_SUL!AD2587="","*",SP_SUL!AD2587)</f>
        <v>*</v>
      </c>
    </row>
    <row r="2585" spans="2:11" hidden="1">
      <c r="B2585" s="120" t="str">
        <f>IF(SP_SUL!Y2588="","*",SP_SUL!Y2588)</f>
        <v>*</v>
      </c>
      <c r="C2585" s="121" t="str">
        <f>IF(SP_SUL!B2588="","*",SP_SUL!B2588)</f>
        <v>*</v>
      </c>
      <c r="D2585" s="121" t="str">
        <f>IF(SP_SUL!D2588="","*",SP_SUL!D2588)</f>
        <v>*</v>
      </c>
      <c r="E2585" s="121" t="str">
        <f>IF(SP_SUL!H2588="","*",SP_SUL!H2588)</f>
        <v>*</v>
      </c>
      <c r="F2585" s="137" t="str">
        <f>IF(SP_SUL!M2588="","*",SP_SUL!M2588)</f>
        <v>*</v>
      </c>
      <c r="G2585" s="121" t="str">
        <f>IF(SP_SUL!I2588="","*",SP_SUL!I2588)</f>
        <v>*</v>
      </c>
      <c r="H2585" s="121" t="str">
        <f>IF(SP_SUL!AB2588="","*",SP_SUL!AB2588)</f>
        <v>*</v>
      </c>
      <c r="I2585" s="121" t="str">
        <f>IF(SP_SUL!AC2588="","*",SP_SUL!AC2588)</f>
        <v>*</v>
      </c>
      <c r="J2585" s="122" t="str">
        <f>IF(SP_SUL!AA2588="","*",SP_SUL!AA2588)</f>
        <v>*</v>
      </c>
      <c r="K2585" s="134" t="str">
        <f>IF(SP_SUL!AD2588="","*",SP_SUL!AD2588)</f>
        <v>*</v>
      </c>
    </row>
    <row r="2586" spans="2:11" hidden="1">
      <c r="B2586" s="120" t="str">
        <f>IF(SP_SUL!Y2589="","*",SP_SUL!Y2589)</f>
        <v>*</v>
      </c>
      <c r="C2586" s="121" t="str">
        <f>IF(SP_SUL!B2589="","*",SP_SUL!B2589)</f>
        <v>*</v>
      </c>
      <c r="D2586" s="121" t="str">
        <f>IF(SP_SUL!D2589="","*",SP_SUL!D2589)</f>
        <v>*</v>
      </c>
      <c r="E2586" s="121" t="str">
        <f>IF(SP_SUL!H2589="","*",SP_SUL!H2589)</f>
        <v>*</v>
      </c>
      <c r="F2586" s="137" t="str">
        <f>IF(SP_SUL!M2589="","*",SP_SUL!M2589)</f>
        <v>*</v>
      </c>
      <c r="G2586" s="121" t="str">
        <f>IF(SP_SUL!I2589="","*",SP_SUL!I2589)</f>
        <v>*</v>
      </c>
      <c r="H2586" s="121" t="str">
        <f>IF(SP_SUL!AB2589="","*",SP_SUL!AB2589)</f>
        <v>*</v>
      </c>
      <c r="I2586" s="121" t="str">
        <f>IF(SP_SUL!AC2589="","*",SP_SUL!AC2589)</f>
        <v>*</v>
      </c>
      <c r="J2586" s="122" t="str">
        <f>IF(SP_SUL!AA2589="","*",SP_SUL!AA2589)</f>
        <v>*</v>
      </c>
      <c r="K2586" s="134" t="str">
        <f>IF(SP_SUL!AD2589="","*",SP_SUL!AD2589)</f>
        <v>*</v>
      </c>
    </row>
    <row r="2587" spans="2:11" hidden="1">
      <c r="B2587" s="120" t="str">
        <f>IF(SP_SUL!Y2590="","*",SP_SUL!Y2590)</f>
        <v>*</v>
      </c>
      <c r="C2587" s="121" t="str">
        <f>IF(SP_SUL!B2590="","*",SP_SUL!B2590)</f>
        <v>*</v>
      </c>
      <c r="D2587" s="121" t="str">
        <f>IF(SP_SUL!D2590="","*",SP_SUL!D2590)</f>
        <v>*</v>
      </c>
      <c r="E2587" s="121" t="str">
        <f>IF(SP_SUL!H2590="","*",SP_SUL!H2590)</f>
        <v>*</v>
      </c>
      <c r="F2587" s="137" t="str">
        <f>IF(SP_SUL!M2590="","*",SP_SUL!M2590)</f>
        <v>*</v>
      </c>
      <c r="G2587" s="121" t="str">
        <f>IF(SP_SUL!I2590="","*",SP_SUL!I2590)</f>
        <v>*</v>
      </c>
      <c r="H2587" s="121" t="str">
        <f>IF(SP_SUL!AB2590="","*",SP_SUL!AB2590)</f>
        <v>*</v>
      </c>
      <c r="I2587" s="121" t="str">
        <f>IF(SP_SUL!AC2590="","*",SP_SUL!AC2590)</f>
        <v>*</v>
      </c>
      <c r="J2587" s="122" t="str">
        <f>IF(SP_SUL!AA2590="","*",SP_SUL!AA2590)</f>
        <v>*</v>
      </c>
      <c r="K2587" s="134" t="str">
        <f>IF(SP_SUL!AD2590="","*",SP_SUL!AD2590)</f>
        <v>*</v>
      </c>
    </row>
    <row r="2588" spans="2:11" hidden="1">
      <c r="B2588" s="120" t="str">
        <f>IF(SP_SUL!Y2591="","*",SP_SUL!Y2591)</f>
        <v>*</v>
      </c>
      <c r="C2588" s="121" t="str">
        <f>IF(SP_SUL!B2591="","*",SP_SUL!B2591)</f>
        <v>*</v>
      </c>
      <c r="D2588" s="121" t="str">
        <f>IF(SP_SUL!D2591="","*",SP_SUL!D2591)</f>
        <v>*</v>
      </c>
      <c r="E2588" s="121" t="str">
        <f>IF(SP_SUL!H2591="","*",SP_SUL!H2591)</f>
        <v>*</v>
      </c>
      <c r="F2588" s="137" t="str">
        <f>IF(SP_SUL!M2591="","*",SP_SUL!M2591)</f>
        <v>*</v>
      </c>
      <c r="G2588" s="121" t="str">
        <f>IF(SP_SUL!I2591="","*",SP_SUL!I2591)</f>
        <v>*</v>
      </c>
      <c r="H2588" s="121" t="str">
        <f>IF(SP_SUL!AB2591="","*",SP_SUL!AB2591)</f>
        <v>*</v>
      </c>
      <c r="I2588" s="121" t="str">
        <f>IF(SP_SUL!AC2591="","*",SP_SUL!AC2591)</f>
        <v>*</v>
      </c>
      <c r="J2588" s="122" t="str">
        <f>IF(SP_SUL!AA2591="","*",SP_SUL!AA2591)</f>
        <v>*</v>
      </c>
      <c r="K2588" s="134" t="str">
        <f>IF(SP_SUL!AD2591="","*",SP_SUL!AD2591)</f>
        <v>*</v>
      </c>
    </row>
    <row r="2589" spans="2:11" hidden="1">
      <c r="B2589" s="120" t="str">
        <f>IF(SP_SUL!Y2592="","*",SP_SUL!Y2592)</f>
        <v>*</v>
      </c>
      <c r="C2589" s="121" t="str">
        <f>IF(SP_SUL!B2592="","*",SP_SUL!B2592)</f>
        <v>*</v>
      </c>
      <c r="D2589" s="121" t="str">
        <f>IF(SP_SUL!D2592="","*",SP_SUL!D2592)</f>
        <v>*</v>
      </c>
      <c r="E2589" s="121" t="str">
        <f>IF(SP_SUL!H2592="","*",SP_SUL!H2592)</f>
        <v>*</v>
      </c>
      <c r="F2589" s="137" t="str">
        <f>IF(SP_SUL!M2592="","*",SP_SUL!M2592)</f>
        <v>*</v>
      </c>
      <c r="G2589" s="121" t="str">
        <f>IF(SP_SUL!I2592="","*",SP_SUL!I2592)</f>
        <v>*</v>
      </c>
      <c r="H2589" s="121" t="str">
        <f>IF(SP_SUL!AB2592="","*",SP_SUL!AB2592)</f>
        <v>*</v>
      </c>
      <c r="I2589" s="121" t="str">
        <f>IF(SP_SUL!AC2592="","*",SP_SUL!AC2592)</f>
        <v>*</v>
      </c>
      <c r="J2589" s="122" t="str">
        <f>IF(SP_SUL!AA2592="","*",SP_SUL!AA2592)</f>
        <v>*</v>
      </c>
      <c r="K2589" s="134" t="str">
        <f>IF(SP_SUL!AD2592="","*",SP_SUL!AD2592)</f>
        <v>*</v>
      </c>
    </row>
    <row r="2590" spans="2:11" hidden="1">
      <c r="B2590" s="120" t="str">
        <f>IF(SP_SUL!Y2593="","*",SP_SUL!Y2593)</f>
        <v>*</v>
      </c>
      <c r="C2590" s="121" t="str">
        <f>IF(SP_SUL!B2593="","*",SP_SUL!B2593)</f>
        <v>*</v>
      </c>
      <c r="D2590" s="121" t="str">
        <f>IF(SP_SUL!D2593="","*",SP_SUL!D2593)</f>
        <v>*</v>
      </c>
      <c r="E2590" s="121" t="str">
        <f>IF(SP_SUL!H2593="","*",SP_SUL!H2593)</f>
        <v>*</v>
      </c>
      <c r="F2590" s="137" t="str">
        <f>IF(SP_SUL!M2593="","*",SP_SUL!M2593)</f>
        <v>*</v>
      </c>
      <c r="G2590" s="121" t="str">
        <f>IF(SP_SUL!I2593="","*",SP_SUL!I2593)</f>
        <v>*</v>
      </c>
      <c r="H2590" s="121" t="str">
        <f>IF(SP_SUL!AB2593="","*",SP_SUL!AB2593)</f>
        <v>*</v>
      </c>
      <c r="I2590" s="121" t="str">
        <f>IF(SP_SUL!AC2593="","*",SP_SUL!AC2593)</f>
        <v>*</v>
      </c>
      <c r="J2590" s="122" t="str">
        <f>IF(SP_SUL!AA2593="","*",SP_SUL!AA2593)</f>
        <v>*</v>
      </c>
      <c r="K2590" s="134" t="str">
        <f>IF(SP_SUL!AD2593="","*",SP_SUL!AD2593)</f>
        <v>*</v>
      </c>
    </row>
    <row r="2591" spans="2:11" hidden="1">
      <c r="B2591" s="120" t="str">
        <f>IF(SP_SUL!Y2594="","*",SP_SUL!Y2594)</f>
        <v>*</v>
      </c>
      <c r="C2591" s="121" t="str">
        <f>IF(SP_SUL!B2594="","*",SP_SUL!B2594)</f>
        <v>*</v>
      </c>
      <c r="D2591" s="121" t="str">
        <f>IF(SP_SUL!D2594="","*",SP_SUL!D2594)</f>
        <v>*</v>
      </c>
      <c r="E2591" s="121" t="str">
        <f>IF(SP_SUL!H2594="","*",SP_SUL!H2594)</f>
        <v>*</v>
      </c>
      <c r="F2591" s="137" t="str">
        <f>IF(SP_SUL!M2594="","*",SP_SUL!M2594)</f>
        <v>*</v>
      </c>
      <c r="G2591" s="121" t="str">
        <f>IF(SP_SUL!I2594="","*",SP_SUL!I2594)</f>
        <v>*</v>
      </c>
      <c r="H2591" s="121" t="str">
        <f>IF(SP_SUL!AB2594="","*",SP_SUL!AB2594)</f>
        <v>*</v>
      </c>
      <c r="I2591" s="121" t="str">
        <f>IF(SP_SUL!AC2594="","*",SP_SUL!AC2594)</f>
        <v>*</v>
      </c>
      <c r="J2591" s="122" t="str">
        <f>IF(SP_SUL!AA2594="","*",SP_SUL!AA2594)</f>
        <v>*</v>
      </c>
      <c r="K2591" s="134" t="str">
        <f>IF(SP_SUL!AD2594="","*",SP_SUL!AD2594)</f>
        <v>*</v>
      </c>
    </row>
    <row r="2592" spans="2:11" hidden="1">
      <c r="B2592" s="120" t="str">
        <f>IF(SP_SUL!Y2595="","*",SP_SUL!Y2595)</f>
        <v>*</v>
      </c>
      <c r="C2592" s="121" t="str">
        <f>IF(SP_SUL!B2595="","*",SP_SUL!B2595)</f>
        <v>*</v>
      </c>
      <c r="D2592" s="121" t="str">
        <f>IF(SP_SUL!D2595="","*",SP_SUL!D2595)</f>
        <v>*</v>
      </c>
      <c r="E2592" s="121" t="str">
        <f>IF(SP_SUL!H2595="","*",SP_SUL!H2595)</f>
        <v>*</v>
      </c>
      <c r="F2592" s="137" t="str">
        <f>IF(SP_SUL!M2595="","*",SP_SUL!M2595)</f>
        <v>*</v>
      </c>
      <c r="G2592" s="121" t="str">
        <f>IF(SP_SUL!I2595="","*",SP_SUL!I2595)</f>
        <v>*</v>
      </c>
      <c r="H2592" s="121" t="str">
        <f>IF(SP_SUL!AB2595="","*",SP_SUL!AB2595)</f>
        <v>*</v>
      </c>
      <c r="I2592" s="121" t="str">
        <f>IF(SP_SUL!AC2595="","*",SP_SUL!AC2595)</f>
        <v>*</v>
      </c>
      <c r="J2592" s="122" t="str">
        <f>IF(SP_SUL!AA2595="","*",SP_SUL!AA2595)</f>
        <v>*</v>
      </c>
      <c r="K2592" s="134" t="str">
        <f>IF(SP_SUL!AD2595="","*",SP_SUL!AD2595)</f>
        <v>*</v>
      </c>
    </row>
    <row r="2593" spans="2:11" hidden="1">
      <c r="B2593" s="120" t="str">
        <f>IF(SP_SUL!Y2596="","*",SP_SUL!Y2596)</f>
        <v>*</v>
      </c>
      <c r="C2593" s="121" t="str">
        <f>IF(SP_SUL!B2596="","*",SP_SUL!B2596)</f>
        <v>*</v>
      </c>
      <c r="D2593" s="121" t="str">
        <f>IF(SP_SUL!D2596="","*",SP_SUL!D2596)</f>
        <v>*</v>
      </c>
      <c r="E2593" s="121" t="str">
        <f>IF(SP_SUL!H2596="","*",SP_SUL!H2596)</f>
        <v>*</v>
      </c>
      <c r="F2593" s="137" t="str">
        <f>IF(SP_SUL!M2596="","*",SP_SUL!M2596)</f>
        <v>*</v>
      </c>
      <c r="G2593" s="121" t="str">
        <f>IF(SP_SUL!I2596="","*",SP_SUL!I2596)</f>
        <v>*</v>
      </c>
      <c r="H2593" s="121" t="str">
        <f>IF(SP_SUL!AB2596="","*",SP_SUL!AB2596)</f>
        <v>*</v>
      </c>
      <c r="I2593" s="121" t="str">
        <f>IF(SP_SUL!AC2596="","*",SP_SUL!AC2596)</f>
        <v>*</v>
      </c>
      <c r="J2593" s="122" t="str">
        <f>IF(SP_SUL!AA2596="","*",SP_SUL!AA2596)</f>
        <v>*</v>
      </c>
      <c r="K2593" s="134" t="str">
        <f>IF(SP_SUL!AD2596="","*",SP_SUL!AD2596)</f>
        <v>*</v>
      </c>
    </row>
    <row r="2594" spans="2:11" hidden="1">
      <c r="B2594" s="120" t="str">
        <f>IF(SP_SUL!Y2597="","*",SP_SUL!Y2597)</f>
        <v>*</v>
      </c>
      <c r="C2594" s="121" t="str">
        <f>IF(SP_SUL!B2597="","*",SP_SUL!B2597)</f>
        <v>*</v>
      </c>
      <c r="D2594" s="121" t="str">
        <f>IF(SP_SUL!D2597="","*",SP_SUL!D2597)</f>
        <v>*</v>
      </c>
      <c r="E2594" s="121" t="str">
        <f>IF(SP_SUL!H2597="","*",SP_SUL!H2597)</f>
        <v>*</v>
      </c>
      <c r="F2594" s="137" t="str">
        <f>IF(SP_SUL!M2597="","*",SP_SUL!M2597)</f>
        <v>*</v>
      </c>
      <c r="G2594" s="121" t="str">
        <f>IF(SP_SUL!I2597="","*",SP_SUL!I2597)</f>
        <v>*</v>
      </c>
      <c r="H2594" s="121" t="str">
        <f>IF(SP_SUL!AB2597="","*",SP_SUL!AB2597)</f>
        <v>*</v>
      </c>
      <c r="I2594" s="121" t="str">
        <f>IF(SP_SUL!AC2597="","*",SP_SUL!AC2597)</f>
        <v>*</v>
      </c>
      <c r="J2594" s="122" t="str">
        <f>IF(SP_SUL!AA2597="","*",SP_SUL!AA2597)</f>
        <v>*</v>
      </c>
      <c r="K2594" s="134" t="str">
        <f>IF(SP_SUL!AD2597="","*",SP_SUL!AD2597)</f>
        <v>*</v>
      </c>
    </row>
    <row r="2595" spans="2:11" hidden="1">
      <c r="B2595" s="120" t="str">
        <f>IF(SP_SUL!Y2598="","*",SP_SUL!Y2598)</f>
        <v>*</v>
      </c>
      <c r="C2595" s="121" t="str">
        <f>IF(SP_SUL!B2598="","*",SP_SUL!B2598)</f>
        <v>*</v>
      </c>
      <c r="D2595" s="121" t="str">
        <f>IF(SP_SUL!D2598="","*",SP_SUL!D2598)</f>
        <v>*</v>
      </c>
      <c r="E2595" s="121" t="str">
        <f>IF(SP_SUL!H2598="","*",SP_SUL!H2598)</f>
        <v>*</v>
      </c>
      <c r="F2595" s="137" t="str">
        <f>IF(SP_SUL!M2598="","*",SP_SUL!M2598)</f>
        <v>*</v>
      </c>
      <c r="G2595" s="121" t="str">
        <f>IF(SP_SUL!I2598="","*",SP_SUL!I2598)</f>
        <v>*</v>
      </c>
      <c r="H2595" s="121" t="str">
        <f>IF(SP_SUL!AB2598="","*",SP_SUL!AB2598)</f>
        <v>*</v>
      </c>
      <c r="I2595" s="121" t="str">
        <f>IF(SP_SUL!AC2598="","*",SP_SUL!AC2598)</f>
        <v>*</v>
      </c>
      <c r="J2595" s="122" t="str">
        <f>IF(SP_SUL!AA2598="","*",SP_SUL!AA2598)</f>
        <v>*</v>
      </c>
      <c r="K2595" s="134" t="str">
        <f>IF(SP_SUL!AD2598="","*",SP_SUL!AD2598)</f>
        <v>*</v>
      </c>
    </row>
    <row r="2596" spans="2:11" hidden="1">
      <c r="B2596" s="120" t="str">
        <f>IF(SP_SUL!Y2599="","*",SP_SUL!Y2599)</f>
        <v>*</v>
      </c>
      <c r="C2596" s="121" t="str">
        <f>IF(SP_SUL!B2599="","*",SP_SUL!B2599)</f>
        <v>*</v>
      </c>
      <c r="D2596" s="121" t="str">
        <f>IF(SP_SUL!D2599="","*",SP_SUL!D2599)</f>
        <v>*</v>
      </c>
      <c r="E2596" s="121" t="str">
        <f>IF(SP_SUL!H2599="","*",SP_SUL!H2599)</f>
        <v>*</v>
      </c>
      <c r="F2596" s="137" t="str">
        <f>IF(SP_SUL!M2599="","*",SP_SUL!M2599)</f>
        <v>*</v>
      </c>
      <c r="G2596" s="121" t="str">
        <f>IF(SP_SUL!I2599="","*",SP_SUL!I2599)</f>
        <v>*</v>
      </c>
      <c r="H2596" s="121" t="str">
        <f>IF(SP_SUL!AB2599="","*",SP_SUL!AB2599)</f>
        <v>*</v>
      </c>
      <c r="I2596" s="121" t="str">
        <f>IF(SP_SUL!AC2599="","*",SP_SUL!AC2599)</f>
        <v>*</v>
      </c>
      <c r="J2596" s="122" t="str">
        <f>IF(SP_SUL!AA2599="","*",SP_SUL!AA2599)</f>
        <v>*</v>
      </c>
      <c r="K2596" s="134" t="str">
        <f>IF(SP_SUL!AD2599="","*",SP_SUL!AD2599)</f>
        <v>*</v>
      </c>
    </row>
    <row r="2597" spans="2:11" hidden="1">
      <c r="B2597" s="120" t="str">
        <f>IF(SP_SUL!Y2600="","*",SP_SUL!Y2600)</f>
        <v>*</v>
      </c>
      <c r="C2597" s="121" t="str">
        <f>IF(SP_SUL!B2600="","*",SP_SUL!B2600)</f>
        <v>*</v>
      </c>
      <c r="D2597" s="121" t="str">
        <f>IF(SP_SUL!D2600="","*",SP_SUL!D2600)</f>
        <v>*</v>
      </c>
      <c r="E2597" s="121" t="str">
        <f>IF(SP_SUL!H2600="","*",SP_SUL!H2600)</f>
        <v>*</v>
      </c>
      <c r="F2597" s="137" t="str">
        <f>IF(SP_SUL!M2600="","*",SP_SUL!M2600)</f>
        <v>*</v>
      </c>
      <c r="G2597" s="121" t="str">
        <f>IF(SP_SUL!I2600="","*",SP_SUL!I2600)</f>
        <v>*</v>
      </c>
      <c r="H2597" s="121" t="str">
        <f>IF(SP_SUL!AB2600="","*",SP_SUL!AB2600)</f>
        <v>*</v>
      </c>
      <c r="I2597" s="121" t="str">
        <f>IF(SP_SUL!AC2600="","*",SP_SUL!AC2600)</f>
        <v>*</v>
      </c>
      <c r="J2597" s="122" t="str">
        <f>IF(SP_SUL!AA2600="","*",SP_SUL!AA2600)</f>
        <v>*</v>
      </c>
      <c r="K2597" s="134" t="str">
        <f>IF(SP_SUL!AD2600="","*",SP_SUL!AD2600)</f>
        <v>*</v>
      </c>
    </row>
    <row r="2598" spans="2:11" hidden="1">
      <c r="B2598" s="120" t="str">
        <f>IF(SP_SUL!Y2601="","*",SP_SUL!Y2601)</f>
        <v>*</v>
      </c>
      <c r="C2598" s="121" t="str">
        <f>IF(SP_SUL!B2601="","*",SP_SUL!B2601)</f>
        <v>*</v>
      </c>
      <c r="D2598" s="121" t="str">
        <f>IF(SP_SUL!D2601="","*",SP_SUL!D2601)</f>
        <v>*</v>
      </c>
      <c r="E2598" s="121" t="str">
        <f>IF(SP_SUL!H2601="","*",SP_SUL!H2601)</f>
        <v>*</v>
      </c>
      <c r="F2598" s="137" t="str">
        <f>IF(SP_SUL!M2601="","*",SP_SUL!M2601)</f>
        <v>*</v>
      </c>
      <c r="G2598" s="121" t="str">
        <f>IF(SP_SUL!I2601="","*",SP_SUL!I2601)</f>
        <v>*</v>
      </c>
      <c r="H2598" s="121" t="str">
        <f>IF(SP_SUL!AB2601="","*",SP_SUL!AB2601)</f>
        <v>*</v>
      </c>
      <c r="I2598" s="121" t="str">
        <f>IF(SP_SUL!AC2601="","*",SP_SUL!AC2601)</f>
        <v>*</v>
      </c>
      <c r="J2598" s="122" t="str">
        <f>IF(SP_SUL!AA2601="","*",SP_SUL!AA2601)</f>
        <v>*</v>
      </c>
      <c r="K2598" s="134" t="str">
        <f>IF(SP_SUL!AD2601="","*",SP_SUL!AD2601)</f>
        <v>*</v>
      </c>
    </row>
    <row r="2599" spans="2:11" hidden="1">
      <c r="B2599" s="120" t="str">
        <f>IF(SP_SUL!Y2602="","*",SP_SUL!Y2602)</f>
        <v>*</v>
      </c>
      <c r="C2599" s="121" t="str">
        <f>IF(SP_SUL!B2602="","*",SP_SUL!B2602)</f>
        <v>*</v>
      </c>
      <c r="D2599" s="121" t="str">
        <f>IF(SP_SUL!D2602="","*",SP_SUL!D2602)</f>
        <v>*</v>
      </c>
      <c r="E2599" s="121" t="str">
        <f>IF(SP_SUL!H2602="","*",SP_SUL!H2602)</f>
        <v>*</v>
      </c>
      <c r="F2599" s="137" t="str">
        <f>IF(SP_SUL!M2602="","*",SP_SUL!M2602)</f>
        <v>*</v>
      </c>
      <c r="G2599" s="121" t="str">
        <f>IF(SP_SUL!I2602="","*",SP_SUL!I2602)</f>
        <v>*</v>
      </c>
      <c r="H2599" s="121" t="str">
        <f>IF(SP_SUL!AB2602="","*",SP_SUL!AB2602)</f>
        <v>*</v>
      </c>
      <c r="I2599" s="121" t="str">
        <f>IF(SP_SUL!AC2602="","*",SP_SUL!AC2602)</f>
        <v>*</v>
      </c>
      <c r="J2599" s="122" t="str">
        <f>IF(SP_SUL!AA2602="","*",SP_SUL!AA2602)</f>
        <v>*</v>
      </c>
      <c r="K2599" s="134" t="str">
        <f>IF(SP_SUL!AD2602="","*",SP_SUL!AD2602)</f>
        <v>*</v>
      </c>
    </row>
    <row r="2600" spans="2:11" hidden="1">
      <c r="B2600" s="120" t="str">
        <f>IF(SP_SUL!Y2603="","*",SP_SUL!Y2603)</f>
        <v>*</v>
      </c>
      <c r="C2600" s="121" t="str">
        <f>IF(SP_SUL!B2603="","*",SP_SUL!B2603)</f>
        <v>*</v>
      </c>
      <c r="D2600" s="121" t="str">
        <f>IF(SP_SUL!D2603="","*",SP_SUL!D2603)</f>
        <v>*</v>
      </c>
      <c r="E2600" s="121" t="str">
        <f>IF(SP_SUL!H2603="","*",SP_SUL!H2603)</f>
        <v>*</v>
      </c>
      <c r="F2600" s="137" t="str">
        <f>IF(SP_SUL!M2603="","*",SP_SUL!M2603)</f>
        <v>*</v>
      </c>
      <c r="G2600" s="121" t="str">
        <f>IF(SP_SUL!I2603="","*",SP_SUL!I2603)</f>
        <v>*</v>
      </c>
      <c r="H2600" s="121" t="str">
        <f>IF(SP_SUL!AB2603="","*",SP_SUL!AB2603)</f>
        <v>*</v>
      </c>
      <c r="I2600" s="121" t="str">
        <f>IF(SP_SUL!AC2603="","*",SP_SUL!AC2603)</f>
        <v>*</v>
      </c>
      <c r="J2600" s="122" t="str">
        <f>IF(SP_SUL!AA2603="","*",SP_SUL!AA2603)</f>
        <v>*</v>
      </c>
      <c r="K2600" s="134" t="str">
        <f>IF(SP_SUL!AD2603="","*",SP_SUL!AD2603)</f>
        <v>*</v>
      </c>
    </row>
    <row r="2601" spans="2:11" hidden="1">
      <c r="B2601" s="120" t="str">
        <f>IF(SP_SUL!Y2604="","*",SP_SUL!Y2604)</f>
        <v>*</v>
      </c>
      <c r="C2601" s="121" t="str">
        <f>IF(SP_SUL!B2604="","*",SP_SUL!B2604)</f>
        <v>*</v>
      </c>
      <c r="D2601" s="121" t="str">
        <f>IF(SP_SUL!D2604="","*",SP_SUL!D2604)</f>
        <v>*</v>
      </c>
      <c r="E2601" s="121" t="str">
        <f>IF(SP_SUL!H2604="","*",SP_SUL!H2604)</f>
        <v>*</v>
      </c>
      <c r="F2601" s="137" t="str">
        <f>IF(SP_SUL!M2604="","*",SP_SUL!M2604)</f>
        <v>*</v>
      </c>
      <c r="G2601" s="121" t="str">
        <f>IF(SP_SUL!I2604="","*",SP_SUL!I2604)</f>
        <v>*</v>
      </c>
      <c r="H2601" s="121" t="str">
        <f>IF(SP_SUL!AB2604="","*",SP_SUL!AB2604)</f>
        <v>*</v>
      </c>
      <c r="I2601" s="121" t="str">
        <f>IF(SP_SUL!AC2604="","*",SP_SUL!AC2604)</f>
        <v>*</v>
      </c>
      <c r="J2601" s="122" t="str">
        <f>IF(SP_SUL!AA2604="","*",SP_SUL!AA2604)</f>
        <v>*</v>
      </c>
      <c r="K2601" s="134" t="str">
        <f>IF(SP_SUL!AD2604="","*",SP_SUL!AD2604)</f>
        <v>*</v>
      </c>
    </row>
    <row r="2602" spans="2:11" hidden="1">
      <c r="B2602" s="120" t="str">
        <f>IF(SP_SUL!Y2605="","*",SP_SUL!Y2605)</f>
        <v>*</v>
      </c>
      <c r="C2602" s="121" t="str">
        <f>IF(SP_SUL!B2605="","*",SP_SUL!B2605)</f>
        <v>*</v>
      </c>
      <c r="D2602" s="121" t="str">
        <f>IF(SP_SUL!D2605="","*",SP_SUL!D2605)</f>
        <v>*</v>
      </c>
      <c r="E2602" s="121" t="str">
        <f>IF(SP_SUL!H2605="","*",SP_SUL!H2605)</f>
        <v>*</v>
      </c>
      <c r="F2602" s="137" t="str">
        <f>IF(SP_SUL!M2605="","*",SP_SUL!M2605)</f>
        <v>*</v>
      </c>
      <c r="G2602" s="121" t="str">
        <f>IF(SP_SUL!I2605="","*",SP_SUL!I2605)</f>
        <v>*</v>
      </c>
      <c r="H2602" s="121" t="str">
        <f>IF(SP_SUL!AB2605="","*",SP_SUL!AB2605)</f>
        <v>*</v>
      </c>
      <c r="I2602" s="121" t="str">
        <f>IF(SP_SUL!AC2605="","*",SP_SUL!AC2605)</f>
        <v>*</v>
      </c>
      <c r="J2602" s="122" t="str">
        <f>IF(SP_SUL!AA2605="","*",SP_SUL!AA2605)</f>
        <v>*</v>
      </c>
      <c r="K2602" s="134" t="str">
        <f>IF(SP_SUL!AD2605="","*",SP_SUL!AD2605)</f>
        <v>*</v>
      </c>
    </row>
    <row r="2603" spans="2:11" hidden="1">
      <c r="B2603" s="120" t="str">
        <f>IF(SP_SUL!Y2606="","*",SP_SUL!Y2606)</f>
        <v>*</v>
      </c>
      <c r="C2603" s="121" t="str">
        <f>IF(SP_SUL!B2606="","*",SP_SUL!B2606)</f>
        <v>*</v>
      </c>
      <c r="D2603" s="121" t="str">
        <f>IF(SP_SUL!D2606="","*",SP_SUL!D2606)</f>
        <v>*</v>
      </c>
      <c r="E2603" s="121" t="str">
        <f>IF(SP_SUL!H2606="","*",SP_SUL!H2606)</f>
        <v>*</v>
      </c>
      <c r="F2603" s="137" t="str">
        <f>IF(SP_SUL!M2606="","*",SP_SUL!M2606)</f>
        <v>*</v>
      </c>
      <c r="G2603" s="121" t="str">
        <f>IF(SP_SUL!I2606="","*",SP_SUL!I2606)</f>
        <v>*</v>
      </c>
      <c r="H2603" s="121" t="str">
        <f>IF(SP_SUL!AB2606="","*",SP_SUL!AB2606)</f>
        <v>*</v>
      </c>
      <c r="I2603" s="121" t="str">
        <f>IF(SP_SUL!AC2606="","*",SP_SUL!AC2606)</f>
        <v>*</v>
      </c>
      <c r="J2603" s="122" t="str">
        <f>IF(SP_SUL!AA2606="","*",SP_SUL!AA2606)</f>
        <v>*</v>
      </c>
      <c r="K2603" s="134" t="str">
        <f>IF(SP_SUL!AD2606="","*",SP_SUL!AD2606)</f>
        <v>*</v>
      </c>
    </row>
    <row r="2604" spans="2:11" hidden="1">
      <c r="B2604" s="120" t="str">
        <f>IF(SP_SUL!Y2607="","*",SP_SUL!Y2607)</f>
        <v>*</v>
      </c>
      <c r="C2604" s="121" t="str">
        <f>IF(SP_SUL!B2607="","*",SP_SUL!B2607)</f>
        <v>*</v>
      </c>
      <c r="D2604" s="121" t="str">
        <f>IF(SP_SUL!D2607="","*",SP_SUL!D2607)</f>
        <v>*</v>
      </c>
      <c r="E2604" s="121" t="str">
        <f>IF(SP_SUL!H2607="","*",SP_SUL!H2607)</f>
        <v>*</v>
      </c>
      <c r="F2604" s="137" t="str">
        <f>IF(SP_SUL!M2607="","*",SP_SUL!M2607)</f>
        <v>*</v>
      </c>
      <c r="G2604" s="121" t="str">
        <f>IF(SP_SUL!I2607="","*",SP_SUL!I2607)</f>
        <v>*</v>
      </c>
      <c r="H2604" s="121" t="str">
        <f>IF(SP_SUL!AB2607="","*",SP_SUL!AB2607)</f>
        <v>*</v>
      </c>
      <c r="I2604" s="121" t="str">
        <f>IF(SP_SUL!AC2607="","*",SP_SUL!AC2607)</f>
        <v>*</v>
      </c>
      <c r="J2604" s="122" t="str">
        <f>IF(SP_SUL!AA2607="","*",SP_SUL!AA2607)</f>
        <v>*</v>
      </c>
      <c r="K2604" s="134" t="str">
        <f>IF(SP_SUL!AD2607="","*",SP_SUL!AD2607)</f>
        <v>*</v>
      </c>
    </row>
    <row r="2605" spans="2:11" hidden="1">
      <c r="B2605" s="120" t="str">
        <f>IF(SP_SUL!Y2608="","*",SP_SUL!Y2608)</f>
        <v>*</v>
      </c>
      <c r="C2605" s="121" t="str">
        <f>IF(SP_SUL!B2608="","*",SP_SUL!B2608)</f>
        <v>*</v>
      </c>
      <c r="D2605" s="121" t="str">
        <f>IF(SP_SUL!D2608="","*",SP_SUL!D2608)</f>
        <v>*</v>
      </c>
      <c r="E2605" s="121" t="str">
        <f>IF(SP_SUL!H2608="","*",SP_SUL!H2608)</f>
        <v>*</v>
      </c>
      <c r="F2605" s="137" t="str">
        <f>IF(SP_SUL!M2608="","*",SP_SUL!M2608)</f>
        <v>*</v>
      </c>
      <c r="G2605" s="121" t="str">
        <f>IF(SP_SUL!I2608="","*",SP_SUL!I2608)</f>
        <v>*</v>
      </c>
      <c r="H2605" s="121" t="str">
        <f>IF(SP_SUL!AB2608="","*",SP_SUL!AB2608)</f>
        <v>*</v>
      </c>
      <c r="I2605" s="121" t="str">
        <f>IF(SP_SUL!AC2608="","*",SP_SUL!AC2608)</f>
        <v>*</v>
      </c>
      <c r="J2605" s="122" t="str">
        <f>IF(SP_SUL!AA2608="","*",SP_SUL!AA2608)</f>
        <v>*</v>
      </c>
      <c r="K2605" s="134" t="str">
        <f>IF(SP_SUL!AD2608="","*",SP_SUL!AD2608)</f>
        <v>*</v>
      </c>
    </row>
    <row r="2606" spans="2:11" hidden="1">
      <c r="B2606" s="120" t="str">
        <f>IF(SP_SUL!Y2609="","*",SP_SUL!Y2609)</f>
        <v>*</v>
      </c>
      <c r="C2606" s="121" t="str">
        <f>IF(SP_SUL!B2609="","*",SP_SUL!B2609)</f>
        <v>*</v>
      </c>
      <c r="D2606" s="121" t="str">
        <f>IF(SP_SUL!D2609="","*",SP_SUL!D2609)</f>
        <v>*</v>
      </c>
      <c r="E2606" s="121" t="str">
        <f>IF(SP_SUL!H2609="","*",SP_SUL!H2609)</f>
        <v>*</v>
      </c>
      <c r="F2606" s="137" t="str">
        <f>IF(SP_SUL!M2609="","*",SP_SUL!M2609)</f>
        <v>*</v>
      </c>
      <c r="G2606" s="121" t="str">
        <f>IF(SP_SUL!I2609="","*",SP_SUL!I2609)</f>
        <v>*</v>
      </c>
      <c r="H2606" s="121" t="str">
        <f>IF(SP_SUL!AB2609="","*",SP_SUL!AB2609)</f>
        <v>*</v>
      </c>
      <c r="I2606" s="121" t="str">
        <f>IF(SP_SUL!AC2609="","*",SP_SUL!AC2609)</f>
        <v>*</v>
      </c>
      <c r="J2606" s="122" t="str">
        <f>IF(SP_SUL!AA2609="","*",SP_SUL!AA2609)</f>
        <v>*</v>
      </c>
      <c r="K2606" s="134" t="str">
        <f>IF(SP_SUL!AD2609="","*",SP_SUL!AD2609)</f>
        <v>*</v>
      </c>
    </row>
    <row r="2607" spans="2:11" hidden="1">
      <c r="B2607" s="120" t="str">
        <f>IF(SP_SUL!Y2610="","*",SP_SUL!Y2610)</f>
        <v>*</v>
      </c>
      <c r="C2607" s="121" t="str">
        <f>IF(SP_SUL!B2610="","*",SP_SUL!B2610)</f>
        <v>*</v>
      </c>
      <c r="D2607" s="121" t="str">
        <f>IF(SP_SUL!D2610="","*",SP_SUL!D2610)</f>
        <v>*</v>
      </c>
      <c r="E2607" s="121" t="str">
        <f>IF(SP_SUL!H2610="","*",SP_SUL!H2610)</f>
        <v>*</v>
      </c>
      <c r="F2607" s="137" t="str">
        <f>IF(SP_SUL!M2610="","*",SP_SUL!M2610)</f>
        <v>*</v>
      </c>
      <c r="G2607" s="121" t="str">
        <f>IF(SP_SUL!I2610="","*",SP_SUL!I2610)</f>
        <v>*</v>
      </c>
      <c r="H2607" s="121" t="str">
        <f>IF(SP_SUL!AB2610="","*",SP_SUL!AB2610)</f>
        <v>*</v>
      </c>
      <c r="I2607" s="121" t="str">
        <f>IF(SP_SUL!AC2610="","*",SP_SUL!AC2610)</f>
        <v>*</v>
      </c>
      <c r="J2607" s="122" t="str">
        <f>IF(SP_SUL!AA2610="","*",SP_SUL!AA2610)</f>
        <v>*</v>
      </c>
      <c r="K2607" s="134" t="str">
        <f>IF(SP_SUL!AD2610="","*",SP_SUL!AD2610)</f>
        <v>*</v>
      </c>
    </row>
    <row r="2608" spans="2:11" hidden="1">
      <c r="B2608" s="120" t="str">
        <f>IF(SP_SUL!Y2611="","*",SP_SUL!Y2611)</f>
        <v>*</v>
      </c>
      <c r="C2608" s="121" t="str">
        <f>IF(SP_SUL!B2611="","*",SP_SUL!B2611)</f>
        <v>*</v>
      </c>
      <c r="D2608" s="121" t="str">
        <f>IF(SP_SUL!D2611="","*",SP_SUL!D2611)</f>
        <v>*</v>
      </c>
      <c r="E2608" s="121" t="str">
        <f>IF(SP_SUL!H2611="","*",SP_SUL!H2611)</f>
        <v>*</v>
      </c>
      <c r="F2608" s="137" t="str">
        <f>IF(SP_SUL!M2611="","*",SP_SUL!M2611)</f>
        <v>*</v>
      </c>
      <c r="G2608" s="121" t="str">
        <f>IF(SP_SUL!I2611="","*",SP_SUL!I2611)</f>
        <v>*</v>
      </c>
      <c r="H2608" s="121" t="str">
        <f>IF(SP_SUL!AB2611="","*",SP_SUL!AB2611)</f>
        <v>*</v>
      </c>
      <c r="I2608" s="121" t="str">
        <f>IF(SP_SUL!AC2611="","*",SP_SUL!AC2611)</f>
        <v>*</v>
      </c>
      <c r="J2608" s="122" t="str">
        <f>IF(SP_SUL!AA2611="","*",SP_SUL!AA2611)</f>
        <v>*</v>
      </c>
      <c r="K2608" s="134" t="str">
        <f>IF(SP_SUL!AD2611="","*",SP_SUL!AD2611)</f>
        <v>*</v>
      </c>
    </row>
    <row r="2609" spans="2:11" hidden="1">
      <c r="B2609" s="120" t="str">
        <f>IF(SP_SUL!Y2612="","*",SP_SUL!Y2612)</f>
        <v>*</v>
      </c>
      <c r="C2609" s="121" t="str">
        <f>IF(SP_SUL!B2612="","*",SP_SUL!B2612)</f>
        <v>*</v>
      </c>
      <c r="D2609" s="121" t="str">
        <f>IF(SP_SUL!D2612="","*",SP_SUL!D2612)</f>
        <v>*</v>
      </c>
      <c r="E2609" s="121" t="str">
        <f>IF(SP_SUL!H2612="","*",SP_SUL!H2612)</f>
        <v>*</v>
      </c>
      <c r="F2609" s="137" t="str">
        <f>IF(SP_SUL!M2612="","*",SP_SUL!M2612)</f>
        <v>*</v>
      </c>
      <c r="G2609" s="121" t="str">
        <f>IF(SP_SUL!I2612="","*",SP_SUL!I2612)</f>
        <v>*</v>
      </c>
      <c r="H2609" s="121" t="str">
        <f>IF(SP_SUL!AB2612="","*",SP_SUL!AB2612)</f>
        <v>*</v>
      </c>
      <c r="I2609" s="121" t="str">
        <f>IF(SP_SUL!AC2612="","*",SP_SUL!AC2612)</f>
        <v>*</v>
      </c>
      <c r="J2609" s="122" t="str">
        <f>IF(SP_SUL!AA2612="","*",SP_SUL!AA2612)</f>
        <v>*</v>
      </c>
      <c r="K2609" s="134" t="str">
        <f>IF(SP_SUL!AD2612="","*",SP_SUL!AD2612)</f>
        <v>*</v>
      </c>
    </row>
    <row r="2610" spans="2:11" hidden="1">
      <c r="B2610" s="120" t="str">
        <f>IF(SP_SUL!Y2613="","*",SP_SUL!Y2613)</f>
        <v>*</v>
      </c>
      <c r="C2610" s="121" t="str">
        <f>IF(SP_SUL!B2613="","*",SP_SUL!B2613)</f>
        <v>*</v>
      </c>
      <c r="D2610" s="121" t="str">
        <f>IF(SP_SUL!D2613="","*",SP_SUL!D2613)</f>
        <v>*</v>
      </c>
      <c r="E2610" s="121" t="str">
        <f>IF(SP_SUL!H2613="","*",SP_SUL!H2613)</f>
        <v>*</v>
      </c>
      <c r="F2610" s="137" t="str">
        <f>IF(SP_SUL!M2613="","*",SP_SUL!M2613)</f>
        <v>*</v>
      </c>
      <c r="G2610" s="121" t="str">
        <f>IF(SP_SUL!I2613="","*",SP_SUL!I2613)</f>
        <v>*</v>
      </c>
      <c r="H2610" s="121" t="str">
        <f>IF(SP_SUL!AB2613="","*",SP_SUL!AB2613)</f>
        <v>*</v>
      </c>
      <c r="I2610" s="121" t="str">
        <f>IF(SP_SUL!AC2613="","*",SP_SUL!AC2613)</f>
        <v>*</v>
      </c>
      <c r="J2610" s="122" t="str">
        <f>IF(SP_SUL!AA2613="","*",SP_SUL!AA2613)</f>
        <v>*</v>
      </c>
      <c r="K2610" s="134" t="str">
        <f>IF(SP_SUL!AD2613="","*",SP_SUL!AD2613)</f>
        <v>*</v>
      </c>
    </row>
    <row r="2611" spans="2:11" hidden="1">
      <c r="B2611" s="120" t="str">
        <f>IF(SP_SUL!Y2614="","*",SP_SUL!Y2614)</f>
        <v>*</v>
      </c>
      <c r="C2611" s="121" t="str">
        <f>IF(SP_SUL!B2614="","*",SP_SUL!B2614)</f>
        <v>*</v>
      </c>
      <c r="D2611" s="121" t="str">
        <f>IF(SP_SUL!D2614="","*",SP_SUL!D2614)</f>
        <v>*</v>
      </c>
      <c r="E2611" s="121" t="str">
        <f>IF(SP_SUL!H2614="","*",SP_SUL!H2614)</f>
        <v>*</v>
      </c>
      <c r="F2611" s="137" t="str">
        <f>IF(SP_SUL!M2614="","*",SP_SUL!M2614)</f>
        <v>*</v>
      </c>
      <c r="G2611" s="121" t="str">
        <f>IF(SP_SUL!I2614="","*",SP_SUL!I2614)</f>
        <v>*</v>
      </c>
      <c r="H2611" s="121" t="str">
        <f>IF(SP_SUL!AB2614="","*",SP_SUL!AB2614)</f>
        <v>*</v>
      </c>
      <c r="I2611" s="121" t="str">
        <f>IF(SP_SUL!AC2614="","*",SP_SUL!AC2614)</f>
        <v>*</v>
      </c>
      <c r="J2611" s="122" t="str">
        <f>IF(SP_SUL!AA2614="","*",SP_SUL!AA2614)</f>
        <v>*</v>
      </c>
      <c r="K2611" s="134" t="str">
        <f>IF(SP_SUL!AD2614="","*",SP_SUL!AD2614)</f>
        <v>*</v>
      </c>
    </row>
    <row r="2612" spans="2:11" hidden="1">
      <c r="B2612" s="120" t="str">
        <f>IF(SP_SUL!Y2615="","*",SP_SUL!Y2615)</f>
        <v>*</v>
      </c>
      <c r="C2612" s="121" t="str">
        <f>IF(SP_SUL!B2615="","*",SP_SUL!B2615)</f>
        <v>*</v>
      </c>
      <c r="D2612" s="121" t="str">
        <f>IF(SP_SUL!D2615="","*",SP_SUL!D2615)</f>
        <v>*</v>
      </c>
      <c r="E2612" s="121" t="str">
        <f>IF(SP_SUL!H2615="","*",SP_SUL!H2615)</f>
        <v>*</v>
      </c>
      <c r="F2612" s="137" t="str">
        <f>IF(SP_SUL!M2615="","*",SP_SUL!M2615)</f>
        <v>*</v>
      </c>
      <c r="G2612" s="121" t="str">
        <f>IF(SP_SUL!I2615="","*",SP_SUL!I2615)</f>
        <v>*</v>
      </c>
      <c r="H2612" s="121" t="str">
        <f>IF(SP_SUL!AB2615="","*",SP_SUL!AB2615)</f>
        <v>*</v>
      </c>
      <c r="I2612" s="121" t="str">
        <f>IF(SP_SUL!AC2615="","*",SP_SUL!AC2615)</f>
        <v>*</v>
      </c>
      <c r="J2612" s="122" t="str">
        <f>IF(SP_SUL!AA2615="","*",SP_SUL!AA2615)</f>
        <v>*</v>
      </c>
      <c r="K2612" s="134" t="str">
        <f>IF(SP_SUL!AD2615="","*",SP_SUL!AD2615)</f>
        <v>*</v>
      </c>
    </row>
    <row r="2613" spans="2:11" hidden="1">
      <c r="B2613" s="120" t="str">
        <f>IF(SP_SUL!Y2616="","*",SP_SUL!Y2616)</f>
        <v>*</v>
      </c>
      <c r="C2613" s="121" t="str">
        <f>IF(SP_SUL!B2616="","*",SP_SUL!B2616)</f>
        <v>*</v>
      </c>
      <c r="D2613" s="121" t="str">
        <f>IF(SP_SUL!D2616="","*",SP_SUL!D2616)</f>
        <v>*</v>
      </c>
      <c r="E2613" s="121" t="str">
        <f>IF(SP_SUL!H2616="","*",SP_SUL!H2616)</f>
        <v>*</v>
      </c>
      <c r="F2613" s="137" t="str">
        <f>IF(SP_SUL!M2616="","*",SP_SUL!M2616)</f>
        <v>*</v>
      </c>
      <c r="G2613" s="121" t="str">
        <f>IF(SP_SUL!I2616="","*",SP_SUL!I2616)</f>
        <v>*</v>
      </c>
      <c r="H2613" s="121" t="str">
        <f>IF(SP_SUL!AB2616="","*",SP_SUL!AB2616)</f>
        <v>*</v>
      </c>
      <c r="I2613" s="121" t="str">
        <f>IF(SP_SUL!AC2616="","*",SP_SUL!AC2616)</f>
        <v>*</v>
      </c>
      <c r="J2613" s="122" t="str">
        <f>IF(SP_SUL!AA2616="","*",SP_SUL!AA2616)</f>
        <v>*</v>
      </c>
      <c r="K2613" s="134" t="str">
        <f>IF(SP_SUL!AD2616="","*",SP_SUL!AD2616)</f>
        <v>*</v>
      </c>
    </row>
    <row r="2614" spans="2:11" hidden="1">
      <c r="B2614" s="120" t="str">
        <f>IF(SP_SUL!Y2617="","*",SP_SUL!Y2617)</f>
        <v>*</v>
      </c>
      <c r="C2614" s="121" t="str">
        <f>IF(SP_SUL!B2617="","*",SP_SUL!B2617)</f>
        <v>*</v>
      </c>
      <c r="D2614" s="121" t="str">
        <f>IF(SP_SUL!D2617="","*",SP_SUL!D2617)</f>
        <v>*</v>
      </c>
      <c r="E2614" s="121" t="str">
        <f>IF(SP_SUL!H2617="","*",SP_SUL!H2617)</f>
        <v>*</v>
      </c>
      <c r="F2614" s="137" t="str">
        <f>IF(SP_SUL!M2617="","*",SP_SUL!M2617)</f>
        <v>*</v>
      </c>
      <c r="G2614" s="121" t="str">
        <f>IF(SP_SUL!I2617="","*",SP_SUL!I2617)</f>
        <v>*</v>
      </c>
      <c r="H2614" s="121" t="str">
        <f>IF(SP_SUL!AB2617="","*",SP_SUL!AB2617)</f>
        <v>*</v>
      </c>
      <c r="I2614" s="121" t="str">
        <f>IF(SP_SUL!AC2617="","*",SP_SUL!AC2617)</f>
        <v>*</v>
      </c>
      <c r="J2614" s="122" t="str">
        <f>IF(SP_SUL!AA2617="","*",SP_SUL!AA2617)</f>
        <v>*</v>
      </c>
      <c r="K2614" s="134" t="str">
        <f>IF(SP_SUL!AD2617="","*",SP_SUL!AD2617)</f>
        <v>*</v>
      </c>
    </row>
    <row r="2615" spans="2:11" hidden="1">
      <c r="B2615" s="120" t="str">
        <f>IF(SP_SUL!Y2618="","*",SP_SUL!Y2618)</f>
        <v>*</v>
      </c>
      <c r="C2615" s="121" t="str">
        <f>IF(SP_SUL!B2618="","*",SP_SUL!B2618)</f>
        <v>*</v>
      </c>
      <c r="D2615" s="121" t="str">
        <f>IF(SP_SUL!D2618="","*",SP_SUL!D2618)</f>
        <v>*</v>
      </c>
      <c r="E2615" s="121" t="str">
        <f>IF(SP_SUL!H2618="","*",SP_SUL!H2618)</f>
        <v>*</v>
      </c>
      <c r="F2615" s="137" t="str">
        <f>IF(SP_SUL!M2618="","*",SP_SUL!M2618)</f>
        <v>*</v>
      </c>
      <c r="G2615" s="121" t="str">
        <f>IF(SP_SUL!I2618="","*",SP_SUL!I2618)</f>
        <v>*</v>
      </c>
      <c r="H2615" s="121" t="str">
        <f>IF(SP_SUL!AB2618="","*",SP_SUL!AB2618)</f>
        <v>*</v>
      </c>
      <c r="I2615" s="121" t="str">
        <f>IF(SP_SUL!AC2618="","*",SP_SUL!AC2618)</f>
        <v>*</v>
      </c>
      <c r="J2615" s="122" t="str">
        <f>IF(SP_SUL!AA2618="","*",SP_SUL!AA2618)</f>
        <v>*</v>
      </c>
      <c r="K2615" s="134" t="str">
        <f>IF(SP_SUL!AD2618="","*",SP_SUL!AD2618)</f>
        <v>*</v>
      </c>
    </row>
    <row r="2616" spans="2:11" hidden="1">
      <c r="B2616" s="120" t="str">
        <f>IF(SP_SUL!Y2619="","*",SP_SUL!Y2619)</f>
        <v>*</v>
      </c>
      <c r="C2616" s="121" t="str">
        <f>IF(SP_SUL!B2619="","*",SP_SUL!B2619)</f>
        <v>*</v>
      </c>
      <c r="D2616" s="121" t="str">
        <f>IF(SP_SUL!D2619="","*",SP_SUL!D2619)</f>
        <v>*</v>
      </c>
      <c r="E2616" s="121" t="str">
        <f>IF(SP_SUL!H2619="","*",SP_SUL!H2619)</f>
        <v>*</v>
      </c>
      <c r="F2616" s="137" t="str">
        <f>IF(SP_SUL!M2619="","*",SP_SUL!M2619)</f>
        <v>*</v>
      </c>
      <c r="G2616" s="121" t="str">
        <f>IF(SP_SUL!I2619="","*",SP_SUL!I2619)</f>
        <v>*</v>
      </c>
      <c r="H2616" s="121" t="str">
        <f>IF(SP_SUL!AB2619="","*",SP_SUL!AB2619)</f>
        <v>*</v>
      </c>
      <c r="I2616" s="121" t="str">
        <f>IF(SP_SUL!AC2619="","*",SP_SUL!AC2619)</f>
        <v>*</v>
      </c>
      <c r="J2616" s="122" t="str">
        <f>IF(SP_SUL!AA2619="","*",SP_SUL!AA2619)</f>
        <v>*</v>
      </c>
      <c r="K2616" s="134" t="str">
        <f>IF(SP_SUL!AD2619="","*",SP_SUL!AD2619)</f>
        <v>*</v>
      </c>
    </row>
    <row r="2617" spans="2:11" hidden="1">
      <c r="B2617" s="120" t="str">
        <f>IF(SP_SUL!Y2620="","*",SP_SUL!Y2620)</f>
        <v>*</v>
      </c>
      <c r="C2617" s="121" t="str">
        <f>IF(SP_SUL!B2620="","*",SP_SUL!B2620)</f>
        <v>*</v>
      </c>
      <c r="D2617" s="121" t="str">
        <f>IF(SP_SUL!D2620="","*",SP_SUL!D2620)</f>
        <v>*</v>
      </c>
      <c r="E2617" s="121" t="str">
        <f>IF(SP_SUL!H2620="","*",SP_SUL!H2620)</f>
        <v>*</v>
      </c>
      <c r="F2617" s="137" t="str">
        <f>IF(SP_SUL!M2620="","*",SP_SUL!M2620)</f>
        <v>*</v>
      </c>
      <c r="G2617" s="121" t="str">
        <f>IF(SP_SUL!I2620="","*",SP_SUL!I2620)</f>
        <v>*</v>
      </c>
      <c r="H2617" s="121" t="str">
        <f>IF(SP_SUL!AB2620="","*",SP_SUL!AB2620)</f>
        <v>*</v>
      </c>
      <c r="I2617" s="121" t="str">
        <f>IF(SP_SUL!AC2620="","*",SP_SUL!AC2620)</f>
        <v>*</v>
      </c>
      <c r="J2617" s="122" t="str">
        <f>IF(SP_SUL!AA2620="","*",SP_SUL!AA2620)</f>
        <v>*</v>
      </c>
      <c r="K2617" s="134" t="str">
        <f>IF(SP_SUL!AD2620="","*",SP_SUL!AD2620)</f>
        <v>*</v>
      </c>
    </row>
    <row r="2618" spans="2:11" hidden="1">
      <c r="B2618" s="120" t="str">
        <f>IF(SP_SUL!Y2621="","*",SP_SUL!Y2621)</f>
        <v>*</v>
      </c>
      <c r="C2618" s="121" t="str">
        <f>IF(SP_SUL!B2621="","*",SP_SUL!B2621)</f>
        <v>*</v>
      </c>
      <c r="D2618" s="121" t="str">
        <f>IF(SP_SUL!D2621="","*",SP_SUL!D2621)</f>
        <v>*</v>
      </c>
      <c r="E2618" s="121" t="str">
        <f>IF(SP_SUL!H2621="","*",SP_SUL!H2621)</f>
        <v>*</v>
      </c>
      <c r="F2618" s="137" t="str">
        <f>IF(SP_SUL!M2621="","*",SP_SUL!M2621)</f>
        <v>*</v>
      </c>
      <c r="G2618" s="121" t="str">
        <f>IF(SP_SUL!I2621="","*",SP_SUL!I2621)</f>
        <v>*</v>
      </c>
      <c r="H2618" s="121" t="str">
        <f>IF(SP_SUL!AB2621="","*",SP_SUL!AB2621)</f>
        <v>*</v>
      </c>
      <c r="I2618" s="121" t="str">
        <f>IF(SP_SUL!AC2621="","*",SP_SUL!AC2621)</f>
        <v>*</v>
      </c>
      <c r="J2618" s="122" t="str">
        <f>IF(SP_SUL!AA2621="","*",SP_SUL!AA2621)</f>
        <v>*</v>
      </c>
      <c r="K2618" s="134" t="str">
        <f>IF(SP_SUL!AD2621="","*",SP_SUL!AD2621)</f>
        <v>*</v>
      </c>
    </row>
    <row r="2619" spans="2:11" hidden="1">
      <c r="B2619" s="120" t="str">
        <f>IF(SP_SUL!Y2622="","*",SP_SUL!Y2622)</f>
        <v>*</v>
      </c>
      <c r="C2619" s="121" t="str">
        <f>IF(SP_SUL!B2622="","*",SP_SUL!B2622)</f>
        <v>*</v>
      </c>
      <c r="D2619" s="121" t="str">
        <f>IF(SP_SUL!D2622="","*",SP_SUL!D2622)</f>
        <v>*</v>
      </c>
      <c r="E2619" s="121" t="str">
        <f>IF(SP_SUL!H2622="","*",SP_SUL!H2622)</f>
        <v>*</v>
      </c>
      <c r="F2619" s="137" t="str">
        <f>IF(SP_SUL!M2622="","*",SP_SUL!M2622)</f>
        <v>*</v>
      </c>
      <c r="G2619" s="121" t="str">
        <f>IF(SP_SUL!I2622="","*",SP_SUL!I2622)</f>
        <v>*</v>
      </c>
      <c r="H2619" s="121" t="str">
        <f>IF(SP_SUL!AB2622="","*",SP_SUL!AB2622)</f>
        <v>*</v>
      </c>
      <c r="I2619" s="121" t="str">
        <f>IF(SP_SUL!AC2622="","*",SP_SUL!AC2622)</f>
        <v>*</v>
      </c>
      <c r="J2619" s="122" t="str">
        <f>IF(SP_SUL!AA2622="","*",SP_SUL!AA2622)</f>
        <v>*</v>
      </c>
      <c r="K2619" s="134" t="str">
        <f>IF(SP_SUL!AD2622="","*",SP_SUL!AD2622)</f>
        <v>*</v>
      </c>
    </row>
    <row r="2620" spans="2:11" hidden="1">
      <c r="B2620" s="120" t="str">
        <f>IF(SP_SUL!Y2623="","*",SP_SUL!Y2623)</f>
        <v>*</v>
      </c>
      <c r="C2620" s="121" t="str">
        <f>IF(SP_SUL!B2623="","*",SP_SUL!B2623)</f>
        <v>*</v>
      </c>
      <c r="D2620" s="121" t="str">
        <f>IF(SP_SUL!D2623="","*",SP_SUL!D2623)</f>
        <v>*</v>
      </c>
      <c r="E2620" s="121" t="str">
        <f>IF(SP_SUL!H2623="","*",SP_SUL!H2623)</f>
        <v>*</v>
      </c>
      <c r="F2620" s="137" t="str">
        <f>IF(SP_SUL!M2623="","*",SP_SUL!M2623)</f>
        <v>*</v>
      </c>
      <c r="G2620" s="121" t="str">
        <f>IF(SP_SUL!I2623="","*",SP_SUL!I2623)</f>
        <v>*</v>
      </c>
      <c r="H2620" s="121" t="str">
        <f>IF(SP_SUL!AB2623="","*",SP_SUL!AB2623)</f>
        <v>*</v>
      </c>
      <c r="I2620" s="121" t="str">
        <f>IF(SP_SUL!AC2623="","*",SP_SUL!AC2623)</f>
        <v>*</v>
      </c>
      <c r="J2620" s="122" t="str">
        <f>IF(SP_SUL!AA2623="","*",SP_SUL!AA2623)</f>
        <v>*</v>
      </c>
      <c r="K2620" s="134" t="str">
        <f>IF(SP_SUL!AD2623="","*",SP_SUL!AD2623)</f>
        <v>*</v>
      </c>
    </row>
    <row r="2621" spans="2:11" hidden="1">
      <c r="B2621" s="120" t="str">
        <f>IF(SP_SUL!Y2624="","*",SP_SUL!Y2624)</f>
        <v>*</v>
      </c>
      <c r="C2621" s="121" t="str">
        <f>IF(SP_SUL!B2624="","*",SP_SUL!B2624)</f>
        <v>*</v>
      </c>
      <c r="D2621" s="121" t="str">
        <f>IF(SP_SUL!D2624="","*",SP_SUL!D2624)</f>
        <v>*</v>
      </c>
      <c r="E2621" s="121" t="str">
        <f>IF(SP_SUL!H2624="","*",SP_SUL!H2624)</f>
        <v>*</v>
      </c>
      <c r="F2621" s="137" t="str">
        <f>IF(SP_SUL!M2624="","*",SP_SUL!M2624)</f>
        <v>*</v>
      </c>
      <c r="G2621" s="121" t="str">
        <f>IF(SP_SUL!I2624="","*",SP_SUL!I2624)</f>
        <v>*</v>
      </c>
      <c r="H2621" s="121" t="str">
        <f>IF(SP_SUL!AB2624="","*",SP_SUL!AB2624)</f>
        <v>*</v>
      </c>
      <c r="I2621" s="121" t="str">
        <f>IF(SP_SUL!AC2624="","*",SP_SUL!AC2624)</f>
        <v>*</v>
      </c>
      <c r="J2621" s="122" t="str">
        <f>IF(SP_SUL!AA2624="","*",SP_SUL!AA2624)</f>
        <v>*</v>
      </c>
      <c r="K2621" s="134" t="str">
        <f>IF(SP_SUL!AD2624="","*",SP_SUL!AD2624)</f>
        <v>*</v>
      </c>
    </row>
    <row r="2622" spans="2:11" hidden="1">
      <c r="B2622" s="120" t="str">
        <f>IF(SP_SUL!Y2625="","*",SP_SUL!Y2625)</f>
        <v>*</v>
      </c>
      <c r="C2622" s="121" t="str">
        <f>IF(SP_SUL!B2625="","*",SP_SUL!B2625)</f>
        <v>*</v>
      </c>
      <c r="D2622" s="121" t="str">
        <f>IF(SP_SUL!D2625="","*",SP_SUL!D2625)</f>
        <v>*</v>
      </c>
      <c r="E2622" s="121" t="str">
        <f>IF(SP_SUL!H2625="","*",SP_SUL!H2625)</f>
        <v>*</v>
      </c>
      <c r="F2622" s="137" t="str">
        <f>IF(SP_SUL!M2625="","*",SP_SUL!M2625)</f>
        <v>*</v>
      </c>
      <c r="G2622" s="121" t="str">
        <f>IF(SP_SUL!I2625="","*",SP_SUL!I2625)</f>
        <v>*</v>
      </c>
      <c r="H2622" s="121" t="str">
        <f>IF(SP_SUL!AB2625="","*",SP_SUL!AB2625)</f>
        <v>*</v>
      </c>
      <c r="I2622" s="121" t="str">
        <f>IF(SP_SUL!AC2625="","*",SP_SUL!AC2625)</f>
        <v>*</v>
      </c>
      <c r="J2622" s="122" t="str">
        <f>IF(SP_SUL!AA2625="","*",SP_SUL!AA2625)</f>
        <v>*</v>
      </c>
      <c r="K2622" s="134" t="str">
        <f>IF(SP_SUL!AD2625="","*",SP_SUL!AD2625)</f>
        <v>*</v>
      </c>
    </row>
    <row r="2623" spans="2:11" hidden="1">
      <c r="B2623" s="120" t="str">
        <f>IF(SP_SUL!Y2626="","*",SP_SUL!Y2626)</f>
        <v>*</v>
      </c>
      <c r="C2623" s="121" t="str">
        <f>IF(SP_SUL!B2626="","*",SP_SUL!B2626)</f>
        <v>*</v>
      </c>
      <c r="D2623" s="121" t="str">
        <f>IF(SP_SUL!D2626="","*",SP_SUL!D2626)</f>
        <v>*</v>
      </c>
      <c r="E2623" s="121" t="str">
        <f>IF(SP_SUL!H2626="","*",SP_SUL!H2626)</f>
        <v>*</v>
      </c>
      <c r="F2623" s="137" t="str">
        <f>IF(SP_SUL!M2626="","*",SP_SUL!M2626)</f>
        <v>*</v>
      </c>
      <c r="G2623" s="121" t="str">
        <f>IF(SP_SUL!I2626="","*",SP_SUL!I2626)</f>
        <v>*</v>
      </c>
      <c r="H2623" s="121" t="str">
        <f>IF(SP_SUL!AB2626="","*",SP_SUL!AB2626)</f>
        <v>*</v>
      </c>
      <c r="I2623" s="121" t="str">
        <f>IF(SP_SUL!AC2626="","*",SP_SUL!AC2626)</f>
        <v>*</v>
      </c>
      <c r="J2623" s="122" t="str">
        <f>IF(SP_SUL!AA2626="","*",SP_SUL!AA2626)</f>
        <v>*</v>
      </c>
      <c r="K2623" s="134" t="str">
        <f>IF(SP_SUL!AD2626="","*",SP_SUL!AD2626)</f>
        <v>*</v>
      </c>
    </row>
    <row r="2624" spans="2:11" hidden="1">
      <c r="B2624" s="120" t="str">
        <f>IF(SP_SUL!Y2627="","*",SP_SUL!Y2627)</f>
        <v>*</v>
      </c>
      <c r="C2624" s="121" t="str">
        <f>IF(SP_SUL!B2627="","*",SP_SUL!B2627)</f>
        <v>*</v>
      </c>
      <c r="D2624" s="121" t="str">
        <f>IF(SP_SUL!D2627="","*",SP_SUL!D2627)</f>
        <v>*</v>
      </c>
      <c r="E2624" s="121" t="str">
        <f>IF(SP_SUL!H2627="","*",SP_SUL!H2627)</f>
        <v>*</v>
      </c>
      <c r="F2624" s="137" t="str">
        <f>IF(SP_SUL!M2627="","*",SP_SUL!M2627)</f>
        <v>*</v>
      </c>
      <c r="G2624" s="121" t="str">
        <f>IF(SP_SUL!I2627="","*",SP_SUL!I2627)</f>
        <v>*</v>
      </c>
      <c r="H2624" s="121" t="str">
        <f>IF(SP_SUL!AB2627="","*",SP_SUL!AB2627)</f>
        <v>*</v>
      </c>
      <c r="I2624" s="121" t="str">
        <f>IF(SP_SUL!AC2627="","*",SP_SUL!AC2627)</f>
        <v>*</v>
      </c>
      <c r="J2624" s="122" t="str">
        <f>IF(SP_SUL!AA2627="","*",SP_SUL!AA2627)</f>
        <v>*</v>
      </c>
      <c r="K2624" s="134" t="str">
        <f>IF(SP_SUL!AD2627="","*",SP_SUL!AD2627)</f>
        <v>*</v>
      </c>
    </row>
    <row r="2625" spans="2:11" hidden="1">
      <c r="B2625" s="120" t="str">
        <f>IF(SP_SUL!Y2628="","*",SP_SUL!Y2628)</f>
        <v>*</v>
      </c>
      <c r="C2625" s="121" t="str">
        <f>IF(SP_SUL!B2628="","*",SP_SUL!B2628)</f>
        <v>*</v>
      </c>
      <c r="D2625" s="121" t="str">
        <f>IF(SP_SUL!D2628="","*",SP_SUL!D2628)</f>
        <v>*</v>
      </c>
      <c r="E2625" s="121" t="str">
        <f>IF(SP_SUL!H2628="","*",SP_SUL!H2628)</f>
        <v>*</v>
      </c>
      <c r="F2625" s="137" t="str">
        <f>IF(SP_SUL!M2628="","*",SP_SUL!M2628)</f>
        <v>*</v>
      </c>
      <c r="G2625" s="121" t="str">
        <f>IF(SP_SUL!I2628="","*",SP_SUL!I2628)</f>
        <v>*</v>
      </c>
      <c r="H2625" s="121" t="str">
        <f>IF(SP_SUL!AB2628="","*",SP_SUL!AB2628)</f>
        <v>*</v>
      </c>
      <c r="I2625" s="121" t="str">
        <f>IF(SP_SUL!AC2628="","*",SP_SUL!AC2628)</f>
        <v>*</v>
      </c>
      <c r="J2625" s="122" t="str">
        <f>IF(SP_SUL!AA2628="","*",SP_SUL!AA2628)</f>
        <v>*</v>
      </c>
      <c r="K2625" s="134" t="str">
        <f>IF(SP_SUL!AD2628="","*",SP_SUL!AD2628)</f>
        <v>*</v>
      </c>
    </row>
    <row r="2626" spans="2:11" hidden="1">
      <c r="B2626" s="120" t="str">
        <f>IF(SP_SUL!Y2629="","*",SP_SUL!Y2629)</f>
        <v>*</v>
      </c>
      <c r="C2626" s="121" t="str">
        <f>IF(SP_SUL!B2629="","*",SP_SUL!B2629)</f>
        <v>*</v>
      </c>
      <c r="D2626" s="121" t="str">
        <f>IF(SP_SUL!D2629="","*",SP_SUL!D2629)</f>
        <v>*</v>
      </c>
      <c r="E2626" s="121" t="str">
        <f>IF(SP_SUL!H2629="","*",SP_SUL!H2629)</f>
        <v>*</v>
      </c>
      <c r="F2626" s="137" t="str">
        <f>IF(SP_SUL!M2629="","*",SP_SUL!M2629)</f>
        <v>*</v>
      </c>
      <c r="G2626" s="121" t="str">
        <f>IF(SP_SUL!I2629="","*",SP_SUL!I2629)</f>
        <v>*</v>
      </c>
      <c r="H2626" s="121" t="str">
        <f>IF(SP_SUL!AB2629="","*",SP_SUL!AB2629)</f>
        <v>*</v>
      </c>
      <c r="I2626" s="121" t="str">
        <f>IF(SP_SUL!AC2629="","*",SP_SUL!AC2629)</f>
        <v>*</v>
      </c>
      <c r="J2626" s="122" t="str">
        <f>IF(SP_SUL!AA2629="","*",SP_SUL!AA2629)</f>
        <v>*</v>
      </c>
      <c r="K2626" s="134" t="str">
        <f>IF(SP_SUL!AD2629="","*",SP_SUL!AD2629)</f>
        <v>*</v>
      </c>
    </row>
    <row r="2627" spans="2:11" hidden="1">
      <c r="B2627" s="120" t="str">
        <f>IF(SP_SUL!Y2630="","*",SP_SUL!Y2630)</f>
        <v>*</v>
      </c>
      <c r="C2627" s="121" t="str">
        <f>IF(SP_SUL!B2630="","*",SP_SUL!B2630)</f>
        <v>*</v>
      </c>
      <c r="D2627" s="121" t="str">
        <f>IF(SP_SUL!D2630="","*",SP_SUL!D2630)</f>
        <v>*</v>
      </c>
      <c r="E2627" s="121" t="str">
        <f>IF(SP_SUL!H2630="","*",SP_SUL!H2630)</f>
        <v>*</v>
      </c>
      <c r="F2627" s="137" t="str">
        <f>IF(SP_SUL!M2630="","*",SP_SUL!M2630)</f>
        <v>*</v>
      </c>
      <c r="G2627" s="121" t="str">
        <f>IF(SP_SUL!I2630="","*",SP_SUL!I2630)</f>
        <v>*</v>
      </c>
      <c r="H2627" s="121" t="str">
        <f>IF(SP_SUL!AB2630="","*",SP_SUL!AB2630)</f>
        <v>*</v>
      </c>
      <c r="I2627" s="121" t="str">
        <f>IF(SP_SUL!AC2630="","*",SP_SUL!AC2630)</f>
        <v>*</v>
      </c>
      <c r="J2627" s="122" t="str">
        <f>IF(SP_SUL!AA2630="","*",SP_SUL!AA2630)</f>
        <v>*</v>
      </c>
      <c r="K2627" s="134" t="str">
        <f>IF(SP_SUL!AD2630="","*",SP_SUL!AD2630)</f>
        <v>*</v>
      </c>
    </row>
    <row r="2628" spans="2:11" hidden="1">
      <c r="B2628" s="120" t="str">
        <f>IF(SP_SUL!Y2631="","*",SP_SUL!Y2631)</f>
        <v>*</v>
      </c>
      <c r="C2628" s="121" t="str">
        <f>IF(SP_SUL!B2631="","*",SP_SUL!B2631)</f>
        <v>*</v>
      </c>
      <c r="D2628" s="121" t="str">
        <f>IF(SP_SUL!D2631="","*",SP_SUL!D2631)</f>
        <v>*</v>
      </c>
      <c r="E2628" s="121" t="str">
        <f>IF(SP_SUL!H2631="","*",SP_SUL!H2631)</f>
        <v>*</v>
      </c>
      <c r="F2628" s="137" t="str">
        <f>IF(SP_SUL!M2631="","*",SP_SUL!M2631)</f>
        <v>*</v>
      </c>
      <c r="G2628" s="121" t="str">
        <f>IF(SP_SUL!I2631="","*",SP_SUL!I2631)</f>
        <v>*</v>
      </c>
      <c r="H2628" s="121" t="str">
        <f>IF(SP_SUL!AB2631="","*",SP_SUL!AB2631)</f>
        <v>*</v>
      </c>
      <c r="I2628" s="121" t="str">
        <f>IF(SP_SUL!AC2631="","*",SP_SUL!AC2631)</f>
        <v>*</v>
      </c>
      <c r="J2628" s="122" t="str">
        <f>IF(SP_SUL!AA2631="","*",SP_SUL!AA2631)</f>
        <v>*</v>
      </c>
      <c r="K2628" s="134" t="str">
        <f>IF(SP_SUL!AD2631="","*",SP_SUL!AD2631)</f>
        <v>*</v>
      </c>
    </row>
    <row r="2629" spans="2:11" hidden="1">
      <c r="B2629" s="120" t="str">
        <f>IF(SP_SUL!Y2632="","*",SP_SUL!Y2632)</f>
        <v>*</v>
      </c>
      <c r="C2629" s="121" t="str">
        <f>IF(SP_SUL!B2632="","*",SP_SUL!B2632)</f>
        <v>*</v>
      </c>
      <c r="D2629" s="121" t="str">
        <f>IF(SP_SUL!D2632="","*",SP_SUL!D2632)</f>
        <v>*</v>
      </c>
      <c r="E2629" s="121" t="str">
        <f>IF(SP_SUL!H2632="","*",SP_SUL!H2632)</f>
        <v>*</v>
      </c>
      <c r="F2629" s="137" t="str">
        <f>IF(SP_SUL!M2632="","*",SP_SUL!M2632)</f>
        <v>*</v>
      </c>
      <c r="G2629" s="121" t="str">
        <f>IF(SP_SUL!I2632="","*",SP_SUL!I2632)</f>
        <v>*</v>
      </c>
      <c r="H2629" s="121" t="str">
        <f>IF(SP_SUL!AB2632="","*",SP_SUL!AB2632)</f>
        <v>*</v>
      </c>
      <c r="I2629" s="121" t="str">
        <f>IF(SP_SUL!AC2632="","*",SP_SUL!AC2632)</f>
        <v>*</v>
      </c>
      <c r="J2629" s="122" t="str">
        <f>IF(SP_SUL!AA2632="","*",SP_SUL!AA2632)</f>
        <v>*</v>
      </c>
      <c r="K2629" s="134" t="str">
        <f>IF(SP_SUL!AD2632="","*",SP_SUL!AD2632)</f>
        <v>*</v>
      </c>
    </row>
    <row r="2630" spans="2:11" hidden="1">
      <c r="B2630" s="120" t="str">
        <f>IF(SP_SUL!Y2633="","*",SP_SUL!Y2633)</f>
        <v>*</v>
      </c>
      <c r="C2630" s="121" t="str">
        <f>IF(SP_SUL!B2633="","*",SP_SUL!B2633)</f>
        <v>*</v>
      </c>
      <c r="D2630" s="121" t="str">
        <f>IF(SP_SUL!D2633="","*",SP_SUL!D2633)</f>
        <v>*</v>
      </c>
      <c r="E2630" s="121" t="str">
        <f>IF(SP_SUL!H2633="","*",SP_SUL!H2633)</f>
        <v>*</v>
      </c>
      <c r="F2630" s="137" t="str">
        <f>IF(SP_SUL!M2633="","*",SP_SUL!M2633)</f>
        <v>*</v>
      </c>
      <c r="G2630" s="121" t="str">
        <f>IF(SP_SUL!I2633="","*",SP_SUL!I2633)</f>
        <v>*</v>
      </c>
      <c r="H2630" s="121" t="str">
        <f>IF(SP_SUL!AB2633="","*",SP_SUL!AB2633)</f>
        <v>*</v>
      </c>
      <c r="I2630" s="121" t="str">
        <f>IF(SP_SUL!AC2633="","*",SP_SUL!AC2633)</f>
        <v>*</v>
      </c>
      <c r="J2630" s="122" t="str">
        <f>IF(SP_SUL!AA2633="","*",SP_SUL!AA2633)</f>
        <v>*</v>
      </c>
      <c r="K2630" s="134" t="str">
        <f>IF(SP_SUL!AD2633="","*",SP_SUL!AD2633)</f>
        <v>*</v>
      </c>
    </row>
    <row r="2631" spans="2:11" hidden="1">
      <c r="B2631" s="120" t="str">
        <f>IF(SP_SUL!Y2634="","*",SP_SUL!Y2634)</f>
        <v>*</v>
      </c>
      <c r="C2631" s="121" t="str">
        <f>IF(SP_SUL!B2634="","*",SP_SUL!B2634)</f>
        <v>*</v>
      </c>
      <c r="D2631" s="121" t="str">
        <f>IF(SP_SUL!D2634="","*",SP_SUL!D2634)</f>
        <v>*</v>
      </c>
      <c r="E2631" s="121" t="str">
        <f>IF(SP_SUL!H2634="","*",SP_SUL!H2634)</f>
        <v>*</v>
      </c>
      <c r="F2631" s="137" t="str">
        <f>IF(SP_SUL!M2634="","*",SP_SUL!M2634)</f>
        <v>*</v>
      </c>
      <c r="G2631" s="121" t="str">
        <f>IF(SP_SUL!I2634="","*",SP_SUL!I2634)</f>
        <v>*</v>
      </c>
      <c r="H2631" s="121" t="str">
        <f>IF(SP_SUL!AB2634="","*",SP_SUL!AB2634)</f>
        <v>*</v>
      </c>
      <c r="I2631" s="121" t="str">
        <f>IF(SP_SUL!AC2634="","*",SP_SUL!AC2634)</f>
        <v>*</v>
      </c>
      <c r="J2631" s="122" t="str">
        <f>IF(SP_SUL!AA2634="","*",SP_SUL!AA2634)</f>
        <v>*</v>
      </c>
      <c r="K2631" s="134" t="str">
        <f>IF(SP_SUL!AD2634="","*",SP_SUL!AD2634)</f>
        <v>*</v>
      </c>
    </row>
    <row r="2632" spans="2:11" hidden="1">
      <c r="B2632" s="120" t="str">
        <f>IF(SP_SUL!Y2635="","*",SP_SUL!Y2635)</f>
        <v>*</v>
      </c>
      <c r="C2632" s="121" t="str">
        <f>IF(SP_SUL!B2635="","*",SP_SUL!B2635)</f>
        <v>*</v>
      </c>
      <c r="D2632" s="121" t="str">
        <f>IF(SP_SUL!D2635="","*",SP_SUL!D2635)</f>
        <v>*</v>
      </c>
      <c r="E2632" s="121" t="str">
        <f>IF(SP_SUL!H2635="","*",SP_SUL!H2635)</f>
        <v>*</v>
      </c>
      <c r="F2632" s="137" t="str">
        <f>IF(SP_SUL!M2635="","*",SP_SUL!M2635)</f>
        <v>*</v>
      </c>
      <c r="G2632" s="121" t="str">
        <f>IF(SP_SUL!I2635="","*",SP_SUL!I2635)</f>
        <v>*</v>
      </c>
      <c r="H2632" s="121" t="str">
        <f>IF(SP_SUL!AB2635="","*",SP_SUL!AB2635)</f>
        <v>*</v>
      </c>
      <c r="I2632" s="121" t="str">
        <f>IF(SP_SUL!AC2635="","*",SP_SUL!AC2635)</f>
        <v>*</v>
      </c>
      <c r="J2632" s="122" t="str">
        <f>IF(SP_SUL!AA2635="","*",SP_SUL!AA2635)</f>
        <v>*</v>
      </c>
      <c r="K2632" s="134" t="str">
        <f>IF(SP_SUL!AD2635="","*",SP_SUL!AD2635)</f>
        <v>*</v>
      </c>
    </row>
    <row r="2633" spans="2:11" hidden="1">
      <c r="B2633" s="120" t="str">
        <f>IF(SP_SUL!Y2636="","*",SP_SUL!Y2636)</f>
        <v>*</v>
      </c>
      <c r="C2633" s="121" t="str">
        <f>IF(SP_SUL!B2636="","*",SP_SUL!B2636)</f>
        <v>*</v>
      </c>
      <c r="D2633" s="121" t="str">
        <f>IF(SP_SUL!D2636="","*",SP_SUL!D2636)</f>
        <v>*</v>
      </c>
      <c r="E2633" s="121" t="str">
        <f>IF(SP_SUL!H2636="","*",SP_SUL!H2636)</f>
        <v>*</v>
      </c>
      <c r="F2633" s="137" t="str">
        <f>IF(SP_SUL!M2636="","*",SP_SUL!M2636)</f>
        <v>*</v>
      </c>
      <c r="G2633" s="121" t="str">
        <f>IF(SP_SUL!I2636="","*",SP_SUL!I2636)</f>
        <v>*</v>
      </c>
      <c r="H2633" s="121" t="str">
        <f>IF(SP_SUL!AB2636="","*",SP_SUL!AB2636)</f>
        <v>*</v>
      </c>
      <c r="I2633" s="121" t="str">
        <f>IF(SP_SUL!AC2636="","*",SP_SUL!AC2636)</f>
        <v>*</v>
      </c>
      <c r="J2633" s="122" t="str">
        <f>IF(SP_SUL!AA2636="","*",SP_SUL!AA2636)</f>
        <v>*</v>
      </c>
      <c r="K2633" s="134" t="str">
        <f>IF(SP_SUL!AD2636="","*",SP_SUL!AD2636)</f>
        <v>*</v>
      </c>
    </row>
    <row r="2634" spans="2:11" hidden="1">
      <c r="B2634" s="120" t="str">
        <f>IF(SP_SUL!Y2637="","*",SP_SUL!Y2637)</f>
        <v>*</v>
      </c>
      <c r="C2634" s="121" t="str">
        <f>IF(SP_SUL!B2637="","*",SP_SUL!B2637)</f>
        <v>*</v>
      </c>
      <c r="D2634" s="121" t="str">
        <f>IF(SP_SUL!D2637="","*",SP_SUL!D2637)</f>
        <v>*</v>
      </c>
      <c r="E2634" s="121" t="str">
        <f>IF(SP_SUL!H2637="","*",SP_SUL!H2637)</f>
        <v>*</v>
      </c>
      <c r="F2634" s="137" t="str">
        <f>IF(SP_SUL!M2637="","*",SP_SUL!M2637)</f>
        <v>*</v>
      </c>
      <c r="G2634" s="121" t="str">
        <f>IF(SP_SUL!I2637="","*",SP_SUL!I2637)</f>
        <v>*</v>
      </c>
      <c r="H2634" s="121" t="str">
        <f>IF(SP_SUL!AB2637="","*",SP_SUL!AB2637)</f>
        <v>*</v>
      </c>
      <c r="I2634" s="121" t="str">
        <f>IF(SP_SUL!AC2637="","*",SP_SUL!AC2637)</f>
        <v>*</v>
      </c>
      <c r="J2634" s="122" t="str">
        <f>IF(SP_SUL!AA2637="","*",SP_SUL!AA2637)</f>
        <v>*</v>
      </c>
      <c r="K2634" s="134" t="str">
        <f>IF(SP_SUL!AD2637="","*",SP_SUL!AD2637)</f>
        <v>*</v>
      </c>
    </row>
    <row r="2635" spans="2:11" hidden="1">
      <c r="B2635" s="120" t="str">
        <f>IF(SP_SUL!Y2638="","*",SP_SUL!Y2638)</f>
        <v>*</v>
      </c>
      <c r="C2635" s="121" t="str">
        <f>IF(SP_SUL!B2638="","*",SP_SUL!B2638)</f>
        <v>*</v>
      </c>
      <c r="D2635" s="121" t="str">
        <f>IF(SP_SUL!D2638="","*",SP_SUL!D2638)</f>
        <v>*</v>
      </c>
      <c r="E2635" s="121" t="str">
        <f>IF(SP_SUL!H2638="","*",SP_SUL!H2638)</f>
        <v>*</v>
      </c>
      <c r="F2635" s="137" t="str">
        <f>IF(SP_SUL!M2638="","*",SP_SUL!M2638)</f>
        <v>*</v>
      </c>
      <c r="G2635" s="121" t="str">
        <f>IF(SP_SUL!I2638="","*",SP_SUL!I2638)</f>
        <v>*</v>
      </c>
      <c r="H2635" s="121" t="str">
        <f>IF(SP_SUL!AB2638="","*",SP_SUL!AB2638)</f>
        <v>*</v>
      </c>
      <c r="I2635" s="121" t="str">
        <f>IF(SP_SUL!AC2638="","*",SP_SUL!AC2638)</f>
        <v>*</v>
      </c>
      <c r="J2635" s="122" t="str">
        <f>IF(SP_SUL!AA2638="","*",SP_SUL!AA2638)</f>
        <v>*</v>
      </c>
      <c r="K2635" s="134" t="str">
        <f>IF(SP_SUL!AD2638="","*",SP_SUL!AD2638)</f>
        <v>*</v>
      </c>
    </row>
    <row r="2636" spans="2:11" hidden="1">
      <c r="B2636" s="120" t="str">
        <f>IF(SP_SUL!Y2639="","*",SP_SUL!Y2639)</f>
        <v>*</v>
      </c>
      <c r="C2636" s="121" t="str">
        <f>IF(SP_SUL!B2639="","*",SP_SUL!B2639)</f>
        <v>*</v>
      </c>
      <c r="D2636" s="121" t="str">
        <f>IF(SP_SUL!D2639="","*",SP_SUL!D2639)</f>
        <v>*</v>
      </c>
      <c r="E2636" s="121" t="str">
        <f>IF(SP_SUL!H2639="","*",SP_SUL!H2639)</f>
        <v>*</v>
      </c>
      <c r="F2636" s="137" t="str">
        <f>IF(SP_SUL!M2639="","*",SP_SUL!M2639)</f>
        <v>*</v>
      </c>
      <c r="G2636" s="121" t="str">
        <f>IF(SP_SUL!I2639="","*",SP_SUL!I2639)</f>
        <v>*</v>
      </c>
      <c r="H2636" s="121" t="str">
        <f>IF(SP_SUL!AB2639="","*",SP_SUL!AB2639)</f>
        <v>*</v>
      </c>
      <c r="I2636" s="121" t="str">
        <f>IF(SP_SUL!AC2639="","*",SP_SUL!AC2639)</f>
        <v>*</v>
      </c>
      <c r="J2636" s="122" t="str">
        <f>IF(SP_SUL!AA2639="","*",SP_SUL!AA2639)</f>
        <v>*</v>
      </c>
      <c r="K2636" s="134" t="str">
        <f>IF(SP_SUL!AD2639="","*",SP_SUL!AD2639)</f>
        <v>*</v>
      </c>
    </row>
    <row r="2637" spans="2:11" hidden="1">
      <c r="B2637" s="120" t="str">
        <f>IF(SP_SUL!Y2640="","*",SP_SUL!Y2640)</f>
        <v>*</v>
      </c>
      <c r="C2637" s="121" t="str">
        <f>IF(SP_SUL!B2640="","*",SP_SUL!B2640)</f>
        <v>*</v>
      </c>
      <c r="D2637" s="121" t="str">
        <f>IF(SP_SUL!D2640="","*",SP_SUL!D2640)</f>
        <v>*</v>
      </c>
      <c r="E2637" s="121" t="str">
        <f>IF(SP_SUL!H2640="","*",SP_SUL!H2640)</f>
        <v>*</v>
      </c>
      <c r="F2637" s="137" t="str">
        <f>IF(SP_SUL!M2640="","*",SP_SUL!M2640)</f>
        <v>*</v>
      </c>
      <c r="G2637" s="121" t="str">
        <f>IF(SP_SUL!I2640="","*",SP_SUL!I2640)</f>
        <v>*</v>
      </c>
      <c r="H2637" s="121" t="str">
        <f>IF(SP_SUL!AB2640="","*",SP_SUL!AB2640)</f>
        <v>*</v>
      </c>
      <c r="I2637" s="121" t="str">
        <f>IF(SP_SUL!AC2640="","*",SP_SUL!AC2640)</f>
        <v>*</v>
      </c>
      <c r="J2637" s="122" t="str">
        <f>IF(SP_SUL!AA2640="","*",SP_SUL!AA2640)</f>
        <v>*</v>
      </c>
      <c r="K2637" s="134" t="str">
        <f>IF(SP_SUL!AD2640="","*",SP_SUL!AD2640)</f>
        <v>*</v>
      </c>
    </row>
    <row r="2638" spans="2:11" hidden="1">
      <c r="B2638" s="120" t="str">
        <f>IF(SP_SUL!Y2641="","*",SP_SUL!Y2641)</f>
        <v>*</v>
      </c>
      <c r="C2638" s="121" t="str">
        <f>IF(SP_SUL!B2641="","*",SP_SUL!B2641)</f>
        <v>*</v>
      </c>
      <c r="D2638" s="121" t="str">
        <f>IF(SP_SUL!D2641="","*",SP_SUL!D2641)</f>
        <v>*</v>
      </c>
      <c r="E2638" s="121" t="str">
        <f>IF(SP_SUL!H2641="","*",SP_SUL!H2641)</f>
        <v>*</v>
      </c>
      <c r="F2638" s="137" t="str">
        <f>IF(SP_SUL!M2641="","*",SP_SUL!M2641)</f>
        <v>*</v>
      </c>
      <c r="G2638" s="121" t="str">
        <f>IF(SP_SUL!I2641="","*",SP_SUL!I2641)</f>
        <v>*</v>
      </c>
      <c r="H2638" s="121" t="str">
        <f>IF(SP_SUL!AB2641="","*",SP_SUL!AB2641)</f>
        <v>*</v>
      </c>
      <c r="I2638" s="121" t="str">
        <f>IF(SP_SUL!AC2641="","*",SP_SUL!AC2641)</f>
        <v>*</v>
      </c>
      <c r="J2638" s="122" t="str">
        <f>IF(SP_SUL!AA2641="","*",SP_SUL!AA2641)</f>
        <v>*</v>
      </c>
      <c r="K2638" s="134" t="str">
        <f>IF(SP_SUL!AD2641="","*",SP_SUL!AD2641)</f>
        <v>*</v>
      </c>
    </row>
    <row r="2639" spans="2:11" hidden="1">
      <c r="B2639" s="120" t="str">
        <f>IF(SP_SUL!Y2642="","*",SP_SUL!Y2642)</f>
        <v>*</v>
      </c>
      <c r="C2639" s="121" t="str">
        <f>IF(SP_SUL!B2642="","*",SP_SUL!B2642)</f>
        <v>*</v>
      </c>
      <c r="D2639" s="121" t="str">
        <f>IF(SP_SUL!D2642="","*",SP_SUL!D2642)</f>
        <v>*</v>
      </c>
      <c r="E2639" s="121" t="str">
        <f>IF(SP_SUL!H2642="","*",SP_SUL!H2642)</f>
        <v>*</v>
      </c>
      <c r="F2639" s="137" t="str">
        <f>IF(SP_SUL!M2642="","*",SP_SUL!M2642)</f>
        <v>*</v>
      </c>
      <c r="G2639" s="121" t="str">
        <f>IF(SP_SUL!I2642="","*",SP_SUL!I2642)</f>
        <v>*</v>
      </c>
      <c r="H2639" s="121" t="str">
        <f>IF(SP_SUL!AB2642="","*",SP_SUL!AB2642)</f>
        <v>*</v>
      </c>
      <c r="I2639" s="121" t="str">
        <f>IF(SP_SUL!AC2642="","*",SP_SUL!AC2642)</f>
        <v>*</v>
      </c>
      <c r="J2639" s="122" t="str">
        <f>IF(SP_SUL!AA2642="","*",SP_SUL!AA2642)</f>
        <v>*</v>
      </c>
      <c r="K2639" s="134" t="str">
        <f>IF(SP_SUL!AD2642="","*",SP_SUL!AD2642)</f>
        <v>*</v>
      </c>
    </row>
    <row r="2640" spans="2:11" hidden="1">
      <c r="B2640" s="120" t="str">
        <f>IF(SP_SUL!Y2643="","*",SP_SUL!Y2643)</f>
        <v>*</v>
      </c>
      <c r="C2640" s="121" t="str">
        <f>IF(SP_SUL!B2643="","*",SP_SUL!B2643)</f>
        <v>*</v>
      </c>
      <c r="D2640" s="121" t="str">
        <f>IF(SP_SUL!D2643="","*",SP_SUL!D2643)</f>
        <v>*</v>
      </c>
      <c r="E2640" s="121" t="str">
        <f>IF(SP_SUL!H2643="","*",SP_SUL!H2643)</f>
        <v>*</v>
      </c>
      <c r="F2640" s="137" t="str">
        <f>IF(SP_SUL!M2643="","*",SP_SUL!M2643)</f>
        <v>*</v>
      </c>
      <c r="G2640" s="121" t="str">
        <f>IF(SP_SUL!I2643="","*",SP_SUL!I2643)</f>
        <v>*</v>
      </c>
      <c r="H2640" s="121" t="str">
        <f>IF(SP_SUL!AB2643="","*",SP_SUL!AB2643)</f>
        <v>*</v>
      </c>
      <c r="I2640" s="121" t="str">
        <f>IF(SP_SUL!AC2643="","*",SP_SUL!AC2643)</f>
        <v>*</v>
      </c>
      <c r="J2640" s="122" t="str">
        <f>IF(SP_SUL!AA2643="","*",SP_SUL!AA2643)</f>
        <v>*</v>
      </c>
      <c r="K2640" s="134" t="str">
        <f>IF(SP_SUL!AD2643="","*",SP_SUL!AD2643)</f>
        <v>*</v>
      </c>
    </row>
    <row r="2641" spans="2:11" hidden="1">
      <c r="B2641" s="120" t="str">
        <f>IF(SP_SUL!Y2644="","*",SP_SUL!Y2644)</f>
        <v>*</v>
      </c>
      <c r="C2641" s="121" t="str">
        <f>IF(SP_SUL!B2644="","*",SP_SUL!B2644)</f>
        <v>*</v>
      </c>
      <c r="D2641" s="121" t="str">
        <f>IF(SP_SUL!D2644="","*",SP_SUL!D2644)</f>
        <v>*</v>
      </c>
      <c r="E2641" s="121" t="str">
        <f>IF(SP_SUL!H2644="","*",SP_SUL!H2644)</f>
        <v>*</v>
      </c>
      <c r="F2641" s="137" t="str">
        <f>IF(SP_SUL!M2644="","*",SP_SUL!M2644)</f>
        <v>*</v>
      </c>
      <c r="G2641" s="121" t="str">
        <f>IF(SP_SUL!I2644="","*",SP_SUL!I2644)</f>
        <v>*</v>
      </c>
      <c r="H2641" s="121" t="str">
        <f>IF(SP_SUL!AB2644="","*",SP_SUL!AB2644)</f>
        <v>*</v>
      </c>
      <c r="I2641" s="121" t="str">
        <f>IF(SP_SUL!AC2644="","*",SP_SUL!AC2644)</f>
        <v>*</v>
      </c>
      <c r="J2641" s="122" t="str">
        <f>IF(SP_SUL!AA2644="","*",SP_SUL!AA2644)</f>
        <v>*</v>
      </c>
      <c r="K2641" s="134" t="str">
        <f>IF(SP_SUL!AD2644="","*",SP_SUL!AD2644)</f>
        <v>*</v>
      </c>
    </row>
    <row r="2642" spans="2:11" hidden="1">
      <c r="B2642" s="120" t="str">
        <f>IF(SP_SUL!Y2645="","*",SP_SUL!Y2645)</f>
        <v>*</v>
      </c>
      <c r="C2642" s="121" t="str">
        <f>IF(SP_SUL!B2645="","*",SP_SUL!B2645)</f>
        <v>*</v>
      </c>
      <c r="D2642" s="121" t="str">
        <f>IF(SP_SUL!D2645="","*",SP_SUL!D2645)</f>
        <v>*</v>
      </c>
      <c r="E2642" s="121" t="str">
        <f>IF(SP_SUL!H2645="","*",SP_SUL!H2645)</f>
        <v>*</v>
      </c>
      <c r="F2642" s="137" t="str">
        <f>IF(SP_SUL!M2645="","*",SP_SUL!M2645)</f>
        <v>*</v>
      </c>
      <c r="G2642" s="121" t="str">
        <f>IF(SP_SUL!I2645="","*",SP_SUL!I2645)</f>
        <v>*</v>
      </c>
      <c r="H2642" s="121" t="str">
        <f>IF(SP_SUL!AB2645="","*",SP_SUL!AB2645)</f>
        <v>*</v>
      </c>
      <c r="I2642" s="121" t="str">
        <f>IF(SP_SUL!AC2645="","*",SP_SUL!AC2645)</f>
        <v>*</v>
      </c>
      <c r="J2642" s="122" t="str">
        <f>IF(SP_SUL!AA2645="","*",SP_SUL!AA2645)</f>
        <v>*</v>
      </c>
      <c r="K2642" s="134" t="str">
        <f>IF(SP_SUL!AD2645="","*",SP_SUL!AD2645)</f>
        <v>*</v>
      </c>
    </row>
    <row r="2643" spans="2:11" hidden="1">
      <c r="B2643" s="120" t="str">
        <f>IF(SP_SUL!Y2646="","*",SP_SUL!Y2646)</f>
        <v>*</v>
      </c>
      <c r="C2643" s="121" t="str">
        <f>IF(SP_SUL!B2646="","*",SP_SUL!B2646)</f>
        <v>*</v>
      </c>
      <c r="D2643" s="121" t="str">
        <f>IF(SP_SUL!D2646="","*",SP_SUL!D2646)</f>
        <v>*</v>
      </c>
      <c r="E2643" s="121" t="str">
        <f>IF(SP_SUL!H2646="","*",SP_SUL!H2646)</f>
        <v>*</v>
      </c>
      <c r="F2643" s="137" t="str">
        <f>IF(SP_SUL!M2646="","*",SP_SUL!M2646)</f>
        <v>*</v>
      </c>
      <c r="G2643" s="121" t="str">
        <f>IF(SP_SUL!I2646="","*",SP_SUL!I2646)</f>
        <v>*</v>
      </c>
      <c r="H2643" s="121" t="str">
        <f>IF(SP_SUL!AB2646="","*",SP_SUL!AB2646)</f>
        <v>*</v>
      </c>
      <c r="I2643" s="121" t="str">
        <f>IF(SP_SUL!AC2646="","*",SP_SUL!AC2646)</f>
        <v>*</v>
      </c>
      <c r="J2643" s="122" t="str">
        <f>IF(SP_SUL!AA2646="","*",SP_SUL!AA2646)</f>
        <v>*</v>
      </c>
      <c r="K2643" s="134" t="str">
        <f>IF(SP_SUL!AD2646="","*",SP_SUL!AD2646)</f>
        <v>*</v>
      </c>
    </row>
    <row r="2644" spans="2:11" hidden="1">
      <c r="B2644" s="120" t="str">
        <f>IF(SP_SUL!Y2647="","*",SP_SUL!Y2647)</f>
        <v>*</v>
      </c>
      <c r="C2644" s="121" t="str">
        <f>IF(SP_SUL!B2647="","*",SP_SUL!B2647)</f>
        <v>*</v>
      </c>
      <c r="D2644" s="121" t="str">
        <f>IF(SP_SUL!D2647="","*",SP_SUL!D2647)</f>
        <v>*</v>
      </c>
      <c r="E2644" s="121" t="str">
        <f>IF(SP_SUL!H2647="","*",SP_SUL!H2647)</f>
        <v>*</v>
      </c>
      <c r="F2644" s="137" t="str">
        <f>IF(SP_SUL!M2647="","*",SP_SUL!M2647)</f>
        <v>*</v>
      </c>
      <c r="G2644" s="121" t="str">
        <f>IF(SP_SUL!I2647="","*",SP_SUL!I2647)</f>
        <v>*</v>
      </c>
      <c r="H2644" s="121" t="str">
        <f>IF(SP_SUL!AB2647="","*",SP_SUL!AB2647)</f>
        <v>*</v>
      </c>
      <c r="I2644" s="121" t="str">
        <f>IF(SP_SUL!AC2647="","*",SP_SUL!AC2647)</f>
        <v>*</v>
      </c>
      <c r="J2644" s="122" t="str">
        <f>IF(SP_SUL!AA2647="","*",SP_SUL!AA2647)</f>
        <v>*</v>
      </c>
      <c r="K2644" s="134" t="str">
        <f>IF(SP_SUL!AD2647="","*",SP_SUL!AD2647)</f>
        <v>*</v>
      </c>
    </row>
    <row r="2645" spans="2:11" hidden="1">
      <c r="B2645" s="120" t="str">
        <f>IF(SP_SUL!Y2648="","*",SP_SUL!Y2648)</f>
        <v>*</v>
      </c>
      <c r="C2645" s="121" t="str">
        <f>IF(SP_SUL!B2648="","*",SP_SUL!B2648)</f>
        <v>*</v>
      </c>
      <c r="D2645" s="121" t="str">
        <f>IF(SP_SUL!D2648="","*",SP_SUL!D2648)</f>
        <v>*</v>
      </c>
      <c r="E2645" s="121" t="str">
        <f>IF(SP_SUL!H2648="","*",SP_SUL!H2648)</f>
        <v>*</v>
      </c>
      <c r="F2645" s="137" t="str">
        <f>IF(SP_SUL!M2648="","*",SP_SUL!M2648)</f>
        <v>*</v>
      </c>
      <c r="G2645" s="121" t="str">
        <f>IF(SP_SUL!I2648="","*",SP_SUL!I2648)</f>
        <v>*</v>
      </c>
      <c r="H2645" s="121" t="str">
        <f>IF(SP_SUL!AB2648="","*",SP_SUL!AB2648)</f>
        <v>*</v>
      </c>
      <c r="I2645" s="121" t="str">
        <f>IF(SP_SUL!AC2648="","*",SP_SUL!AC2648)</f>
        <v>*</v>
      </c>
      <c r="J2645" s="122" t="str">
        <f>IF(SP_SUL!AA2648="","*",SP_SUL!AA2648)</f>
        <v>*</v>
      </c>
      <c r="K2645" s="134" t="str">
        <f>IF(SP_SUL!AD2648="","*",SP_SUL!AD2648)</f>
        <v>*</v>
      </c>
    </row>
    <row r="2646" spans="2:11" hidden="1">
      <c r="B2646" s="120" t="str">
        <f>IF(SP_SUL!Y2649="","*",SP_SUL!Y2649)</f>
        <v>*</v>
      </c>
      <c r="C2646" s="121" t="str">
        <f>IF(SP_SUL!B2649="","*",SP_SUL!B2649)</f>
        <v>*</v>
      </c>
      <c r="D2646" s="121" t="str">
        <f>IF(SP_SUL!D2649="","*",SP_SUL!D2649)</f>
        <v>*</v>
      </c>
      <c r="E2646" s="121" t="str">
        <f>IF(SP_SUL!H2649="","*",SP_SUL!H2649)</f>
        <v>*</v>
      </c>
      <c r="F2646" s="137" t="str">
        <f>IF(SP_SUL!M2649="","*",SP_SUL!M2649)</f>
        <v>*</v>
      </c>
      <c r="G2646" s="121" t="str">
        <f>IF(SP_SUL!I2649="","*",SP_SUL!I2649)</f>
        <v>*</v>
      </c>
      <c r="H2646" s="121" t="str">
        <f>IF(SP_SUL!AB2649="","*",SP_SUL!AB2649)</f>
        <v>*</v>
      </c>
      <c r="I2646" s="121" t="str">
        <f>IF(SP_SUL!AC2649="","*",SP_SUL!AC2649)</f>
        <v>*</v>
      </c>
      <c r="J2646" s="122" t="str">
        <f>IF(SP_SUL!AA2649="","*",SP_SUL!AA2649)</f>
        <v>*</v>
      </c>
      <c r="K2646" s="134" t="str">
        <f>IF(SP_SUL!AD2649="","*",SP_SUL!AD2649)</f>
        <v>*</v>
      </c>
    </row>
    <row r="2647" spans="2:11" hidden="1">
      <c r="B2647" s="120" t="str">
        <f>IF(SP_SUL!Y2650="","*",SP_SUL!Y2650)</f>
        <v>*</v>
      </c>
      <c r="C2647" s="121" t="str">
        <f>IF(SP_SUL!B2650="","*",SP_SUL!B2650)</f>
        <v>*</v>
      </c>
      <c r="D2647" s="121" t="str">
        <f>IF(SP_SUL!D2650="","*",SP_SUL!D2650)</f>
        <v>*</v>
      </c>
      <c r="E2647" s="121" t="str">
        <f>IF(SP_SUL!H2650="","*",SP_SUL!H2650)</f>
        <v>*</v>
      </c>
      <c r="F2647" s="137" t="str">
        <f>IF(SP_SUL!M2650="","*",SP_SUL!M2650)</f>
        <v>*</v>
      </c>
      <c r="G2647" s="121" t="str">
        <f>IF(SP_SUL!I2650="","*",SP_SUL!I2650)</f>
        <v>*</v>
      </c>
      <c r="H2647" s="121" t="str">
        <f>IF(SP_SUL!AB2650="","*",SP_SUL!AB2650)</f>
        <v>*</v>
      </c>
      <c r="I2647" s="121" t="str">
        <f>IF(SP_SUL!AC2650="","*",SP_SUL!AC2650)</f>
        <v>*</v>
      </c>
      <c r="J2647" s="122" t="str">
        <f>IF(SP_SUL!AA2650="","*",SP_SUL!AA2650)</f>
        <v>*</v>
      </c>
      <c r="K2647" s="134" t="str">
        <f>IF(SP_SUL!AD2650="","*",SP_SUL!AD2650)</f>
        <v>*</v>
      </c>
    </row>
    <row r="2648" spans="2:11" hidden="1">
      <c r="B2648" s="120" t="str">
        <f>IF(SP_SUL!Y2651="","*",SP_SUL!Y2651)</f>
        <v>*</v>
      </c>
      <c r="C2648" s="121" t="str">
        <f>IF(SP_SUL!B2651="","*",SP_SUL!B2651)</f>
        <v>*</v>
      </c>
      <c r="D2648" s="121" t="str">
        <f>IF(SP_SUL!D2651="","*",SP_SUL!D2651)</f>
        <v>*</v>
      </c>
      <c r="E2648" s="121" t="str">
        <f>IF(SP_SUL!H2651="","*",SP_SUL!H2651)</f>
        <v>*</v>
      </c>
      <c r="F2648" s="137" t="str">
        <f>IF(SP_SUL!M2651="","*",SP_SUL!M2651)</f>
        <v>*</v>
      </c>
      <c r="G2648" s="121" t="str">
        <f>IF(SP_SUL!I2651="","*",SP_SUL!I2651)</f>
        <v>*</v>
      </c>
      <c r="H2648" s="121" t="str">
        <f>IF(SP_SUL!AB2651="","*",SP_SUL!AB2651)</f>
        <v>*</v>
      </c>
      <c r="I2648" s="121" t="str">
        <f>IF(SP_SUL!AC2651="","*",SP_SUL!AC2651)</f>
        <v>*</v>
      </c>
      <c r="J2648" s="122" t="str">
        <f>IF(SP_SUL!AA2651="","*",SP_SUL!AA2651)</f>
        <v>*</v>
      </c>
      <c r="K2648" s="134" t="str">
        <f>IF(SP_SUL!AD2651="","*",SP_SUL!AD2651)</f>
        <v>*</v>
      </c>
    </row>
    <row r="2649" spans="2:11" hidden="1">
      <c r="B2649" s="120" t="str">
        <f>IF(SP_SUL!Y2652="","*",SP_SUL!Y2652)</f>
        <v>*</v>
      </c>
      <c r="C2649" s="121" t="str">
        <f>IF(SP_SUL!B2652="","*",SP_SUL!B2652)</f>
        <v>*</v>
      </c>
      <c r="D2649" s="121" t="str">
        <f>IF(SP_SUL!D2652="","*",SP_SUL!D2652)</f>
        <v>*</v>
      </c>
      <c r="E2649" s="121" t="str">
        <f>IF(SP_SUL!H2652="","*",SP_SUL!H2652)</f>
        <v>*</v>
      </c>
      <c r="F2649" s="137" t="str">
        <f>IF(SP_SUL!M2652="","*",SP_SUL!M2652)</f>
        <v>*</v>
      </c>
      <c r="G2649" s="121" t="str">
        <f>IF(SP_SUL!I2652="","*",SP_SUL!I2652)</f>
        <v>*</v>
      </c>
      <c r="H2649" s="121" t="str">
        <f>IF(SP_SUL!AB2652="","*",SP_SUL!AB2652)</f>
        <v>*</v>
      </c>
      <c r="I2649" s="121" t="str">
        <f>IF(SP_SUL!AC2652="","*",SP_SUL!AC2652)</f>
        <v>*</v>
      </c>
      <c r="J2649" s="122" t="str">
        <f>IF(SP_SUL!AA2652="","*",SP_SUL!AA2652)</f>
        <v>*</v>
      </c>
      <c r="K2649" s="134" t="str">
        <f>IF(SP_SUL!AD2652="","*",SP_SUL!AD2652)</f>
        <v>*</v>
      </c>
    </row>
    <row r="2650" spans="2:11" hidden="1">
      <c r="B2650" s="120" t="str">
        <f>IF(SP_SUL!Y2653="","*",SP_SUL!Y2653)</f>
        <v>*</v>
      </c>
      <c r="C2650" s="121" t="str">
        <f>IF(SP_SUL!B2653="","*",SP_SUL!B2653)</f>
        <v>*</v>
      </c>
      <c r="D2650" s="121" t="str">
        <f>IF(SP_SUL!D2653="","*",SP_SUL!D2653)</f>
        <v>*</v>
      </c>
      <c r="E2650" s="121" t="str">
        <f>IF(SP_SUL!H2653="","*",SP_SUL!H2653)</f>
        <v>*</v>
      </c>
      <c r="F2650" s="137" t="str">
        <f>IF(SP_SUL!M2653="","*",SP_SUL!M2653)</f>
        <v>*</v>
      </c>
      <c r="G2650" s="121" t="str">
        <f>IF(SP_SUL!I2653="","*",SP_SUL!I2653)</f>
        <v>*</v>
      </c>
      <c r="H2650" s="121" t="str">
        <f>IF(SP_SUL!AB2653="","*",SP_SUL!AB2653)</f>
        <v>*</v>
      </c>
      <c r="I2650" s="121" t="str">
        <f>IF(SP_SUL!AC2653="","*",SP_SUL!AC2653)</f>
        <v>*</v>
      </c>
      <c r="J2650" s="122" t="str">
        <f>IF(SP_SUL!AA2653="","*",SP_SUL!AA2653)</f>
        <v>*</v>
      </c>
      <c r="K2650" s="134" t="str">
        <f>IF(SP_SUL!AD2653="","*",SP_SUL!AD2653)</f>
        <v>*</v>
      </c>
    </row>
    <row r="2651" spans="2:11" hidden="1">
      <c r="B2651" s="120" t="str">
        <f>IF(SP_SUL!Y2654="","*",SP_SUL!Y2654)</f>
        <v>*</v>
      </c>
      <c r="C2651" s="121" t="str">
        <f>IF(SP_SUL!B2654="","*",SP_SUL!B2654)</f>
        <v>*</v>
      </c>
      <c r="D2651" s="121" t="str">
        <f>IF(SP_SUL!D2654="","*",SP_SUL!D2654)</f>
        <v>*</v>
      </c>
      <c r="E2651" s="121" t="str">
        <f>IF(SP_SUL!H2654="","*",SP_SUL!H2654)</f>
        <v>*</v>
      </c>
      <c r="F2651" s="137" t="str">
        <f>IF(SP_SUL!M2654="","*",SP_SUL!M2654)</f>
        <v>*</v>
      </c>
      <c r="G2651" s="121" t="str">
        <f>IF(SP_SUL!I2654="","*",SP_SUL!I2654)</f>
        <v>*</v>
      </c>
      <c r="H2651" s="121" t="str">
        <f>IF(SP_SUL!AB2654="","*",SP_SUL!AB2654)</f>
        <v>*</v>
      </c>
      <c r="I2651" s="121" t="str">
        <f>IF(SP_SUL!AC2654="","*",SP_SUL!AC2654)</f>
        <v>*</v>
      </c>
      <c r="J2651" s="122" t="str">
        <f>IF(SP_SUL!AA2654="","*",SP_SUL!AA2654)</f>
        <v>*</v>
      </c>
      <c r="K2651" s="134" t="str">
        <f>IF(SP_SUL!AD2654="","*",SP_SUL!AD2654)</f>
        <v>*</v>
      </c>
    </row>
    <row r="2652" spans="2:11" hidden="1">
      <c r="B2652" s="120" t="str">
        <f>IF(SP_SUL!Y2655="","*",SP_SUL!Y2655)</f>
        <v>*</v>
      </c>
      <c r="C2652" s="121" t="str">
        <f>IF(SP_SUL!B2655="","*",SP_SUL!B2655)</f>
        <v>*</v>
      </c>
      <c r="D2652" s="121" t="str">
        <f>IF(SP_SUL!D2655="","*",SP_SUL!D2655)</f>
        <v>*</v>
      </c>
      <c r="E2652" s="121" t="str">
        <f>IF(SP_SUL!H2655="","*",SP_SUL!H2655)</f>
        <v>*</v>
      </c>
      <c r="F2652" s="137" t="str">
        <f>IF(SP_SUL!M2655="","*",SP_SUL!M2655)</f>
        <v>*</v>
      </c>
      <c r="G2652" s="121" t="str">
        <f>IF(SP_SUL!I2655="","*",SP_SUL!I2655)</f>
        <v>*</v>
      </c>
      <c r="H2652" s="121" t="str">
        <f>IF(SP_SUL!AB2655="","*",SP_SUL!AB2655)</f>
        <v>*</v>
      </c>
      <c r="I2652" s="121" t="str">
        <f>IF(SP_SUL!AC2655="","*",SP_SUL!AC2655)</f>
        <v>*</v>
      </c>
      <c r="J2652" s="122" t="str">
        <f>IF(SP_SUL!AA2655="","*",SP_SUL!AA2655)</f>
        <v>*</v>
      </c>
      <c r="K2652" s="134" t="str">
        <f>IF(SP_SUL!AD2655="","*",SP_SUL!AD2655)</f>
        <v>*</v>
      </c>
    </row>
    <row r="2653" spans="2:11" hidden="1">
      <c r="B2653" s="120" t="str">
        <f>IF(SP_SUL!Y2656="","*",SP_SUL!Y2656)</f>
        <v>*</v>
      </c>
      <c r="C2653" s="121" t="str">
        <f>IF(SP_SUL!B2656="","*",SP_SUL!B2656)</f>
        <v>*</v>
      </c>
      <c r="D2653" s="121" t="str">
        <f>IF(SP_SUL!D2656="","*",SP_SUL!D2656)</f>
        <v>*</v>
      </c>
      <c r="E2653" s="121" t="str">
        <f>IF(SP_SUL!H2656="","*",SP_SUL!H2656)</f>
        <v>*</v>
      </c>
      <c r="F2653" s="137" t="str">
        <f>IF(SP_SUL!M2656="","*",SP_SUL!M2656)</f>
        <v>*</v>
      </c>
      <c r="G2653" s="121" t="str">
        <f>IF(SP_SUL!I2656="","*",SP_SUL!I2656)</f>
        <v>*</v>
      </c>
      <c r="H2653" s="121" t="str">
        <f>IF(SP_SUL!AB2656="","*",SP_SUL!AB2656)</f>
        <v>*</v>
      </c>
      <c r="I2653" s="121" t="str">
        <f>IF(SP_SUL!AC2656="","*",SP_SUL!AC2656)</f>
        <v>*</v>
      </c>
      <c r="J2653" s="122" t="str">
        <f>IF(SP_SUL!AA2656="","*",SP_SUL!AA2656)</f>
        <v>*</v>
      </c>
      <c r="K2653" s="134" t="str">
        <f>IF(SP_SUL!AD2656="","*",SP_SUL!AD2656)</f>
        <v>*</v>
      </c>
    </row>
    <row r="2654" spans="2:11" hidden="1">
      <c r="B2654" s="120" t="str">
        <f>IF(SP_SUL!Y2657="","*",SP_SUL!Y2657)</f>
        <v>*</v>
      </c>
      <c r="C2654" s="121" t="str">
        <f>IF(SP_SUL!B2657="","*",SP_SUL!B2657)</f>
        <v>*</v>
      </c>
      <c r="D2654" s="121" t="str">
        <f>IF(SP_SUL!D2657="","*",SP_SUL!D2657)</f>
        <v>*</v>
      </c>
      <c r="E2654" s="121" t="str">
        <f>IF(SP_SUL!H2657="","*",SP_SUL!H2657)</f>
        <v>*</v>
      </c>
      <c r="F2654" s="137" t="str">
        <f>IF(SP_SUL!M2657="","*",SP_SUL!M2657)</f>
        <v>*</v>
      </c>
      <c r="G2654" s="121" t="str">
        <f>IF(SP_SUL!I2657="","*",SP_SUL!I2657)</f>
        <v>*</v>
      </c>
      <c r="H2654" s="121" t="str">
        <f>IF(SP_SUL!AB2657="","*",SP_SUL!AB2657)</f>
        <v>*</v>
      </c>
      <c r="I2654" s="121" t="str">
        <f>IF(SP_SUL!AC2657="","*",SP_SUL!AC2657)</f>
        <v>*</v>
      </c>
      <c r="J2654" s="122" t="str">
        <f>IF(SP_SUL!AA2657="","*",SP_SUL!AA2657)</f>
        <v>*</v>
      </c>
      <c r="K2654" s="134" t="str">
        <f>IF(SP_SUL!AD2657="","*",SP_SUL!AD2657)</f>
        <v>*</v>
      </c>
    </row>
    <row r="2655" spans="2:11" hidden="1">
      <c r="B2655" s="120" t="str">
        <f>IF(SP_SUL!Y2658="","*",SP_SUL!Y2658)</f>
        <v>*</v>
      </c>
      <c r="C2655" s="121" t="str">
        <f>IF(SP_SUL!B2658="","*",SP_SUL!B2658)</f>
        <v>*</v>
      </c>
      <c r="D2655" s="121" t="str">
        <f>IF(SP_SUL!D2658="","*",SP_SUL!D2658)</f>
        <v>*</v>
      </c>
      <c r="E2655" s="121" t="str">
        <f>IF(SP_SUL!H2658="","*",SP_SUL!H2658)</f>
        <v>*</v>
      </c>
      <c r="F2655" s="137" t="str">
        <f>IF(SP_SUL!M2658="","*",SP_SUL!M2658)</f>
        <v>*</v>
      </c>
      <c r="G2655" s="121" t="str">
        <f>IF(SP_SUL!I2658="","*",SP_SUL!I2658)</f>
        <v>*</v>
      </c>
      <c r="H2655" s="121" t="str">
        <f>IF(SP_SUL!AB2658="","*",SP_SUL!AB2658)</f>
        <v>*</v>
      </c>
      <c r="I2655" s="121" t="str">
        <f>IF(SP_SUL!AC2658="","*",SP_SUL!AC2658)</f>
        <v>*</v>
      </c>
      <c r="J2655" s="122" t="str">
        <f>IF(SP_SUL!AA2658="","*",SP_SUL!AA2658)</f>
        <v>*</v>
      </c>
      <c r="K2655" s="134" t="str">
        <f>IF(SP_SUL!AD2658="","*",SP_SUL!AD2658)</f>
        <v>*</v>
      </c>
    </row>
    <row r="2656" spans="2:11" hidden="1">
      <c r="B2656" s="120" t="str">
        <f>IF(SP_SUL!Y2659="","*",SP_SUL!Y2659)</f>
        <v>*</v>
      </c>
      <c r="C2656" s="121" t="str">
        <f>IF(SP_SUL!B2659="","*",SP_SUL!B2659)</f>
        <v>*</v>
      </c>
      <c r="D2656" s="121" t="str">
        <f>IF(SP_SUL!D2659="","*",SP_SUL!D2659)</f>
        <v>*</v>
      </c>
      <c r="E2656" s="121" t="str">
        <f>IF(SP_SUL!H2659="","*",SP_SUL!H2659)</f>
        <v>*</v>
      </c>
      <c r="F2656" s="137" t="str">
        <f>IF(SP_SUL!M2659="","*",SP_SUL!M2659)</f>
        <v>*</v>
      </c>
      <c r="G2656" s="121" t="str">
        <f>IF(SP_SUL!I2659="","*",SP_SUL!I2659)</f>
        <v>*</v>
      </c>
      <c r="H2656" s="121" t="str">
        <f>IF(SP_SUL!AB2659="","*",SP_SUL!AB2659)</f>
        <v>*</v>
      </c>
      <c r="I2656" s="121" t="str">
        <f>IF(SP_SUL!AC2659="","*",SP_SUL!AC2659)</f>
        <v>*</v>
      </c>
      <c r="J2656" s="122" t="str">
        <f>IF(SP_SUL!AA2659="","*",SP_SUL!AA2659)</f>
        <v>*</v>
      </c>
      <c r="K2656" s="134" t="str">
        <f>IF(SP_SUL!AD2659="","*",SP_SUL!AD2659)</f>
        <v>*</v>
      </c>
    </row>
    <row r="2657" spans="2:11" hidden="1">
      <c r="B2657" s="120" t="str">
        <f>IF(SP_SUL!Y2660="","*",SP_SUL!Y2660)</f>
        <v>*</v>
      </c>
      <c r="C2657" s="121" t="str">
        <f>IF(SP_SUL!B2660="","*",SP_SUL!B2660)</f>
        <v>*</v>
      </c>
      <c r="D2657" s="121" t="str">
        <f>IF(SP_SUL!D2660="","*",SP_SUL!D2660)</f>
        <v>*</v>
      </c>
      <c r="E2657" s="121" t="str">
        <f>IF(SP_SUL!H2660="","*",SP_SUL!H2660)</f>
        <v>*</v>
      </c>
      <c r="F2657" s="137" t="str">
        <f>IF(SP_SUL!M2660="","*",SP_SUL!M2660)</f>
        <v>*</v>
      </c>
      <c r="G2657" s="121" t="str">
        <f>IF(SP_SUL!I2660="","*",SP_SUL!I2660)</f>
        <v>*</v>
      </c>
      <c r="H2657" s="121" t="str">
        <f>IF(SP_SUL!AB2660="","*",SP_SUL!AB2660)</f>
        <v>*</v>
      </c>
      <c r="I2657" s="121" t="str">
        <f>IF(SP_SUL!AC2660="","*",SP_SUL!AC2660)</f>
        <v>*</v>
      </c>
      <c r="J2657" s="122" t="str">
        <f>IF(SP_SUL!AA2660="","*",SP_SUL!AA2660)</f>
        <v>*</v>
      </c>
      <c r="K2657" s="134" t="str">
        <f>IF(SP_SUL!AD2660="","*",SP_SUL!AD2660)</f>
        <v>*</v>
      </c>
    </row>
    <row r="2658" spans="2:11" hidden="1">
      <c r="B2658" s="120" t="str">
        <f>IF(SP_SUL!Y2661="","*",SP_SUL!Y2661)</f>
        <v>*</v>
      </c>
      <c r="C2658" s="121" t="str">
        <f>IF(SP_SUL!B2661="","*",SP_SUL!B2661)</f>
        <v>*</v>
      </c>
      <c r="D2658" s="121" t="str">
        <f>IF(SP_SUL!D2661="","*",SP_SUL!D2661)</f>
        <v>*</v>
      </c>
      <c r="E2658" s="121" t="str">
        <f>IF(SP_SUL!H2661="","*",SP_SUL!H2661)</f>
        <v>*</v>
      </c>
      <c r="F2658" s="137" t="str">
        <f>IF(SP_SUL!M2661="","*",SP_SUL!M2661)</f>
        <v>*</v>
      </c>
      <c r="G2658" s="121" t="str">
        <f>IF(SP_SUL!I2661="","*",SP_SUL!I2661)</f>
        <v>*</v>
      </c>
      <c r="H2658" s="121" t="str">
        <f>IF(SP_SUL!AB2661="","*",SP_SUL!AB2661)</f>
        <v>*</v>
      </c>
      <c r="I2658" s="121" t="str">
        <f>IF(SP_SUL!AC2661="","*",SP_SUL!AC2661)</f>
        <v>*</v>
      </c>
      <c r="J2658" s="122" t="str">
        <f>IF(SP_SUL!AA2661="","*",SP_SUL!AA2661)</f>
        <v>*</v>
      </c>
      <c r="K2658" s="134" t="str">
        <f>IF(SP_SUL!AD2661="","*",SP_SUL!AD2661)</f>
        <v>*</v>
      </c>
    </row>
    <row r="2659" spans="2:11" hidden="1">
      <c r="B2659" s="120" t="str">
        <f>IF(SP_SUL!Y2662="","*",SP_SUL!Y2662)</f>
        <v>*</v>
      </c>
      <c r="C2659" s="121" t="str">
        <f>IF(SP_SUL!B2662="","*",SP_SUL!B2662)</f>
        <v>*</v>
      </c>
      <c r="D2659" s="121" t="str">
        <f>IF(SP_SUL!D2662="","*",SP_SUL!D2662)</f>
        <v>*</v>
      </c>
      <c r="E2659" s="121" t="str">
        <f>IF(SP_SUL!H2662="","*",SP_SUL!H2662)</f>
        <v>*</v>
      </c>
      <c r="F2659" s="137" t="str">
        <f>IF(SP_SUL!M2662="","*",SP_SUL!M2662)</f>
        <v>*</v>
      </c>
      <c r="G2659" s="121" t="str">
        <f>IF(SP_SUL!I2662="","*",SP_SUL!I2662)</f>
        <v>*</v>
      </c>
      <c r="H2659" s="121" t="str">
        <f>IF(SP_SUL!AB2662="","*",SP_SUL!AB2662)</f>
        <v>*</v>
      </c>
      <c r="I2659" s="121" t="str">
        <f>IF(SP_SUL!AC2662="","*",SP_SUL!AC2662)</f>
        <v>*</v>
      </c>
      <c r="J2659" s="122" t="str">
        <f>IF(SP_SUL!AA2662="","*",SP_SUL!AA2662)</f>
        <v>*</v>
      </c>
      <c r="K2659" s="134" t="str">
        <f>IF(SP_SUL!AD2662="","*",SP_SUL!AD2662)</f>
        <v>*</v>
      </c>
    </row>
    <row r="2660" spans="2:11" hidden="1">
      <c r="B2660" s="120" t="str">
        <f>IF(SP_SUL!Y2663="","*",SP_SUL!Y2663)</f>
        <v>*</v>
      </c>
      <c r="C2660" s="121" t="str">
        <f>IF(SP_SUL!B2663="","*",SP_SUL!B2663)</f>
        <v>*</v>
      </c>
      <c r="D2660" s="121" t="str">
        <f>IF(SP_SUL!D2663="","*",SP_SUL!D2663)</f>
        <v>*</v>
      </c>
      <c r="E2660" s="121" t="str">
        <f>IF(SP_SUL!H2663="","*",SP_SUL!H2663)</f>
        <v>*</v>
      </c>
      <c r="F2660" s="137" t="str">
        <f>IF(SP_SUL!M2663="","*",SP_SUL!M2663)</f>
        <v>*</v>
      </c>
      <c r="G2660" s="121" t="str">
        <f>IF(SP_SUL!I2663="","*",SP_SUL!I2663)</f>
        <v>*</v>
      </c>
      <c r="H2660" s="121" t="str">
        <f>IF(SP_SUL!AB2663="","*",SP_SUL!AB2663)</f>
        <v>*</v>
      </c>
      <c r="I2660" s="121" t="str">
        <f>IF(SP_SUL!AC2663="","*",SP_SUL!AC2663)</f>
        <v>*</v>
      </c>
      <c r="J2660" s="122" t="str">
        <f>IF(SP_SUL!AA2663="","*",SP_SUL!AA2663)</f>
        <v>*</v>
      </c>
      <c r="K2660" s="134" t="str">
        <f>IF(SP_SUL!AD2663="","*",SP_SUL!AD2663)</f>
        <v>*</v>
      </c>
    </row>
    <row r="2661" spans="2:11" hidden="1">
      <c r="B2661" s="120" t="str">
        <f>IF(SP_SUL!Y2664="","*",SP_SUL!Y2664)</f>
        <v>*</v>
      </c>
      <c r="C2661" s="121" t="str">
        <f>IF(SP_SUL!B2664="","*",SP_SUL!B2664)</f>
        <v>*</v>
      </c>
      <c r="D2661" s="121" t="str">
        <f>IF(SP_SUL!D2664="","*",SP_SUL!D2664)</f>
        <v>*</v>
      </c>
      <c r="E2661" s="121" t="str">
        <f>IF(SP_SUL!H2664="","*",SP_SUL!H2664)</f>
        <v>*</v>
      </c>
      <c r="F2661" s="137" t="str">
        <f>IF(SP_SUL!M2664="","*",SP_SUL!M2664)</f>
        <v>*</v>
      </c>
      <c r="G2661" s="121" t="str">
        <f>IF(SP_SUL!I2664="","*",SP_SUL!I2664)</f>
        <v>*</v>
      </c>
      <c r="H2661" s="121" t="str">
        <f>IF(SP_SUL!AB2664="","*",SP_SUL!AB2664)</f>
        <v>*</v>
      </c>
      <c r="I2661" s="121" t="str">
        <f>IF(SP_SUL!AC2664="","*",SP_SUL!AC2664)</f>
        <v>*</v>
      </c>
      <c r="J2661" s="122" t="str">
        <f>IF(SP_SUL!AA2664="","*",SP_SUL!AA2664)</f>
        <v>*</v>
      </c>
      <c r="K2661" s="134" t="str">
        <f>IF(SP_SUL!AD2664="","*",SP_SUL!AD2664)</f>
        <v>*</v>
      </c>
    </row>
    <row r="2662" spans="2:11" hidden="1">
      <c r="B2662" s="120" t="str">
        <f>IF(SP_SUL!Y2665="","*",SP_SUL!Y2665)</f>
        <v>*</v>
      </c>
      <c r="C2662" s="121" t="str">
        <f>IF(SP_SUL!B2665="","*",SP_SUL!B2665)</f>
        <v>*</v>
      </c>
      <c r="D2662" s="121" t="str">
        <f>IF(SP_SUL!D2665="","*",SP_SUL!D2665)</f>
        <v>*</v>
      </c>
      <c r="E2662" s="121" t="str">
        <f>IF(SP_SUL!H2665="","*",SP_SUL!H2665)</f>
        <v>*</v>
      </c>
      <c r="F2662" s="137" t="str">
        <f>IF(SP_SUL!M2665="","*",SP_SUL!M2665)</f>
        <v>*</v>
      </c>
      <c r="G2662" s="121" t="str">
        <f>IF(SP_SUL!I2665="","*",SP_SUL!I2665)</f>
        <v>*</v>
      </c>
      <c r="H2662" s="121" t="str">
        <f>IF(SP_SUL!AB2665="","*",SP_SUL!AB2665)</f>
        <v>*</v>
      </c>
      <c r="I2662" s="121" t="str">
        <f>IF(SP_SUL!AC2665="","*",SP_SUL!AC2665)</f>
        <v>*</v>
      </c>
      <c r="J2662" s="122" t="str">
        <f>IF(SP_SUL!AA2665="","*",SP_SUL!AA2665)</f>
        <v>*</v>
      </c>
      <c r="K2662" s="134" t="str">
        <f>IF(SP_SUL!AD2665="","*",SP_SUL!AD2665)</f>
        <v>*</v>
      </c>
    </row>
    <row r="2663" spans="2:11" hidden="1">
      <c r="B2663" s="120" t="str">
        <f>IF(SP_SUL!Y2666="","*",SP_SUL!Y2666)</f>
        <v>*</v>
      </c>
      <c r="C2663" s="121" t="str">
        <f>IF(SP_SUL!B2666="","*",SP_SUL!B2666)</f>
        <v>*</v>
      </c>
      <c r="D2663" s="121" t="str">
        <f>IF(SP_SUL!D2666="","*",SP_SUL!D2666)</f>
        <v>*</v>
      </c>
      <c r="E2663" s="121" t="str">
        <f>IF(SP_SUL!H2666="","*",SP_SUL!H2666)</f>
        <v>*</v>
      </c>
      <c r="F2663" s="137" t="str">
        <f>IF(SP_SUL!M2666="","*",SP_SUL!M2666)</f>
        <v>*</v>
      </c>
      <c r="G2663" s="121" t="str">
        <f>IF(SP_SUL!I2666="","*",SP_SUL!I2666)</f>
        <v>*</v>
      </c>
      <c r="H2663" s="121" t="str">
        <f>IF(SP_SUL!AB2666="","*",SP_SUL!AB2666)</f>
        <v>*</v>
      </c>
      <c r="I2663" s="121" t="str">
        <f>IF(SP_SUL!AC2666="","*",SP_SUL!AC2666)</f>
        <v>*</v>
      </c>
      <c r="J2663" s="122" t="str">
        <f>IF(SP_SUL!AA2666="","*",SP_SUL!AA2666)</f>
        <v>*</v>
      </c>
      <c r="K2663" s="134" t="str">
        <f>IF(SP_SUL!AD2666="","*",SP_SUL!AD2666)</f>
        <v>*</v>
      </c>
    </row>
    <row r="2664" spans="2:11" hidden="1">
      <c r="B2664" s="120" t="str">
        <f>IF(SP_SUL!Y2667="","*",SP_SUL!Y2667)</f>
        <v>*</v>
      </c>
      <c r="C2664" s="121" t="str">
        <f>IF(SP_SUL!B2667="","*",SP_SUL!B2667)</f>
        <v>*</v>
      </c>
      <c r="D2664" s="121" t="str">
        <f>IF(SP_SUL!D2667="","*",SP_SUL!D2667)</f>
        <v>*</v>
      </c>
      <c r="E2664" s="121" t="str">
        <f>IF(SP_SUL!H2667="","*",SP_SUL!H2667)</f>
        <v>*</v>
      </c>
      <c r="F2664" s="137" t="str">
        <f>IF(SP_SUL!M2667="","*",SP_SUL!M2667)</f>
        <v>*</v>
      </c>
      <c r="G2664" s="121" t="str">
        <f>IF(SP_SUL!I2667="","*",SP_SUL!I2667)</f>
        <v>*</v>
      </c>
      <c r="H2664" s="121" t="str">
        <f>IF(SP_SUL!AB2667="","*",SP_SUL!AB2667)</f>
        <v>*</v>
      </c>
      <c r="I2664" s="121" t="str">
        <f>IF(SP_SUL!AC2667="","*",SP_SUL!AC2667)</f>
        <v>*</v>
      </c>
      <c r="J2664" s="122" t="str">
        <f>IF(SP_SUL!AA2667="","*",SP_SUL!AA2667)</f>
        <v>*</v>
      </c>
      <c r="K2664" s="134" t="str">
        <f>IF(SP_SUL!AD2667="","*",SP_SUL!AD2667)</f>
        <v>*</v>
      </c>
    </row>
    <row r="2665" spans="2:11" hidden="1">
      <c r="B2665" s="120" t="str">
        <f>IF(SP_SUL!Y2668="","*",SP_SUL!Y2668)</f>
        <v>*</v>
      </c>
      <c r="C2665" s="121" t="str">
        <f>IF(SP_SUL!B2668="","*",SP_SUL!B2668)</f>
        <v>*</v>
      </c>
      <c r="D2665" s="121" t="str">
        <f>IF(SP_SUL!D2668="","*",SP_SUL!D2668)</f>
        <v>*</v>
      </c>
      <c r="E2665" s="121" t="str">
        <f>IF(SP_SUL!H2668="","*",SP_SUL!H2668)</f>
        <v>*</v>
      </c>
      <c r="F2665" s="137" t="str">
        <f>IF(SP_SUL!M2668="","*",SP_SUL!M2668)</f>
        <v>*</v>
      </c>
      <c r="G2665" s="121" t="str">
        <f>IF(SP_SUL!I2668="","*",SP_SUL!I2668)</f>
        <v>*</v>
      </c>
      <c r="H2665" s="121" t="str">
        <f>IF(SP_SUL!AB2668="","*",SP_SUL!AB2668)</f>
        <v>*</v>
      </c>
      <c r="I2665" s="121" t="str">
        <f>IF(SP_SUL!AC2668="","*",SP_SUL!AC2668)</f>
        <v>*</v>
      </c>
      <c r="J2665" s="122" t="str">
        <f>IF(SP_SUL!AA2668="","*",SP_SUL!AA2668)</f>
        <v>*</v>
      </c>
      <c r="K2665" s="134" t="str">
        <f>IF(SP_SUL!AD2668="","*",SP_SUL!AD2668)</f>
        <v>*</v>
      </c>
    </row>
    <row r="2666" spans="2:11" hidden="1">
      <c r="B2666" s="120" t="str">
        <f>IF(SP_SUL!Y2669="","*",SP_SUL!Y2669)</f>
        <v>*</v>
      </c>
      <c r="C2666" s="121" t="str">
        <f>IF(SP_SUL!B2669="","*",SP_SUL!B2669)</f>
        <v>*</v>
      </c>
      <c r="D2666" s="121" t="str">
        <f>IF(SP_SUL!D2669="","*",SP_SUL!D2669)</f>
        <v>*</v>
      </c>
      <c r="E2666" s="121" t="str">
        <f>IF(SP_SUL!H2669="","*",SP_SUL!H2669)</f>
        <v>*</v>
      </c>
      <c r="F2666" s="137" t="str">
        <f>IF(SP_SUL!M2669="","*",SP_SUL!M2669)</f>
        <v>*</v>
      </c>
      <c r="G2666" s="121" t="str">
        <f>IF(SP_SUL!I2669="","*",SP_SUL!I2669)</f>
        <v>*</v>
      </c>
      <c r="H2666" s="121" t="str">
        <f>IF(SP_SUL!AB2669="","*",SP_SUL!AB2669)</f>
        <v>*</v>
      </c>
      <c r="I2666" s="121" t="str">
        <f>IF(SP_SUL!AC2669="","*",SP_SUL!AC2669)</f>
        <v>*</v>
      </c>
      <c r="J2666" s="122" t="str">
        <f>IF(SP_SUL!AA2669="","*",SP_SUL!AA2669)</f>
        <v>*</v>
      </c>
      <c r="K2666" s="134" t="str">
        <f>IF(SP_SUL!AD2669="","*",SP_SUL!AD2669)</f>
        <v>*</v>
      </c>
    </row>
    <row r="2667" spans="2:11" hidden="1">
      <c r="B2667" s="120" t="str">
        <f>IF(SP_SUL!Y2670="","*",SP_SUL!Y2670)</f>
        <v>*</v>
      </c>
      <c r="C2667" s="121" t="str">
        <f>IF(SP_SUL!B2670="","*",SP_SUL!B2670)</f>
        <v>*</v>
      </c>
      <c r="D2667" s="121" t="str">
        <f>IF(SP_SUL!D2670="","*",SP_SUL!D2670)</f>
        <v>*</v>
      </c>
      <c r="E2667" s="121" t="str">
        <f>IF(SP_SUL!H2670="","*",SP_SUL!H2670)</f>
        <v>*</v>
      </c>
      <c r="F2667" s="137" t="str">
        <f>IF(SP_SUL!M2670="","*",SP_SUL!M2670)</f>
        <v>*</v>
      </c>
      <c r="G2667" s="121" t="str">
        <f>IF(SP_SUL!I2670="","*",SP_SUL!I2670)</f>
        <v>*</v>
      </c>
      <c r="H2667" s="121" t="str">
        <f>IF(SP_SUL!AB2670="","*",SP_SUL!AB2670)</f>
        <v>*</v>
      </c>
      <c r="I2667" s="121" t="str">
        <f>IF(SP_SUL!AC2670="","*",SP_SUL!AC2670)</f>
        <v>*</v>
      </c>
      <c r="J2667" s="122" t="str">
        <f>IF(SP_SUL!AA2670="","*",SP_SUL!AA2670)</f>
        <v>*</v>
      </c>
      <c r="K2667" s="134" t="str">
        <f>IF(SP_SUL!AD2670="","*",SP_SUL!AD2670)</f>
        <v>*</v>
      </c>
    </row>
    <row r="2668" spans="2:11" hidden="1">
      <c r="B2668" s="120" t="str">
        <f>IF(SP_SUL!Y2671="","*",SP_SUL!Y2671)</f>
        <v>*</v>
      </c>
      <c r="C2668" s="121" t="str">
        <f>IF(SP_SUL!B2671="","*",SP_SUL!B2671)</f>
        <v>*</v>
      </c>
      <c r="D2668" s="121" t="str">
        <f>IF(SP_SUL!D2671="","*",SP_SUL!D2671)</f>
        <v>*</v>
      </c>
      <c r="E2668" s="121" t="str">
        <f>IF(SP_SUL!H2671="","*",SP_SUL!H2671)</f>
        <v>*</v>
      </c>
      <c r="F2668" s="137" t="str">
        <f>IF(SP_SUL!M2671="","*",SP_SUL!M2671)</f>
        <v>*</v>
      </c>
      <c r="G2668" s="121" t="str">
        <f>IF(SP_SUL!I2671="","*",SP_SUL!I2671)</f>
        <v>*</v>
      </c>
      <c r="H2668" s="121" t="str">
        <f>IF(SP_SUL!AB2671="","*",SP_SUL!AB2671)</f>
        <v>*</v>
      </c>
      <c r="I2668" s="121" t="str">
        <f>IF(SP_SUL!AC2671="","*",SP_SUL!AC2671)</f>
        <v>*</v>
      </c>
      <c r="J2668" s="122" t="str">
        <f>IF(SP_SUL!AA2671="","*",SP_SUL!AA2671)</f>
        <v>*</v>
      </c>
      <c r="K2668" s="134" t="str">
        <f>IF(SP_SUL!AD2671="","*",SP_SUL!AD2671)</f>
        <v>*</v>
      </c>
    </row>
    <row r="2669" spans="2:11" hidden="1">
      <c r="B2669" s="120" t="str">
        <f>IF(SP_SUL!Y2672="","*",SP_SUL!Y2672)</f>
        <v>*</v>
      </c>
      <c r="C2669" s="121" t="str">
        <f>IF(SP_SUL!B2672="","*",SP_SUL!B2672)</f>
        <v>*</v>
      </c>
      <c r="D2669" s="121" t="str">
        <f>IF(SP_SUL!D2672="","*",SP_SUL!D2672)</f>
        <v>*</v>
      </c>
      <c r="E2669" s="121" t="str">
        <f>IF(SP_SUL!H2672="","*",SP_SUL!H2672)</f>
        <v>*</v>
      </c>
      <c r="F2669" s="137" t="str">
        <f>IF(SP_SUL!M2672="","*",SP_SUL!M2672)</f>
        <v>*</v>
      </c>
      <c r="G2669" s="121" t="str">
        <f>IF(SP_SUL!I2672="","*",SP_SUL!I2672)</f>
        <v>*</v>
      </c>
      <c r="H2669" s="121" t="str">
        <f>IF(SP_SUL!AB2672="","*",SP_SUL!AB2672)</f>
        <v>*</v>
      </c>
      <c r="I2669" s="121" t="str">
        <f>IF(SP_SUL!AC2672="","*",SP_SUL!AC2672)</f>
        <v>*</v>
      </c>
      <c r="J2669" s="122" t="str">
        <f>IF(SP_SUL!AA2672="","*",SP_SUL!AA2672)</f>
        <v>*</v>
      </c>
      <c r="K2669" s="134" t="str">
        <f>IF(SP_SUL!AD2672="","*",SP_SUL!AD2672)</f>
        <v>*</v>
      </c>
    </row>
    <row r="2670" spans="2:11" hidden="1">
      <c r="B2670" s="120" t="str">
        <f>IF(SP_SUL!Y2673="","*",SP_SUL!Y2673)</f>
        <v>*</v>
      </c>
      <c r="C2670" s="121" t="str">
        <f>IF(SP_SUL!B2673="","*",SP_SUL!B2673)</f>
        <v>*</v>
      </c>
      <c r="D2670" s="121" t="str">
        <f>IF(SP_SUL!D2673="","*",SP_SUL!D2673)</f>
        <v>*</v>
      </c>
      <c r="E2670" s="121" t="str">
        <f>IF(SP_SUL!H2673="","*",SP_SUL!H2673)</f>
        <v>*</v>
      </c>
      <c r="F2670" s="137" t="str">
        <f>IF(SP_SUL!M2673="","*",SP_SUL!M2673)</f>
        <v>*</v>
      </c>
      <c r="G2670" s="121" t="str">
        <f>IF(SP_SUL!I2673="","*",SP_SUL!I2673)</f>
        <v>*</v>
      </c>
      <c r="H2670" s="121" t="str">
        <f>IF(SP_SUL!AB2673="","*",SP_SUL!AB2673)</f>
        <v>*</v>
      </c>
      <c r="I2670" s="121" t="str">
        <f>IF(SP_SUL!AC2673="","*",SP_SUL!AC2673)</f>
        <v>*</v>
      </c>
      <c r="J2670" s="122" t="str">
        <f>IF(SP_SUL!AA2673="","*",SP_SUL!AA2673)</f>
        <v>*</v>
      </c>
      <c r="K2670" s="134" t="str">
        <f>IF(SP_SUL!AD2673="","*",SP_SUL!AD2673)</f>
        <v>*</v>
      </c>
    </row>
    <row r="2671" spans="2:11" hidden="1">
      <c r="B2671" s="120" t="str">
        <f>IF(SP_SUL!Y2674="","*",SP_SUL!Y2674)</f>
        <v>*</v>
      </c>
      <c r="C2671" s="121" t="str">
        <f>IF(SP_SUL!B2674="","*",SP_SUL!B2674)</f>
        <v>*</v>
      </c>
      <c r="D2671" s="121" t="str">
        <f>IF(SP_SUL!D2674="","*",SP_SUL!D2674)</f>
        <v>*</v>
      </c>
      <c r="E2671" s="121" t="str">
        <f>IF(SP_SUL!H2674="","*",SP_SUL!H2674)</f>
        <v>*</v>
      </c>
      <c r="F2671" s="137" t="str">
        <f>IF(SP_SUL!M2674="","*",SP_SUL!M2674)</f>
        <v>*</v>
      </c>
      <c r="G2671" s="121" t="str">
        <f>IF(SP_SUL!I2674="","*",SP_SUL!I2674)</f>
        <v>*</v>
      </c>
      <c r="H2671" s="121" t="str">
        <f>IF(SP_SUL!AB2674="","*",SP_SUL!AB2674)</f>
        <v>*</v>
      </c>
      <c r="I2671" s="121" t="str">
        <f>IF(SP_SUL!AC2674="","*",SP_SUL!AC2674)</f>
        <v>*</v>
      </c>
      <c r="J2671" s="122" t="str">
        <f>IF(SP_SUL!AA2674="","*",SP_SUL!AA2674)</f>
        <v>*</v>
      </c>
      <c r="K2671" s="134" t="str">
        <f>IF(SP_SUL!AD2674="","*",SP_SUL!AD2674)</f>
        <v>*</v>
      </c>
    </row>
    <row r="2672" spans="2:11" hidden="1">
      <c r="B2672" s="120" t="str">
        <f>IF(SP_SUL!Y2675="","*",SP_SUL!Y2675)</f>
        <v>*</v>
      </c>
      <c r="C2672" s="121" t="str">
        <f>IF(SP_SUL!B2675="","*",SP_SUL!B2675)</f>
        <v>*</v>
      </c>
      <c r="D2672" s="121" t="str">
        <f>IF(SP_SUL!D2675="","*",SP_SUL!D2675)</f>
        <v>*</v>
      </c>
      <c r="E2672" s="121" t="str">
        <f>IF(SP_SUL!H2675="","*",SP_SUL!H2675)</f>
        <v>*</v>
      </c>
      <c r="F2672" s="137" t="str">
        <f>IF(SP_SUL!M2675="","*",SP_SUL!M2675)</f>
        <v>*</v>
      </c>
      <c r="G2672" s="121" t="str">
        <f>IF(SP_SUL!I2675="","*",SP_SUL!I2675)</f>
        <v>*</v>
      </c>
      <c r="H2672" s="121" t="str">
        <f>IF(SP_SUL!AB2675="","*",SP_SUL!AB2675)</f>
        <v>*</v>
      </c>
      <c r="I2672" s="121" t="str">
        <f>IF(SP_SUL!AC2675="","*",SP_SUL!AC2675)</f>
        <v>*</v>
      </c>
      <c r="J2672" s="122" t="str">
        <f>IF(SP_SUL!AA2675="","*",SP_SUL!AA2675)</f>
        <v>*</v>
      </c>
      <c r="K2672" s="134" t="str">
        <f>IF(SP_SUL!AD2675="","*",SP_SUL!AD2675)</f>
        <v>*</v>
      </c>
    </row>
    <row r="2673" spans="2:11" hidden="1">
      <c r="B2673" s="120" t="str">
        <f>IF(SP_SUL!Y2676="","*",SP_SUL!Y2676)</f>
        <v>*</v>
      </c>
      <c r="C2673" s="121" t="str">
        <f>IF(SP_SUL!B2676="","*",SP_SUL!B2676)</f>
        <v>*</v>
      </c>
      <c r="D2673" s="121" t="str">
        <f>IF(SP_SUL!D2676="","*",SP_SUL!D2676)</f>
        <v>*</v>
      </c>
      <c r="E2673" s="121" t="str">
        <f>IF(SP_SUL!H2676="","*",SP_SUL!H2676)</f>
        <v>*</v>
      </c>
      <c r="F2673" s="137" t="str">
        <f>IF(SP_SUL!M2676="","*",SP_SUL!M2676)</f>
        <v>*</v>
      </c>
      <c r="G2673" s="121" t="str">
        <f>IF(SP_SUL!I2676="","*",SP_SUL!I2676)</f>
        <v>*</v>
      </c>
      <c r="H2673" s="121" t="str">
        <f>IF(SP_SUL!AB2676="","*",SP_SUL!AB2676)</f>
        <v>*</v>
      </c>
      <c r="I2673" s="121" t="str">
        <f>IF(SP_SUL!AC2676="","*",SP_SUL!AC2676)</f>
        <v>*</v>
      </c>
      <c r="J2673" s="122" t="str">
        <f>IF(SP_SUL!AA2676="","*",SP_SUL!AA2676)</f>
        <v>*</v>
      </c>
      <c r="K2673" s="134" t="str">
        <f>IF(SP_SUL!AD2676="","*",SP_SUL!AD2676)</f>
        <v>*</v>
      </c>
    </row>
    <row r="2674" spans="2:11" hidden="1">
      <c r="B2674" s="120" t="str">
        <f>IF(SP_SUL!Y2677="","*",SP_SUL!Y2677)</f>
        <v>*</v>
      </c>
      <c r="C2674" s="121" t="str">
        <f>IF(SP_SUL!B2677="","*",SP_SUL!B2677)</f>
        <v>*</v>
      </c>
      <c r="D2674" s="121" t="str">
        <f>IF(SP_SUL!D2677="","*",SP_SUL!D2677)</f>
        <v>*</v>
      </c>
      <c r="E2674" s="121" t="str">
        <f>IF(SP_SUL!H2677="","*",SP_SUL!H2677)</f>
        <v>*</v>
      </c>
      <c r="F2674" s="137" t="str">
        <f>IF(SP_SUL!M2677="","*",SP_SUL!M2677)</f>
        <v>*</v>
      </c>
      <c r="G2674" s="121" t="str">
        <f>IF(SP_SUL!I2677="","*",SP_SUL!I2677)</f>
        <v>*</v>
      </c>
      <c r="H2674" s="121" t="str">
        <f>IF(SP_SUL!AB2677="","*",SP_SUL!AB2677)</f>
        <v>*</v>
      </c>
      <c r="I2674" s="121" t="str">
        <f>IF(SP_SUL!AC2677="","*",SP_SUL!AC2677)</f>
        <v>*</v>
      </c>
      <c r="J2674" s="122" t="str">
        <f>IF(SP_SUL!AA2677="","*",SP_SUL!AA2677)</f>
        <v>*</v>
      </c>
      <c r="K2674" s="134" t="str">
        <f>IF(SP_SUL!AD2677="","*",SP_SUL!AD2677)</f>
        <v>*</v>
      </c>
    </row>
    <row r="2675" spans="2:11" hidden="1">
      <c r="B2675" s="120" t="str">
        <f>IF(SP_SUL!Y2678="","*",SP_SUL!Y2678)</f>
        <v>*</v>
      </c>
      <c r="C2675" s="121" t="str">
        <f>IF(SP_SUL!B2678="","*",SP_SUL!B2678)</f>
        <v>*</v>
      </c>
      <c r="D2675" s="121" t="str">
        <f>IF(SP_SUL!D2678="","*",SP_SUL!D2678)</f>
        <v>*</v>
      </c>
      <c r="E2675" s="121" t="str">
        <f>IF(SP_SUL!H2678="","*",SP_SUL!H2678)</f>
        <v>*</v>
      </c>
      <c r="F2675" s="137" t="str">
        <f>IF(SP_SUL!M2678="","*",SP_SUL!M2678)</f>
        <v>*</v>
      </c>
      <c r="G2675" s="121" t="str">
        <f>IF(SP_SUL!I2678="","*",SP_SUL!I2678)</f>
        <v>*</v>
      </c>
      <c r="H2675" s="121" t="str">
        <f>IF(SP_SUL!AB2678="","*",SP_SUL!AB2678)</f>
        <v>*</v>
      </c>
      <c r="I2675" s="121" t="str">
        <f>IF(SP_SUL!AC2678="","*",SP_SUL!AC2678)</f>
        <v>*</v>
      </c>
      <c r="J2675" s="122" t="str">
        <f>IF(SP_SUL!AA2678="","*",SP_SUL!AA2678)</f>
        <v>*</v>
      </c>
      <c r="K2675" s="134" t="str">
        <f>IF(SP_SUL!AD2678="","*",SP_SUL!AD2678)</f>
        <v>*</v>
      </c>
    </row>
    <row r="2676" spans="2:11" hidden="1">
      <c r="B2676" s="120" t="str">
        <f>IF(SP_SUL!Y2679="","*",SP_SUL!Y2679)</f>
        <v>*</v>
      </c>
      <c r="C2676" s="121" t="str">
        <f>IF(SP_SUL!B2679="","*",SP_SUL!B2679)</f>
        <v>*</v>
      </c>
      <c r="D2676" s="121" t="str">
        <f>IF(SP_SUL!D2679="","*",SP_SUL!D2679)</f>
        <v>*</v>
      </c>
      <c r="E2676" s="121" t="str">
        <f>IF(SP_SUL!H2679="","*",SP_SUL!H2679)</f>
        <v>*</v>
      </c>
      <c r="F2676" s="137" t="str">
        <f>IF(SP_SUL!M2679="","*",SP_SUL!M2679)</f>
        <v>*</v>
      </c>
      <c r="G2676" s="121" t="str">
        <f>IF(SP_SUL!I2679="","*",SP_SUL!I2679)</f>
        <v>*</v>
      </c>
      <c r="H2676" s="121" t="str">
        <f>IF(SP_SUL!AB2679="","*",SP_SUL!AB2679)</f>
        <v>*</v>
      </c>
      <c r="I2676" s="121" t="str">
        <f>IF(SP_SUL!AC2679="","*",SP_SUL!AC2679)</f>
        <v>*</v>
      </c>
      <c r="J2676" s="122" t="str">
        <f>IF(SP_SUL!AA2679="","*",SP_SUL!AA2679)</f>
        <v>*</v>
      </c>
      <c r="K2676" s="134" t="str">
        <f>IF(SP_SUL!AD2679="","*",SP_SUL!AD2679)</f>
        <v>*</v>
      </c>
    </row>
    <row r="2677" spans="2:11" hidden="1">
      <c r="B2677" s="120" t="str">
        <f>IF(SP_SUL!Y2680="","*",SP_SUL!Y2680)</f>
        <v>*</v>
      </c>
      <c r="C2677" s="121" t="str">
        <f>IF(SP_SUL!B2680="","*",SP_SUL!B2680)</f>
        <v>*</v>
      </c>
      <c r="D2677" s="121" t="str">
        <f>IF(SP_SUL!D2680="","*",SP_SUL!D2680)</f>
        <v>*</v>
      </c>
      <c r="E2677" s="121" t="str">
        <f>IF(SP_SUL!H2680="","*",SP_SUL!H2680)</f>
        <v>*</v>
      </c>
      <c r="F2677" s="137" t="str">
        <f>IF(SP_SUL!M2680="","*",SP_SUL!M2680)</f>
        <v>*</v>
      </c>
      <c r="G2677" s="121" t="str">
        <f>IF(SP_SUL!I2680="","*",SP_SUL!I2680)</f>
        <v>*</v>
      </c>
      <c r="H2677" s="121" t="str">
        <f>IF(SP_SUL!AB2680="","*",SP_SUL!AB2680)</f>
        <v>*</v>
      </c>
      <c r="I2677" s="121" t="str">
        <f>IF(SP_SUL!AC2680="","*",SP_SUL!AC2680)</f>
        <v>*</v>
      </c>
      <c r="J2677" s="122" t="str">
        <f>IF(SP_SUL!AA2680="","*",SP_SUL!AA2680)</f>
        <v>*</v>
      </c>
      <c r="K2677" s="134" t="str">
        <f>IF(SP_SUL!AD2680="","*",SP_SUL!AD2680)</f>
        <v>*</v>
      </c>
    </row>
    <row r="2678" spans="2:11" hidden="1">
      <c r="B2678" s="120" t="str">
        <f>IF(SP_SUL!Y2681="","*",SP_SUL!Y2681)</f>
        <v>*</v>
      </c>
      <c r="C2678" s="121" t="str">
        <f>IF(SP_SUL!B2681="","*",SP_SUL!B2681)</f>
        <v>*</v>
      </c>
      <c r="D2678" s="121" t="str">
        <f>IF(SP_SUL!D2681="","*",SP_SUL!D2681)</f>
        <v>*</v>
      </c>
      <c r="E2678" s="121" t="str">
        <f>IF(SP_SUL!H2681="","*",SP_SUL!H2681)</f>
        <v>*</v>
      </c>
      <c r="F2678" s="137" t="str">
        <f>IF(SP_SUL!M2681="","*",SP_SUL!M2681)</f>
        <v>*</v>
      </c>
      <c r="G2678" s="121" t="str">
        <f>IF(SP_SUL!I2681="","*",SP_SUL!I2681)</f>
        <v>*</v>
      </c>
      <c r="H2678" s="121" t="str">
        <f>IF(SP_SUL!AB2681="","*",SP_SUL!AB2681)</f>
        <v>*</v>
      </c>
      <c r="I2678" s="121" t="str">
        <f>IF(SP_SUL!AC2681="","*",SP_SUL!AC2681)</f>
        <v>*</v>
      </c>
      <c r="J2678" s="122" t="str">
        <f>IF(SP_SUL!AA2681="","*",SP_SUL!AA2681)</f>
        <v>*</v>
      </c>
      <c r="K2678" s="134" t="str">
        <f>IF(SP_SUL!AD2681="","*",SP_SUL!AD2681)</f>
        <v>*</v>
      </c>
    </row>
    <row r="2679" spans="2:11" hidden="1">
      <c r="B2679" s="120" t="str">
        <f>IF(SP_SUL!Y2682="","*",SP_SUL!Y2682)</f>
        <v>*</v>
      </c>
      <c r="C2679" s="121" t="str">
        <f>IF(SP_SUL!B2682="","*",SP_SUL!B2682)</f>
        <v>*</v>
      </c>
      <c r="D2679" s="121" t="str">
        <f>IF(SP_SUL!D2682="","*",SP_SUL!D2682)</f>
        <v>*</v>
      </c>
      <c r="E2679" s="121" t="str">
        <f>IF(SP_SUL!H2682="","*",SP_SUL!H2682)</f>
        <v>*</v>
      </c>
      <c r="F2679" s="137" t="str">
        <f>IF(SP_SUL!M2682="","*",SP_SUL!M2682)</f>
        <v>*</v>
      </c>
      <c r="G2679" s="121" t="str">
        <f>IF(SP_SUL!I2682="","*",SP_SUL!I2682)</f>
        <v>*</v>
      </c>
      <c r="H2679" s="121" t="str">
        <f>IF(SP_SUL!AB2682="","*",SP_SUL!AB2682)</f>
        <v>*</v>
      </c>
      <c r="I2679" s="121" t="str">
        <f>IF(SP_SUL!AC2682="","*",SP_SUL!AC2682)</f>
        <v>*</v>
      </c>
      <c r="J2679" s="122" t="str">
        <f>IF(SP_SUL!AA2682="","*",SP_SUL!AA2682)</f>
        <v>*</v>
      </c>
      <c r="K2679" s="134" t="str">
        <f>IF(SP_SUL!AD2682="","*",SP_SUL!AD2682)</f>
        <v>*</v>
      </c>
    </row>
    <row r="2680" spans="2:11" hidden="1">
      <c r="B2680" s="120" t="str">
        <f>IF(SP_SUL!Y2683="","*",SP_SUL!Y2683)</f>
        <v>*</v>
      </c>
      <c r="C2680" s="121" t="str">
        <f>IF(SP_SUL!B2683="","*",SP_SUL!B2683)</f>
        <v>*</v>
      </c>
      <c r="D2680" s="121" t="str">
        <f>IF(SP_SUL!D2683="","*",SP_SUL!D2683)</f>
        <v>*</v>
      </c>
      <c r="E2680" s="121" t="str">
        <f>IF(SP_SUL!H2683="","*",SP_SUL!H2683)</f>
        <v>*</v>
      </c>
      <c r="F2680" s="137" t="str">
        <f>IF(SP_SUL!M2683="","*",SP_SUL!M2683)</f>
        <v>*</v>
      </c>
      <c r="G2680" s="121" t="str">
        <f>IF(SP_SUL!I2683="","*",SP_SUL!I2683)</f>
        <v>*</v>
      </c>
      <c r="H2680" s="121" t="str">
        <f>IF(SP_SUL!AB2683="","*",SP_SUL!AB2683)</f>
        <v>*</v>
      </c>
      <c r="I2680" s="121" t="str">
        <f>IF(SP_SUL!AC2683="","*",SP_SUL!AC2683)</f>
        <v>*</v>
      </c>
      <c r="J2680" s="122" t="str">
        <f>IF(SP_SUL!AA2683="","*",SP_SUL!AA2683)</f>
        <v>*</v>
      </c>
      <c r="K2680" s="134" t="str">
        <f>IF(SP_SUL!AD2683="","*",SP_SUL!AD2683)</f>
        <v>*</v>
      </c>
    </row>
    <row r="2681" spans="2:11" hidden="1">
      <c r="B2681" s="120" t="str">
        <f>IF(SP_SUL!Y2684="","*",SP_SUL!Y2684)</f>
        <v>*</v>
      </c>
      <c r="C2681" s="121" t="str">
        <f>IF(SP_SUL!B2684="","*",SP_SUL!B2684)</f>
        <v>*</v>
      </c>
      <c r="D2681" s="121" t="str">
        <f>IF(SP_SUL!D2684="","*",SP_SUL!D2684)</f>
        <v>*</v>
      </c>
      <c r="E2681" s="121" t="str">
        <f>IF(SP_SUL!H2684="","*",SP_SUL!H2684)</f>
        <v>*</v>
      </c>
      <c r="F2681" s="137" t="str">
        <f>IF(SP_SUL!M2684="","*",SP_SUL!M2684)</f>
        <v>*</v>
      </c>
      <c r="G2681" s="121" t="str">
        <f>IF(SP_SUL!I2684="","*",SP_SUL!I2684)</f>
        <v>*</v>
      </c>
      <c r="H2681" s="121" t="str">
        <f>IF(SP_SUL!AB2684="","*",SP_SUL!AB2684)</f>
        <v>*</v>
      </c>
      <c r="I2681" s="121" t="str">
        <f>IF(SP_SUL!AC2684="","*",SP_SUL!AC2684)</f>
        <v>*</v>
      </c>
      <c r="J2681" s="122" t="str">
        <f>IF(SP_SUL!AA2684="","*",SP_SUL!AA2684)</f>
        <v>*</v>
      </c>
      <c r="K2681" s="134" t="str">
        <f>IF(SP_SUL!AD2684="","*",SP_SUL!AD2684)</f>
        <v>*</v>
      </c>
    </row>
    <row r="2682" spans="2:11" hidden="1">
      <c r="B2682" s="120" t="str">
        <f>IF(SP_SUL!Y2685="","*",SP_SUL!Y2685)</f>
        <v>*</v>
      </c>
      <c r="C2682" s="121" t="str">
        <f>IF(SP_SUL!B2685="","*",SP_SUL!B2685)</f>
        <v>*</v>
      </c>
      <c r="D2682" s="121" t="str">
        <f>IF(SP_SUL!D2685="","*",SP_SUL!D2685)</f>
        <v>*</v>
      </c>
      <c r="E2682" s="121" t="str">
        <f>IF(SP_SUL!H2685="","*",SP_SUL!H2685)</f>
        <v>*</v>
      </c>
      <c r="F2682" s="137" t="str">
        <f>IF(SP_SUL!M2685="","*",SP_SUL!M2685)</f>
        <v>*</v>
      </c>
      <c r="G2682" s="121" t="str">
        <f>IF(SP_SUL!I2685="","*",SP_SUL!I2685)</f>
        <v>*</v>
      </c>
      <c r="H2682" s="121" t="str">
        <f>IF(SP_SUL!AB2685="","*",SP_SUL!AB2685)</f>
        <v>*</v>
      </c>
      <c r="I2682" s="121" t="str">
        <f>IF(SP_SUL!AC2685="","*",SP_SUL!AC2685)</f>
        <v>*</v>
      </c>
      <c r="J2682" s="122" t="str">
        <f>IF(SP_SUL!AA2685="","*",SP_SUL!AA2685)</f>
        <v>*</v>
      </c>
      <c r="K2682" s="134" t="str">
        <f>IF(SP_SUL!AD2685="","*",SP_SUL!AD2685)</f>
        <v>*</v>
      </c>
    </row>
    <row r="2683" spans="2:11" hidden="1">
      <c r="B2683" s="120" t="str">
        <f>IF(SP_SUL!Y2686="","*",SP_SUL!Y2686)</f>
        <v>*</v>
      </c>
      <c r="C2683" s="121" t="str">
        <f>IF(SP_SUL!B2686="","*",SP_SUL!B2686)</f>
        <v>*</v>
      </c>
      <c r="D2683" s="121" t="str">
        <f>IF(SP_SUL!D2686="","*",SP_SUL!D2686)</f>
        <v>*</v>
      </c>
      <c r="E2683" s="121" t="str">
        <f>IF(SP_SUL!H2686="","*",SP_SUL!H2686)</f>
        <v>*</v>
      </c>
      <c r="F2683" s="137" t="str">
        <f>IF(SP_SUL!M2686="","*",SP_SUL!M2686)</f>
        <v>*</v>
      </c>
      <c r="G2683" s="121" t="str">
        <f>IF(SP_SUL!I2686="","*",SP_SUL!I2686)</f>
        <v>*</v>
      </c>
      <c r="H2683" s="121" t="str">
        <f>IF(SP_SUL!AB2686="","*",SP_SUL!AB2686)</f>
        <v>*</v>
      </c>
      <c r="I2683" s="121" t="str">
        <f>IF(SP_SUL!AC2686="","*",SP_SUL!AC2686)</f>
        <v>*</v>
      </c>
      <c r="J2683" s="122" t="str">
        <f>IF(SP_SUL!AA2686="","*",SP_SUL!AA2686)</f>
        <v>*</v>
      </c>
      <c r="K2683" s="134" t="str">
        <f>IF(SP_SUL!AD2686="","*",SP_SUL!AD2686)</f>
        <v>*</v>
      </c>
    </row>
    <row r="2684" spans="2:11" hidden="1">
      <c r="B2684" s="120" t="str">
        <f>IF(SP_SUL!Y2687="","*",SP_SUL!Y2687)</f>
        <v>*</v>
      </c>
      <c r="C2684" s="121" t="str">
        <f>IF(SP_SUL!B2687="","*",SP_SUL!B2687)</f>
        <v>*</v>
      </c>
      <c r="D2684" s="121" t="str">
        <f>IF(SP_SUL!D2687="","*",SP_SUL!D2687)</f>
        <v>*</v>
      </c>
      <c r="E2684" s="121" t="str">
        <f>IF(SP_SUL!H2687="","*",SP_SUL!H2687)</f>
        <v>*</v>
      </c>
      <c r="F2684" s="137" t="str">
        <f>IF(SP_SUL!M2687="","*",SP_SUL!M2687)</f>
        <v>*</v>
      </c>
      <c r="G2684" s="121" t="str">
        <f>IF(SP_SUL!I2687="","*",SP_SUL!I2687)</f>
        <v>*</v>
      </c>
      <c r="H2684" s="121" t="str">
        <f>IF(SP_SUL!AB2687="","*",SP_SUL!AB2687)</f>
        <v>*</v>
      </c>
      <c r="I2684" s="121" t="str">
        <f>IF(SP_SUL!AC2687="","*",SP_SUL!AC2687)</f>
        <v>*</v>
      </c>
      <c r="J2684" s="122" t="str">
        <f>IF(SP_SUL!AA2687="","*",SP_SUL!AA2687)</f>
        <v>*</v>
      </c>
      <c r="K2684" s="134" t="str">
        <f>IF(SP_SUL!AD2687="","*",SP_SUL!AD2687)</f>
        <v>*</v>
      </c>
    </row>
    <row r="2685" spans="2:11" hidden="1">
      <c r="B2685" s="120" t="str">
        <f>IF(SP_SUL!Y2688="","*",SP_SUL!Y2688)</f>
        <v>*</v>
      </c>
      <c r="C2685" s="121" t="str">
        <f>IF(SP_SUL!B2688="","*",SP_SUL!B2688)</f>
        <v>*</v>
      </c>
      <c r="D2685" s="121" t="str">
        <f>IF(SP_SUL!D2688="","*",SP_SUL!D2688)</f>
        <v>*</v>
      </c>
      <c r="E2685" s="121" t="str">
        <f>IF(SP_SUL!H2688="","*",SP_SUL!H2688)</f>
        <v>*</v>
      </c>
      <c r="F2685" s="137" t="str">
        <f>IF(SP_SUL!M2688="","*",SP_SUL!M2688)</f>
        <v>*</v>
      </c>
      <c r="G2685" s="121" t="str">
        <f>IF(SP_SUL!I2688="","*",SP_SUL!I2688)</f>
        <v>*</v>
      </c>
      <c r="H2685" s="121" t="str">
        <f>IF(SP_SUL!AB2688="","*",SP_SUL!AB2688)</f>
        <v>*</v>
      </c>
      <c r="I2685" s="121" t="str">
        <f>IF(SP_SUL!AC2688="","*",SP_SUL!AC2688)</f>
        <v>*</v>
      </c>
      <c r="J2685" s="122" t="str">
        <f>IF(SP_SUL!AA2688="","*",SP_SUL!AA2688)</f>
        <v>*</v>
      </c>
      <c r="K2685" s="134" t="str">
        <f>IF(SP_SUL!AD2688="","*",SP_SUL!AD2688)</f>
        <v>*</v>
      </c>
    </row>
    <row r="2686" spans="2:11" hidden="1">
      <c r="B2686" s="120" t="str">
        <f>IF(SP_SUL!Y2689="","*",SP_SUL!Y2689)</f>
        <v>*</v>
      </c>
      <c r="C2686" s="121" t="str">
        <f>IF(SP_SUL!B2689="","*",SP_SUL!B2689)</f>
        <v>*</v>
      </c>
      <c r="D2686" s="121" t="str">
        <f>IF(SP_SUL!D2689="","*",SP_SUL!D2689)</f>
        <v>*</v>
      </c>
      <c r="E2686" s="121" t="str">
        <f>IF(SP_SUL!H2689="","*",SP_SUL!H2689)</f>
        <v>*</v>
      </c>
      <c r="F2686" s="137" t="str">
        <f>IF(SP_SUL!M2689="","*",SP_SUL!M2689)</f>
        <v>*</v>
      </c>
      <c r="G2686" s="121" t="str">
        <f>IF(SP_SUL!I2689="","*",SP_SUL!I2689)</f>
        <v>*</v>
      </c>
      <c r="H2686" s="121" t="str">
        <f>IF(SP_SUL!AB2689="","*",SP_SUL!AB2689)</f>
        <v>*</v>
      </c>
      <c r="I2686" s="121" t="str">
        <f>IF(SP_SUL!AC2689="","*",SP_SUL!AC2689)</f>
        <v>*</v>
      </c>
      <c r="J2686" s="122" t="str">
        <f>IF(SP_SUL!AA2689="","*",SP_SUL!AA2689)</f>
        <v>*</v>
      </c>
      <c r="K2686" s="134" t="str">
        <f>IF(SP_SUL!AD2689="","*",SP_SUL!AD2689)</f>
        <v>*</v>
      </c>
    </row>
    <row r="2687" spans="2:11" hidden="1">
      <c r="B2687" s="120" t="str">
        <f>IF(SP_SUL!Y2690="","*",SP_SUL!Y2690)</f>
        <v>*</v>
      </c>
      <c r="C2687" s="121" t="str">
        <f>IF(SP_SUL!B2690="","*",SP_SUL!B2690)</f>
        <v>*</v>
      </c>
      <c r="D2687" s="121" t="str">
        <f>IF(SP_SUL!D2690="","*",SP_SUL!D2690)</f>
        <v>*</v>
      </c>
      <c r="E2687" s="121" t="str">
        <f>IF(SP_SUL!H2690="","*",SP_SUL!H2690)</f>
        <v>*</v>
      </c>
      <c r="F2687" s="137" t="str">
        <f>IF(SP_SUL!M2690="","*",SP_SUL!M2690)</f>
        <v>*</v>
      </c>
      <c r="G2687" s="121" t="str">
        <f>IF(SP_SUL!I2690="","*",SP_SUL!I2690)</f>
        <v>*</v>
      </c>
      <c r="H2687" s="121" t="str">
        <f>IF(SP_SUL!AB2690="","*",SP_SUL!AB2690)</f>
        <v>*</v>
      </c>
      <c r="I2687" s="121" t="str">
        <f>IF(SP_SUL!AC2690="","*",SP_SUL!AC2690)</f>
        <v>*</v>
      </c>
      <c r="J2687" s="122" t="str">
        <f>IF(SP_SUL!AA2690="","*",SP_SUL!AA2690)</f>
        <v>*</v>
      </c>
      <c r="K2687" s="134" t="str">
        <f>IF(SP_SUL!AD2690="","*",SP_SUL!AD2690)</f>
        <v>*</v>
      </c>
    </row>
    <row r="2688" spans="2:11" hidden="1">
      <c r="B2688" s="120" t="str">
        <f>IF(SP_SUL!Y2691="","*",SP_SUL!Y2691)</f>
        <v>*</v>
      </c>
      <c r="C2688" s="121" t="str">
        <f>IF(SP_SUL!B2691="","*",SP_SUL!B2691)</f>
        <v>*</v>
      </c>
      <c r="D2688" s="121" t="str">
        <f>IF(SP_SUL!D2691="","*",SP_SUL!D2691)</f>
        <v>*</v>
      </c>
      <c r="E2688" s="121" t="str">
        <f>IF(SP_SUL!H2691="","*",SP_SUL!H2691)</f>
        <v>*</v>
      </c>
      <c r="F2688" s="137" t="str">
        <f>IF(SP_SUL!M2691="","*",SP_SUL!M2691)</f>
        <v>*</v>
      </c>
      <c r="G2688" s="121" t="str">
        <f>IF(SP_SUL!I2691="","*",SP_SUL!I2691)</f>
        <v>*</v>
      </c>
      <c r="H2688" s="121" t="str">
        <f>IF(SP_SUL!AB2691="","*",SP_SUL!AB2691)</f>
        <v>*</v>
      </c>
      <c r="I2688" s="121" t="str">
        <f>IF(SP_SUL!AC2691="","*",SP_SUL!AC2691)</f>
        <v>*</v>
      </c>
      <c r="J2688" s="122" t="str">
        <f>IF(SP_SUL!AA2691="","*",SP_SUL!AA2691)</f>
        <v>*</v>
      </c>
      <c r="K2688" s="134" t="str">
        <f>IF(SP_SUL!AD2691="","*",SP_SUL!AD2691)</f>
        <v>*</v>
      </c>
    </row>
    <row r="2689" spans="2:11" hidden="1">
      <c r="B2689" s="120" t="str">
        <f>IF(SP_SUL!Y2692="","*",SP_SUL!Y2692)</f>
        <v>*</v>
      </c>
      <c r="C2689" s="121" t="str">
        <f>IF(SP_SUL!B2692="","*",SP_SUL!B2692)</f>
        <v>*</v>
      </c>
      <c r="D2689" s="121" t="str">
        <f>IF(SP_SUL!D2692="","*",SP_SUL!D2692)</f>
        <v>*</v>
      </c>
      <c r="E2689" s="121" t="str">
        <f>IF(SP_SUL!H2692="","*",SP_SUL!H2692)</f>
        <v>*</v>
      </c>
      <c r="F2689" s="137" t="str">
        <f>IF(SP_SUL!M2692="","*",SP_SUL!M2692)</f>
        <v>*</v>
      </c>
      <c r="G2689" s="121" t="str">
        <f>IF(SP_SUL!I2692="","*",SP_SUL!I2692)</f>
        <v>*</v>
      </c>
      <c r="H2689" s="121" t="str">
        <f>IF(SP_SUL!AB2692="","*",SP_SUL!AB2692)</f>
        <v>*</v>
      </c>
      <c r="I2689" s="121" t="str">
        <f>IF(SP_SUL!AC2692="","*",SP_SUL!AC2692)</f>
        <v>*</v>
      </c>
      <c r="J2689" s="122" t="str">
        <f>IF(SP_SUL!AA2692="","*",SP_SUL!AA2692)</f>
        <v>*</v>
      </c>
      <c r="K2689" s="134" t="str">
        <f>IF(SP_SUL!AD2692="","*",SP_SUL!AD2692)</f>
        <v>*</v>
      </c>
    </row>
    <row r="2690" spans="2:11" hidden="1">
      <c r="B2690" s="120" t="str">
        <f>IF(SP_SUL!Y2693="","*",SP_SUL!Y2693)</f>
        <v>*</v>
      </c>
      <c r="C2690" s="121" t="str">
        <f>IF(SP_SUL!B2693="","*",SP_SUL!B2693)</f>
        <v>*</v>
      </c>
      <c r="D2690" s="121" t="str">
        <f>IF(SP_SUL!D2693="","*",SP_SUL!D2693)</f>
        <v>*</v>
      </c>
      <c r="E2690" s="121" t="str">
        <f>IF(SP_SUL!H2693="","*",SP_SUL!H2693)</f>
        <v>*</v>
      </c>
      <c r="F2690" s="137" t="str">
        <f>IF(SP_SUL!M2693="","*",SP_SUL!M2693)</f>
        <v>*</v>
      </c>
      <c r="G2690" s="121" t="str">
        <f>IF(SP_SUL!I2693="","*",SP_SUL!I2693)</f>
        <v>*</v>
      </c>
      <c r="H2690" s="121" t="str">
        <f>IF(SP_SUL!AB2693="","*",SP_SUL!AB2693)</f>
        <v>*</v>
      </c>
      <c r="I2690" s="121" t="str">
        <f>IF(SP_SUL!AC2693="","*",SP_SUL!AC2693)</f>
        <v>*</v>
      </c>
      <c r="J2690" s="122" t="str">
        <f>IF(SP_SUL!AA2693="","*",SP_SUL!AA2693)</f>
        <v>*</v>
      </c>
      <c r="K2690" s="134" t="str">
        <f>IF(SP_SUL!AD2693="","*",SP_SUL!AD2693)</f>
        <v>*</v>
      </c>
    </row>
    <row r="2691" spans="2:11" hidden="1">
      <c r="B2691" s="120" t="str">
        <f>IF(SP_SUL!Y2694="","*",SP_SUL!Y2694)</f>
        <v>*</v>
      </c>
      <c r="C2691" s="121" t="str">
        <f>IF(SP_SUL!B2694="","*",SP_SUL!B2694)</f>
        <v>*</v>
      </c>
      <c r="D2691" s="121" t="str">
        <f>IF(SP_SUL!D2694="","*",SP_SUL!D2694)</f>
        <v>*</v>
      </c>
      <c r="E2691" s="121" t="str">
        <f>IF(SP_SUL!H2694="","*",SP_SUL!H2694)</f>
        <v>*</v>
      </c>
      <c r="F2691" s="137" t="str">
        <f>IF(SP_SUL!M2694="","*",SP_SUL!M2694)</f>
        <v>*</v>
      </c>
      <c r="G2691" s="121" t="str">
        <f>IF(SP_SUL!I2694="","*",SP_SUL!I2694)</f>
        <v>*</v>
      </c>
      <c r="H2691" s="121" t="str">
        <f>IF(SP_SUL!AB2694="","*",SP_SUL!AB2694)</f>
        <v>*</v>
      </c>
      <c r="I2691" s="121" t="str">
        <f>IF(SP_SUL!AC2694="","*",SP_SUL!AC2694)</f>
        <v>*</v>
      </c>
      <c r="J2691" s="122" t="str">
        <f>IF(SP_SUL!AA2694="","*",SP_SUL!AA2694)</f>
        <v>*</v>
      </c>
      <c r="K2691" s="134" t="str">
        <f>IF(SP_SUL!AD2694="","*",SP_SUL!AD2694)</f>
        <v>*</v>
      </c>
    </row>
    <row r="2692" spans="2:11" hidden="1">
      <c r="B2692" s="120" t="str">
        <f>IF(SP_SUL!Y2695="","*",SP_SUL!Y2695)</f>
        <v>*</v>
      </c>
      <c r="C2692" s="121" t="str">
        <f>IF(SP_SUL!B2695="","*",SP_SUL!B2695)</f>
        <v>*</v>
      </c>
      <c r="D2692" s="121" t="str">
        <f>IF(SP_SUL!D2695="","*",SP_SUL!D2695)</f>
        <v>*</v>
      </c>
      <c r="E2692" s="121" t="str">
        <f>IF(SP_SUL!H2695="","*",SP_SUL!H2695)</f>
        <v>*</v>
      </c>
      <c r="F2692" s="137" t="str">
        <f>IF(SP_SUL!M2695="","*",SP_SUL!M2695)</f>
        <v>*</v>
      </c>
      <c r="G2692" s="121" t="str">
        <f>IF(SP_SUL!I2695="","*",SP_SUL!I2695)</f>
        <v>*</v>
      </c>
      <c r="H2692" s="121" t="str">
        <f>IF(SP_SUL!AB2695="","*",SP_SUL!AB2695)</f>
        <v>*</v>
      </c>
      <c r="I2692" s="121" t="str">
        <f>IF(SP_SUL!AC2695="","*",SP_SUL!AC2695)</f>
        <v>*</v>
      </c>
      <c r="J2692" s="122" t="str">
        <f>IF(SP_SUL!AA2695="","*",SP_SUL!AA2695)</f>
        <v>*</v>
      </c>
      <c r="K2692" s="134" t="str">
        <f>IF(SP_SUL!AD2695="","*",SP_SUL!AD2695)</f>
        <v>*</v>
      </c>
    </row>
    <row r="2693" spans="2:11" hidden="1">
      <c r="B2693" s="120" t="str">
        <f>IF(SP_SUL!Y2696="","*",SP_SUL!Y2696)</f>
        <v>*</v>
      </c>
      <c r="C2693" s="121" t="str">
        <f>IF(SP_SUL!B2696="","*",SP_SUL!B2696)</f>
        <v>*</v>
      </c>
      <c r="D2693" s="121" t="str">
        <f>IF(SP_SUL!D2696="","*",SP_SUL!D2696)</f>
        <v>*</v>
      </c>
      <c r="E2693" s="121" t="str">
        <f>IF(SP_SUL!H2696="","*",SP_SUL!H2696)</f>
        <v>*</v>
      </c>
      <c r="F2693" s="137" t="str">
        <f>IF(SP_SUL!M2696="","*",SP_SUL!M2696)</f>
        <v>*</v>
      </c>
      <c r="G2693" s="121" t="str">
        <f>IF(SP_SUL!I2696="","*",SP_SUL!I2696)</f>
        <v>*</v>
      </c>
      <c r="H2693" s="121" t="str">
        <f>IF(SP_SUL!AB2696="","*",SP_SUL!AB2696)</f>
        <v>*</v>
      </c>
      <c r="I2693" s="121" t="str">
        <f>IF(SP_SUL!AC2696="","*",SP_SUL!AC2696)</f>
        <v>*</v>
      </c>
      <c r="J2693" s="122" t="str">
        <f>IF(SP_SUL!AA2696="","*",SP_SUL!AA2696)</f>
        <v>*</v>
      </c>
      <c r="K2693" s="134" t="str">
        <f>IF(SP_SUL!AD2696="","*",SP_SUL!AD2696)</f>
        <v>*</v>
      </c>
    </row>
    <row r="2694" spans="2:11" hidden="1">
      <c r="B2694" s="120" t="str">
        <f>IF(SP_SUL!Y2697="","*",SP_SUL!Y2697)</f>
        <v>*</v>
      </c>
      <c r="C2694" s="121" t="str">
        <f>IF(SP_SUL!B2697="","*",SP_SUL!B2697)</f>
        <v>*</v>
      </c>
      <c r="D2694" s="121" t="str">
        <f>IF(SP_SUL!D2697="","*",SP_SUL!D2697)</f>
        <v>*</v>
      </c>
      <c r="E2694" s="121" t="str">
        <f>IF(SP_SUL!H2697="","*",SP_SUL!H2697)</f>
        <v>*</v>
      </c>
      <c r="F2694" s="137" t="str">
        <f>IF(SP_SUL!M2697="","*",SP_SUL!M2697)</f>
        <v>*</v>
      </c>
      <c r="G2694" s="121" t="str">
        <f>IF(SP_SUL!I2697="","*",SP_SUL!I2697)</f>
        <v>*</v>
      </c>
      <c r="H2694" s="121" t="str">
        <f>IF(SP_SUL!AB2697="","*",SP_SUL!AB2697)</f>
        <v>*</v>
      </c>
      <c r="I2694" s="121" t="str">
        <f>IF(SP_SUL!AC2697="","*",SP_SUL!AC2697)</f>
        <v>*</v>
      </c>
      <c r="J2694" s="122" t="str">
        <f>IF(SP_SUL!AA2697="","*",SP_SUL!AA2697)</f>
        <v>*</v>
      </c>
      <c r="K2694" s="134" t="str">
        <f>IF(SP_SUL!AD2697="","*",SP_SUL!AD2697)</f>
        <v>*</v>
      </c>
    </row>
    <row r="2695" spans="2:11" hidden="1">
      <c r="B2695" s="120" t="str">
        <f>IF(SP_SUL!Y2698="","*",SP_SUL!Y2698)</f>
        <v>*</v>
      </c>
      <c r="C2695" s="121" t="str">
        <f>IF(SP_SUL!B2698="","*",SP_SUL!B2698)</f>
        <v>*</v>
      </c>
      <c r="D2695" s="121" t="str">
        <f>IF(SP_SUL!D2698="","*",SP_SUL!D2698)</f>
        <v>*</v>
      </c>
      <c r="E2695" s="121" t="str">
        <f>IF(SP_SUL!H2698="","*",SP_SUL!H2698)</f>
        <v>*</v>
      </c>
      <c r="F2695" s="137" t="str">
        <f>IF(SP_SUL!M2698="","*",SP_SUL!M2698)</f>
        <v>*</v>
      </c>
      <c r="G2695" s="121" t="str">
        <f>IF(SP_SUL!I2698="","*",SP_SUL!I2698)</f>
        <v>*</v>
      </c>
      <c r="H2695" s="121" t="str">
        <f>IF(SP_SUL!AB2698="","*",SP_SUL!AB2698)</f>
        <v>*</v>
      </c>
      <c r="I2695" s="121" t="str">
        <f>IF(SP_SUL!AC2698="","*",SP_SUL!AC2698)</f>
        <v>*</v>
      </c>
      <c r="J2695" s="122" t="str">
        <f>IF(SP_SUL!AA2698="","*",SP_SUL!AA2698)</f>
        <v>*</v>
      </c>
      <c r="K2695" s="134" t="str">
        <f>IF(SP_SUL!AD2698="","*",SP_SUL!AD2698)</f>
        <v>*</v>
      </c>
    </row>
    <row r="2696" spans="2:11" hidden="1">
      <c r="B2696" s="120" t="str">
        <f>IF(SP_SUL!Y2699="","*",SP_SUL!Y2699)</f>
        <v>*</v>
      </c>
      <c r="C2696" s="121" t="str">
        <f>IF(SP_SUL!B2699="","*",SP_SUL!B2699)</f>
        <v>*</v>
      </c>
      <c r="D2696" s="121" t="str">
        <f>IF(SP_SUL!D2699="","*",SP_SUL!D2699)</f>
        <v>*</v>
      </c>
      <c r="E2696" s="121" t="str">
        <f>IF(SP_SUL!H2699="","*",SP_SUL!H2699)</f>
        <v>*</v>
      </c>
      <c r="F2696" s="137" t="str">
        <f>IF(SP_SUL!M2699="","*",SP_SUL!M2699)</f>
        <v>*</v>
      </c>
      <c r="G2696" s="121" t="str">
        <f>IF(SP_SUL!I2699="","*",SP_SUL!I2699)</f>
        <v>*</v>
      </c>
      <c r="H2696" s="121" t="str">
        <f>IF(SP_SUL!AB2699="","*",SP_SUL!AB2699)</f>
        <v>*</v>
      </c>
      <c r="I2696" s="121" t="str">
        <f>IF(SP_SUL!AC2699="","*",SP_SUL!AC2699)</f>
        <v>*</v>
      </c>
      <c r="J2696" s="122" t="str">
        <f>IF(SP_SUL!AA2699="","*",SP_SUL!AA2699)</f>
        <v>*</v>
      </c>
      <c r="K2696" s="134" t="str">
        <f>IF(SP_SUL!AD2699="","*",SP_SUL!AD2699)</f>
        <v>*</v>
      </c>
    </row>
    <row r="2697" spans="2:11" hidden="1">
      <c r="B2697" s="120" t="str">
        <f>IF(SP_SUL!Y2700="","*",SP_SUL!Y2700)</f>
        <v>*</v>
      </c>
      <c r="C2697" s="121" t="str">
        <f>IF(SP_SUL!B2700="","*",SP_SUL!B2700)</f>
        <v>*</v>
      </c>
      <c r="D2697" s="121" t="str">
        <f>IF(SP_SUL!D2700="","*",SP_SUL!D2700)</f>
        <v>*</v>
      </c>
      <c r="E2697" s="121" t="str">
        <f>IF(SP_SUL!H2700="","*",SP_SUL!H2700)</f>
        <v>*</v>
      </c>
      <c r="F2697" s="137" t="str">
        <f>IF(SP_SUL!M2700="","*",SP_SUL!M2700)</f>
        <v>*</v>
      </c>
      <c r="G2697" s="121" t="str">
        <f>IF(SP_SUL!I2700="","*",SP_SUL!I2700)</f>
        <v>*</v>
      </c>
      <c r="H2697" s="121" t="str">
        <f>IF(SP_SUL!AB2700="","*",SP_SUL!AB2700)</f>
        <v>*</v>
      </c>
      <c r="I2697" s="121" t="str">
        <f>IF(SP_SUL!AC2700="","*",SP_SUL!AC2700)</f>
        <v>*</v>
      </c>
      <c r="J2697" s="122" t="str">
        <f>IF(SP_SUL!AA2700="","*",SP_SUL!AA2700)</f>
        <v>*</v>
      </c>
      <c r="K2697" s="134" t="str">
        <f>IF(SP_SUL!AD2700="","*",SP_SUL!AD2700)</f>
        <v>*</v>
      </c>
    </row>
    <row r="2698" spans="2:11" hidden="1">
      <c r="B2698" s="120" t="str">
        <f>IF(SP_SUL!Y2701="","*",SP_SUL!Y2701)</f>
        <v>*</v>
      </c>
      <c r="C2698" s="121" t="str">
        <f>IF(SP_SUL!B2701="","*",SP_SUL!B2701)</f>
        <v>*</v>
      </c>
      <c r="D2698" s="121" t="str">
        <f>IF(SP_SUL!D2701="","*",SP_SUL!D2701)</f>
        <v>*</v>
      </c>
      <c r="E2698" s="121" t="str">
        <f>IF(SP_SUL!H2701="","*",SP_SUL!H2701)</f>
        <v>*</v>
      </c>
      <c r="F2698" s="137" t="str">
        <f>IF(SP_SUL!M2701="","*",SP_SUL!M2701)</f>
        <v>*</v>
      </c>
      <c r="G2698" s="121" t="str">
        <f>IF(SP_SUL!I2701="","*",SP_SUL!I2701)</f>
        <v>*</v>
      </c>
      <c r="H2698" s="121" t="str">
        <f>IF(SP_SUL!AB2701="","*",SP_SUL!AB2701)</f>
        <v>*</v>
      </c>
      <c r="I2698" s="121" t="str">
        <f>IF(SP_SUL!AC2701="","*",SP_SUL!AC2701)</f>
        <v>*</v>
      </c>
      <c r="J2698" s="122" t="str">
        <f>IF(SP_SUL!AA2701="","*",SP_SUL!AA2701)</f>
        <v>*</v>
      </c>
      <c r="K2698" s="134" t="str">
        <f>IF(SP_SUL!AD2701="","*",SP_SUL!AD2701)</f>
        <v>*</v>
      </c>
    </row>
    <row r="2699" spans="2:11" hidden="1">
      <c r="B2699" s="120" t="str">
        <f>IF(SP_SUL!Y2702="","*",SP_SUL!Y2702)</f>
        <v>*</v>
      </c>
      <c r="C2699" s="121" t="str">
        <f>IF(SP_SUL!B2702="","*",SP_SUL!B2702)</f>
        <v>*</v>
      </c>
      <c r="D2699" s="121" t="str">
        <f>IF(SP_SUL!D2702="","*",SP_SUL!D2702)</f>
        <v>*</v>
      </c>
      <c r="E2699" s="121" t="str">
        <f>IF(SP_SUL!H2702="","*",SP_SUL!H2702)</f>
        <v>*</v>
      </c>
      <c r="F2699" s="137" t="str">
        <f>IF(SP_SUL!M2702="","*",SP_SUL!M2702)</f>
        <v>*</v>
      </c>
      <c r="G2699" s="121" t="str">
        <f>IF(SP_SUL!I2702="","*",SP_SUL!I2702)</f>
        <v>*</v>
      </c>
      <c r="H2699" s="121" t="str">
        <f>IF(SP_SUL!AB2702="","*",SP_SUL!AB2702)</f>
        <v>*</v>
      </c>
      <c r="I2699" s="121" t="str">
        <f>IF(SP_SUL!AC2702="","*",SP_SUL!AC2702)</f>
        <v>*</v>
      </c>
      <c r="J2699" s="122" t="str">
        <f>IF(SP_SUL!AA2702="","*",SP_SUL!AA2702)</f>
        <v>*</v>
      </c>
      <c r="K2699" s="134" t="str">
        <f>IF(SP_SUL!AD2702="","*",SP_SUL!AD2702)</f>
        <v>*</v>
      </c>
    </row>
    <row r="2700" spans="2:11" hidden="1">
      <c r="B2700" s="120" t="str">
        <f>IF(SP_SUL!Y2703="","*",SP_SUL!Y2703)</f>
        <v>*</v>
      </c>
      <c r="C2700" s="121" t="str">
        <f>IF(SP_SUL!B2703="","*",SP_SUL!B2703)</f>
        <v>*</v>
      </c>
      <c r="D2700" s="121" t="str">
        <f>IF(SP_SUL!D2703="","*",SP_SUL!D2703)</f>
        <v>*</v>
      </c>
      <c r="E2700" s="121" t="str">
        <f>IF(SP_SUL!H2703="","*",SP_SUL!H2703)</f>
        <v>*</v>
      </c>
      <c r="F2700" s="137" t="str">
        <f>IF(SP_SUL!M2703="","*",SP_SUL!M2703)</f>
        <v>*</v>
      </c>
      <c r="G2700" s="121" t="str">
        <f>IF(SP_SUL!I2703="","*",SP_SUL!I2703)</f>
        <v>*</v>
      </c>
      <c r="H2700" s="121" t="str">
        <f>IF(SP_SUL!AB2703="","*",SP_SUL!AB2703)</f>
        <v>*</v>
      </c>
      <c r="I2700" s="121" t="str">
        <f>IF(SP_SUL!AC2703="","*",SP_SUL!AC2703)</f>
        <v>*</v>
      </c>
      <c r="J2700" s="122" t="str">
        <f>IF(SP_SUL!AA2703="","*",SP_SUL!AA2703)</f>
        <v>*</v>
      </c>
      <c r="K2700" s="134" t="str">
        <f>IF(SP_SUL!AD2703="","*",SP_SUL!AD2703)</f>
        <v>*</v>
      </c>
    </row>
    <row r="2701" spans="2:11" hidden="1">
      <c r="B2701" s="120" t="str">
        <f>IF(SP_SUL!Y2704="","*",SP_SUL!Y2704)</f>
        <v>*</v>
      </c>
      <c r="C2701" s="121" t="str">
        <f>IF(SP_SUL!B2704="","*",SP_SUL!B2704)</f>
        <v>*</v>
      </c>
      <c r="D2701" s="121" t="str">
        <f>IF(SP_SUL!D2704="","*",SP_SUL!D2704)</f>
        <v>*</v>
      </c>
      <c r="E2701" s="121" t="str">
        <f>IF(SP_SUL!H2704="","*",SP_SUL!H2704)</f>
        <v>*</v>
      </c>
      <c r="F2701" s="137" t="str">
        <f>IF(SP_SUL!M2704="","*",SP_SUL!M2704)</f>
        <v>*</v>
      </c>
      <c r="G2701" s="121" t="str">
        <f>IF(SP_SUL!I2704="","*",SP_SUL!I2704)</f>
        <v>*</v>
      </c>
      <c r="H2701" s="121" t="str">
        <f>IF(SP_SUL!AB2704="","*",SP_SUL!AB2704)</f>
        <v>*</v>
      </c>
      <c r="I2701" s="121" t="str">
        <f>IF(SP_SUL!AC2704="","*",SP_SUL!AC2704)</f>
        <v>*</v>
      </c>
      <c r="J2701" s="122" t="str">
        <f>IF(SP_SUL!AA2704="","*",SP_SUL!AA2704)</f>
        <v>*</v>
      </c>
      <c r="K2701" s="134" t="str">
        <f>IF(SP_SUL!AD2704="","*",SP_SUL!AD2704)</f>
        <v>*</v>
      </c>
    </row>
    <row r="2702" spans="2:11" hidden="1">
      <c r="B2702" s="120" t="str">
        <f>IF(SP_SUL!Y2705="","*",SP_SUL!Y2705)</f>
        <v>*</v>
      </c>
      <c r="C2702" s="121" t="str">
        <f>IF(SP_SUL!B2705="","*",SP_SUL!B2705)</f>
        <v>*</v>
      </c>
      <c r="D2702" s="121" t="str">
        <f>IF(SP_SUL!D2705="","*",SP_SUL!D2705)</f>
        <v>*</v>
      </c>
      <c r="E2702" s="121" t="str">
        <f>IF(SP_SUL!H2705="","*",SP_SUL!H2705)</f>
        <v>*</v>
      </c>
      <c r="F2702" s="137" t="str">
        <f>IF(SP_SUL!M2705="","*",SP_SUL!M2705)</f>
        <v>*</v>
      </c>
      <c r="G2702" s="121" t="str">
        <f>IF(SP_SUL!I2705="","*",SP_SUL!I2705)</f>
        <v>*</v>
      </c>
      <c r="H2702" s="121" t="str">
        <f>IF(SP_SUL!AB2705="","*",SP_SUL!AB2705)</f>
        <v>*</v>
      </c>
      <c r="I2702" s="121" t="str">
        <f>IF(SP_SUL!AC2705="","*",SP_SUL!AC2705)</f>
        <v>*</v>
      </c>
      <c r="J2702" s="122" t="str">
        <f>IF(SP_SUL!AA2705="","*",SP_SUL!AA2705)</f>
        <v>*</v>
      </c>
      <c r="K2702" s="134" t="str">
        <f>IF(SP_SUL!AD2705="","*",SP_SUL!AD2705)</f>
        <v>*</v>
      </c>
    </row>
    <row r="2703" spans="2:11" hidden="1">
      <c r="B2703" s="120" t="str">
        <f>IF(SP_SUL!Y2706="","*",SP_SUL!Y2706)</f>
        <v>*</v>
      </c>
      <c r="C2703" s="121" t="str">
        <f>IF(SP_SUL!B2706="","*",SP_SUL!B2706)</f>
        <v>*</v>
      </c>
      <c r="D2703" s="121" t="str">
        <f>IF(SP_SUL!D2706="","*",SP_SUL!D2706)</f>
        <v>*</v>
      </c>
      <c r="E2703" s="121" t="str">
        <f>IF(SP_SUL!H2706="","*",SP_SUL!H2706)</f>
        <v>*</v>
      </c>
      <c r="F2703" s="137" t="str">
        <f>IF(SP_SUL!M2706="","*",SP_SUL!M2706)</f>
        <v>*</v>
      </c>
      <c r="G2703" s="121" t="str">
        <f>IF(SP_SUL!I2706="","*",SP_SUL!I2706)</f>
        <v>*</v>
      </c>
      <c r="H2703" s="121" t="str">
        <f>IF(SP_SUL!AB2706="","*",SP_SUL!AB2706)</f>
        <v>*</v>
      </c>
      <c r="I2703" s="121" t="str">
        <f>IF(SP_SUL!AC2706="","*",SP_SUL!AC2706)</f>
        <v>*</v>
      </c>
      <c r="J2703" s="122" t="str">
        <f>IF(SP_SUL!AA2706="","*",SP_SUL!AA2706)</f>
        <v>*</v>
      </c>
      <c r="K2703" s="134" t="str">
        <f>IF(SP_SUL!AD2706="","*",SP_SUL!AD2706)</f>
        <v>*</v>
      </c>
    </row>
    <row r="2704" spans="2:11" hidden="1">
      <c r="B2704" s="120" t="str">
        <f>IF(SP_SUL!Y2707="","*",SP_SUL!Y2707)</f>
        <v>*</v>
      </c>
      <c r="C2704" s="121" t="str">
        <f>IF(SP_SUL!B2707="","*",SP_SUL!B2707)</f>
        <v>*</v>
      </c>
      <c r="D2704" s="121" t="str">
        <f>IF(SP_SUL!D2707="","*",SP_SUL!D2707)</f>
        <v>*</v>
      </c>
      <c r="E2704" s="121" t="str">
        <f>IF(SP_SUL!H2707="","*",SP_SUL!H2707)</f>
        <v>*</v>
      </c>
      <c r="F2704" s="137" t="str">
        <f>IF(SP_SUL!M2707="","*",SP_SUL!M2707)</f>
        <v>*</v>
      </c>
      <c r="G2704" s="121" t="str">
        <f>IF(SP_SUL!I2707="","*",SP_SUL!I2707)</f>
        <v>*</v>
      </c>
      <c r="H2704" s="121" t="str">
        <f>IF(SP_SUL!AB2707="","*",SP_SUL!AB2707)</f>
        <v>*</v>
      </c>
      <c r="I2704" s="121" t="str">
        <f>IF(SP_SUL!AC2707="","*",SP_SUL!AC2707)</f>
        <v>*</v>
      </c>
      <c r="J2704" s="122" t="str">
        <f>IF(SP_SUL!AA2707="","*",SP_SUL!AA2707)</f>
        <v>*</v>
      </c>
      <c r="K2704" s="134" t="str">
        <f>IF(SP_SUL!AD2707="","*",SP_SUL!AD2707)</f>
        <v>*</v>
      </c>
    </row>
    <row r="2705" spans="2:11" hidden="1">
      <c r="B2705" s="120" t="str">
        <f>IF(SP_SUL!Y2708="","*",SP_SUL!Y2708)</f>
        <v>*</v>
      </c>
      <c r="C2705" s="121" t="str">
        <f>IF(SP_SUL!B2708="","*",SP_SUL!B2708)</f>
        <v>*</v>
      </c>
      <c r="D2705" s="121" t="str">
        <f>IF(SP_SUL!D2708="","*",SP_SUL!D2708)</f>
        <v>*</v>
      </c>
      <c r="E2705" s="121" t="str">
        <f>IF(SP_SUL!H2708="","*",SP_SUL!H2708)</f>
        <v>*</v>
      </c>
      <c r="F2705" s="137" t="str">
        <f>IF(SP_SUL!M2708="","*",SP_SUL!M2708)</f>
        <v>*</v>
      </c>
      <c r="G2705" s="121" t="str">
        <f>IF(SP_SUL!I2708="","*",SP_SUL!I2708)</f>
        <v>*</v>
      </c>
      <c r="H2705" s="121" t="str">
        <f>IF(SP_SUL!AB2708="","*",SP_SUL!AB2708)</f>
        <v>*</v>
      </c>
      <c r="I2705" s="121" t="str">
        <f>IF(SP_SUL!AC2708="","*",SP_SUL!AC2708)</f>
        <v>*</v>
      </c>
      <c r="J2705" s="122" t="str">
        <f>IF(SP_SUL!AA2708="","*",SP_SUL!AA2708)</f>
        <v>*</v>
      </c>
      <c r="K2705" s="134" t="str">
        <f>IF(SP_SUL!AD2708="","*",SP_SUL!AD2708)</f>
        <v>*</v>
      </c>
    </row>
    <row r="2706" spans="2:11" hidden="1">
      <c r="B2706" s="120" t="str">
        <f>IF(SP_SUL!Y2709="","*",SP_SUL!Y2709)</f>
        <v>*</v>
      </c>
      <c r="C2706" s="121" t="str">
        <f>IF(SP_SUL!B2709="","*",SP_SUL!B2709)</f>
        <v>*</v>
      </c>
      <c r="D2706" s="121" t="str">
        <f>IF(SP_SUL!D2709="","*",SP_SUL!D2709)</f>
        <v>*</v>
      </c>
      <c r="E2706" s="121" t="str">
        <f>IF(SP_SUL!H2709="","*",SP_SUL!H2709)</f>
        <v>*</v>
      </c>
      <c r="F2706" s="137" t="str">
        <f>IF(SP_SUL!M2709="","*",SP_SUL!M2709)</f>
        <v>*</v>
      </c>
      <c r="G2706" s="121" t="str">
        <f>IF(SP_SUL!I2709="","*",SP_SUL!I2709)</f>
        <v>*</v>
      </c>
      <c r="H2706" s="121" t="str">
        <f>IF(SP_SUL!AB2709="","*",SP_SUL!AB2709)</f>
        <v>*</v>
      </c>
      <c r="I2706" s="121" t="str">
        <f>IF(SP_SUL!AC2709="","*",SP_SUL!AC2709)</f>
        <v>*</v>
      </c>
      <c r="J2706" s="122" t="str">
        <f>IF(SP_SUL!AA2709="","*",SP_SUL!AA2709)</f>
        <v>*</v>
      </c>
      <c r="K2706" s="134" t="str">
        <f>IF(SP_SUL!AD2709="","*",SP_SUL!AD2709)</f>
        <v>*</v>
      </c>
    </row>
    <row r="2707" spans="2:11" hidden="1">
      <c r="B2707" s="120" t="str">
        <f>IF(SP_SUL!Y2710="","*",SP_SUL!Y2710)</f>
        <v>*</v>
      </c>
      <c r="C2707" s="121" t="str">
        <f>IF(SP_SUL!B2710="","*",SP_SUL!B2710)</f>
        <v>*</v>
      </c>
      <c r="D2707" s="121" t="str">
        <f>IF(SP_SUL!D2710="","*",SP_SUL!D2710)</f>
        <v>*</v>
      </c>
      <c r="E2707" s="121" t="str">
        <f>IF(SP_SUL!H2710="","*",SP_SUL!H2710)</f>
        <v>*</v>
      </c>
      <c r="F2707" s="137" t="str">
        <f>IF(SP_SUL!M2710="","*",SP_SUL!M2710)</f>
        <v>*</v>
      </c>
      <c r="G2707" s="121" t="str">
        <f>IF(SP_SUL!I2710="","*",SP_SUL!I2710)</f>
        <v>*</v>
      </c>
      <c r="H2707" s="121" t="str">
        <f>IF(SP_SUL!AB2710="","*",SP_SUL!AB2710)</f>
        <v>*</v>
      </c>
      <c r="I2707" s="121" t="str">
        <f>IF(SP_SUL!AC2710="","*",SP_SUL!AC2710)</f>
        <v>*</v>
      </c>
      <c r="J2707" s="122" t="str">
        <f>IF(SP_SUL!AA2710="","*",SP_SUL!AA2710)</f>
        <v>*</v>
      </c>
      <c r="K2707" s="134" t="str">
        <f>IF(SP_SUL!AD2710="","*",SP_SUL!AD2710)</f>
        <v>*</v>
      </c>
    </row>
    <row r="2708" spans="2:11" hidden="1">
      <c r="B2708" s="120" t="str">
        <f>IF(SP_SUL!Y2711="","*",SP_SUL!Y2711)</f>
        <v>*</v>
      </c>
      <c r="C2708" s="121" t="str">
        <f>IF(SP_SUL!B2711="","*",SP_SUL!B2711)</f>
        <v>*</v>
      </c>
      <c r="D2708" s="121" t="str">
        <f>IF(SP_SUL!D2711="","*",SP_SUL!D2711)</f>
        <v>*</v>
      </c>
      <c r="E2708" s="121" t="str">
        <f>IF(SP_SUL!H2711="","*",SP_SUL!H2711)</f>
        <v>*</v>
      </c>
      <c r="F2708" s="137" t="str">
        <f>IF(SP_SUL!M2711="","*",SP_SUL!M2711)</f>
        <v>*</v>
      </c>
      <c r="G2708" s="121" t="str">
        <f>IF(SP_SUL!I2711="","*",SP_SUL!I2711)</f>
        <v>*</v>
      </c>
      <c r="H2708" s="121" t="str">
        <f>IF(SP_SUL!AB2711="","*",SP_SUL!AB2711)</f>
        <v>*</v>
      </c>
      <c r="I2708" s="121" t="str">
        <f>IF(SP_SUL!AC2711="","*",SP_SUL!AC2711)</f>
        <v>*</v>
      </c>
      <c r="J2708" s="122" t="str">
        <f>IF(SP_SUL!AA2711="","*",SP_SUL!AA2711)</f>
        <v>*</v>
      </c>
      <c r="K2708" s="134" t="str">
        <f>IF(SP_SUL!AD2711="","*",SP_SUL!AD2711)</f>
        <v>*</v>
      </c>
    </row>
    <row r="2709" spans="2:11" hidden="1">
      <c r="B2709" s="120" t="str">
        <f>IF(SP_SUL!Y2712="","*",SP_SUL!Y2712)</f>
        <v>*</v>
      </c>
      <c r="C2709" s="121" t="str">
        <f>IF(SP_SUL!B2712="","*",SP_SUL!B2712)</f>
        <v>*</v>
      </c>
      <c r="D2709" s="121" t="str">
        <f>IF(SP_SUL!D2712="","*",SP_SUL!D2712)</f>
        <v>*</v>
      </c>
      <c r="E2709" s="121" t="str">
        <f>IF(SP_SUL!H2712="","*",SP_SUL!H2712)</f>
        <v>*</v>
      </c>
      <c r="F2709" s="137" t="str">
        <f>IF(SP_SUL!M2712="","*",SP_SUL!M2712)</f>
        <v>*</v>
      </c>
      <c r="G2709" s="121" t="str">
        <f>IF(SP_SUL!I2712="","*",SP_SUL!I2712)</f>
        <v>*</v>
      </c>
      <c r="H2709" s="121" t="str">
        <f>IF(SP_SUL!AB2712="","*",SP_SUL!AB2712)</f>
        <v>*</v>
      </c>
      <c r="I2709" s="121" t="str">
        <f>IF(SP_SUL!AC2712="","*",SP_SUL!AC2712)</f>
        <v>*</v>
      </c>
      <c r="J2709" s="122" t="str">
        <f>IF(SP_SUL!AA2712="","*",SP_SUL!AA2712)</f>
        <v>*</v>
      </c>
      <c r="K2709" s="134" t="str">
        <f>IF(SP_SUL!AD2712="","*",SP_SUL!AD2712)</f>
        <v>*</v>
      </c>
    </row>
    <row r="2710" spans="2:11" hidden="1">
      <c r="B2710" s="120" t="str">
        <f>IF(SP_SUL!Y2713="","*",SP_SUL!Y2713)</f>
        <v>*</v>
      </c>
      <c r="C2710" s="121" t="str">
        <f>IF(SP_SUL!B2713="","*",SP_SUL!B2713)</f>
        <v>*</v>
      </c>
      <c r="D2710" s="121" t="str">
        <f>IF(SP_SUL!D2713="","*",SP_SUL!D2713)</f>
        <v>*</v>
      </c>
      <c r="E2710" s="121" t="str">
        <f>IF(SP_SUL!H2713="","*",SP_SUL!H2713)</f>
        <v>*</v>
      </c>
      <c r="F2710" s="137" t="str">
        <f>IF(SP_SUL!M2713="","*",SP_SUL!M2713)</f>
        <v>*</v>
      </c>
      <c r="G2710" s="121" t="str">
        <f>IF(SP_SUL!I2713="","*",SP_SUL!I2713)</f>
        <v>*</v>
      </c>
      <c r="H2710" s="121" t="str">
        <f>IF(SP_SUL!AB2713="","*",SP_SUL!AB2713)</f>
        <v>*</v>
      </c>
      <c r="I2710" s="121" t="str">
        <f>IF(SP_SUL!AC2713="","*",SP_SUL!AC2713)</f>
        <v>*</v>
      </c>
      <c r="J2710" s="122" t="str">
        <f>IF(SP_SUL!AA2713="","*",SP_SUL!AA2713)</f>
        <v>*</v>
      </c>
      <c r="K2710" s="134" t="str">
        <f>IF(SP_SUL!AD2713="","*",SP_SUL!AD2713)</f>
        <v>*</v>
      </c>
    </row>
    <row r="2711" spans="2:11" hidden="1">
      <c r="B2711" s="120" t="str">
        <f>IF(SP_SUL!Y2714="","*",SP_SUL!Y2714)</f>
        <v>*</v>
      </c>
      <c r="C2711" s="121" t="str">
        <f>IF(SP_SUL!B2714="","*",SP_SUL!B2714)</f>
        <v>*</v>
      </c>
      <c r="D2711" s="121" t="str">
        <f>IF(SP_SUL!D2714="","*",SP_SUL!D2714)</f>
        <v>*</v>
      </c>
      <c r="E2711" s="121" t="str">
        <f>IF(SP_SUL!H2714="","*",SP_SUL!H2714)</f>
        <v>*</v>
      </c>
      <c r="F2711" s="137" t="str">
        <f>IF(SP_SUL!M2714="","*",SP_SUL!M2714)</f>
        <v>*</v>
      </c>
      <c r="G2711" s="121" t="str">
        <f>IF(SP_SUL!I2714="","*",SP_SUL!I2714)</f>
        <v>*</v>
      </c>
      <c r="H2711" s="121" t="str">
        <f>IF(SP_SUL!AB2714="","*",SP_SUL!AB2714)</f>
        <v>*</v>
      </c>
      <c r="I2711" s="121" t="str">
        <f>IF(SP_SUL!AC2714="","*",SP_SUL!AC2714)</f>
        <v>*</v>
      </c>
      <c r="J2711" s="122" t="str">
        <f>IF(SP_SUL!AA2714="","*",SP_SUL!AA2714)</f>
        <v>*</v>
      </c>
      <c r="K2711" s="134" t="str">
        <f>IF(SP_SUL!AD2714="","*",SP_SUL!AD2714)</f>
        <v>*</v>
      </c>
    </row>
    <row r="2712" spans="2:11" hidden="1">
      <c r="B2712" s="120" t="str">
        <f>IF(SP_SUL!Y2715="","*",SP_SUL!Y2715)</f>
        <v>*</v>
      </c>
      <c r="C2712" s="121" t="str">
        <f>IF(SP_SUL!B2715="","*",SP_SUL!B2715)</f>
        <v>*</v>
      </c>
      <c r="D2712" s="121" t="str">
        <f>IF(SP_SUL!D2715="","*",SP_SUL!D2715)</f>
        <v>*</v>
      </c>
      <c r="E2712" s="121" t="str">
        <f>IF(SP_SUL!H2715="","*",SP_SUL!H2715)</f>
        <v>*</v>
      </c>
      <c r="F2712" s="137" t="str">
        <f>IF(SP_SUL!M2715="","*",SP_SUL!M2715)</f>
        <v>*</v>
      </c>
      <c r="G2712" s="121" t="str">
        <f>IF(SP_SUL!I2715="","*",SP_SUL!I2715)</f>
        <v>*</v>
      </c>
      <c r="H2712" s="121" t="str">
        <f>IF(SP_SUL!AB2715="","*",SP_SUL!AB2715)</f>
        <v>*</v>
      </c>
      <c r="I2712" s="121" t="str">
        <f>IF(SP_SUL!AC2715="","*",SP_SUL!AC2715)</f>
        <v>*</v>
      </c>
      <c r="J2712" s="122" t="str">
        <f>IF(SP_SUL!AA2715="","*",SP_SUL!AA2715)</f>
        <v>*</v>
      </c>
      <c r="K2712" s="134" t="str">
        <f>IF(SP_SUL!AD2715="","*",SP_SUL!AD2715)</f>
        <v>*</v>
      </c>
    </row>
    <row r="2713" spans="2:11" hidden="1">
      <c r="B2713" s="120" t="str">
        <f>IF(SP_SUL!Y2716="","*",SP_SUL!Y2716)</f>
        <v>*</v>
      </c>
      <c r="C2713" s="121" t="str">
        <f>IF(SP_SUL!B2716="","*",SP_SUL!B2716)</f>
        <v>*</v>
      </c>
      <c r="D2713" s="121" t="str">
        <f>IF(SP_SUL!D2716="","*",SP_SUL!D2716)</f>
        <v>*</v>
      </c>
      <c r="E2713" s="121" t="str">
        <f>IF(SP_SUL!H2716="","*",SP_SUL!H2716)</f>
        <v>*</v>
      </c>
      <c r="F2713" s="137" t="str">
        <f>IF(SP_SUL!M2716="","*",SP_SUL!M2716)</f>
        <v>*</v>
      </c>
      <c r="G2713" s="121" t="str">
        <f>IF(SP_SUL!I2716="","*",SP_SUL!I2716)</f>
        <v>*</v>
      </c>
      <c r="H2713" s="121" t="str">
        <f>IF(SP_SUL!AB2716="","*",SP_SUL!AB2716)</f>
        <v>*</v>
      </c>
      <c r="I2713" s="121" t="str">
        <f>IF(SP_SUL!AC2716="","*",SP_SUL!AC2716)</f>
        <v>*</v>
      </c>
      <c r="J2713" s="122" t="str">
        <f>IF(SP_SUL!AA2716="","*",SP_SUL!AA2716)</f>
        <v>*</v>
      </c>
      <c r="K2713" s="134" t="str">
        <f>IF(SP_SUL!AD2716="","*",SP_SUL!AD2716)</f>
        <v>*</v>
      </c>
    </row>
    <row r="2714" spans="2:11" hidden="1">
      <c r="B2714" s="120" t="str">
        <f>IF(SP_SUL!Y2717="","*",SP_SUL!Y2717)</f>
        <v>*</v>
      </c>
      <c r="C2714" s="121" t="str">
        <f>IF(SP_SUL!B2717="","*",SP_SUL!B2717)</f>
        <v>*</v>
      </c>
      <c r="D2714" s="121" t="str">
        <f>IF(SP_SUL!D2717="","*",SP_SUL!D2717)</f>
        <v>*</v>
      </c>
      <c r="E2714" s="121" t="str">
        <f>IF(SP_SUL!H2717="","*",SP_SUL!H2717)</f>
        <v>*</v>
      </c>
      <c r="F2714" s="137" t="str">
        <f>IF(SP_SUL!M2717="","*",SP_SUL!M2717)</f>
        <v>*</v>
      </c>
      <c r="G2714" s="121" t="str">
        <f>IF(SP_SUL!I2717="","*",SP_SUL!I2717)</f>
        <v>*</v>
      </c>
      <c r="H2714" s="121" t="str">
        <f>IF(SP_SUL!AB2717="","*",SP_SUL!AB2717)</f>
        <v>*</v>
      </c>
      <c r="I2714" s="121" t="str">
        <f>IF(SP_SUL!AC2717="","*",SP_SUL!AC2717)</f>
        <v>*</v>
      </c>
      <c r="J2714" s="122" t="str">
        <f>IF(SP_SUL!AA2717="","*",SP_SUL!AA2717)</f>
        <v>*</v>
      </c>
      <c r="K2714" s="134" t="str">
        <f>IF(SP_SUL!AD2717="","*",SP_SUL!AD2717)</f>
        <v>*</v>
      </c>
    </row>
    <row r="2715" spans="2:11" hidden="1">
      <c r="B2715" s="120" t="str">
        <f>IF(SP_SUL!Y2718="","*",SP_SUL!Y2718)</f>
        <v>*</v>
      </c>
      <c r="C2715" s="121" t="str">
        <f>IF(SP_SUL!B2718="","*",SP_SUL!B2718)</f>
        <v>*</v>
      </c>
      <c r="D2715" s="121" t="str">
        <f>IF(SP_SUL!D2718="","*",SP_SUL!D2718)</f>
        <v>*</v>
      </c>
      <c r="E2715" s="121" t="str">
        <f>IF(SP_SUL!H2718="","*",SP_SUL!H2718)</f>
        <v>*</v>
      </c>
      <c r="F2715" s="137" t="str">
        <f>IF(SP_SUL!M2718="","*",SP_SUL!M2718)</f>
        <v>*</v>
      </c>
      <c r="G2715" s="121" t="str">
        <f>IF(SP_SUL!I2718="","*",SP_SUL!I2718)</f>
        <v>*</v>
      </c>
      <c r="H2715" s="121" t="str">
        <f>IF(SP_SUL!AB2718="","*",SP_SUL!AB2718)</f>
        <v>*</v>
      </c>
      <c r="I2715" s="121" t="str">
        <f>IF(SP_SUL!AC2718="","*",SP_SUL!AC2718)</f>
        <v>*</v>
      </c>
      <c r="J2715" s="122" t="str">
        <f>IF(SP_SUL!AA2718="","*",SP_SUL!AA2718)</f>
        <v>*</v>
      </c>
      <c r="K2715" s="134" t="str">
        <f>IF(SP_SUL!AD2718="","*",SP_SUL!AD2718)</f>
        <v>*</v>
      </c>
    </row>
    <row r="2716" spans="2:11" hidden="1">
      <c r="B2716" s="120" t="str">
        <f>IF(SP_SUL!Y2719="","*",SP_SUL!Y2719)</f>
        <v>*</v>
      </c>
      <c r="C2716" s="121" t="str">
        <f>IF(SP_SUL!B2719="","*",SP_SUL!B2719)</f>
        <v>*</v>
      </c>
      <c r="D2716" s="121" t="str">
        <f>IF(SP_SUL!D2719="","*",SP_SUL!D2719)</f>
        <v>*</v>
      </c>
      <c r="E2716" s="121" t="str">
        <f>IF(SP_SUL!H2719="","*",SP_SUL!H2719)</f>
        <v>*</v>
      </c>
      <c r="F2716" s="137" t="str">
        <f>IF(SP_SUL!M2719="","*",SP_SUL!M2719)</f>
        <v>*</v>
      </c>
      <c r="G2716" s="121" t="str">
        <f>IF(SP_SUL!I2719="","*",SP_SUL!I2719)</f>
        <v>*</v>
      </c>
      <c r="H2716" s="121" t="str">
        <f>IF(SP_SUL!AB2719="","*",SP_SUL!AB2719)</f>
        <v>*</v>
      </c>
      <c r="I2716" s="121" t="str">
        <f>IF(SP_SUL!AC2719="","*",SP_SUL!AC2719)</f>
        <v>*</v>
      </c>
      <c r="J2716" s="122" t="str">
        <f>IF(SP_SUL!AA2719="","*",SP_SUL!AA2719)</f>
        <v>*</v>
      </c>
      <c r="K2716" s="134" t="str">
        <f>IF(SP_SUL!AD2719="","*",SP_SUL!AD2719)</f>
        <v>*</v>
      </c>
    </row>
    <row r="2717" spans="2:11" hidden="1">
      <c r="B2717" s="120" t="str">
        <f>IF(SP_SUL!Y2720="","*",SP_SUL!Y2720)</f>
        <v>*</v>
      </c>
      <c r="C2717" s="121" t="str">
        <f>IF(SP_SUL!B2720="","*",SP_SUL!B2720)</f>
        <v>*</v>
      </c>
      <c r="D2717" s="121" t="str">
        <f>IF(SP_SUL!D2720="","*",SP_SUL!D2720)</f>
        <v>*</v>
      </c>
      <c r="E2717" s="121" t="str">
        <f>IF(SP_SUL!H2720="","*",SP_SUL!H2720)</f>
        <v>*</v>
      </c>
      <c r="F2717" s="137" t="str">
        <f>IF(SP_SUL!M2720="","*",SP_SUL!M2720)</f>
        <v>*</v>
      </c>
      <c r="G2717" s="121" t="str">
        <f>IF(SP_SUL!I2720="","*",SP_SUL!I2720)</f>
        <v>*</v>
      </c>
      <c r="H2717" s="121" t="str">
        <f>IF(SP_SUL!AB2720="","*",SP_SUL!AB2720)</f>
        <v>*</v>
      </c>
      <c r="I2717" s="121" t="str">
        <f>IF(SP_SUL!AC2720="","*",SP_SUL!AC2720)</f>
        <v>*</v>
      </c>
      <c r="J2717" s="122" t="str">
        <f>IF(SP_SUL!AA2720="","*",SP_SUL!AA2720)</f>
        <v>*</v>
      </c>
      <c r="K2717" s="134" t="str">
        <f>IF(SP_SUL!AD2720="","*",SP_SUL!AD2720)</f>
        <v>*</v>
      </c>
    </row>
    <row r="2718" spans="2:11" hidden="1">
      <c r="B2718" s="120" t="str">
        <f>IF(SP_SUL!Y2721="","*",SP_SUL!Y2721)</f>
        <v>*</v>
      </c>
      <c r="C2718" s="121" t="str">
        <f>IF(SP_SUL!B2721="","*",SP_SUL!B2721)</f>
        <v>*</v>
      </c>
      <c r="D2718" s="121" t="str">
        <f>IF(SP_SUL!D2721="","*",SP_SUL!D2721)</f>
        <v>*</v>
      </c>
      <c r="E2718" s="121" t="str">
        <f>IF(SP_SUL!H2721="","*",SP_SUL!H2721)</f>
        <v>*</v>
      </c>
      <c r="F2718" s="137" t="str">
        <f>IF(SP_SUL!M2721="","*",SP_SUL!M2721)</f>
        <v>*</v>
      </c>
      <c r="G2718" s="121" t="str">
        <f>IF(SP_SUL!I2721="","*",SP_SUL!I2721)</f>
        <v>*</v>
      </c>
      <c r="H2718" s="121" t="str">
        <f>IF(SP_SUL!AB2721="","*",SP_SUL!AB2721)</f>
        <v>*</v>
      </c>
      <c r="I2718" s="121" t="str">
        <f>IF(SP_SUL!AC2721="","*",SP_SUL!AC2721)</f>
        <v>*</v>
      </c>
      <c r="J2718" s="122" t="str">
        <f>IF(SP_SUL!AA2721="","*",SP_SUL!AA2721)</f>
        <v>*</v>
      </c>
      <c r="K2718" s="134" t="str">
        <f>IF(SP_SUL!AD2721="","*",SP_SUL!AD2721)</f>
        <v>*</v>
      </c>
    </row>
    <row r="2719" spans="2:11" hidden="1">
      <c r="B2719" s="120" t="str">
        <f>IF(SP_SUL!Y2722="","*",SP_SUL!Y2722)</f>
        <v>*</v>
      </c>
      <c r="C2719" s="121" t="str">
        <f>IF(SP_SUL!B2722="","*",SP_SUL!B2722)</f>
        <v>*</v>
      </c>
      <c r="D2719" s="121" t="str">
        <f>IF(SP_SUL!D2722="","*",SP_SUL!D2722)</f>
        <v>*</v>
      </c>
      <c r="E2719" s="121" t="str">
        <f>IF(SP_SUL!H2722="","*",SP_SUL!H2722)</f>
        <v>*</v>
      </c>
      <c r="F2719" s="137" t="str">
        <f>IF(SP_SUL!M2722="","*",SP_SUL!M2722)</f>
        <v>*</v>
      </c>
      <c r="G2719" s="121" t="str">
        <f>IF(SP_SUL!I2722="","*",SP_SUL!I2722)</f>
        <v>*</v>
      </c>
      <c r="H2719" s="121" t="str">
        <f>IF(SP_SUL!AB2722="","*",SP_SUL!AB2722)</f>
        <v>*</v>
      </c>
      <c r="I2719" s="121" t="str">
        <f>IF(SP_SUL!AC2722="","*",SP_SUL!AC2722)</f>
        <v>*</v>
      </c>
      <c r="J2719" s="122" t="str">
        <f>IF(SP_SUL!AA2722="","*",SP_SUL!AA2722)</f>
        <v>*</v>
      </c>
      <c r="K2719" s="134" t="str">
        <f>IF(SP_SUL!AD2722="","*",SP_SUL!AD2722)</f>
        <v>*</v>
      </c>
    </row>
    <row r="2720" spans="2:11" hidden="1">
      <c r="B2720" s="120" t="str">
        <f>IF(SP_SUL!Y2723="","*",SP_SUL!Y2723)</f>
        <v>*</v>
      </c>
      <c r="C2720" s="121" t="str">
        <f>IF(SP_SUL!B2723="","*",SP_SUL!B2723)</f>
        <v>*</v>
      </c>
      <c r="D2720" s="121" t="str">
        <f>IF(SP_SUL!D2723="","*",SP_SUL!D2723)</f>
        <v>*</v>
      </c>
      <c r="E2720" s="121" t="str">
        <f>IF(SP_SUL!H2723="","*",SP_SUL!H2723)</f>
        <v>*</v>
      </c>
      <c r="F2720" s="137" t="str">
        <f>IF(SP_SUL!M2723="","*",SP_SUL!M2723)</f>
        <v>*</v>
      </c>
      <c r="G2720" s="121" t="str">
        <f>IF(SP_SUL!I2723="","*",SP_SUL!I2723)</f>
        <v>*</v>
      </c>
      <c r="H2720" s="121" t="str">
        <f>IF(SP_SUL!AB2723="","*",SP_SUL!AB2723)</f>
        <v>*</v>
      </c>
      <c r="I2720" s="121" t="str">
        <f>IF(SP_SUL!AC2723="","*",SP_SUL!AC2723)</f>
        <v>*</v>
      </c>
      <c r="J2720" s="122" t="str">
        <f>IF(SP_SUL!AA2723="","*",SP_SUL!AA2723)</f>
        <v>*</v>
      </c>
      <c r="K2720" s="134" t="str">
        <f>IF(SP_SUL!AD2723="","*",SP_SUL!AD2723)</f>
        <v>*</v>
      </c>
    </row>
    <row r="2721" spans="2:11" hidden="1">
      <c r="B2721" s="120" t="str">
        <f>IF(SP_SUL!Y2724="","*",SP_SUL!Y2724)</f>
        <v>*</v>
      </c>
      <c r="C2721" s="121" t="str">
        <f>IF(SP_SUL!B2724="","*",SP_SUL!B2724)</f>
        <v>*</v>
      </c>
      <c r="D2721" s="121" t="str">
        <f>IF(SP_SUL!D2724="","*",SP_SUL!D2724)</f>
        <v>*</v>
      </c>
      <c r="E2721" s="121" t="str">
        <f>IF(SP_SUL!H2724="","*",SP_SUL!H2724)</f>
        <v>*</v>
      </c>
      <c r="F2721" s="137" t="str">
        <f>IF(SP_SUL!M2724="","*",SP_SUL!M2724)</f>
        <v>*</v>
      </c>
      <c r="G2721" s="121" t="str">
        <f>IF(SP_SUL!I2724="","*",SP_SUL!I2724)</f>
        <v>*</v>
      </c>
      <c r="H2721" s="121" t="str">
        <f>IF(SP_SUL!AB2724="","*",SP_SUL!AB2724)</f>
        <v>*</v>
      </c>
      <c r="I2721" s="121" t="str">
        <f>IF(SP_SUL!AC2724="","*",SP_SUL!AC2724)</f>
        <v>*</v>
      </c>
      <c r="J2721" s="122" t="str">
        <f>IF(SP_SUL!AA2724="","*",SP_SUL!AA2724)</f>
        <v>*</v>
      </c>
      <c r="K2721" s="134" t="str">
        <f>IF(SP_SUL!AD2724="","*",SP_SUL!AD2724)</f>
        <v>*</v>
      </c>
    </row>
    <row r="2722" spans="2:11" hidden="1">
      <c r="B2722" s="120" t="str">
        <f>IF(SP_SUL!Y2725="","*",SP_SUL!Y2725)</f>
        <v>*</v>
      </c>
      <c r="C2722" s="121" t="str">
        <f>IF(SP_SUL!B2725="","*",SP_SUL!B2725)</f>
        <v>*</v>
      </c>
      <c r="D2722" s="121" t="str">
        <f>IF(SP_SUL!D2725="","*",SP_SUL!D2725)</f>
        <v>*</v>
      </c>
      <c r="E2722" s="121" t="str">
        <f>IF(SP_SUL!H2725="","*",SP_SUL!H2725)</f>
        <v>*</v>
      </c>
      <c r="F2722" s="137" t="str">
        <f>IF(SP_SUL!M2725="","*",SP_SUL!M2725)</f>
        <v>*</v>
      </c>
      <c r="G2722" s="121" t="str">
        <f>IF(SP_SUL!I2725="","*",SP_SUL!I2725)</f>
        <v>*</v>
      </c>
      <c r="H2722" s="121" t="str">
        <f>IF(SP_SUL!AB2725="","*",SP_SUL!AB2725)</f>
        <v>*</v>
      </c>
      <c r="I2722" s="121" t="str">
        <f>IF(SP_SUL!AC2725="","*",SP_SUL!AC2725)</f>
        <v>*</v>
      </c>
      <c r="J2722" s="122" t="str">
        <f>IF(SP_SUL!AA2725="","*",SP_SUL!AA2725)</f>
        <v>*</v>
      </c>
      <c r="K2722" s="134" t="str">
        <f>IF(SP_SUL!AD2725="","*",SP_SUL!AD2725)</f>
        <v>*</v>
      </c>
    </row>
    <row r="2723" spans="2:11" hidden="1">
      <c r="B2723" s="120" t="str">
        <f>IF(SP_SUL!Y2726="","*",SP_SUL!Y2726)</f>
        <v>*</v>
      </c>
      <c r="C2723" s="121" t="str">
        <f>IF(SP_SUL!B2726="","*",SP_SUL!B2726)</f>
        <v>*</v>
      </c>
      <c r="D2723" s="121" t="str">
        <f>IF(SP_SUL!D2726="","*",SP_SUL!D2726)</f>
        <v>*</v>
      </c>
      <c r="E2723" s="121" t="str">
        <f>IF(SP_SUL!H2726="","*",SP_SUL!H2726)</f>
        <v>*</v>
      </c>
      <c r="F2723" s="137" t="str">
        <f>IF(SP_SUL!M2726="","*",SP_SUL!M2726)</f>
        <v>*</v>
      </c>
      <c r="G2723" s="121" t="str">
        <f>IF(SP_SUL!I2726="","*",SP_SUL!I2726)</f>
        <v>*</v>
      </c>
      <c r="H2723" s="121" t="str">
        <f>IF(SP_SUL!AB2726="","*",SP_SUL!AB2726)</f>
        <v>*</v>
      </c>
      <c r="I2723" s="121" t="str">
        <f>IF(SP_SUL!AC2726="","*",SP_SUL!AC2726)</f>
        <v>*</v>
      </c>
      <c r="J2723" s="122" t="str">
        <f>IF(SP_SUL!AA2726="","*",SP_SUL!AA2726)</f>
        <v>*</v>
      </c>
      <c r="K2723" s="134" t="str">
        <f>IF(SP_SUL!AD2726="","*",SP_SUL!AD2726)</f>
        <v>*</v>
      </c>
    </row>
    <row r="2724" spans="2:11" hidden="1">
      <c r="B2724" s="120" t="str">
        <f>IF(SP_SUL!Y2727="","*",SP_SUL!Y2727)</f>
        <v>*</v>
      </c>
      <c r="C2724" s="121" t="str">
        <f>IF(SP_SUL!B2727="","*",SP_SUL!B2727)</f>
        <v>*</v>
      </c>
      <c r="D2724" s="121" t="str">
        <f>IF(SP_SUL!D2727="","*",SP_SUL!D2727)</f>
        <v>*</v>
      </c>
      <c r="E2724" s="121" t="str">
        <f>IF(SP_SUL!H2727="","*",SP_SUL!H2727)</f>
        <v>*</v>
      </c>
      <c r="F2724" s="137" t="str">
        <f>IF(SP_SUL!M2727="","*",SP_SUL!M2727)</f>
        <v>*</v>
      </c>
      <c r="G2724" s="121" t="str">
        <f>IF(SP_SUL!I2727="","*",SP_SUL!I2727)</f>
        <v>*</v>
      </c>
      <c r="H2724" s="121" t="str">
        <f>IF(SP_SUL!AB2727="","*",SP_SUL!AB2727)</f>
        <v>*</v>
      </c>
      <c r="I2724" s="121" t="str">
        <f>IF(SP_SUL!AC2727="","*",SP_SUL!AC2727)</f>
        <v>*</v>
      </c>
      <c r="J2724" s="122" t="str">
        <f>IF(SP_SUL!AA2727="","*",SP_SUL!AA2727)</f>
        <v>*</v>
      </c>
      <c r="K2724" s="134" t="str">
        <f>IF(SP_SUL!AD2727="","*",SP_SUL!AD2727)</f>
        <v>*</v>
      </c>
    </row>
    <row r="2725" spans="2:11" hidden="1">
      <c r="B2725" s="120" t="str">
        <f>IF(SP_SUL!Y2728="","*",SP_SUL!Y2728)</f>
        <v>*</v>
      </c>
      <c r="C2725" s="121" t="str">
        <f>IF(SP_SUL!B2728="","*",SP_SUL!B2728)</f>
        <v>*</v>
      </c>
      <c r="D2725" s="121" t="str">
        <f>IF(SP_SUL!D2728="","*",SP_SUL!D2728)</f>
        <v>*</v>
      </c>
      <c r="E2725" s="121" t="str">
        <f>IF(SP_SUL!H2728="","*",SP_SUL!H2728)</f>
        <v>*</v>
      </c>
      <c r="F2725" s="137" t="str">
        <f>IF(SP_SUL!M2728="","*",SP_SUL!M2728)</f>
        <v>*</v>
      </c>
      <c r="G2725" s="121" t="str">
        <f>IF(SP_SUL!I2728="","*",SP_SUL!I2728)</f>
        <v>*</v>
      </c>
      <c r="H2725" s="121" t="str">
        <f>IF(SP_SUL!AB2728="","*",SP_SUL!AB2728)</f>
        <v>*</v>
      </c>
      <c r="I2725" s="121" t="str">
        <f>IF(SP_SUL!AC2728="","*",SP_SUL!AC2728)</f>
        <v>*</v>
      </c>
      <c r="J2725" s="122" t="str">
        <f>IF(SP_SUL!AA2728="","*",SP_SUL!AA2728)</f>
        <v>*</v>
      </c>
      <c r="K2725" s="134" t="str">
        <f>IF(SP_SUL!AD2728="","*",SP_SUL!AD2728)</f>
        <v>*</v>
      </c>
    </row>
    <row r="2726" spans="2:11" hidden="1">
      <c r="B2726" s="120" t="str">
        <f>IF(SP_SUL!Y2729="","*",SP_SUL!Y2729)</f>
        <v>*</v>
      </c>
      <c r="C2726" s="121" t="str">
        <f>IF(SP_SUL!B2729="","*",SP_SUL!B2729)</f>
        <v>*</v>
      </c>
      <c r="D2726" s="121" t="str">
        <f>IF(SP_SUL!D2729="","*",SP_SUL!D2729)</f>
        <v>*</v>
      </c>
      <c r="E2726" s="121" t="str">
        <f>IF(SP_SUL!H2729="","*",SP_SUL!H2729)</f>
        <v>*</v>
      </c>
      <c r="F2726" s="137" t="str">
        <f>IF(SP_SUL!M2729="","*",SP_SUL!M2729)</f>
        <v>*</v>
      </c>
      <c r="G2726" s="121" t="str">
        <f>IF(SP_SUL!I2729="","*",SP_SUL!I2729)</f>
        <v>*</v>
      </c>
      <c r="H2726" s="121" t="str">
        <f>IF(SP_SUL!AB2729="","*",SP_SUL!AB2729)</f>
        <v>*</v>
      </c>
      <c r="I2726" s="121" t="str">
        <f>IF(SP_SUL!AC2729="","*",SP_SUL!AC2729)</f>
        <v>*</v>
      </c>
      <c r="J2726" s="122" t="str">
        <f>IF(SP_SUL!AA2729="","*",SP_SUL!AA2729)</f>
        <v>*</v>
      </c>
      <c r="K2726" s="134" t="str">
        <f>IF(SP_SUL!AD2729="","*",SP_SUL!AD2729)</f>
        <v>*</v>
      </c>
    </row>
    <row r="2727" spans="2:11" hidden="1">
      <c r="B2727" s="120" t="str">
        <f>IF(SP_SUL!Y2730="","*",SP_SUL!Y2730)</f>
        <v>*</v>
      </c>
      <c r="C2727" s="121" t="str">
        <f>IF(SP_SUL!B2730="","*",SP_SUL!B2730)</f>
        <v>*</v>
      </c>
      <c r="D2727" s="121" t="str">
        <f>IF(SP_SUL!D2730="","*",SP_SUL!D2730)</f>
        <v>*</v>
      </c>
      <c r="E2727" s="121" t="str">
        <f>IF(SP_SUL!H2730="","*",SP_SUL!H2730)</f>
        <v>*</v>
      </c>
      <c r="F2727" s="137" t="str">
        <f>IF(SP_SUL!M2730="","*",SP_SUL!M2730)</f>
        <v>*</v>
      </c>
      <c r="G2727" s="121" t="str">
        <f>IF(SP_SUL!I2730="","*",SP_SUL!I2730)</f>
        <v>*</v>
      </c>
      <c r="H2727" s="121" t="str">
        <f>IF(SP_SUL!AB2730="","*",SP_SUL!AB2730)</f>
        <v>*</v>
      </c>
      <c r="I2727" s="121" t="str">
        <f>IF(SP_SUL!AC2730="","*",SP_SUL!AC2730)</f>
        <v>*</v>
      </c>
      <c r="J2727" s="122" t="str">
        <f>IF(SP_SUL!AA2730="","*",SP_SUL!AA2730)</f>
        <v>*</v>
      </c>
      <c r="K2727" s="134" t="str">
        <f>IF(SP_SUL!AD2730="","*",SP_SUL!AD2730)</f>
        <v>*</v>
      </c>
    </row>
    <row r="2728" spans="2:11" hidden="1">
      <c r="B2728" s="120" t="str">
        <f>IF(SP_SUL!Y2731="","*",SP_SUL!Y2731)</f>
        <v>*</v>
      </c>
      <c r="C2728" s="121" t="str">
        <f>IF(SP_SUL!B2731="","*",SP_SUL!B2731)</f>
        <v>*</v>
      </c>
      <c r="D2728" s="121" t="str">
        <f>IF(SP_SUL!D2731="","*",SP_SUL!D2731)</f>
        <v>*</v>
      </c>
      <c r="E2728" s="121" t="str">
        <f>IF(SP_SUL!H2731="","*",SP_SUL!H2731)</f>
        <v>*</v>
      </c>
      <c r="F2728" s="137" t="str">
        <f>IF(SP_SUL!M2731="","*",SP_SUL!M2731)</f>
        <v>*</v>
      </c>
      <c r="G2728" s="121" t="str">
        <f>IF(SP_SUL!I2731="","*",SP_SUL!I2731)</f>
        <v>*</v>
      </c>
      <c r="H2728" s="121" t="str">
        <f>IF(SP_SUL!AB2731="","*",SP_SUL!AB2731)</f>
        <v>*</v>
      </c>
      <c r="I2728" s="121" t="str">
        <f>IF(SP_SUL!AC2731="","*",SP_SUL!AC2731)</f>
        <v>*</v>
      </c>
      <c r="J2728" s="122" t="str">
        <f>IF(SP_SUL!AA2731="","*",SP_SUL!AA2731)</f>
        <v>*</v>
      </c>
      <c r="K2728" s="134" t="str">
        <f>IF(SP_SUL!AD2731="","*",SP_SUL!AD2731)</f>
        <v>*</v>
      </c>
    </row>
    <row r="2729" spans="2:11" hidden="1">
      <c r="B2729" s="120" t="str">
        <f>IF(SP_SUL!Y2732="","*",SP_SUL!Y2732)</f>
        <v>*</v>
      </c>
      <c r="C2729" s="121" t="str">
        <f>IF(SP_SUL!B2732="","*",SP_SUL!B2732)</f>
        <v>*</v>
      </c>
      <c r="D2729" s="121" t="str">
        <f>IF(SP_SUL!D2732="","*",SP_SUL!D2732)</f>
        <v>*</v>
      </c>
      <c r="E2729" s="121" t="str">
        <f>IF(SP_SUL!H2732="","*",SP_SUL!H2732)</f>
        <v>*</v>
      </c>
      <c r="F2729" s="137" t="str">
        <f>IF(SP_SUL!M2732="","*",SP_SUL!M2732)</f>
        <v>*</v>
      </c>
      <c r="G2729" s="121" t="str">
        <f>IF(SP_SUL!I2732="","*",SP_SUL!I2732)</f>
        <v>*</v>
      </c>
      <c r="H2729" s="121" t="str">
        <f>IF(SP_SUL!AB2732="","*",SP_SUL!AB2732)</f>
        <v>*</v>
      </c>
      <c r="I2729" s="121" t="str">
        <f>IF(SP_SUL!AC2732="","*",SP_SUL!AC2732)</f>
        <v>*</v>
      </c>
      <c r="J2729" s="122" t="str">
        <f>IF(SP_SUL!AA2732="","*",SP_SUL!AA2732)</f>
        <v>*</v>
      </c>
      <c r="K2729" s="134" t="str">
        <f>IF(SP_SUL!AD2732="","*",SP_SUL!AD2732)</f>
        <v>*</v>
      </c>
    </row>
    <row r="2730" spans="2:11" hidden="1">
      <c r="B2730" s="120" t="str">
        <f>IF(SP_SUL!Y2733="","*",SP_SUL!Y2733)</f>
        <v>*</v>
      </c>
      <c r="C2730" s="121" t="str">
        <f>IF(SP_SUL!B2733="","*",SP_SUL!B2733)</f>
        <v>*</v>
      </c>
      <c r="D2730" s="121" t="str">
        <f>IF(SP_SUL!D2733="","*",SP_SUL!D2733)</f>
        <v>*</v>
      </c>
      <c r="E2730" s="121" t="str">
        <f>IF(SP_SUL!H2733="","*",SP_SUL!H2733)</f>
        <v>*</v>
      </c>
      <c r="F2730" s="137" t="str">
        <f>IF(SP_SUL!M2733="","*",SP_SUL!M2733)</f>
        <v>*</v>
      </c>
      <c r="G2730" s="121" t="str">
        <f>IF(SP_SUL!I2733="","*",SP_SUL!I2733)</f>
        <v>*</v>
      </c>
      <c r="H2730" s="121" t="str">
        <f>IF(SP_SUL!AB2733="","*",SP_SUL!AB2733)</f>
        <v>*</v>
      </c>
      <c r="I2730" s="121" t="str">
        <f>IF(SP_SUL!AC2733="","*",SP_SUL!AC2733)</f>
        <v>*</v>
      </c>
      <c r="J2730" s="122" t="str">
        <f>IF(SP_SUL!AA2733="","*",SP_SUL!AA2733)</f>
        <v>*</v>
      </c>
      <c r="K2730" s="134" t="str">
        <f>IF(SP_SUL!AD2733="","*",SP_SUL!AD2733)</f>
        <v>*</v>
      </c>
    </row>
    <row r="2731" spans="2:11" hidden="1">
      <c r="B2731" s="120" t="str">
        <f>IF(SP_SUL!Y2734="","*",SP_SUL!Y2734)</f>
        <v>*</v>
      </c>
      <c r="C2731" s="121" t="str">
        <f>IF(SP_SUL!B2734="","*",SP_SUL!B2734)</f>
        <v>*</v>
      </c>
      <c r="D2731" s="121" t="str">
        <f>IF(SP_SUL!D2734="","*",SP_SUL!D2734)</f>
        <v>*</v>
      </c>
      <c r="E2731" s="121" t="str">
        <f>IF(SP_SUL!H2734="","*",SP_SUL!H2734)</f>
        <v>*</v>
      </c>
      <c r="F2731" s="137" t="str">
        <f>IF(SP_SUL!M2734="","*",SP_SUL!M2734)</f>
        <v>*</v>
      </c>
      <c r="G2731" s="121" t="str">
        <f>IF(SP_SUL!I2734="","*",SP_SUL!I2734)</f>
        <v>*</v>
      </c>
      <c r="H2731" s="121" t="str">
        <f>IF(SP_SUL!AB2734="","*",SP_SUL!AB2734)</f>
        <v>*</v>
      </c>
      <c r="I2731" s="121" t="str">
        <f>IF(SP_SUL!AC2734="","*",SP_SUL!AC2734)</f>
        <v>*</v>
      </c>
      <c r="J2731" s="122" t="str">
        <f>IF(SP_SUL!AA2734="","*",SP_SUL!AA2734)</f>
        <v>*</v>
      </c>
      <c r="K2731" s="134" t="str">
        <f>IF(SP_SUL!AD2734="","*",SP_SUL!AD2734)</f>
        <v>*</v>
      </c>
    </row>
    <row r="2732" spans="2:11" hidden="1">
      <c r="B2732" s="120" t="str">
        <f>IF(SP_SUL!Y2735="","*",SP_SUL!Y2735)</f>
        <v>*</v>
      </c>
      <c r="C2732" s="121" t="str">
        <f>IF(SP_SUL!B2735="","*",SP_SUL!B2735)</f>
        <v>*</v>
      </c>
      <c r="D2732" s="121" t="str">
        <f>IF(SP_SUL!D2735="","*",SP_SUL!D2735)</f>
        <v>*</v>
      </c>
      <c r="E2732" s="121" t="str">
        <f>IF(SP_SUL!H2735="","*",SP_SUL!H2735)</f>
        <v>*</v>
      </c>
      <c r="F2732" s="137" t="str">
        <f>IF(SP_SUL!M2735="","*",SP_SUL!M2735)</f>
        <v>*</v>
      </c>
      <c r="G2732" s="121" t="str">
        <f>IF(SP_SUL!I2735="","*",SP_SUL!I2735)</f>
        <v>*</v>
      </c>
      <c r="H2732" s="121" t="str">
        <f>IF(SP_SUL!AB2735="","*",SP_SUL!AB2735)</f>
        <v>*</v>
      </c>
      <c r="I2732" s="121" t="str">
        <f>IF(SP_SUL!AC2735="","*",SP_SUL!AC2735)</f>
        <v>*</v>
      </c>
      <c r="J2732" s="122" t="str">
        <f>IF(SP_SUL!AA2735="","*",SP_SUL!AA2735)</f>
        <v>*</v>
      </c>
      <c r="K2732" s="134" t="str">
        <f>IF(SP_SUL!AD2735="","*",SP_SUL!AD2735)</f>
        <v>*</v>
      </c>
    </row>
    <row r="2733" spans="2:11" hidden="1">
      <c r="B2733" s="120" t="str">
        <f>IF(SP_SUL!Y2736="","*",SP_SUL!Y2736)</f>
        <v>*</v>
      </c>
      <c r="C2733" s="121" t="str">
        <f>IF(SP_SUL!B2736="","*",SP_SUL!B2736)</f>
        <v>*</v>
      </c>
      <c r="D2733" s="121" t="str">
        <f>IF(SP_SUL!D2736="","*",SP_SUL!D2736)</f>
        <v>*</v>
      </c>
      <c r="E2733" s="121" t="str">
        <f>IF(SP_SUL!H2736="","*",SP_SUL!H2736)</f>
        <v>*</v>
      </c>
      <c r="F2733" s="137" t="str">
        <f>IF(SP_SUL!M2736="","*",SP_SUL!M2736)</f>
        <v>*</v>
      </c>
      <c r="G2733" s="121" t="str">
        <f>IF(SP_SUL!I2736="","*",SP_SUL!I2736)</f>
        <v>*</v>
      </c>
      <c r="H2733" s="121" t="str">
        <f>IF(SP_SUL!AB2736="","*",SP_SUL!AB2736)</f>
        <v>*</v>
      </c>
      <c r="I2733" s="121" t="str">
        <f>IF(SP_SUL!AC2736="","*",SP_SUL!AC2736)</f>
        <v>*</v>
      </c>
      <c r="J2733" s="122" t="str">
        <f>IF(SP_SUL!AA2736="","*",SP_SUL!AA2736)</f>
        <v>*</v>
      </c>
      <c r="K2733" s="134" t="str">
        <f>IF(SP_SUL!AD2736="","*",SP_SUL!AD2736)</f>
        <v>*</v>
      </c>
    </row>
    <row r="2734" spans="2:11" hidden="1">
      <c r="B2734" s="120" t="str">
        <f>IF(SP_SUL!Y2737="","*",SP_SUL!Y2737)</f>
        <v>*</v>
      </c>
      <c r="C2734" s="121" t="str">
        <f>IF(SP_SUL!B2737="","*",SP_SUL!B2737)</f>
        <v>*</v>
      </c>
      <c r="D2734" s="121" t="str">
        <f>IF(SP_SUL!D2737="","*",SP_SUL!D2737)</f>
        <v>*</v>
      </c>
      <c r="E2734" s="121" t="str">
        <f>IF(SP_SUL!H2737="","*",SP_SUL!H2737)</f>
        <v>*</v>
      </c>
      <c r="F2734" s="137" t="str">
        <f>IF(SP_SUL!M2737="","*",SP_SUL!M2737)</f>
        <v>*</v>
      </c>
      <c r="G2734" s="121" t="str">
        <f>IF(SP_SUL!I2737="","*",SP_SUL!I2737)</f>
        <v>*</v>
      </c>
      <c r="H2734" s="121" t="str">
        <f>IF(SP_SUL!AB2737="","*",SP_SUL!AB2737)</f>
        <v>*</v>
      </c>
      <c r="I2734" s="121" t="str">
        <f>IF(SP_SUL!AC2737="","*",SP_SUL!AC2737)</f>
        <v>*</v>
      </c>
      <c r="J2734" s="122" t="str">
        <f>IF(SP_SUL!AA2737="","*",SP_SUL!AA2737)</f>
        <v>*</v>
      </c>
      <c r="K2734" s="134" t="str">
        <f>IF(SP_SUL!AD2737="","*",SP_SUL!AD2737)</f>
        <v>*</v>
      </c>
    </row>
    <row r="2735" spans="2:11" hidden="1">
      <c r="B2735" s="120" t="str">
        <f>IF(SP_SUL!Y2738="","*",SP_SUL!Y2738)</f>
        <v>*</v>
      </c>
      <c r="C2735" s="121" t="str">
        <f>IF(SP_SUL!B2738="","*",SP_SUL!B2738)</f>
        <v>*</v>
      </c>
      <c r="D2735" s="121" t="str">
        <f>IF(SP_SUL!D2738="","*",SP_SUL!D2738)</f>
        <v>*</v>
      </c>
      <c r="E2735" s="121" t="str">
        <f>IF(SP_SUL!H2738="","*",SP_SUL!H2738)</f>
        <v>*</v>
      </c>
      <c r="F2735" s="137" t="str">
        <f>IF(SP_SUL!M2738="","*",SP_SUL!M2738)</f>
        <v>*</v>
      </c>
      <c r="G2735" s="121" t="str">
        <f>IF(SP_SUL!I2738="","*",SP_SUL!I2738)</f>
        <v>*</v>
      </c>
      <c r="H2735" s="121" t="str">
        <f>IF(SP_SUL!AB2738="","*",SP_SUL!AB2738)</f>
        <v>*</v>
      </c>
      <c r="I2735" s="121" t="str">
        <f>IF(SP_SUL!AC2738="","*",SP_SUL!AC2738)</f>
        <v>*</v>
      </c>
      <c r="J2735" s="122" t="str">
        <f>IF(SP_SUL!AA2738="","*",SP_SUL!AA2738)</f>
        <v>*</v>
      </c>
      <c r="K2735" s="134" t="str">
        <f>IF(SP_SUL!AD2738="","*",SP_SUL!AD2738)</f>
        <v>*</v>
      </c>
    </row>
    <row r="2736" spans="2:11" hidden="1">
      <c r="B2736" s="120" t="str">
        <f>IF(SP_SUL!Y2739="","*",SP_SUL!Y2739)</f>
        <v>*</v>
      </c>
      <c r="C2736" s="121" t="str">
        <f>IF(SP_SUL!B2739="","*",SP_SUL!B2739)</f>
        <v>*</v>
      </c>
      <c r="D2736" s="121" t="str">
        <f>IF(SP_SUL!D2739="","*",SP_SUL!D2739)</f>
        <v>*</v>
      </c>
      <c r="E2736" s="121" t="str">
        <f>IF(SP_SUL!H2739="","*",SP_SUL!H2739)</f>
        <v>*</v>
      </c>
      <c r="F2736" s="137" t="str">
        <f>IF(SP_SUL!M2739="","*",SP_SUL!M2739)</f>
        <v>*</v>
      </c>
      <c r="G2736" s="121" t="str">
        <f>IF(SP_SUL!I2739="","*",SP_SUL!I2739)</f>
        <v>*</v>
      </c>
      <c r="H2736" s="121" t="str">
        <f>IF(SP_SUL!AB2739="","*",SP_SUL!AB2739)</f>
        <v>*</v>
      </c>
      <c r="I2736" s="121" t="str">
        <f>IF(SP_SUL!AC2739="","*",SP_SUL!AC2739)</f>
        <v>*</v>
      </c>
      <c r="J2736" s="122" t="str">
        <f>IF(SP_SUL!AA2739="","*",SP_SUL!AA2739)</f>
        <v>*</v>
      </c>
      <c r="K2736" s="134" t="str">
        <f>IF(SP_SUL!AD2739="","*",SP_SUL!AD2739)</f>
        <v>*</v>
      </c>
    </row>
    <row r="2737" spans="2:11" hidden="1">
      <c r="B2737" s="120" t="str">
        <f>IF(SP_SUL!Y2740="","*",SP_SUL!Y2740)</f>
        <v>*</v>
      </c>
      <c r="C2737" s="121" t="str">
        <f>IF(SP_SUL!B2740="","*",SP_SUL!B2740)</f>
        <v>*</v>
      </c>
      <c r="D2737" s="121" t="str">
        <f>IF(SP_SUL!D2740="","*",SP_SUL!D2740)</f>
        <v>*</v>
      </c>
      <c r="E2737" s="121" t="str">
        <f>IF(SP_SUL!H2740="","*",SP_SUL!H2740)</f>
        <v>*</v>
      </c>
      <c r="F2737" s="137" t="str">
        <f>IF(SP_SUL!M2740="","*",SP_SUL!M2740)</f>
        <v>*</v>
      </c>
      <c r="G2737" s="121" t="str">
        <f>IF(SP_SUL!I2740="","*",SP_SUL!I2740)</f>
        <v>*</v>
      </c>
      <c r="H2737" s="121" t="str">
        <f>IF(SP_SUL!AB2740="","*",SP_SUL!AB2740)</f>
        <v>*</v>
      </c>
      <c r="I2737" s="121" t="str">
        <f>IF(SP_SUL!AC2740="","*",SP_SUL!AC2740)</f>
        <v>*</v>
      </c>
      <c r="J2737" s="122" t="str">
        <f>IF(SP_SUL!AA2740="","*",SP_SUL!AA2740)</f>
        <v>*</v>
      </c>
      <c r="K2737" s="134" t="str">
        <f>IF(SP_SUL!AD2740="","*",SP_SUL!AD2740)</f>
        <v>*</v>
      </c>
    </row>
    <row r="2738" spans="2:11" hidden="1">
      <c r="B2738" s="120" t="str">
        <f>IF(SP_SUL!Y2741="","*",SP_SUL!Y2741)</f>
        <v>*</v>
      </c>
      <c r="C2738" s="121" t="str">
        <f>IF(SP_SUL!B2741="","*",SP_SUL!B2741)</f>
        <v>*</v>
      </c>
      <c r="D2738" s="121" t="str">
        <f>IF(SP_SUL!D2741="","*",SP_SUL!D2741)</f>
        <v>*</v>
      </c>
      <c r="E2738" s="121" t="str">
        <f>IF(SP_SUL!H2741="","*",SP_SUL!H2741)</f>
        <v>*</v>
      </c>
      <c r="F2738" s="137" t="str">
        <f>IF(SP_SUL!M2741="","*",SP_SUL!M2741)</f>
        <v>*</v>
      </c>
      <c r="G2738" s="121" t="str">
        <f>IF(SP_SUL!I2741="","*",SP_SUL!I2741)</f>
        <v>*</v>
      </c>
      <c r="H2738" s="121" t="str">
        <f>IF(SP_SUL!AB2741="","*",SP_SUL!AB2741)</f>
        <v>*</v>
      </c>
      <c r="I2738" s="121" t="str">
        <f>IF(SP_SUL!AC2741="","*",SP_SUL!AC2741)</f>
        <v>*</v>
      </c>
      <c r="J2738" s="122" t="str">
        <f>IF(SP_SUL!AA2741="","*",SP_SUL!AA2741)</f>
        <v>*</v>
      </c>
      <c r="K2738" s="134" t="str">
        <f>IF(SP_SUL!AD2741="","*",SP_SUL!AD2741)</f>
        <v>*</v>
      </c>
    </row>
    <row r="2739" spans="2:11" hidden="1">
      <c r="B2739" s="120" t="str">
        <f>IF(SP_SUL!Y2742="","*",SP_SUL!Y2742)</f>
        <v>*</v>
      </c>
      <c r="C2739" s="121" t="str">
        <f>IF(SP_SUL!B2742="","*",SP_SUL!B2742)</f>
        <v>*</v>
      </c>
      <c r="D2739" s="121" t="str">
        <f>IF(SP_SUL!D2742="","*",SP_SUL!D2742)</f>
        <v>*</v>
      </c>
      <c r="E2739" s="121" t="str">
        <f>IF(SP_SUL!H2742="","*",SP_SUL!H2742)</f>
        <v>*</v>
      </c>
      <c r="F2739" s="137" t="str">
        <f>IF(SP_SUL!M2742="","*",SP_SUL!M2742)</f>
        <v>*</v>
      </c>
      <c r="G2739" s="121" t="str">
        <f>IF(SP_SUL!I2742="","*",SP_SUL!I2742)</f>
        <v>*</v>
      </c>
      <c r="H2739" s="121" t="str">
        <f>IF(SP_SUL!AB2742="","*",SP_SUL!AB2742)</f>
        <v>*</v>
      </c>
      <c r="I2739" s="121" t="str">
        <f>IF(SP_SUL!AC2742="","*",SP_SUL!AC2742)</f>
        <v>*</v>
      </c>
      <c r="J2739" s="122" t="str">
        <f>IF(SP_SUL!AA2742="","*",SP_SUL!AA2742)</f>
        <v>*</v>
      </c>
      <c r="K2739" s="134" t="str">
        <f>IF(SP_SUL!AD2742="","*",SP_SUL!AD2742)</f>
        <v>*</v>
      </c>
    </row>
    <row r="2740" spans="2:11" hidden="1">
      <c r="B2740" s="120" t="str">
        <f>IF(SP_SUL!Y2743="","*",SP_SUL!Y2743)</f>
        <v>*</v>
      </c>
      <c r="C2740" s="121" t="str">
        <f>IF(SP_SUL!B2743="","*",SP_SUL!B2743)</f>
        <v>*</v>
      </c>
      <c r="D2740" s="121" t="str">
        <f>IF(SP_SUL!D2743="","*",SP_SUL!D2743)</f>
        <v>*</v>
      </c>
      <c r="E2740" s="121" t="str">
        <f>IF(SP_SUL!H2743="","*",SP_SUL!H2743)</f>
        <v>*</v>
      </c>
      <c r="F2740" s="137" t="str">
        <f>IF(SP_SUL!M2743="","*",SP_SUL!M2743)</f>
        <v>*</v>
      </c>
      <c r="G2740" s="121" t="str">
        <f>IF(SP_SUL!I2743="","*",SP_SUL!I2743)</f>
        <v>*</v>
      </c>
      <c r="H2740" s="121" t="str">
        <f>IF(SP_SUL!AB2743="","*",SP_SUL!AB2743)</f>
        <v>*</v>
      </c>
      <c r="I2740" s="121" t="str">
        <f>IF(SP_SUL!AC2743="","*",SP_SUL!AC2743)</f>
        <v>*</v>
      </c>
      <c r="J2740" s="122" t="str">
        <f>IF(SP_SUL!AA2743="","*",SP_SUL!AA2743)</f>
        <v>*</v>
      </c>
      <c r="K2740" s="134" t="str">
        <f>IF(SP_SUL!AD2743="","*",SP_SUL!AD2743)</f>
        <v>*</v>
      </c>
    </row>
    <row r="2741" spans="2:11" hidden="1">
      <c r="B2741" s="120" t="str">
        <f>IF(SP_SUL!Y2744="","*",SP_SUL!Y2744)</f>
        <v>*</v>
      </c>
      <c r="C2741" s="121" t="str">
        <f>IF(SP_SUL!B2744="","*",SP_SUL!B2744)</f>
        <v>*</v>
      </c>
      <c r="D2741" s="121" t="str">
        <f>IF(SP_SUL!D2744="","*",SP_SUL!D2744)</f>
        <v>*</v>
      </c>
      <c r="E2741" s="121" t="str">
        <f>IF(SP_SUL!H2744="","*",SP_SUL!H2744)</f>
        <v>*</v>
      </c>
      <c r="F2741" s="137" t="str">
        <f>IF(SP_SUL!M2744="","*",SP_SUL!M2744)</f>
        <v>*</v>
      </c>
      <c r="G2741" s="121" t="str">
        <f>IF(SP_SUL!I2744="","*",SP_SUL!I2744)</f>
        <v>*</v>
      </c>
      <c r="H2741" s="121" t="str">
        <f>IF(SP_SUL!AB2744="","*",SP_SUL!AB2744)</f>
        <v>*</v>
      </c>
      <c r="I2741" s="121" t="str">
        <f>IF(SP_SUL!AC2744="","*",SP_SUL!AC2744)</f>
        <v>*</v>
      </c>
      <c r="J2741" s="122" t="str">
        <f>IF(SP_SUL!AA2744="","*",SP_SUL!AA2744)</f>
        <v>*</v>
      </c>
      <c r="K2741" s="134" t="str">
        <f>IF(SP_SUL!AD2744="","*",SP_SUL!AD2744)</f>
        <v>*</v>
      </c>
    </row>
    <row r="2742" spans="2:11" hidden="1">
      <c r="B2742" s="120" t="str">
        <f>IF(SP_SUL!Y2745="","*",SP_SUL!Y2745)</f>
        <v>*</v>
      </c>
      <c r="C2742" s="121" t="str">
        <f>IF(SP_SUL!B2745="","*",SP_SUL!B2745)</f>
        <v>*</v>
      </c>
      <c r="D2742" s="121" t="str">
        <f>IF(SP_SUL!D2745="","*",SP_SUL!D2745)</f>
        <v>*</v>
      </c>
      <c r="E2742" s="121" t="str">
        <f>IF(SP_SUL!H2745="","*",SP_SUL!H2745)</f>
        <v>*</v>
      </c>
      <c r="F2742" s="137" t="str">
        <f>IF(SP_SUL!M2745="","*",SP_SUL!M2745)</f>
        <v>*</v>
      </c>
      <c r="G2742" s="121" t="str">
        <f>IF(SP_SUL!I2745="","*",SP_SUL!I2745)</f>
        <v>*</v>
      </c>
      <c r="H2742" s="121" t="str">
        <f>IF(SP_SUL!AB2745="","*",SP_SUL!AB2745)</f>
        <v>*</v>
      </c>
      <c r="I2742" s="121" t="str">
        <f>IF(SP_SUL!AC2745="","*",SP_SUL!AC2745)</f>
        <v>*</v>
      </c>
      <c r="J2742" s="122" t="str">
        <f>IF(SP_SUL!AA2745="","*",SP_SUL!AA2745)</f>
        <v>*</v>
      </c>
      <c r="K2742" s="134" t="str">
        <f>IF(SP_SUL!AD2745="","*",SP_SUL!AD2745)</f>
        <v>*</v>
      </c>
    </row>
    <row r="2743" spans="2:11" hidden="1">
      <c r="B2743" s="120" t="str">
        <f>IF(SP_SUL!Y2746="","*",SP_SUL!Y2746)</f>
        <v>*</v>
      </c>
      <c r="C2743" s="121" t="str">
        <f>IF(SP_SUL!B2746="","*",SP_SUL!B2746)</f>
        <v>*</v>
      </c>
      <c r="D2743" s="121" t="str">
        <f>IF(SP_SUL!D2746="","*",SP_SUL!D2746)</f>
        <v>*</v>
      </c>
      <c r="E2743" s="121" t="str">
        <f>IF(SP_SUL!H2746="","*",SP_SUL!H2746)</f>
        <v>*</v>
      </c>
      <c r="F2743" s="137" t="str">
        <f>IF(SP_SUL!M2746="","*",SP_SUL!M2746)</f>
        <v>*</v>
      </c>
      <c r="G2743" s="121" t="str">
        <f>IF(SP_SUL!I2746="","*",SP_SUL!I2746)</f>
        <v>*</v>
      </c>
      <c r="H2743" s="121" t="str">
        <f>IF(SP_SUL!AB2746="","*",SP_SUL!AB2746)</f>
        <v>*</v>
      </c>
      <c r="I2743" s="121" t="str">
        <f>IF(SP_SUL!AC2746="","*",SP_SUL!AC2746)</f>
        <v>*</v>
      </c>
      <c r="J2743" s="122" t="str">
        <f>IF(SP_SUL!AA2746="","*",SP_SUL!AA2746)</f>
        <v>*</v>
      </c>
      <c r="K2743" s="134" t="str">
        <f>IF(SP_SUL!AD2746="","*",SP_SUL!AD2746)</f>
        <v>*</v>
      </c>
    </row>
    <row r="2744" spans="2:11" hidden="1">
      <c r="B2744" s="120" t="str">
        <f>IF(SP_SUL!Y2747="","*",SP_SUL!Y2747)</f>
        <v>*</v>
      </c>
      <c r="C2744" s="121" t="str">
        <f>IF(SP_SUL!B2747="","*",SP_SUL!B2747)</f>
        <v>*</v>
      </c>
      <c r="D2744" s="121" t="str">
        <f>IF(SP_SUL!D2747="","*",SP_SUL!D2747)</f>
        <v>*</v>
      </c>
      <c r="E2744" s="121" t="str">
        <f>IF(SP_SUL!H2747="","*",SP_SUL!H2747)</f>
        <v>*</v>
      </c>
      <c r="F2744" s="137" t="str">
        <f>IF(SP_SUL!M2747="","*",SP_SUL!M2747)</f>
        <v>*</v>
      </c>
      <c r="G2744" s="121" t="str">
        <f>IF(SP_SUL!I2747="","*",SP_SUL!I2747)</f>
        <v>*</v>
      </c>
      <c r="H2744" s="121" t="str">
        <f>IF(SP_SUL!AB2747="","*",SP_SUL!AB2747)</f>
        <v>*</v>
      </c>
      <c r="I2744" s="121" t="str">
        <f>IF(SP_SUL!AC2747="","*",SP_SUL!AC2747)</f>
        <v>*</v>
      </c>
      <c r="J2744" s="122" t="str">
        <f>IF(SP_SUL!AA2747="","*",SP_SUL!AA2747)</f>
        <v>*</v>
      </c>
      <c r="K2744" s="134" t="str">
        <f>IF(SP_SUL!AD2747="","*",SP_SUL!AD2747)</f>
        <v>*</v>
      </c>
    </row>
    <row r="2745" spans="2:11" hidden="1">
      <c r="B2745" s="120" t="str">
        <f>IF(SP_SUL!Y2748="","*",SP_SUL!Y2748)</f>
        <v>*</v>
      </c>
      <c r="C2745" s="121" t="str">
        <f>IF(SP_SUL!B2748="","*",SP_SUL!B2748)</f>
        <v>*</v>
      </c>
      <c r="D2745" s="121" t="str">
        <f>IF(SP_SUL!D2748="","*",SP_SUL!D2748)</f>
        <v>*</v>
      </c>
      <c r="E2745" s="121" t="str">
        <f>IF(SP_SUL!H2748="","*",SP_SUL!H2748)</f>
        <v>*</v>
      </c>
      <c r="F2745" s="137" t="str">
        <f>IF(SP_SUL!M2748="","*",SP_SUL!M2748)</f>
        <v>*</v>
      </c>
      <c r="G2745" s="121" t="str">
        <f>IF(SP_SUL!I2748="","*",SP_SUL!I2748)</f>
        <v>*</v>
      </c>
      <c r="H2745" s="121" t="str">
        <f>IF(SP_SUL!AB2748="","*",SP_SUL!AB2748)</f>
        <v>*</v>
      </c>
      <c r="I2745" s="121" t="str">
        <f>IF(SP_SUL!AC2748="","*",SP_SUL!AC2748)</f>
        <v>*</v>
      </c>
      <c r="J2745" s="122" t="str">
        <f>IF(SP_SUL!AA2748="","*",SP_SUL!AA2748)</f>
        <v>*</v>
      </c>
      <c r="K2745" s="134" t="str">
        <f>IF(SP_SUL!AD2748="","*",SP_SUL!AD2748)</f>
        <v>*</v>
      </c>
    </row>
    <row r="2746" spans="2:11" hidden="1">
      <c r="B2746" s="120" t="str">
        <f>IF(SP_SUL!Y2749="","*",SP_SUL!Y2749)</f>
        <v>*</v>
      </c>
      <c r="C2746" s="121" t="str">
        <f>IF(SP_SUL!B2749="","*",SP_SUL!B2749)</f>
        <v>*</v>
      </c>
      <c r="D2746" s="121" t="str">
        <f>IF(SP_SUL!D2749="","*",SP_SUL!D2749)</f>
        <v>*</v>
      </c>
      <c r="E2746" s="121" t="str">
        <f>IF(SP_SUL!H2749="","*",SP_SUL!H2749)</f>
        <v>*</v>
      </c>
      <c r="F2746" s="137" t="str">
        <f>IF(SP_SUL!M2749="","*",SP_SUL!M2749)</f>
        <v>*</v>
      </c>
      <c r="G2746" s="121" t="str">
        <f>IF(SP_SUL!I2749="","*",SP_SUL!I2749)</f>
        <v>*</v>
      </c>
      <c r="H2746" s="121" t="str">
        <f>IF(SP_SUL!AB2749="","*",SP_SUL!AB2749)</f>
        <v>*</v>
      </c>
      <c r="I2746" s="121" t="str">
        <f>IF(SP_SUL!AC2749="","*",SP_SUL!AC2749)</f>
        <v>*</v>
      </c>
      <c r="J2746" s="122" t="str">
        <f>IF(SP_SUL!AA2749="","*",SP_SUL!AA2749)</f>
        <v>*</v>
      </c>
      <c r="K2746" s="134" t="str">
        <f>IF(SP_SUL!AD2749="","*",SP_SUL!AD2749)</f>
        <v>*</v>
      </c>
    </row>
    <row r="2747" spans="2:11" hidden="1">
      <c r="B2747" s="120" t="str">
        <f>IF(SP_SUL!Y2750="","*",SP_SUL!Y2750)</f>
        <v>*</v>
      </c>
      <c r="C2747" s="121" t="str">
        <f>IF(SP_SUL!B2750="","*",SP_SUL!B2750)</f>
        <v>*</v>
      </c>
      <c r="D2747" s="121" t="str">
        <f>IF(SP_SUL!D2750="","*",SP_SUL!D2750)</f>
        <v>*</v>
      </c>
      <c r="E2747" s="121" t="str">
        <f>IF(SP_SUL!H2750="","*",SP_SUL!H2750)</f>
        <v>*</v>
      </c>
      <c r="F2747" s="137" t="str">
        <f>IF(SP_SUL!M2750="","*",SP_SUL!M2750)</f>
        <v>*</v>
      </c>
      <c r="G2747" s="121" t="str">
        <f>IF(SP_SUL!I2750="","*",SP_SUL!I2750)</f>
        <v>*</v>
      </c>
      <c r="H2747" s="121" t="str">
        <f>IF(SP_SUL!AB2750="","*",SP_SUL!AB2750)</f>
        <v>*</v>
      </c>
      <c r="I2747" s="121" t="str">
        <f>IF(SP_SUL!AC2750="","*",SP_SUL!AC2750)</f>
        <v>*</v>
      </c>
      <c r="J2747" s="122" t="str">
        <f>IF(SP_SUL!AA2750="","*",SP_SUL!AA2750)</f>
        <v>*</v>
      </c>
      <c r="K2747" s="134" t="str">
        <f>IF(SP_SUL!AD2750="","*",SP_SUL!AD2750)</f>
        <v>*</v>
      </c>
    </row>
    <row r="2748" spans="2:11" hidden="1">
      <c r="B2748" s="120" t="str">
        <f>IF(SP_SUL!Y2751="","*",SP_SUL!Y2751)</f>
        <v>*</v>
      </c>
      <c r="C2748" s="121" t="str">
        <f>IF(SP_SUL!B2751="","*",SP_SUL!B2751)</f>
        <v>*</v>
      </c>
      <c r="D2748" s="121" t="str">
        <f>IF(SP_SUL!D2751="","*",SP_SUL!D2751)</f>
        <v>*</v>
      </c>
      <c r="E2748" s="121" t="str">
        <f>IF(SP_SUL!H2751="","*",SP_SUL!H2751)</f>
        <v>*</v>
      </c>
      <c r="F2748" s="137" t="str">
        <f>IF(SP_SUL!M2751="","*",SP_SUL!M2751)</f>
        <v>*</v>
      </c>
      <c r="G2748" s="121" t="str">
        <f>IF(SP_SUL!I2751="","*",SP_SUL!I2751)</f>
        <v>*</v>
      </c>
      <c r="H2748" s="121" t="str">
        <f>IF(SP_SUL!AB2751="","*",SP_SUL!AB2751)</f>
        <v>*</v>
      </c>
      <c r="I2748" s="121" t="str">
        <f>IF(SP_SUL!AC2751="","*",SP_SUL!AC2751)</f>
        <v>*</v>
      </c>
      <c r="J2748" s="122" t="str">
        <f>IF(SP_SUL!AA2751="","*",SP_SUL!AA2751)</f>
        <v>*</v>
      </c>
      <c r="K2748" s="134" t="str">
        <f>IF(SP_SUL!AD2751="","*",SP_SUL!AD2751)</f>
        <v>*</v>
      </c>
    </row>
    <row r="2749" spans="2:11" hidden="1">
      <c r="B2749" s="120" t="str">
        <f>IF(SP_SUL!Y2752="","*",SP_SUL!Y2752)</f>
        <v>*</v>
      </c>
      <c r="C2749" s="121" t="str">
        <f>IF(SP_SUL!B2752="","*",SP_SUL!B2752)</f>
        <v>*</v>
      </c>
      <c r="D2749" s="121" t="str">
        <f>IF(SP_SUL!D2752="","*",SP_SUL!D2752)</f>
        <v>*</v>
      </c>
      <c r="E2749" s="121" t="str">
        <f>IF(SP_SUL!H2752="","*",SP_SUL!H2752)</f>
        <v>*</v>
      </c>
      <c r="F2749" s="137" t="str">
        <f>IF(SP_SUL!M2752="","*",SP_SUL!M2752)</f>
        <v>*</v>
      </c>
      <c r="G2749" s="121" t="str">
        <f>IF(SP_SUL!I2752="","*",SP_SUL!I2752)</f>
        <v>*</v>
      </c>
      <c r="H2749" s="121" t="str">
        <f>IF(SP_SUL!AB2752="","*",SP_SUL!AB2752)</f>
        <v>*</v>
      </c>
      <c r="I2749" s="121" t="str">
        <f>IF(SP_SUL!AC2752="","*",SP_SUL!AC2752)</f>
        <v>*</v>
      </c>
      <c r="J2749" s="122" t="str">
        <f>IF(SP_SUL!AA2752="","*",SP_SUL!AA2752)</f>
        <v>*</v>
      </c>
      <c r="K2749" s="134" t="str">
        <f>IF(SP_SUL!AD2752="","*",SP_SUL!AD2752)</f>
        <v>*</v>
      </c>
    </row>
    <row r="2750" spans="2:11" hidden="1">
      <c r="B2750" s="120" t="str">
        <f>IF(SP_SUL!Y2753="","*",SP_SUL!Y2753)</f>
        <v>*</v>
      </c>
      <c r="C2750" s="121" t="str">
        <f>IF(SP_SUL!B2753="","*",SP_SUL!B2753)</f>
        <v>*</v>
      </c>
      <c r="D2750" s="121" t="str">
        <f>IF(SP_SUL!D2753="","*",SP_SUL!D2753)</f>
        <v>*</v>
      </c>
      <c r="E2750" s="121" t="str">
        <f>IF(SP_SUL!H2753="","*",SP_SUL!H2753)</f>
        <v>*</v>
      </c>
      <c r="F2750" s="137" t="str">
        <f>IF(SP_SUL!M2753="","*",SP_SUL!M2753)</f>
        <v>*</v>
      </c>
      <c r="G2750" s="121" t="str">
        <f>IF(SP_SUL!I2753="","*",SP_SUL!I2753)</f>
        <v>*</v>
      </c>
      <c r="H2750" s="121" t="str">
        <f>IF(SP_SUL!AB2753="","*",SP_SUL!AB2753)</f>
        <v>*</v>
      </c>
      <c r="I2750" s="121" t="str">
        <f>IF(SP_SUL!AC2753="","*",SP_SUL!AC2753)</f>
        <v>*</v>
      </c>
      <c r="J2750" s="122" t="str">
        <f>IF(SP_SUL!AA2753="","*",SP_SUL!AA2753)</f>
        <v>*</v>
      </c>
      <c r="K2750" s="134" t="str">
        <f>IF(SP_SUL!AD2753="","*",SP_SUL!AD2753)</f>
        <v>*</v>
      </c>
    </row>
    <row r="2751" spans="2:11" hidden="1">
      <c r="B2751" s="120" t="str">
        <f>IF(SP_SUL!Y2754="","*",SP_SUL!Y2754)</f>
        <v>*</v>
      </c>
      <c r="C2751" s="121" t="str">
        <f>IF(SP_SUL!B2754="","*",SP_SUL!B2754)</f>
        <v>*</v>
      </c>
      <c r="D2751" s="121" t="str">
        <f>IF(SP_SUL!D2754="","*",SP_SUL!D2754)</f>
        <v>*</v>
      </c>
      <c r="E2751" s="121" t="str">
        <f>IF(SP_SUL!H2754="","*",SP_SUL!H2754)</f>
        <v>*</v>
      </c>
      <c r="F2751" s="137" t="str">
        <f>IF(SP_SUL!M2754="","*",SP_SUL!M2754)</f>
        <v>*</v>
      </c>
      <c r="G2751" s="121" t="str">
        <f>IF(SP_SUL!I2754="","*",SP_SUL!I2754)</f>
        <v>*</v>
      </c>
      <c r="H2751" s="121" t="str">
        <f>IF(SP_SUL!AB2754="","*",SP_SUL!AB2754)</f>
        <v>*</v>
      </c>
      <c r="I2751" s="121" t="str">
        <f>IF(SP_SUL!AC2754="","*",SP_SUL!AC2754)</f>
        <v>*</v>
      </c>
      <c r="J2751" s="122" t="str">
        <f>IF(SP_SUL!AA2754="","*",SP_SUL!AA2754)</f>
        <v>*</v>
      </c>
      <c r="K2751" s="134" t="str">
        <f>IF(SP_SUL!AD2754="","*",SP_SUL!AD2754)</f>
        <v>*</v>
      </c>
    </row>
    <row r="2752" spans="2:11" hidden="1">
      <c r="B2752" s="120" t="str">
        <f>IF(SP_SUL!Y2755="","*",SP_SUL!Y2755)</f>
        <v>*</v>
      </c>
      <c r="C2752" s="121" t="str">
        <f>IF(SP_SUL!B2755="","*",SP_SUL!B2755)</f>
        <v>*</v>
      </c>
      <c r="D2752" s="121" t="str">
        <f>IF(SP_SUL!D2755="","*",SP_SUL!D2755)</f>
        <v>*</v>
      </c>
      <c r="E2752" s="121" t="str">
        <f>IF(SP_SUL!H2755="","*",SP_SUL!H2755)</f>
        <v>*</v>
      </c>
      <c r="F2752" s="137" t="str">
        <f>IF(SP_SUL!M2755="","*",SP_SUL!M2755)</f>
        <v>*</v>
      </c>
      <c r="G2752" s="121" t="str">
        <f>IF(SP_SUL!I2755="","*",SP_SUL!I2755)</f>
        <v>*</v>
      </c>
      <c r="H2752" s="121" t="str">
        <f>IF(SP_SUL!AB2755="","*",SP_SUL!AB2755)</f>
        <v>*</v>
      </c>
      <c r="I2752" s="121" t="str">
        <f>IF(SP_SUL!AC2755="","*",SP_SUL!AC2755)</f>
        <v>*</v>
      </c>
      <c r="J2752" s="122" t="str">
        <f>IF(SP_SUL!AA2755="","*",SP_SUL!AA2755)</f>
        <v>*</v>
      </c>
      <c r="K2752" s="134" t="str">
        <f>IF(SP_SUL!AD2755="","*",SP_SUL!AD2755)</f>
        <v>*</v>
      </c>
    </row>
    <row r="2753" spans="2:11" hidden="1">
      <c r="B2753" s="120" t="str">
        <f>IF(SP_SUL!Y2756="","*",SP_SUL!Y2756)</f>
        <v>*</v>
      </c>
      <c r="C2753" s="121" t="str">
        <f>IF(SP_SUL!B2756="","*",SP_SUL!B2756)</f>
        <v>*</v>
      </c>
      <c r="D2753" s="121" t="str">
        <f>IF(SP_SUL!D2756="","*",SP_SUL!D2756)</f>
        <v>*</v>
      </c>
      <c r="E2753" s="121" t="str">
        <f>IF(SP_SUL!H2756="","*",SP_SUL!H2756)</f>
        <v>*</v>
      </c>
      <c r="F2753" s="137" t="str">
        <f>IF(SP_SUL!M2756="","*",SP_SUL!M2756)</f>
        <v>*</v>
      </c>
      <c r="G2753" s="121" t="str">
        <f>IF(SP_SUL!I2756="","*",SP_SUL!I2756)</f>
        <v>*</v>
      </c>
      <c r="H2753" s="121" t="str">
        <f>IF(SP_SUL!AB2756="","*",SP_SUL!AB2756)</f>
        <v>*</v>
      </c>
      <c r="I2753" s="121" t="str">
        <f>IF(SP_SUL!AC2756="","*",SP_SUL!AC2756)</f>
        <v>*</v>
      </c>
      <c r="J2753" s="122" t="str">
        <f>IF(SP_SUL!AA2756="","*",SP_SUL!AA2756)</f>
        <v>*</v>
      </c>
      <c r="K2753" s="134" t="str">
        <f>IF(SP_SUL!AD2756="","*",SP_SUL!AD2756)</f>
        <v>*</v>
      </c>
    </row>
    <row r="2754" spans="2:11" hidden="1">
      <c r="B2754" s="120" t="str">
        <f>IF(SP_SUL!Y2757="","*",SP_SUL!Y2757)</f>
        <v>*</v>
      </c>
      <c r="C2754" s="121" t="str">
        <f>IF(SP_SUL!B2757="","*",SP_SUL!B2757)</f>
        <v>*</v>
      </c>
      <c r="D2754" s="121" t="str">
        <f>IF(SP_SUL!D2757="","*",SP_SUL!D2757)</f>
        <v>*</v>
      </c>
      <c r="E2754" s="121" t="str">
        <f>IF(SP_SUL!H2757="","*",SP_SUL!H2757)</f>
        <v>*</v>
      </c>
      <c r="F2754" s="137" t="str">
        <f>IF(SP_SUL!M2757="","*",SP_SUL!M2757)</f>
        <v>*</v>
      </c>
      <c r="G2754" s="121" t="str">
        <f>IF(SP_SUL!I2757="","*",SP_SUL!I2757)</f>
        <v>*</v>
      </c>
      <c r="H2754" s="121" t="str">
        <f>IF(SP_SUL!AB2757="","*",SP_SUL!AB2757)</f>
        <v>*</v>
      </c>
      <c r="I2754" s="121" t="str">
        <f>IF(SP_SUL!AC2757="","*",SP_SUL!AC2757)</f>
        <v>*</v>
      </c>
      <c r="J2754" s="122" t="str">
        <f>IF(SP_SUL!AA2757="","*",SP_SUL!AA2757)</f>
        <v>*</v>
      </c>
      <c r="K2754" s="134" t="str">
        <f>IF(SP_SUL!AD2757="","*",SP_SUL!AD2757)</f>
        <v>*</v>
      </c>
    </row>
    <row r="2755" spans="2:11" hidden="1">
      <c r="B2755" s="120" t="str">
        <f>IF(SP_SUL!Y2758="","*",SP_SUL!Y2758)</f>
        <v>*</v>
      </c>
      <c r="C2755" s="121" t="str">
        <f>IF(SP_SUL!B2758="","*",SP_SUL!B2758)</f>
        <v>*</v>
      </c>
      <c r="D2755" s="121" t="str">
        <f>IF(SP_SUL!D2758="","*",SP_SUL!D2758)</f>
        <v>*</v>
      </c>
      <c r="E2755" s="121" t="str">
        <f>IF(SP_SUL!H2758="","*",SP_SUL!H2758)</f>
        <v>*</v>
      </c>
      <c r="F2755" s="137" t="str">
        <f>IF(SP_SUL!M2758="","*",SP_SUL!M2758)</f>
        <v>*</v>
      </c>
      <c r="G2755" s="121" t="str">
        <f>IF(SP_SUL!I2758="","*",SP_SUL!I2758)</f>
        <v>*</v>
      </c>
      <c r="H2755" s="121" t="str">
        <f>IF(SP_SUL!AB2758="","*",SP_SUL!AB2758)</f>
        <v>*</v>
      </c>
      <c r="I2755" s="121" t="str">
        <f>IF(SP_SUL!AC2758="","*",SP_SUL!AC2758)</f>
        <v>*</v>
      </c>
      <c r="J2755" s="122" t="str">
        <f>IF(SP_SUL!AA2758="","*",SP_SUL!AA2758)</f>
        <v>*</v>
      </c>
      <c r="K2755" s="134" t="str">
        <f>IF(SP_SUL!AD2758="","*",SP_SUL!AD2758)</f>
        <v>*</v>
      </c>
    </row>
    <row r="2756" spans="2:11" hidden="1">
      <c r="B2756" s="120" t="str">
        <f>IF(SP_SUL!Y2759="","*",SP_SUL!Y2759)</f>
        <v>*</v>
      </c>
      <c r="C2756" s="121" t="str">
        <f>IF(SP_SUL!B2759="","*",SP_SUL!B2759)</f>
        <v>*</v>
      </c>
      <c r="D2756" s="121" t="str">
        <f>IF(SP_SUL!D2759="","*",SP_SUL!D2759)</f>
        <v>*</v>
      </c>
      <c r="E2756" s="121" t="str">
        <f>IF(SP_SUL!H2759="","*",SP_SUL!H2759)</f>
        <v>*</v>
      </c>
      <c r="F2756" s="137" t="str">
        <f>IF(SP_SUL!M2759="","*",SP_SUL!M2759)</f>
        <v>*</v>
      </c>
      <c r="G2756" s="121" t="str">
        <f>IF(SP_SUL!I2759="","*",SP_SUL!I2759)</f>
        <v>*</v>
      </c>
      <c r="H2756" s="121" t="str">
        <f>IF(SP_SUL!AB2759="","*",SP_SUL!AB2759)</f>
        <v>*</v>
      </c>
      <c r="I2756" s="121" t="str">
        <f>IF(SP_SUL!AC2759="","*",SP_SUL!AC2759)</f>
        <v>*</v>
      </c>
      <c r="J2756" s="122" t="str">
        <f>IF(SP_SUL!AA2759="","*",SP_SUL!AA2759)</f>
        <v>*</v>
      </c>
      <c r="K2756" s="134" t="str">
        <f>IF(SP_SUL!AD2759="","*",SP_SUL!AD2759)</f>
        <v>*</v>
      </c>
    </row>
    <row r="2757" spans="2:11" hidden="1">
      <c r="B2757" s="120" t="str">
        <f>IF(SP_SUL!Y2760="","*",SP_SUL!Y2760)</f>
        <v>*</v>
      </c>
      <c r="C2757" s="121" t="str">
        <f>IF(SP_SUL!B2760="","*",SP_SUL!B2760)</f>
        <v>*</v>
      </c>
      <c r="D2757" s="121" t="str">
        <f>IF(SP_SUL!D2760="","*",SP_SUL!D2760)</f>
        <v>*</v>
      </c>
      <c r="E2757" s="121" t="str">
        <f>IF(SP_SUL!H2760="","*",SP_SUL!H2760)</f>
        <v>*</v>
      </c>
      <c r="F2757" s="137" t="str">
        <f>IF(SP_SUL!M2760="","*",SP_SUL!M2760)</f>
        <v>*</v>
      </c>
      <c r="G2757" s="121" t="str">
        <f>IF(SP_SUL!I2760="","*",SP_SUL!I2760)</f>
        <v>*</v>
      </c>
      <c r="H2757" s="121" t="str">
        <f>IF(SP_SUL!AB2760="","*",SP_SUL!AB2760)</f>
        <v>*</v>
      </c>
      <c r="I2757" s="121" t="str">
        <f>IF(SP_SUL!AC2760="","*",SP_SUL!AC2760)</f>
        <v>*</v>
      </c>
      <c r="J2757" s="122" t="str">
        <f>IF(SP_SUL!AA2760="","*",SP_SUL!AA2760)</f>
        <v>*</v>
      </c>
      <c r="K2757" s="134" t="str">
        <f>IF(SP_SUL!AD2760="","*",SP_SUL!AD2760)</f>
        <v>*</v>
      </c>
    </row>
    <row r="2758" spans="2:11" hidden="1">
      <c r="B2758" s="120" t="str">
        <f>IF(SP_SUL!Y2761="","*",SP_SUL!Y2761)</f>
        <v>*</v>
      </c>
      <c r="C2758" s="121" t="str">
        <f>IF(SP_SUL!B2761="","*",SP_SUL!B2761)</f>
        <v>*</v>
      </c>
      <c r="D2758" s="121" t="str">
        <f>IF(SP_SUL!D2761="","*",SP_SUL!D2761)</f>
        <v>*</v>
      </c>
      <c r="E2758" s="121" t="str">
        <f>IF(SP_SUL!H2761="","*",SP_SUL!H2761)</f>
        <v>*</v>
      </c>
      <c r="F2758" s="137" t="str">
        <f>IF(SP_SUL!M2761="","*",SP_SUL!M2761)</f>
        <v>*</v>
      </c>
      <c r="G2758" s="121" t="str">
        <f>IF(SP_SUL!I2761="","*",SP_SUL!I2761)</f>
        <v>*</v>
      </c>
      <c r="H2758" s="121" t="str">
        <f>IF(SP_SUL!AB2761="","*",SP_SUL!AB2761)</f>
        <v>*</v>
      </c>
      <c r="I2758" s="121" t="str">
        <f>IF(SP_SUL!AC2761="","*",SP_SUL!AC2761)</f>
        <v>*</v>
      </c>
      <c r="J2758" s="122" t="str">
        <f>IF(SP_SUL!AA2761="","*",SP_SUL!AA2761)</f>
        <v>*</v>
      </c>
      <c r="K2758" s="134" t="str">
        <f>IF(SP_SUL!AD2761="","*",SP_SUL!AD2761)</f>
        <v>*</v>
      </c>
    </row>
    <row r="2759" spans="2:11" hidden="1">
      <c r="B2759" s="120" t="str">
        <f>IF(SP_SUL!Y2762="","*",SP_SUL!Y2762)</f>
        <v>*</v>
      </c>
      <c r="C2759" s="121" t="str">
        <f>IF(SP_SUL!B2762="","*",SP_SUL!B2762)</f>
        <v>*</v>
      </c>
      <c r="D2759" s="121" t="str">
        <f>IF(SP_SUL!D2762="","*",SP_SUL!D2762)</f>
        <v>*</v>
      </c>
      <c r="E2759" s="121" t="str">
        <f>IF(SP_SUL!H2762="","*",SP_SUL!H2762)</f>
        <v>*</v>
      </c>
      <c r="F2759" s="137" t="str">
        <f>IF(SP_SUL!M2762="","*",SP_SUL!M2762)</f>
        <v>*</v>
      </c>
      <c r="G2759" s="121" t="str">
        <f>IF(SP_SUL!I2762="","*",SP_SUL!I2762)</f>
        <v>*</v>
      </c>
      <c r="H2759" s="121" t="str">
        <f>IF(SP_SUL!AB2762="","*",SP_SUL!AB2762)</f>
        <v>*</v>
      </c>
      <c r="I2759" s="121" t="str">
        <f>IF(SP_SUL!AC2762="","*",SP_SUL!AC2762)</f>
        <v>*</v>
      </c>
      <c r="J2759" s="122" t="str">
        <f>IF(SP_SUL!AA2762="","*",SP_SUL!AA2762)</f>
        <v>*</v>
      </c>
      <c r="K2759" s="134" t="str">
        <f>IF(SP_SUL!AD2762="","*",SP_SUL!AD2762)</f>
        <v>*</v>
      </c>
    </row>
    <row r="2760" spans="2:11" hidden="1">
      <c r="B2760" s="120" t="str">
        <f>IF(SP_SUL!Y2763="","*",SP_SUL!Y2763)</f>
        <v>*</v>
      </c>
      <c r="C2760" s="121" t="str">
        <f>IF(SP_SUL!B2763="","*",SP_SUL!B2763)</f>
        <v>*</v>
      </c>
      <c r="D2760" s="121" t="str">
        <f>IF(SP_SUL!D2763="","*",SP_SUL!D2763)</f>
        <v>*</v>
      </c>
      <c r="E2760" s="121" t="str">
        <f>IF(SP_SUL!H2763="","*",SP_SUL!H2763)</f>
        <v>*</v>
      </c>
      <c r="F2760" s="137" t="str">
        <f>IF(SP_SUL!M2763="","*",SP_SUL!M2763)</f>
        <v>*</v>
      </c>
      <c r="G2760" s="121" t="str">
        <f>IF(SP_SUL!I2763="","*",SP_SUL!I2763)</f>
        <v>*</v>
      </c>
      <c r="H2760" s="121" t="str">
        <f>IF(SP_SUL!AB2763="","*",SP_SUL!AB2763)</f>
        <v>*</v>
      </c>
      <c r="I2760" s="121" t="str">
        <f>IF(SP_SUL!AC2763="","*",SP_SUL!AC2763)</f>
        <v>*</v>
      </c>
      <c r="J2760" s="122" t="str">
        <f>IF(SP_SUL!AA2763="","*",SP_SUL!AA2763)</f>
        <v>*</v>
      </c>
      <c r="K2760" s="134" t="str">
        <f>IF(SP_SUL!AD2763="","*",SP_SUL!AD2763)</f>
        <v>*</v>
      </c>
    </row>
    <row r="2761" spans="2:11" hidden="1">
      <c r="B2761" s="120" t="str">
        <f>IF(SP_SUL!Y2764="","*",SP_SUL!Y2764)</f>
        <v>*</v>
      </c>
      <c r="C2761" s="121" t="str">
        <f>IF(SP_SUL!B2764="","*",SP_SUL!B2764)</f>
        <v>*</v>
      </c>
      <c r="D2761" s="121" t="str">
        <f>IF(SP_SUL!D2764="","*",SP_SUL!D2764)</f>
        <v>*</v>
      </c>
      <c r="E2761" s="121" t="str">
        <f>IF(SP_SUL!H2764="","*",SP_SUL!H2764)</f>
        <v>*</v>
      </c>
      <c r="F2761" s="137" t="str">
        <f>IF(SP_SUL!M2764="","*",SP_SUL!M2764)</f>
        <v>*</v>
      </c>
      <c r="G2761" s="121" t="str">
        <f>IF(SP_SUL!I2764="","*",SP_SUL!I2764)</f>
        <v>*</v>
      </c>
      <c r="H2761" s="121" t="str">
        <f>IF(SP_SUL!AB2764="","*",SP_SUL!AB2764)</f>
        <v>*</v>
      </c>
      <c r="I2761" s="121" t="str">
        <f>IF(SP_SUL!AC2764="","*",SP_SUL!AC2764)</f>
        <v>*</v>
      </c>
      <c r="J2761" s="122" t="str">
        <f>IF(SP_SUL!AA2764="","*",SP_SUL!AA2764)</f>
        <v>*</v>
      </c>
      <c r="K2761" s="134" t="str">
        <f>IF(SP_SUL!AD2764="","*",SP_SUL!AD2764)</f>
        <v>*</v>
      </c>
    </row>
    <row r="2762" spans="2:11" hidden="1">
      <c r="B2762" s="120" t="str">
        <f>IF(SP_SUL!Y2765="","*",SP_SUL!Y2765)</f>
        <v>*</v>
      </c>
      <c r="C2762" s="121" t="str">
        <f>IF(SP_SUL!B2765="","*",SP_SUL!B2765)</f>
        <v>*</v>
      </c>
      <c r="D2762" s="121" t="str">
        <f>IF(SP_SUL!D2765="","*",SP_SUL!D2765)</f>
        <v>*</v>
      </c>
      <c r="E2762" s="121" t="str">
        <f>IF(SP_SUL!H2765="","*",SP_SUL!H2765)</f>
        <v>*</v>
      </c>
      <c r="F2762" s="137" t="str">
        <f>IF(SP_SUL!M2765="","*",SP_SUL!M2765)</f>
        <v>*</v>
      </c>
      <c r="G2762" s="121" t="str">
        <f>IF(SP_SUL!I2765="","*",SP_SUL!I2765)</f>
        <v>*</v>
      </c>
      <c r="H2762" s="121" t="str">
        <f>IF(SP_SUL!AB2765="","*",SP_SUL!AB2765)</f>
        <v>*</v>
      </c>
      <c r="I2762" s="121" t="str">
        <f>IF(SP_SUL!AC2765="","*",SP_SUL!AC2765)</f>
        <v>*</v>
      </c>
      <c r="J2762" s="122" t="str">
        <f>IF(SP_SUL!AA2765="","*",SP_SUL!AA2765)</f>
        <v>*</v>
      </c>
      <c r="K2762" s="134" t="str">
        <f>IF(SP_SUL!AD2765="","*",SP_SUL!AD2765)</f>
        <v>*</v>
      </c>
    </row>
    <row r="2763" spans="2:11" hidden="1">
      <c r="B2763" s="120" t="str">
        <f>IF(SP_SUL!Y2766="","*",SP_SUL!Y2766)</f>
        <v>*</v>
      </c>
      <c r="C2763" s="121" t="str">
        <f>IF(SP_SUL!B2766="","*",SP_SUL!B2766)</f>
        <v>*</v>
      </c>
      <c r="D2763" s="121" t="str">
        <f>IF(SP_SUL!D2766="","*",SP_SUL!D2766)</f>
        <v>*</v>
      </c>
      <c r="E2763" s="121" t="str">
        <f>IF(SP_SUL!H2766="","*",SP_SUL!H2766)</f>
        <v>*</v>
      </c>
      <c r="F2763" s="137" t="str">
        <f>IF(SP_SUL!M2766="","*",SP_SUL!M2766)</f>
        <v>*</v>
      </c>
      <c r="G2763" s="121" t="str">
        <f>IF(SP_SUL!I2766="","*",SP_SUL!I2766)</f>
        <v>*</v>
      </c>
      <c r="H2763" s="121" t="str">
        <f>IF(SP_SUL!AB2766="","*",SP_SUL!AB2766)</f>
        <v>*</v>
      </c>
      <c r="I2763" s="121" t="str">
        <f>IF(SP_SUL!AC2766="","*",SP_SUL!AC2766)</f>
        <v>*</v>
      </c>
      <c r="J2763" s="122" t="str">
        <f>IF(SP_SUL!AA2766="","*",SP_SUL!AA2766)</f>
        <v>*</v>
      </c>
      <c r="K2763" s="134" t="str">
        <f>IF(SP_SUL!AD2766="","*",SP_SUL!AD2766)</f>
        <v>*</v>
      </c>
    </row>
    <row r="2764" spans="2:11" hidden="1">
      <c r="B2764" s="120" t="str">
        <f>IF(SP_SUL!Y2767="","*",SP_SUL!Y2767)</f>
        <v>*</v>
      </c>
      <c r="C2764" s="121" t="str">
        <f>IF(SP_SUL!B2767="","*",SP_SUL!B2767)</f>
        <v>*</v>
      </c>
      <c r="D2764" s="121" t="str">
        <f>IF(SP_SUL!D2767="","*",SP_SUL!D2767)</f>
        <v>*</v>
      </c>
      <c r="E2764" s="121" t="str">
        <f>IF(SP_SUL!H2767="","*",SP_SUL!H2767)</f>
        <v>*</v>
      </c>
      <c r="F2764" s="137" t="str">
        <f>IF(SP_SUL!M2767="","*",SP_SUL!M2767)</f>
        <v>*</v>
      </c>
      <c r="G2764" s="121" t="str">
        <f>IF(SP_SUL!I2767="","*",SP_SUL!I2767)</f>
        <v>*</v>
      </c>
      <c r="H2764" s="121" t="str">
        <f>IF(SP_SUL!AB2767="","*",SP_SUL!AB2767)</f>
        <v>*</v>
      </c>
      <c r="I2764" s="121" t="str">
        <f>IF(SP_SUL!AC2767="","*",SP_SUL!AC2767)</f>
        <v>*</v>
      </c>
      <c r="J2764" s="122" t="str">
        <f>IF(SP_SUL!AA2767="","*",SP_SUL!AA2767)</f>
        <v>*</v>
      </c>
      <c r="K2764" s="134" t="str">
        <f>IF(SP_SUL!AD2767="","*",SP_SUL!AD2767)</f>
        <v>*</v>
      </c>
    </row>
    <row r="2765" spans="2:11" hidden="1">
      <c r="B2765" s="120" t="str">
        <f>IF(SP_SUL!Y2768="","*",SP_SUL!Y2768)</f>
        <v>*</v>
      </c>
      <c r="C2765" s="121" t="str">
        <f>IF(SP_SUL!B2768="","*",SP_SUL!B2768)</f>
        <v>*</v>
      </c>
      <c r="D2765" s="121" t="str">
        <f>IF(SP_SUL!D2768="","*",SP_SUL!D2768)</f>
        <v>*</v>
      </c>
      <c r="E2765" s="121" t="str">
        <f>IF(SP_SUL!H2768="","*",SP_SUL!H2768)</f>
        <v>*</v>
      </c>
      <c r="F2765" s="137" t="str">
        <f>IF(SP_SUL!M2768="","*",SP_SUL!M2768)</f>
        <v>*</v>
      </c>
      <c r="G2765" s="121" t="str">
        <f>IF(SP_SUL!I2768="","*",SP_SUL!I2768)</f>
        <v>*</v>
      </c>
      <c r="H2765" s="121" t="str">
        <f>IF(SP_SUL!AB2768="","*",SP_SUL!AB2768)</f>
        <v>*</v>
      </c>
      <c r="I2765" s="121" t="str">
        <f>IF(SP_SUL!AC2768="","*",SP_SUL!AC2768)</f>
        <v>*</v>
      </c>
      <c r="J2765" s="122" t="str">
        <f>IF(SP_SUL!AA2768="","*",SP_SUL!AA2768)</f>
        <v>*</v>
      </c>
      <c r="K2765" s="134" t="str">
        <f>IF(SP_SUL!AD2768="","*",SP_SUL!AD2768)</f>
        <v>*</v>
      </c>
    </row>
    <row r="2766" spans="2:11" hidden="1">
      <c r="B2766" s="120" t="str">
        <f>IF(SP_SUL!Y2769="","*",SP_SUL!Y2769)</f>
        <v>*</v>
      </c>
      <c r="C2766" s="121" t="str">
        <f>IF(SP_SUL!B2769="","*",SP_SUL!B2769)</f>
        <v>*</v>
      </c>
      <c r="D2766" s="121" t="str">
        <f>IF(SP_SUL!D2769="","*",SP_SUL!D2769)</f>
        <v>*</v>
      </c>
      <c r="E2766" s="121" t="str">
        <f>IF(SP_SUL!H2769="","*",SP_SUL!H2769)</f>
        <v>*</v>
      </c>
      <c r="F2766" s="137" t="str">
        <f>IF(SP_SUL!M2769="","*",SP_SUL!M2769)</f>
        <v>*</v>
      </c>
      <c r="G2766" s="121" t="str">
        <f>IF(SP_SUL!I2769="","*",SP_SUL!I2769)</f>
        <v>*</v>
      </c>
      <c r="H2766" s="121" t="str">
        <f>IF(SP_SUL!AB2769="","*",SP_SUL!AB2769)</f>
        <v>*</v>
      </c>
      <c r="I2766" s="121" t="str">
        <f>IF(SP_SUL!AC2769="","*",SP_SUL!AC2769)</f>
        <v>*</v>
      </c>
      <c r="J2766" s="122" t="str">
        <f>IF(SP_SUL!AA2769="","*",SP_SUL!AA2769)</f>
        <v>*</v>
      </c>
      <c r="K2766" s="134" t="str">
        <f>IF(SP_SUL!AD2769="","*",SP_SUL!AD2769)</f>
        <v>*</v>
      </c>
    </row>
    <row r="2767" spans="2:11" hidden="1">
      <c r="B2767" s="120" t="str">
        <f>IF(SP_SUL!Y2770="","*",SP_SUL!Y2770)</f>
        <v>*</v>
      </c>
      <c r="C2767" s="121" t="str">
        <f>IF(SP_SUL!B2770="","*",SP_SUL!B2770)</f>
        <v>*</v>
      </c>
      <c r="D2767" s="121" t="str">
        <f>IF(SP_SUL!D2770="","*",SP_SUL!D2770)</f>
        <v>*</v>
      </c>
      <c r="E2767" s="121" t="str">
        <f>IF(SP_SUL!H2770="","*",SP_SUL!H2770)</f>
        <v>*</v>
      </c>
      <c r="F2767" s="137" t="str">
        <f>IF(SP_SUL!M2770="","*",SP_SUL!M2770)</f>
        <v>*</v>
      </c>
      <c r="G2767" s="121" t="str">
        <f>IF(SP_SUL!I2770="","*",SP_SUL!I2770)</f>
        <v>*</v>
      </c>
      <c r="H2767" s="121" t="str">
        <f>IF(SP_SUL!AB2770="","*",SP_SUL!AB2770)</f>
        <v>*</v>
      </c>
      <c r="I2767" s="121" t="str">
        <f>IF(SP_SUL!AC2770="","*",SP_SUL!AC2770)</f>
        <v>*</v>
      </c>
      <c r="J2767" s="122" t="str">
        <f>IF(SP_SUL!AA2770="","*",SP_SUL!AA2770)</f>
        <v>*</v>
      </c>
      <c r="K2767" s="134" t="str">
        <f>IF(SP_SUL!AD2770="","*",SP_SUL!AD2770)</f>
        <v>*</v>
      </c>
    </row>
    <row r="2768" spans="2:11" hidden="1">
      <c r="B2768" s="120" t="str">
        <f>IF(SP_SUL!Y2771="","*",SP_SUL!Y2771)</f>
        <v>*</v>
      </c>
      <c r="C2768" s="121" t="str">
        <f>IF(SP_SUL!B2771="","*",SP_SUL!B2771)</f>
        <v>*</v>
      </c>
      <c r="D2768" s="121" t="str">
        <f>IF(SP_SUL!D2771="","*",SP_SUL!D2771)</f>
        <v>*</v>
      </c>
      <c r="E2768" s="121" t="str">
        <f>IF(SP_SUL!H2771="","*",SP_SUL!H2771)</f>
        <v>*</v>
      </c>
      <c r="F2768" s="137" t="str">
        <f>IF(SP_SUL!M2771="","*",SP_SUL!M2771)</f>
        <v>*</v>
      </c>
      <c r="G2768" s="121" t="str">
        <f>IF(SP_SUL!I2771="","*",SP_SUL!I2771)</f>
        <v>*</v>
      </c>
      <c r="H2768" s="121" t="str">
        <f>IF(SP_SUL!AB2771="","*",SP_SUL!AB2771)</f>
        <v>*</v>
      </c>
      <c r="I2768" s="121" t="str">
        <f>IF(SP_SUL!AC2771="","*",SP_SUL!AC2771)</f>
        <v>*</v>
      </c>
      <c r="J2768" s="122" t="str">
        <f>IF(SP_SUL!AA2771="","*",SP_SUL!AA2771)</f>
        <v>*</v>
      </c>
      <c r="K2768" s="134" t="str">
        <f>IF(SP_SUL!AD2771="","*",SP_SUL!AD2771)</f>
        <v>*</v>
      </c>
    </row>
    <row r="2769" spans="2:11" hidden="1">
      <c r="B2769" s="120" t="str">
        <f>IF(SP_SUL!Y2772="","*",SP_SUL!Y2772)</f>
        <v>*</v>
      </c>
      <c r="C2769" s="121" t="str">
        <f>IF(SP_SUL!B2772="","*",SP_SUL!B2772)</f>
        <v>*</v>
      </c>
      <c r="D2769" s="121" t="str">
        <f>IF(SP_SUL!D2772="","*",SP_SUL!D2772)</f>
        <v>*</v>
      </c>
      <c r="E2769" s="121" t="str">
        <f>IF(SP_SUL!H2772="","*",SP_SUL!H2772)</f>
        <v>*</v>
      </c>
      <c r="F2769" s="137" t="str">
        <f>IF(SP_SUL!M2772="","*",SP_SUL!M2772)</f>
        <v>*</v>
      </c>
      <c r="G2769" s="121" t="str">
        <f>IF(SP_SUL!I2772="","*",SP_SUL!I2772)</f>
        <v>*</v>
      </c>
      <c r="H2769" s="121" t="str">
        <f>IF(SP_SUL!AB2772="","*",SP_SUL!AB2772)</f>
        <v>*</v>
      </c>
      <c r="I2769" s="121" t="str">
        <f>IF(SP_SUL!AC2772="","*",SP_SUL!AC2772)</f>
        <v>*</v>
      </c>
      <c r="J2769" s="122" t="str">
        <f>IF(SP_SUL!AA2772="","*",SP_SUL!AA2772)</f>
        <v>*</v>
      </c>
      <c r="K2769" s="134" t="str">
        <f>IF(SP_SUL!AD2772="","*",SP_SUL!AD2772)</f>
        <v>*</v>
      </c>
    </row>
    <row r="2770" spans="2:11" hidden="1">
      <c r="B2770" s="120" t="str">
        <f>IF(SP_SUL!Y2773="","*",SP_SUL!Y2773)</f>
        <v>*</v>
      </c>
      <c r="C2770" s="121" t="str">
        <f>IF(SP_SUL!B2773="","*",SP_SUL!B2773)</f>
        <v>*</v>
      </c>
      <c r="D2770" s="121" t="str">
        <f>IF(SP_SUL!D2773="","*",SP_SUL!D2773)</f>
        <v>*</v>
      </c>
      <c r="E2770" s="121" t="str">
        <f>IF(SP_SUL!H2773="","*",SP_SUL!H2773)</f>
        <v>*</v>
      </c>
      <c r="F2770" s="137" t="str">
        <f>IF(SP_SUL!M2773="","*",SP_SUL!M2773)</f>
        <v>*</v>
      </c>
      <c r="G2770" s="121" t="str">
        <f>IF(SP_SUL!I2773="","*",SP_SUL!I2773)</f>
        <v>*</v>
      </c>
      <c r="H2770" s="121" t="str">
        <f>IF(SP_SUL!AB2773="","*",SP_SUL!AB2773)</f>
        <v>*</v>
      </c>
      <c r="I2770" s="121" t="str">
        <f>IF(SP_SUL!AC2773="","*",SP_SUL!AC2773)</f>
        <v>*</v>
      </c>
      <c r="J2770" s="122" t="str">
        <f>IF(SP_SUL!AA2773="","*",SP_SUL!AA2773)</f>
        <v>*</v>
      </c>
      <c r="K2770" s="134" t="str">
        <f>IF(SP_SUL!AD2773="","*",SP_SUL!AD2773)</f>
        <v>*</v>
      </c>
    </row>
    <row r="2771" spans="2:11" hidden="1">
      <c r="B2771" s="120" t="str">
        <f>IF(SP_SUL!Y2774="","*",SP_SUL!Y2774)</f>
        <v>*</v>
      </c>
      <c r="C2771" s="121" t="str">
        <f>IF(SP_SUL!B2774="","*",SP_SUL!B2774)</f>
        <v>*</v>
      </c>
      <c r="D2771" s="121" t="str">
        <f>IF(SP_SUL!D2774="","*",SP_SUL!D2774)</f>
        <v>*</v>
      </c>
      <c r="E2771" s="121" t="str">
        <f>IF(SP_SUL!H2774="","*",SP_SUL!H2774)</f>
        <v>*</v>
      </c>
      <c r="F2771" s="137" t="str">
        <f>IF(SP_SUL!M2774="","*",SP_SUL!M2774)</f>
        <v>*</v>
      </c>
      <c r="G2771" s="121" t="str">
        <f>IF(SP_SUL!I2774="","*",SP_SUL!I2774)</f>
        <v>*</v>
      </c>
      <c r="H2771" s="121" t="str">
        <f>IF(SP_SUL!AB2774="","*",SP_SUL!AB2774)</f>
        <v>*</v>
      </c>
      <c r="I2771" s="121" t="str">
        <f>IF(SP_SUL!AC2774="","*",SP_SUL!AC2774)</f>
        <v>*</v>
      </c>
      <c r="J2771" s="122" t="str">
        <f>IF(SP_SUL!AA2774="","*",SP_SUL!AA2774)</f>
        <v>*</v>
      </c>
      <c r="K2771" s="134" t="str">
        <f>IF(SP_SUL!AD2774="","*",SP_SUL!AD2774)</f>
        <v>*</v>
      </c>
    </row>
    <row r="2772" spans="2:11" hidden="1">
      <c r="B2772" s="120" t="str">
        <f>IF(SP_SUL!Y2775="","*",SP_SUL!Y2775)</f>
        <v>*</v>
      </c>
      <c r="C2772" s="121" t="str">
        <f>IF(SP_SUL!B2775="","*",SP_SUL!B2775)</f>
        <v>*</v>
      </c>
      <c r="D2772" s="121" t="str">
        <f>IF(SP_SUL!D2775="","*",SP_SUL!D2775)</f>
        <v>*</v>
      </c>
      <c r="E2772" s="121" t="str">
        <f>IF(SP_SUL!H2775="","*",SP_SUL!H2775)</f>
        <v>*</v>
      </c>
      <c r="F2772" s="137" t="str">
        <f>IF(SP_SUL!M2775="","*",SP_SUL!M2775)</f>
        <v>*</v>
      </c>
      <c r="G2772" s="121" t="str">
        <f>IF(SP_SUL!I2775="","*",SP_SUL!I2775)</f>
        <v>*</v>
      </c>
      <c r="H2772" s="121" t="str">
        <f>IF(SP_SUL!AB2775="","*",SP_SUL!AB2775)</f>
        <v>*</v>
      </c>
      <c r="I2772" s="121" t="str">
        <f>IF(SP_SUL!AC2775="","*",SP_SUL!AC2775)</f>
        <v>*</v>
      </c>
      <c r="J2772" s="122" t="str">
        <f>IF(SP_SUL!AA2775="","*",SP_SUL!AA2775)</f>
        <v>*</v>
      </c>
      <c r="K2772" s="134" t="str">
        <f>IF(SP_SUL!AD2775="","*",SP_SUL!AD2775)</f>
        <v>*</v>
      </c>
    </row>
    <row r="2773" spans="2:11" hidden="1">
      <c r="B2773" s="120" t="str">
        <f>IF(SP_SUL!Y2776="","*",SP_SUL!Y2776)</f>
        <v>*</v>
      </c>
      <c r="C2773" s="121" t="str">
        <f>IF(SP_SUL!B2776="","*",SP_SUL!B2776)</f>
        <v>*</v>
      </c>
      <c r="D2773" s="121" t="str">
        <f>IF(SP_SUL!D2776="","*",SP_SUL!D2776)</f>
        <v>*</v>
      </c>
      <c r="E2773" s="121" t="str">
        <f>IF(SP_SUL!H2776="","*",SP_SUL!H2776)</f>
        <v>*</v>
      </c>
      <c r="F2773" s="137" t="str">
        <f>IF(SP_SUL!M2776="","*",SP_SUL!M2776)</f>
        <v>*</v>
      </c>
      <c r="G2773" s="121" t="str">
        <f>IF(SP_SUL!I2776="","*",SP_SUL!I2776)</f>
        <v>*</v>
      </c>
      <c r="H2773" s="121" t="str">
        <f>IF(SP_SUL!AB2776="","*",SP_SUL!AB2776)</f>
        <v>*</v>
      </c>
      <c r="I2773" s="121" t="str">
        <f>IF(SP_SUL!AC2776="","*",SP_SUL!AC2776)</f>
        <v>*</v>
      </c>
      <c r="J2773" s="122" t="str">
        <f>IF(SP_SUL!AA2776="","*",SP_SUL!AA2776)</f>
        <v>*</v>
      </c>
      <c r="K2773" s="134" t="str">
        <f>IF(SP_SUL!AD2776="","*",SP_SUL!AD2776)</f>
        <v>*</v>
      </c>
    </row>
    <row r="2774" spans="2:11" hidden="1">
      <c r="B2774" s="120" t="str">
        <f>IF(SP_SUL!Y2777="","*",SP_SUL!Y2777)</f>
        <v>*</v>
      </c>
      <c r="C2774" s="121" t="str">
        <f>IF(SP_SUL!B2777="","*",SP_SUL!B2777)</f>
        <v>*</v>
      </c>
      <c r="D2774" s="121" t="str">
        <f>IF(SP_SUL!D2777="","*",SP_SUL!D2777)</f>
        <v>*</v>
      </c>
      <c r="E2774" s="121" t="str">
        <f>IF(SP_SUL!H2777="","*",SP_SUL!H2777)</f>
        <v>*</v>
      </c>
      <c r="F2774" s="137" t="str">
        <f>IF(SP_SUL!M2777="","*",SP_SUL!M2777)</f>
        <v>*</v>
      </c>
      <c r="G2774" s="121" t="str">
        <f>IF(SP_SUL!I2777="","*",SP_SUL!I2777)</f>
        <v>*</v>
      </c>
      <c r="H2774" s="121" t="str">
        <f>IF(SP_SUL!AB2777="","*",SP_SUL!AB2777)</f>
        <v>*</v>
      </c>
      <c r="I2774" s="121" t="str">
        <f>IF(SP_SUL!AC2777="","*",SP_SUL!AC2777)</f>
        <v>*</v>
      </c>
      <c r="J2774" s="122" t="str">
        <f>IF(SP_SUL!AA2777="","*",SP_SUL!AA2777)</f>
        <v>*</v>
      </c>
      <c r="K2774" s="134" t="str">
        <f>IF(SP_SUL!AD2777="","*",SP_SUL!AD2777)</f>
        <v>*</v>
      </c>
    </row>
    <row r="2775" spans="2:11" hidden="1">
      <c r="B2775" s="120" t="str">
        <f>IF(SP_SUL!Y2778="","*",SP_SUL!Y2778)</f>
        <v>*</v>
      </c>
      <c r="C2775" s="121" t="str">
        <f>IF(SP_SUL!B2778="","*",SP_SUL!B2778)</f>
        <v>*</v>
      </c>
      <c r="D2775" s="121" t="str">
        <f>IF(SP_SUL!D2778="","*",SP_SUL!D2778)</f>
        <v>*</v>
      </c>
      <c r="E2775" s="121" t="str">
        <f>IF(SP_SUL!H2778="","*",SP_SUL!H2778)</f>
        <v>*</v>
      </c>
      <c r="F2775" s="137" t="str">
        <f>IF(SP_SUL!M2778="","*",SP_SUL!M2778)</f>
        <v>*</v>
      </c>
      <c r="G2775" s="121" t="str">
        <f>IF(SP_SUL!I2778="","*",SP_SUL!I2778)</f>
        <v>*</v>
      </c>
      <c r="H2775" s="121" t="str">
        <f>IF(SP_SUL!AB2778="","*",SP_SUL!AB2778)</f>
        <v>*</v>
      </c>
      <c r="I2775" s="121" t="str">
        <f>IF(SP_SUL!AC2778="","*",SP_SUL!AC2778)</f>
        <v>*</v>
      </c>
      <c r="J2775" s="122" t="str">
        <f>IF(SP_SUL!AA2778="","*",SP_SUL!AA2778)</f>
        <v>*</v>
      </c>
      <c r="K2775" s="134" t="str">
        <f>IF(SP_SUL!AD2778="","*",SP_SUL!AD2778)</f>
        <v>*</v>
      </c>
    </row>
    <row r="2776" spans="2:11" hidden="1">
      <c r="B2776" s="120" t="str">
        <f>IF(SP_SUL!Y2779="","*",SP_SUL!Y2779)</f>
        <v>*</v>
      </c>
      <c r="C2776" s="121" t="str">
        <f>IF(SP_SUL!B2779="","*",SP_SUL!B2779)</f>
        <v>*</v>
      </c>
      <c r="D2776" s="121" t="str">
        <f>IF(SP_SUL!D2779="","*",SP_SUL!D2779)</f>
        <v>*</v>
      </c>
      <c r="E2776" s="121" t="str">
        <f>IF(SP_SUL!H2779="","*",SP_SUL!H2779)</f>
        <v>*</v>
      </c>
      <c r="F2776" s="137" t="str">
        <f>IF(SP_SUL!M2779="","*",SP_SUL!M2779)</f>
        <v>*</v>
      </c>
      <c r="G2776" s="121" t="str">
        <f>IF(SP_SUL!I2779="","*",SP_SUL!I2779)</f>
        <v>*</v>
      </c>
      <c r="H2776" s="121" t="str">
        <f>IF(SP_SUL!AB2779="","*",SP_SUL!AB2779)</f>
        <v>*</v>
      </c>
      <c r="I2776" s="121" t="str">
        <f>IF(SP_SUL!AC2779="","*",SP_SUL!AC2779)</f>
        <v>*</v>
      </c>
      <c r="J2776" s="122" t="str">
        <f>IF(SP_SUL!AA2779="","*",SP_SUL!AA2779)</f>
        <v>*</v>
      </c>
      <c r="K2776" s="134" t="str">
        <f>IF(SP_SUL!AD2779="","*",SP_SUL!AD2779)</f>
        <v>*</v>
      </c>
    </row>
    <row r="2777" spans="2:11" hidden="1">
      <c r="B2777" s="120" t="str">
        <f>IF(SP_SUL!Y2780="","*",SP_SUL!Y2780)</f>
        <v>*</v>
      </c>
      <c r="C2777" s="121" t="str">
        <f>IF(SP_SUL!B2780="","*",SP_SUL!B2780)</f>
        <v>*</v>
      </c>
      <c r="D2777" s="121" t="str">
        <f>IF(SP_SUL!D2780="","*",SP_SUL!D2780)</f>
        <v>*</v>
      </c>
      <c r="E2777" s="121" t="str">
        <f>IF(SP_SUL!H2780="","*",SP_SUL!H2780)</f>
        <v>*</v>
      </c>
      <c r="F2777" s="137" t="str">
        <f>IF(SP_SUL!M2780="","*",SP_SUL!M2780)</f>
        <v>*</v>
      </c>
      <c r="G2777" s="121" t="str">
        <f>IF(SP_SUL!I2780="","*",SP_SUL!I2780)</f>
        <v>*</v>
      </c>
      <c r="H2777" s="121" t="str">
        <f>IF(SP_SUL!AB2780="","*",SP_SUL!AB2780)</f>
        <v>*</v>
      </c>
      <c r="I2777" s="121" t="str">
        <f>IF(SP_SUL!AC2780="","*",SP_SUL!AC2780)</f>
        <v>*</v>
      </c>
      <c r="J2777" s="122" t="str">
        <f>IF(SP_SUL!AA2780="","*",SP_SUL!AA2780)</f>
        <v>*</v>
      </c>
      <c r="K2777" s="134" t="str">
        <f>IF(SP_SUL!AD2780="","*",SP_SUL!AD2780)</f>
        <v>*</v>
      </c>
    </row>
    <row r="2778" spans="2:11" hidden="1">
      <c r="B2778" s="120" t="str">
        <f>IF(SP_SUL!Y2781="","*",SP_SUL!Y2781)</f>
        <v>*</v>
      </c>
      <c r="C2778" s="121" t="str">
        <f>IF(SP_SUL!B2781="","*",SP_SUL!B2781)</f>
        <v>*</v>
      </c>
      <c r="D2778" s="121" t="str">
        <f>IF(SP_SUL!D2781="","*",SP_SUL!D2781)</f>
        <v>*</v>
      </c>
      <c r="E2778" s="121" t="str">
        <f>IF(SP_SUL!H2781="","*",SP_SUL!H2781)</f>
        <v>*</v>
      </c>
      <c r="F2778" s="137" t="str">
        <f>IF(SP_SUL!M2781="","*",SP_SUL!M2781)</f>
        <v>*</v>
      </c>
      <c r="G2778" s="121" t="str">
        <f>IF(SP_SUL!I2781="","*",SP_SUL!I2781)</f>
        <v>*</v>
      </c>
      <c r="H2778" s="121" t="str">
        <f>IF(SP_SUL!AB2781="","*",SP_SUL!AB2781)</f>
        <v>*</v>
      </c>
      <c r="I2778" s="121" t="str">
        <f>IF(SP_SUL!AC2781="","*",SP_SUL!AC2781)</f>
        <v>*</v>
      </c>
      <c r="J2778" s="122" t="str">
        <f>IF(SP_SUL!AA2781="","*",SP_SUL!AA2781)</f>
        <v>*</v>
      </c>
      <c r="K2778" s="134" t="str">
        <f>IF(SP_SUL!AD2781="","*",SP_SUL!AD2781)</f>
        <v>*</v>
      </c>
    </row>
    <row r="2779" spans="2:11" hidden="1">
      <c r="B2779" s="120" t="str">
        <f>IF(SP_SUL!Y2782="","*",SP_SUL!Y2782)</f>
        <v>*</v>
      </c>
      <c r="C2779" s="121" t="str">
        <f>IF(SP_SUL!B2782="","*",SP_SUL!B2782)</f>
        <v>*</v>
      </c>
      <c r="D2779" s="121" t="str">
        <f>IF(SP_SUL!D2782="","*",SP_SUL!D2782)</f>
        <v>*</v>
      </c>
      <c r="E2779" s="121" t="str">
        <f>IF(SP_SUL!H2782="","*",SP_SUL!H2782)</f>
        <v>*</v>
      </c>
      <c r="F2779" s="137" t="str">
        <f>IF(SP_SUL!M2782="","*",SP_SUL!M2782)</f>
        <v>*</v>
      </c>
      <c r="G2779" s="121" t="str">
        <f>IF(SP_SUL!I2782="","*",SP_SUL!I2782)</f>
        <v>*</v>
      </c>
      <c r="H2779" s="121" t="str">
        <f>IF(SP_SUL!AB2782="","*",SP_SUL!AB2782)</f>
        <v>*</v>
      </c>
      <c r="I2779" s="121" t="str">
        <f>IF(SP_SUL!AC2782="","*",SP_SUL!AC2782)</f>
        <v>*</v>
      </c>
      <c r="J2779" s="122" t="str">
        <f>IF(SP_SUL!AA2782="","*",SP_SUL!AA2782)</f>
        <v>*</v>
      </c>
      <c r="K2779" s="134" t="str">
        <f>IF(SP_SUL!AD2782="","*",SP_SUL!AD2782)</f>
        <v>*</v>
      </c>
    </row>
    <row r="2780" spans="2:11" hidden="1">
      <c r="B2780" s="120" t="str">
        <f>IF(SP_SUL!Y2783="","*",SP_SUL!Y2783)</f>
        <v>*</v>
      </c>
      <c r="C2780" s="121" t="str">
        <f>IF(SP_SUL!B2783="","*",SP_SUL!B2783)</f>
        <v>*</v>
      </c>
      <c r="D2780" s="121" t="str">
        <f>IF(SP_SUL!D2783="","*",SP_SUL!D2783)</f>
        <v>*</v>
      </c>
      <c r="E2780" s="121" t="str">
        <f>IF(SP_SUL!H2783="","*",SP_SUL!H2783)</f>
        <v>*</v>
      </c>
      <c r="F2780" s="137" t="str">
        <f>IF(SP_SUL!M2783="","*",SP_SUL!M2783)</f>
        <v>*</v>
      </c>
      <c r="G2780" s="121" t="str">
        <f>IF(SP_SUL!I2783="","*",SP_SUL!I2783)</f>
        <v>*</v>
      </c>
      <c r="H2780" s="121" t="str">
        <f>IF(SP_SUL!AB2783="","*",SP_SUL!AB2783)</f>
        <v>*</v>
      </c>
      <c r="I2780" s="121" t="str">
        <f>IF(SP_SUL!AC2783="","*",SP_SUL!AC2783)</f>
        <v>*</v>
      </c>
      <c r="J2780" s="122" t="str">
        <f>IF(SP_SUL!AA2783="","*",SP_SUL!AA2783)</f>
        <v>*</v>
      </c>
      <c r="K2780" s="134" t="str">
        <f>IF(SP_SUL!AD2783="","*",SP_SUL!AD2783)</f>
        <v>*</v>
      </c>
    </row>
    <row r="2781" spans="2:11" hidden="1">
      <c r="B2781" s="120" t="str">
        <f>IF(SP_SUL!Y2784="","*",SP_SUL!Y2784)</f>
        <v>*</v>
      </c>
      <c r="C2781" s="121" t="str">
        <f>IF(SP_SUL!B2784="","*",SP_SUL!B2784)</f>
        <v>*</v>
      </c>
      <c r="D2781" s="121" t="str">
        <f>IF(SP_SUL!D2784="","*",SP_SUL!D2784)</f>
        <v>*</v>
      </c>
      <c r="E2781" s="121" t="str">
        <f>IF(SP_SUL!H2784="","*",SP_SUL!H2784)</f>
        <v>*</v>
      </c>
      <c r="F2781" s="137" t="str">
        <f>IF(SP_SUL!M2784="","*",SP_SUL!M2784)</f>
        <v>*</v>
      </c>
      <c r="G2781" s="121" t="str">
        <f>IF(SP_SUL!I2784="","*",SP_SUL!I2784)</f>
        <v>*</v>
      </c>
      <c r="H2781" s="121" t="str">
        <f>IF(SP_SUL!AB2784="","*",SP_SUL!AB2784)</f>
        <v>*</v>
      </c>
      <c r="I2781" s="121" t="str">
        <f>IF(SP_SUL!AC2784="","*",SP_SUL!AC2784)</f>
        <v>*</v>
      </c>
      <c r="J2781" s="122" t="str">
        <f>IF(SP_SUL!AA2784="","*",SP_SUL!AA2784)</f>
        <v>*</v>
      </c>
      <c r="K2781" s="134" t="str">
        <f>IF(SP_SUL!AD2784="","*",SP_SUL!AD2784)</f>
        <v>*</v>
      </c>
    </row>
    <row r="2782" spans="2:11" hidden="1">
      <c r="B2782" s="120" t="str">
        <f>IF(SP_SUL!Y2785="","*",SP_SUL!Y2785)</f>
        <v>*</v>
      </c>
      <c r="C2782" s="121" t="str">
        <f>IF(SP_SUL!B2785="","*",SP_SUL!B2785)</f>
        <v>*</v>
      </c>
      <c r="D2782" s="121" t="str">
        <f>IF(SP_SUL!D2785="","*",SP_SUL!D2785)</f>
        <v>*</v>
      </c>
      <c r="E2782" s="121" t="str">
        <f>IF(SP_SUL!H2785="","*",SP_SUL!H2785)</f>
        <v>*</v>
      </c>
      <c r="F2782" s="137" t="str">
        <f>IF(SP_SUL!M2785="","*",SP_SUL!M2785)</f>
        <v>*</v>
      </c>
      <c r="G2782" s="121" t="str">
        <f>IF(SP_SUL!I2785="","*",SP_SUL!I2785)</f>
        <v>*</v>
      </c>
      <c r="H2782" s="121" t="str">
        <f>IF(SP_SUL!AB2785="","*",SP_SUL!AB2785)</f>
        <v>*</v>
      </c>
      <c r="I2782" s="121" t="str">
        <f>IF(SP_SUL!AC2785="","*",SP_SUL!AC2785)</f>
        <v>*</v>
      </c>
      <c r="J2782" s="122" t="str">
        <f>IF(SP_SUL!AA2785="","*",SP_SUL!AA2785)</f>
        <v>*</v>
      </c>
      <c r="K2782" s="134" t="str">
        <f>IF(SP_SUL!AD2785="","*",SP_SUL!AD2785)</f>
        <v>*</v>
      </c>
    </row>
    <row r="2783" spans="2:11" hidden="1">
      <c r="B2783" s="120" t="str">
        <f>IF(SP_SUL!Y2786="","*",SP_SUL!Y2786)</f>
        <v>*</v>
      </c>
      <c r="C2783" s="121" t="str">
        <f>IF(SP_SUL!B2786="","*",SP_SUL!B2786)</f>
        <v>*</v>
      </c>
      <c r="D2783" s="121" t="str">
        <f>IF(SP_SUL!D2786="","*",SP_SUL!D2786)</f>
        <v>*</v>
      </c>
      <c r="E2783" s="121" t="str">
        <f>IF(SP_SUL!H2786="","*",SP_SUL!H2786)</f>
        <v>*</v>
      </c>
      <c r="F2783" s="137" t="str">
        <f>IF(SP_SUL!M2786="","*",SP_SUL!M2786)</f>
        <v>*</v>
      </c>
      <c r="G2783" s="121" t="str">
        <f>IF(SP_SUL!I2786="","*",SP_SUL!I2786)</f>
        <v>*</v>
      </c>
      <c r="H2783" s="121" t="str">
        <f>IF(SP_SUL!AB2786="","*",SP_SUL!AB2786)</f>
        <v>*</v>
      </c>
      <c r="I2783" s="121" t="str">
        <f>IF(SP_SUL!AC2786="","*",SP_SUL!AC2786)</f>
        <v>*</v>
      </c>
      <c r="J2783" s="122" t="str">
        <f>IF(SP_SUL!AA2786="","*",SP_SUL!AA2786)</f>
        <v>*</v>
      </c>
      <c r="K2783" s="134" t="str">
        <f>IF(SP_SUL!AD2786="","*",SP_SUL!AD2786)</f>
        <v>*</v>
      </c>
    </row>
    <row r="2784" spans="2:11" hidden="1">
      <c r="B2784" s="120" t="str">
        <f>IF(SP_SUL!Y2787="","*",SP_SUL!Y2787)</f>
        <v>*</v>
      </c>
      <c r="C2784" s="121" t="str">
        <f>IF(SP_SUL!B2787="","*",SP_SUL!B2787)</f>
        <v>*</v>
      </c>
      <c r="D2784" s="121" t="str">
        <f>IF(SP_SUL!D2787="","*",SP_SUL!D2787)</f>
        <v>*</v>
      </c>
      <c r="E2784" s="121" t="str">
        <f>IF(SP_SUL!H2787="","*",SP_SUL!H2787)</f>
        <v>*</v>
      </c>
      <c r="F2784" s="137" t="str">
        <f>IF(SP_SUL!M2787="","*",SP_SUL!M2787)</f>
        <v>*</v>
      </c>
      <c r="G2784" s="121" t="str">
        <f>IF(SP_SUL!I2787="","*",SP_SUL!I2787)</f>
        <v>*</v>
      </c>
      <c r="H2784" s="121" t="str">
        <f>IF(SP_SUL!AB2787="","*",SP_SUL!AB2787)</f>
        <v>*</v>
      </c>
      <c r="I2784" s="121" t="str">
        <f>IF(SP_SUL!AC2787="","*",SP_SUL!AC2787)</f>
        <v>*</v>
      </c>
      <c r="J2784" s="122" t="str">
        <f>IF(SP_SUL!AA2787="","*",SP_SUL!AA2787)</f>
        <v>*</v>
      </c>
      <c r="K2784" s="134" t="str">
        <f>IF(SP_SUL!AD2787="","*",SP_SUL!AD2787)</f>
        <v>*</v>
      </c>
    </row>
    <row r="2785" spans="2:11" hidden="1">
      <c r="B2785" s="120" t="str">
        <f>IF(SP_SUL!Y2788="","*",SP_SUL!Y2788)</f>
        <v>*</v>
      </c>
      <c r="C2785" s="121" t="str">
        <f>IF(SP_SUL!B2788="","*",SP_SUL!B2788)</f>
        <v>*</v>
      </c>
      <c r="D2785" s="121" t="str">
        <f>IF(SP_SUL!D2788="","*",SP_SUL!D2788)</f>
        <v>*</v>
      </c>
      <c r="E2785" s="121" t="str">
        <f>IF(SP_SUL!H2788="","*",SP_SUL!H2788)</f>
        <v>*</v>
      </c>
      <c r="F2785" s="137" t="str">
        <f>IF(SP_SUL!M2788="","*",SP_SUL!M2788)</f>
        <v>*</v>
      </c>
      <c r="G2785" s="121" t="str">
        <f>IF(SP_SUL!I2788="","*",SP_SUL!I2788)</f>
        <v>*</v>
      </c>
      <c r="H2785" s="121" t="str">
        <f>IF(SP_SUL!AB2788="","*",SP_SUL!AB2788)</f>
        <v>*</v>
      </c>
      <c r="I2785" s="121" t="str">
        <f>IF(SP_SUL!AC2788="","*",SP_SUL!AC2788)</f>
        <v>*</v>
      </c>
      <c r="J2785" s="122" t="str">
        <f>IF(SP_SUL!AA2788="","*",SP_SUL!AA2788)</f>
        <v>*</v>
      </c>
      <c r="K2785" s="134" t="str">
        <f>IF(SP_SUL!AD2788="","*",SP_SUL!AD2788)</f>
        <v>*</v>
      </c>
    </row>
    <row r="2786" spans="2:11" hidden="1">
      <c r="B2786" s="120" t="str">
        <f>IF(SP_SUL!Y2789="","*",SP_SUL!Y2789)</f>
        <v>*</v>
      </c>
      <c r="C2786" s="121" t="str">
        <f>IF(SP_SUL!B2789="","*",SP_SUL!B2789)</f>
        <v>*</v>
      </c>
      <c r="D2786" s="121" t="str">
        <f>IF(SP_SUL!D2789="","*",SP_SUL!D2789)</f>
        <v>*</v>
      </c>
      <c r="E2786" s="121" t="str">
        <f>IF(SP_SUL!H2789="","*",SP_SUL!H2789)</f>
        <v>*</v>
      </c>
      <c r="F2786" s="137" t="str">
        <f>IF(SP_SUL!M2789="","*",SP_SUL!M2789)</f>
        <v>*</v>
      </c>
      <c r="G2786" s="121" t="str">
        <f>IF(SP_SUL!I2789="","*",SP_SUL!I2789)</f>
        <v>*</v>
      </c>
      <c r="H2786" s="121" t="str">
        <f>IF(SP_SUL!AB2789="","*",SP_SUL!AB2789)</f>
        <v>*</v>
      </c>
      <c r="I2786" s="121" t="str">
        <f>IF(SP_SUL!AC2789="","*",SP_SUL!AC2789)</f>
        <v>*</v>
      </c>
      <c r="J2786" s="122" t="str">
        <f>IF(SP_SUL!AA2789="","*",SP_SUL!AA2789)</f>
        <v>*</v>
      </c>
      <c r="K2786" s="134" t="str">
        <f>IF(SP_SUL!AD2789="","*",SP_SUL!AD2789)</f>
        <v>*</v>
      </c>
    </row>
    <row r="2787" spans="2:11" hidden="1">
      <c r="B2787" s="120" t="str">
        <f>IF(SP_SUL!Y2790="","*",SP_SUL!Y2790)</f>
        <v>*</v>
      </c>
      <c r="C2787" s="121" t="str">
        <f>IF(SP_SUL!B2790="","*",SP_SUL!B2790)</f>
        <v>*</v>
      </c>
      <c r="D2787" s="121" t="str">
        <f>IF(SP_SUL!D2790="","*",SP_SUL!D2790)</f>
        <v>*</v>
      </c>
      <c r="E2787" s="121" t="str">
        <f>IF(SP_SUL!H2790="","*",SP_SUL!H2790)</f>
        <v>*</v>
      </c>
      <c r="F2787" s="137" t="str">
        <f>IF(SP_SUL!M2790="","*",SP_SUL!M2790)</f>
        <v>*</v>
      </c>
      <c r="G2787" s="121" t="str">
        <f>IF(SP_SUL!I2790="","*",SP_SUL!I2790)</f>
        <v>*</v>
      </c>
      <c r="H2787" s="121" t="str">
        <f>IF(SP_SUL!AB2790="","*",SP_SUL!AB2790)</f>
        <v>*</v>
      </c>
      <c r="I2787" s="121" t="str">
        <f>IF(SP_SUL!AC2790="","*",SP_SUL!AC2790)</f>
        <v>*</v>
      </c>
      <c r="J2787" s="122" t="str">
        <f>IF(SP_SUL!AA2790="","*",SP_SUL!AA2790)</f>
        <v>*</v>
      </c>
      <c r="K2787" s="134" t="str">
        <f>IF(SP_SUL!AD2790="","*",SP_SUL!AD2790)</f>
        <v>*</v>
      </c>
    </row>
    <row r="2788" spans="2:11" hidden="1">
      <c r="B2788" s="120" t="str">
        <f>IF(SP_SUL!Y2791="","*",SP_SUL!Y2791)</f>
        <v>*</v>
      </c>
      <c r="C2788" s="121" t="str">
        <f>IF(SP_SUL!B2791="","*",SP_SUL!B2791)</f>
        <v>*</v>
      </c>
      <c r="D2788" s="121" t="str">
        <f>IF(SP_SUL!D2791="","*",SP_SUL!D2791)</f>
        <v>*</v>
      </c>
      <c r="E2788" s="121" t="str">
        <f>IF(SP_SUL!H2791="","*",SP_SUL!H2791)</f>
        <v>*</v>
      </c>
      <c r="F2788" s="137" t="str">
        <f>IF(SP_SUL!M2791="","*",SP_SUL!M2791)</f>
        <v>*</v>
      </c>
      <c r="G2788" s="121" t="str">
        <f>IF(SP_SUL!I2791="","*",SP_SUL!I2791)</f>
        <v>*</v>
      </c>
      <c r="H2788" s="121" t="str">
        <f>IF(SP_SUL!AB2791="","*",SP_SUL!AB2791)</f>
        <v>*</v>
      </c>
      <c r="I2788" s="121" t="str">
        <f>IF(SP_SUL!AC2791="","*",SP_SUL!AC2791)</f>
        <v>*</v>
      </c>
      <c r="J2788" s="122" t="str">
        <f>IF(SP_SUL!AA2791="","*",SP_SUL!AA2791)</f>
        <v>*</v>
      </c>
      <c r="K2788" s="134" t="str">
        <f>IF(SP_SUL!AD2791="","*",SP_SUL!AD2791)</f>
        <v>*</v>
      </c>
    </row>
    <row r="2789" spans="2:11" hidden="1">
      <c r="B2789" s="120" t="str">
        <f>IF(SP_SUL!Y2792="","*",SP_SUL!Y2792)</f>
        <v>*</v>
      </c>
      <c r="C2789" s="121" t="str">
        <f>IF(SP_SUL!B2792="","*",SP_SUL!B2792)</f>
        <v>*</v>
      </c>
      <c r="D2789" s="121" t="str">
        <f>IF(SP_SUL!D2792="","*",SP_SUL!D2792)</f>
        <v>*</v>
      </c>
      <c r="E2789" s="121" t="str">
        <f>IF(SP_SUL!H2792="","*",SP_SUL!H2792)</f>
        <v>*</v>
      </c>
      <c r="F2789" s="137" t="str">
        <f>IF(SP_SUL!M2792="","*",SP_SUL!M2792)</f>
        <v>*</v>
      </c>
      <c r="G2789" s="121" t="str">
        <f>IF(SP_SUL!I2792="","*",SP_SUL!I2792)</f>
        <v>*</v>
      </c>
      <c r="H2789" s="121" t="str">
        <f>IF(SP_SUL!AB2792="","*",SP_SUL!AB2792)</f>
        <v>*</v>
      </c>
      <c r="I2789" s="121" t="str">
        <f>IF(SP_SUL!AC2792="","*",SP_SUL!AC2792)</f>
        <v>*</v>
      </c>
      <c r="J2789" s="122" t="str">
        <f>IF(SP_SUL!AA2792="","*",SP_SUL!AA2792)</f>
        <v>*</v>
      </c>
      <c r="K2789" s="134" t="str">
        <f>IF(SP_SUL!AD2792="","*",SP_SUL!AD2792)</f>
        <v>*</v>
      </c>
    </row>
    <row r="2790" spans="2:11" hidden="1">
      <c r="B2790" s="120" t="str">
        <f>IF(SP_SUL!Y2793="","*",SP_SUL!Y2793)</f>
        <v>*</v>
      </c>
      <c r="C2790" s="121" t="str">
        <f>IF(SP_SUL!B2793="","*",SP_SUL!B2793)</f>
        <v>*</v>
      </c>
      <c r="D2790" s="121" t="str">
        <f>IF(SP_SUL!D2793="","*",SP_SUL!D2793)</f>
        <v>*</v>
      </c>
      <c r="E2790" s="121" t="str">
        <f>IF(SP_SUL!H2793="","*",SP_SUL!H2793)</f>
        <v>*</v>
      </c>
      <c r="F2790" s="137" t="str">
        <f>IF(SP_SUL!M2793="","*",SP_SUL!M2793)</f>
        <v>*</v>
      </c>
      <c r="G2790" s="121" t="str">
        <f>IF(SP_SUL!I2793="","*",SP_SUL!I2793)</f>
        <v>*</v>
      </c>
      <c r="H2790" s="121" t="str">
        <f>IF(SP_SUL!AB2793="","*",SP_SUL!AB2793)</f>
        <v>*</v>
      </c>
      <c r="I2790" s="121" t="str">
        <f>IF(SP_SUL!AC2793="","*",SP_SUL!AC2793)</f>
        <v>*</v>
      </c>
      <c r="J2790" s="122" t="str">
        <f>IF(SP_SUL!AA2793="","*",SP_SUL!AA2793)</f>
        <v>*</v>
      </c>
      <c r="K2790" s="134" t="str">
        <f>IF(SP_SUL!AD2793="","*",SP_SUL!AD2793)</f>
        <v>*</v>
      </c>
    </row>
    <row r="2791" spans="2:11" hidden="1">
      <c r="B2791" s="120" t="str">
        <f>IF(SP_SUL!Y2794="","*",SP_SUL!Y2794)</f>
        <v>*</v>
      </c>
      <c r="C2791" s="121" t="str">
        <f>IF(SP_SUL!B2794="","*",SP_SUL!B2794)</f>
        <v>*</v>
      </c>
      <c r="D2791" s="121" t="str">
        <f>IF(SP_SUL!D2794="","*",SP_SUL!D2794)</f>
        <v>*</v>
      </c>
      <c r="E2791" s="121" t="str">
        <f>IF(SP_SUL!H2794="","*",SP_SUL!H2794)</f>
        <v>*</v>
      </c>
      <c r="F2791" s="137" t="str">
        <f>IF(SP_SUL!M2794="","*",SP_SUL!M2794)</f>
        <v>*</v>
      </c>
      <c r="G2791" s="121" t="str">
        <f>IF(SP_SUL!I2794="","*",SP_SUL!I2794)</f>
        <v>*</v>
      </c>
      <c r="H2791" s="121" t="str">
        <f>IF(SP_SUL!AB2794="","*",SP_SUL!AB2794)</f>
        <v>*</v>
      </c>
      <c r="I2791" s="121" t="str">
        <f>IF(SP_SUL!AC2794="","*",SP_SUL!AC2794)</f>
        <v>*</v>
      </c>
      <c r="J2791" s="122" t="str">
        <f>IF(SP_SUL!AA2794="","*",SP_SUL!AA2794)</f>
        <v>*</v>
      </c>
      <c r="K2791" s="134" t="str">
        <f>IF(SP_SUL!AD2794="","*",SP_SUL!AD2794)</f>
        <v>*</v>
      </c>
    </row>
    <row r="2792" spans="2:11" hidden="1">
      <c r="B2792" s="120" t="str">
        <f>IF(SP_SUL!Y2795="","*",SP_SUL!Y2795)</f>
        <v>*</v>
      </c>
      <c r="C2792" s="121" t="str">
        <f>IF(SP_SUL!B2795="","*",SP_SUL!B2795)</f>
        <v>*</v>
      </c>
      <c r="D2792" s="121" t="str">
        <f>IF(SP_SUL!D2795="","*",SP_SUL!D2795)</f>
        <v>*</v>
      </c>
      <c r="E2792" s="121" t="str">
        <f>IF(SP_SUL!H2795="","*",SP_SUL!H2795)</f>
        <v>*</v>
      </c>
      <c r="F2792" s="137" t="str">
        <f>IF(SP_SUL!M2795="","*",SP_SUL!M2795)</f>
        <v>*</v>
      </c>
      <c r="G2792" s="121" t="str">
        <f>IF(SP_SUL!I2795="","*",SP_SUL!I2795)</f>
        <v>*</v>
      </c>
      <c r="H2792" s="121" t="str">
        <f>IF(SP_SUL!AB2795="","*",SP_SUL!AB2795)</f>
        <v>*</v>
      </c>
      <c r="I2792" s="121" t="str">
        <f>IF(SP_SUL!AC2795="","*",SP_SUL!AC2795)</f>
        <v>*</v>
      </c>
      <c r="J2792" s="122" t="str">
        <f>IF(SP_SUL!AA2795="","*",SP_SUL!AA2795)</f>
        <v>*</v>
      </c>
      <c r="K2792" s="134" t="str">
        <f>IF(SP_SUL!AD2795="","*",SP_SUL!AD2795)</f>
        <v>*</v>
      </c>
    </row>
    <row r="2793" spans="2:11" hidden="1">
      <c r="B2793" s="120" t="str">
        <f>IF(SP_SUL!Y2796="","*",SP_SUL!Y2796)</f>
        <v>*</v>
      </c>
      <c r="C2793" s="121" t="str">
        <f>IF(SP_SUL!B2796="","*",SP_SUL!B2796)</f>
        <v>*</v>
      </c>
      <c r="D2793" s="121" t="str">
        <f>IF(SP_SUL!D2796="","*",SP_SUL!D2796)</f>
        <v>*</v>
      </c>
      <c r="E2793" s="121" t="str">
        <f>IF(SP_SUL!H2796="","*",SP_SUL!H2796)</f>
        <v>*</v>
      </c>
      <c r="F2793" s="137" t="str">
        <f>IF(SP_SUL!M2796="","*",SP_SUL!M2796)</f>
        <v>*</v>
      </c>
      <c r="G2793" s="121" t="str">
        <f>IF(SP_SUL!I2796="","*",SP_SUL!I2796)</f>
        <v>*</v>
      </c>
      <c r="H2793" s="121" t="str">
        <f>IF(SP_SUL!AB2796="","*",SP_SUL!AB2796)</f>
        <v>*</v>
      </c>
      <c r="I2793" s="121" t="str">
        <f>IF(SP_SUL!AC2796="","*",SP_SUL!AC2796)</f>
        <v>*</v>
      </c>
      <c r="J2793" s="122" t="str">
        <f>IF(SP_SUL!AA2796="","*",SP_SUL!AA2796)</f>
        <v>*</v>
      </c>
      <c r="K2793" s="134" t="str">
        <f>IF(SP_SUL!AD2796="","*",SP_SUL!AD2796)</f>
        <v>*</v>
      </c>
    </row>
    <row r="2794" spans="2:11" hidden="1">
      <c r="B2794" s="120" t="str">
        <f>IF(SP_SUL!Y2797="","*",SP_SUL!Y2797)</f>
        <v>*</v>
      </c>
      <c r="C2794" s="121" t="str">
        <f>IF(SP_SUL!B2797="","*",SP_SUL!B2797)</f>
        <v>*</v>
      </c>
      <c r="D2794" s="121" t="str">
        <f>IF(SP_SUL!D2797="","*",SP_SUL!D2797)</f>
        <v>*</v>
      </c>
      <c r="E2794" s="121" t="str">
        <f>IF(SP_SUL!H2797="","*",SP_SUL!H2797)</f>
        <v>*</v>
      </c>
      <c r="F2794" s="137" t="str">
        <f>IF(SP_SUL!M2797="","*",SP_SUL!M2797)</f>
        <v>*</v>
      </c>
      <c r="G2794" s="121" t="str">
        <f>IF(SP_SUL!I2797="","*",SP_SUL!I2797)</f>
        <v>*</v>
      </c>
      <c r="H2794" s="121" t="str">
        <f>IF(SP_SUL!AB2797="","*",SP_SUL!AB2797)</f>
        <v>*</v>
      </c>
      <c r="I2794" s="121" t="str">
        <f>IF(SP_SUL!AC2797="","*",SP_SUL!AC2797)</f>
        <v>*</v>
      </c>
      <c r="J2794" s="122" t="str">
        <f>IF(SP_SUL!AA2797="","*",SP_SUL!AA2797)</f>
        <v>*</v>
      </c>
      <c r="K2794" s="134" t="str">
        <f>IF(SP_SUL!AD2797="","*",SP_SUL!AD2797)</f>
        <v>*</v>
      </c>
    </row>
    <row r="2795" spans="2:11" hidden="1">
      <c r="B2795" s="120" t="str">
        <f>IF(SP_SUL!Y2798="","*",SP_SUL!Y2798)</f>
        <v>*</v>
      </c>
      <c r="C2795" s="121" t="str">
        <f>IF(SP_SUL!B2798="","*",SP_SUL!B2798)</f>
        <v>*</v>
      </c>
      <c r="D2795" s="121" t="str">
        <f>IF(SP_SUL!D2798="","*",SP_SUL!D2798)</f>
        <v>*</v>
      </c>
      <c r="E2795" s="121" t="str">
        <f>IF(SP_SUL!H2798="","*",SP_SUL!H2798)</f>
        <v>*</v>
      </c>
      <c r="F2795" s="137" t="str">
        <f>IF(SP_SUL!M2798="","*",SP_SUL!M2798)</f>
        <v>*</v>
      </c>
      <c r="G2795" s="121" t="str">
        <f>IF(SP_SUL!I2798="","*",SP_SUL!I2798)</f>
        <v>*</v>
      </c>
      <c r="H2795" s="121" t="str">
        <f>IF(SP_SUL!AB2798="","*",SP_SUL!AB2798)</f>
        <v>*</v>
      </c>
      <c r="I2795" s="121" t="str">
        <f>IF(SP_SUL!AC2798="","*",SP_SUL!AC2798)</f>
        <v>*</v>
      </c>
      <c r="J2795" s="122" t="str">
        <f>IF(SP_SUL!AA2798="","*",SP_SUL!AA2798)</f>
        <v>*</v>
      </c>
      <c r="K2795" s="134" t="str">
        <f>IF(SP_SUL!AD2798="","*",SP_SUL!AD2798)</f>
        <v>*</v>
      </c>
    </row>
    <row r="2796" spans="2:11" hidden="1">
      <c r="B2796" s="120" t="str">
        <f>IF(SP_SUL!Y2799="","*",SP_SUL!Y2799)</f>
        <v>*</v>
      </c>
      <c r="C2796" s="121" t="str">
        <f>IF(SP_SUL!B2799="","*",SP_SUL!B2799)</f>
        <v>*</v>
      </c>
      <c r="D2796" s="121" t="str">
        <f>IF(SP_SUL!D2799="","*",SP_SUL!D2799)</f>
        <v>*</v>
      </c>
      <c r="E2796" s="121" t="str">
        <f>IF(SP_SUL!H2799="","*",SP_SUL!H2799)</f>
        <v>*</v>
      </c>
      <c r="F2796" s="137" t="str">
        <f>IF(SP_SUL!M2799="","*",SP_SUL!M2799)</f>
        <v>*</v>
      </c>
      <c r="G2796" s="121" t="str">
        <f>IF(SP_SUL!I2799="","*",SP_SUL!I2799)</f>
        <v>*</v>
      </c>
      <c r="H2796" s="121" t="str">
        <f>IF(SP_SUL!AB2799="","*",SP_SUL!AB2799)</f>
        <v>*</v>
      </c>
      <c r="I2796" s="121" t="str">
        <f>IF(SP_SUL!AC2799="","*",SP_SUL!AC2799)</f>
        <v>*</v>
      </c>
      <c r="J2796" s="122" t="str">
        <f>IF(SP_SUL!AA2799="","*",SP_SUL!AA2799)</f>
        <v>*</v>
      </c>
      <c r="K2796" s="134" t="str">
        <f>IF(SP_SUL!AD2799="","*",SP_SUL!AD2799)</f>
        <v>*</v>
      </c>
    </row>
    <row r="2797" spans="2:11" hidden="1">
      <c r="B2797" s="120" t="str">
        <f>IF(SP_SUL!Y2800="","*",SP_SUL!Y2800)</f>
        <v>*</v>
      </c>
      <c r="C2797" s="121" t="str">
        <f>IF(SP_SUL!B2800="","*",SP_SUL!B2800)</f>
        <v>*</v>
      </c>
      <c r="D2797" s="121" t="str">
        <f>IF(SP_SUL!D2800="","*",SP_SUL!D2800)</f>
        <v>*</v>
      </c>
      <c r="E2797" s="121" t="str">
        <f>IF(SP_SUL!H2800="","*",SP_SUL!H2800)</f>
        <v>*</v>
      </c>
      <c r="F2797" s="137" t="str">
        <f>IF(SP_SUL!M2800="","*",SP_SUL!M2800)</f>
        <v>*</v>
      </c>
      <c r="G2797" s="121" t="str">
        <f>IF(SP_SUL!I2800="","*",SP_SUL!I2800)</f>
        <v>*</v>
      </c>
      <c r="H2797" s="121" t="str">
        <f>IF(SP_SUL!AB2800="","*",SP_SUL!AB2800)</f>
        <v>*</v>
      </c>
      <c r="I2797" s="121" t="str">
        <f>IF(SP_SUL!AC2800="","*",SP_SUL!AC2800)</f>
        <v>*</v>
      </c>
      <c r="J2797" s="122" t="str">
        <f>IF(SP_SUL!AA2800="","*",SP_SUL!AA2800)</f>
        <v>*</v>
      </c>
      <c r="K2797" s="134" t="str">
        <f>IF(SP_SUL!AD2800="","*",SP_SUL!AD2800)</f>
        <v>*</v>
      </c>
    </row>
    <row r="2798" spans="2:11" hidden="1">
      <c r="B2798" s="120" t="str">
        <f>IF(SP_SUL!Y2801="","*",SP_SUL!Y2801)</f>
        <v>*</v>
      </c>
      <c r="C2798" s="121" t="str">
        <f>IF(SP_SUL!B2801="","*",SP_SUL!B2801)</f>
        <v>*</v>
      </c>
      <c r="D2798" s="121" t="str">
        <f>IF(SP_SUL!D2801="","*",SP_SUL!D2801)</f>
        <v>*</v>
      </c>
      <c r="E2798" s="121" t="str">
        <f>IF(SP_SUL!H2801="","*",SP_SUL!H2801)</f>
        <v>*</v>
      </c>
      <c r="F2798" s="137" t="str">
        <f>IF(SP_SUL!M2801="","*",SP_SUL!M2801)</f>
        <v>*</v>
      </c>
      <c r="G2798" s="121" t="str">
        <f>IF(SP_SUL!I2801="","*",SP_SUL!I2801)</f>
        <v>*</v>
      </c>
      <c r="H2798" s="121" t="str">
        <f>IF(SP_SUL!AB2801="","*",SP_SUL!AB2801)</f>
        <v>*</v>
      </c>
      <c r="I2798" s="121" t="str">
        <f>IF(SP_SUL!AC2801="","*",SP_SUL!AC2801)</f>
        <v>*</v>
      </c>
      <c r="J2798" s="122" t="str">
        <f>IF(SP_SUL!AA2801="","*",SP_SUL!AA2801)</f>
        <v>*</v>
      </c>
      <c r="K2798" s="134" t="str">
        <f>IF(SP_SUL!AD2801="","*",SP_SUL!AD2801)</f>
        <v>*</v>
      </c>
    </row>
    <row r="2799" spans="2:11" hidden="1">
      <c r="B2799" s="120" t="str">
        <f>IF(SP_SUL!Y2802="","*",SP_SUL!Y2802)</f>
        <v>*</v>
      </c>
      <c r="C2799" s="121" t="str">
        <f>IF(SP_SUL!B2802="","*",SP_SUL!B2802)</f>
        <v>*</v>
      </c>
      <c r="D2799" s="121" t="str">
        <f>IF(SP_SUL!D2802="","*",SP_SUL!D2802)</f>
        <v>*</v>
      </c>
      <c r="E2799" s="121" t="str">
        <f>IF(SP_SUL!H2802="","*",SP_SUL!H2802)</f>
        <v>*</v>
      </c>
      <c r="F2799" s="137" t="str">
        <f>IF(SP_SUL!M2802="","*",SP_SUL!M2802)</f>
        <v>*</v>
      </c>
      <c r="G2799" s="121" t="str">
        <f>IF(SP_SUL!I2802="","*",SP_SUL!I2802)</f>
        <v>*</v>
      </c>
      <c r="H2799" s="121" t="str">
        <f>IF(SP_SUL!AB2802="","*",SP_SUL!AB2802)</f>
        <v>*</v>
      </c>
      <c r="I2799" s="121" t="str">
        <f>IF(SP_SUL!AC2802="","*",SP_SUL!AC2802)</f>
        <v>*</v>
      </c>
      <c r="J2799" s="122" t="str">
        <f>IF(SP_SUL!AA2802="","*",SP_SUL!AA2802)</f>
        <v>*</v>
      </c>
      <c r="K2799" s="134" t="str">
        <f>IF(SP_SUL!AD2802="","*",SP_SUL!AD2802)</f>
        <v>*</v>
      </c>
    </row>
    <row r="2800" spans="2:11" hidden="1">
      <c r="B2800" s="120" t="str">
        <f>IF(SP_SUL!Y2803="","*",SP_SUL!Y2803)</f>
        <v>*</v>
      </c>
      <c r="C2800" s="121" t="str">
        <f>IF(SP_SUL!B2803="","*",SP_SUL!B2803)</f>
        <v>*</v>
      </c>
      <c r="D2800" s="121" t="str">
        <f>IF(SP_SUL!D2803="","*",SP_SUL!D2803)</f>
        <v>*</v>
      </c>
      <c r="E2800" s="121" t="str">
        <f>IF(SP_SUL!H2803="","*",SP_SUL!H2803)</f>
        <v>*</v>
      </c>
      <c r="F2800" s="137" t="str">
        <f>IF(SP_SUL!M2803="","*",SP_SUL!M2803)</f>
        <v>*</v>
      </c>
      <c r="G2800" s="121" t="str">
        <f>IF(SP_SUL!I2803="","*",SP_SUL!I2803)</f>
        <v>*</v>
      </c>
      <c r="H2800" s="121" t="str">
        <f>IF(SP_SUL!AB2803="","*",SP_SUL!AB2803)</f>
        <v>*</v>
      </c>
      <c r="I2800" s="121" t="str">
        <f>IF(SP_SUL!AC2803="","*",SP_SUL!AC2803)</f>
        <v>*</v>
      </c>
      <c r="J2800" s="122" t="str">
        <f>IF(SP_SUL!AA2803="","*",SP_SUL!AA2803)</f>
        <v>*</v>
      </c>
      <c r="K2800" s="134" t="str">
        <f>IF(SP_SUL!AD2803="","*",SP_SUL!AD2803)</f>
        <v>*</v>
      </c>
    </row>
    <row r="2801" spans="2:11" hidden="1">
      <c r="B2801" s="120" t="str">
        <f>IF(SP_SUL!Y2804="","*",SP_SUL!Y2804)</f>
        <v>*</v>
      </c>
      <c r="C2801" s="121" t="str">
        <f>IF(SP_SUL!B2804="","*",SP_SUL!B2804)</f>
        <v>*</v>
      </c>
      <c r="D2801" s="121" t="str">
        <f>IF(SP_SUL!D2804="","*",SP_SUL!D2804)</f>
        <v>*</v>
      </c>
      <c r="E2801" s="121" t="str">
        <f>IF(SP_SUL!H2804="","*",SP_SUL!H2804)</f>
        <v>*</v>
      </c>
      <c r="F2801" s="137" t="str">
        <f>IF(SP_SUL!M2804="","*",SP_SUL!M2804)</f>
        <v>*</v>
      </c>
      <c r="G2801" s="121" t="str">
        <f>IF(SP_SUL!I2804="","*",SP_SUL!I2804)</f>
        <v>*</v>
      </c>
      <c r="H2801" s="121" t="str">
        <f>IF(SP_SUL!AB2804="","*",SP_SUL!AB2804)</f>
        <v>*</v>
      </c>
      <c r="I2801" s="121" t="str">
        <f>IF(SP_SUL!AC2804="","*",SP_SUL!AC2804)</f>
        <v>*</v>
      </c>
      <c r="J2801" s="122" t="str">
        <f>IF(SP_SUL!AA2804="","*",SP_SUL!AA2804)</f>
        <v>*</v>
      </c>
      <c r="K2801" s="134" t="str">
        <f>IF(SP_SUL!AD2804="","*",SP_SUL!AD2804)</f>
        <v>*</v>
      </c>
    </row>
    <row r="2802" spans="2:11" hidden="1">
      <c r="B2802" s="120" t="str">
        <f>IF(SP_SUL!Y2805="","*",SP_SUL!Y2805)</f>
        <v>*</v>
      </c>
      <c r="C2802" s="121" t="str">
        <f>IF(SP_SUL!B2805="","*",SP_SUL!B2805)</f>
        <v>*</v>
      </c>
      <c r="D2802" s="121" t="str">
        <f>IF(SP_SUL!D2805="","*",SP_SUL!D2805)</f>
        <v>*</v>
      </c>
      <c r="E2802" s="121" t="str">
        <f>IF(SP_SUL!H2805="","*",SP_SUL!H2805)</f>
        <v>*</v>
      </c>
      <c r="F2802" s="137" t="str">
        <f>IF(SP_SUL!M2805="","*",SP_SUL!M2805)</f>
        <v>*</v>
      </c>
      <c r="G2802" s="121" t="str">
        <f>IF(SP_SUL!I2805="","*",SP_SUL!I2805)</f>
        <v>*</v>
      </c>
      <c r="H2802" s="121" t="str">
        <f>IF(SP_SUL!AB2805="","*",SP_SUL!AB2805)</f>
        <v>*</v>
      </c>
      <c r="I2802" s="121" t="str">
        <f>IF(SP_SUL!AC2805="","*",SP_SUL!AC2805)</f>
        <v>*</v>
      </c>
      <c r="J2802" s="122" t="str">
        <f>IF(SP_SUL!AA2805="","*",SP_SUL!AA2805)</f>
        <v>*</v>
      </c>
      <c r="K2802" s="134" t="str">
        <f>IF(SP_SUL!AD2805="","*",SP_SUL!AD2805)</f>
        <v>*</v>
      </c>
    </row>
    <row r="2803" spans="2:11" hidden="1">
      <c r="B2803" s="120" t="str">
        <f>IF(SP_SUL!Y2806="","*",SP_SUL!Y2806)</f>
        <v>*</v>
      </c>
      <c r="C2803" s="121" t="str">
        <f>IF(SP_SUL!B2806="","*",SP_SUL!B2806)</f>
        <v>*</v>
      </c>
      <c r="D2803" s="121" t="str">
        <f>IF(SP_SUL!D2806="","*",SP_SUL!D2806)</f>
        <v>*</v>
      </c>
      <c r="E2803" s="121" t="str">
        <f>IF(SP_SUL!H2806="","*",SP_SUL!H2806)</f>
        <v>*</v>
      </c>
      <c r="F2803" s="137" t="str">
        <f>IF(SP_SUL!M2806="","*",SP_SUL!M2806)</f>
        <v>*</v>
      </c>
      <c r="G2803" s="121" t="str">
        <f>IF(SP_SUL!I2806="","*",SP_SUL!I2806)</f>
        <v>*</v>
      </c>
      <c r="H2803" s="121" t="str">
        <f>IF(SP_SUL!AB2806="","*",SP_SUL!AB2806)</f>
        <v>*</v>
      </c>
      <c r="I2803" s="121" t="str">
        <f>IF(SP_SUL!AC2806="","*",SP_SUL!AC2806)</f>
        <v>*</v>
      </c>
      <c r="J2803" s="122" t="str">
        <f>IF(SP_SUL!AA2806="","*",SP_SUL!AA2806)</f>
        <v>*</v>
      </c>
      <c r="K2803" s="134" t="str">
        <f>IF(SP_SUL!AD2806="","*",SP_SUL!AD2806)</f>
        <v>*</v>
      </c>
    </row>
    <row r="2804" spans="2:11" hidden="1">
      <c r="B2804" s="120" t="str">
        <f>IF(SP_SUL!Y2807="","*",SP_SUL!Y2807)</f>
        <v>*</v>
      </c>
      <c r="C2804" s="121" t="str">
        <f>IF(SP_SUL!B2807="","*",SP_SUL!B2807)</f>
        <v>*</v>
      </c>
      <c r="D2804" s="121" t="str">
        <f>IF(SP_SUL!D2807="","*",SP_SUL!D2807)</f>
        <v>*</v>
      </c>
      <c r="E2804" s="121" t="str">
        <f>IF(SP_SUL!H2807="","*",SP_SUL!H2807)</f>
        <v>*</v>
      </c>
      <c r="F2804" s="137" t="str">
        <f>IF(SP_SUL!M2807="","*",SP_SUL!M2807)</f>
        <v>*</v>
      </c>
      <c r="G2804" s="121" t="str">
        <f>IF(SP_SUL!I2807="","*",SP_SUL!I2807)</f>
        <v>*</v>
      </c>
      <c r="H2804" s="121" t="str">
        <f>IF(SP_SUL!AB2807="","*",SP_SUL!AB2807)</f>
        <v>*</v>
      </c>
      <c r="I2804" s="121" t="str">
        <f>IF(SP_SUL!AC2807="","*",SP_SUL!AC2807)</f>
        <v>*</v>
      </c>
      <c r="J2804" s="122" t="str">
        <f>IF(SP_SUL!AA2807="","*",SP_SUL!AA2807)</f>
        <v>*</v>
      </c>
      <c r="K2804" s="134" t="str">
        <f>IF(SP_SUL!AD2807="","*",SP_SUL!AD2807)</f>
        <v>*</v>
      </c>
    </row>
    <row r="2805" spans="2:11" hidden="1">
      <c r="B2805" s="120" t="str">
        <f>IF(SP_SUL!Y2808="","*",SP_SUL!Y2808)</f>
        <v>*</v>
      </c>
      <c r="C2805" s="121" t="str">
        <f>IF(SP_SUL!B2808="","*",SP_SUL!B2808)</f>
        <v>*</v>
      </c>
      <c r="D2805" s="121" t="str">
        <f>IF(SP_SUL!D2808="","*",SP_SUL!D2808)</f>
        <v>*</v>
      </c>
      <c r="E2805" s="121" t="str">
        <f>IF(SP_SUL!H2808="","*",SP_SUL!H2808)</f>
        <v>*</v>
      </c>
      <c r="F2805" s="137" t="str">
        <f>IF(SP_SUL!M2808="","*",SP_SUL!M2808)</f>
        <v>*</v>
      </c>
      <c r="G2805" s="121" t="str">
        <f>IF(SP_SUL!I2808="","*",SP_SUL!I2808)</f>
        <v>*</v>
      </c>
      <c r="H2805" s="121" t="str">
        <f>IF(SP_SUL!AB2808="","*",SP_SUL!AB2808)</f>
        <v>*</v>
      </c>
      <c r="I2805" s="121" t="str">
        <f>IF(SP_SUL!AC2808="","*",SP_SUL!AC2808)</f>
        <v>*</v>
      </c>
      <c r="J2805" s="122" t="str">
        <f>IF(SP_SUL!AA2808="","*",SP_SUL!AA2808)</f>
        <v>*</v>
      </c>
      <c r="K2805" s="134" t="str">
        <f>IF(SP_SUL!AD2808="","*",SP_SUL!AD2808)</f>
        <v>*</v>
      </c>
    </row>
    <row r="2806" spans="2:11" hidden="1">
      <c r="B2806" s="120" t="str">
        <f>IF(SP_SUL!Y2809="","*",SP_SUL!Y2809)</f>
        <v>*</v>
      </c>
      <c r="C2806" s="121" t="str">
        <f>IF(SP_SUL!B2809="","*",SP_SUL!B2809)</f>
        <v>*</v>
      </c>
      <c r="D2806" s="121" t="str">
        <f>IF(SP_SUL!D2809="","*",SP_SUL!D2809)</f>
        <v>*</v>
      </c>
      <c r="E2806" s="121" t="str">
        <f>IF(SP_SUL!H2809="","*",SP_SUL!H2809)</f>
        <v>*</v>
      </c>
      <c r="F2806" s="137" t="str">
        <f>IF(SP_SUL!M2809="","*",SP_SUL!M2809)</f>
        <v>*</v>
      </c>
      <c r="G2806" s="121" t="str">
        <f>IF(SP_SUL!I2809="","*",SP_SUL!I2809)</f>
        <v>*</v>
      </c>
      <c r="H2806" s="121" t="str">
        <f>IF(SP_SUL!AB2809="","*",SP_SUL!AB2809)</f>
        <v>*</v>
      </c>
      <c r="I2806" s="121" t="str">
        <f>IF(SP_SUL!AC2809="","*",SP_SUL!AC2809)</f>
        <v>*</v>
      </c>
      <c r="J2806" s="122" t="str">
        <f>IF(SP_SUL!AA2809="","*",SP_SUL!AA2809)</f>
        <v>*</v>
      </c>
      <c r="K2806" s="134" t="str">
        <f>IF(SP_SUL!AD2809="","*",SP_SUL!AD2809)</f>
        <v>*</v>
      </c>
    </row>
    <row r="2807" spans="2:11" hidden="1">
      <c r="B2807" s="120" t="str">
        <f>IF(SP_SUL!Y2810="","*",SP_SUL!Y2810)</f>
        <v>*</v>
      </c>
      <c r="C2807" s="121" t="str">
        <f>IF(SP_SUL!B2810="","*",SP_SUL!B2810)</f>
        <v>*</v>
      </c>
      <c r="D2807" s="121" t="str">
        <f>IF(SP_SUL!D2810="","*",SP_SUL!D2810)</f>
        <v>*</v>
      </c>
      <c r="E2807" s="121" t="str">
        <f>IF(SP_SUL!H2810="","*",SP_SUL!H2810)</f>
        <v>*</v>
      </c>
      <c r="F2807" s="137" t="str">
        <f>IF(SP_SUL!M2810="","*",SP_SUL!M2810)</f>
        <v>*</v>
      </c>
      <c r="G2807" s="121" t="str">
        <f>IF(SP_SUL!I2810="","*",SP_SUL!I2810)</f>
        <v>*</v>
      </c>
      <c r="H2807" s="121" t="str">
        <f>IF(SP_SUL!AB2810="","*",SP_SUL!AB2810)</f>
        <v>*</v>
      </c>
      <c r="I2807" s="121" t="str">
        <f>IF(SP_SUL!AC2810="","*",SP_SUL!AC2810)</f>
        <v>*</v>
      </c>
      <c r="J2807" s="122" t="str">
        <f>IF(SP_SUL!AA2810="","*",SP_SUL!AA2810)</f>
        <v>*</v>
      </c>
      <c r="K2807" s="134" t="str">
        <f>IF(SP_SUL!AD2810="","*",SP_SUL!AD2810)</f>
        <v>*</v>
      </c>
    </row>
    <row r="2808" spans="2:11" hidden="1">
      <c r="B2808" s="120" t="str">
        <f>IF(SP_SUL!Y2811="","*",SP_SUL!Y2811)</f>
        <v>*</v>
      </c>
      <c r="C2808" s="121" t="str">
        <f>IF(SP_SUL!B2811="","*",SP_SUL!B2811)</f>
        <v>*</v>
      </c>
      <c r="D2808" s="121" t="str">
        <f>IF(SP_SUL!D2811="","*",SP_SUL!D2811)</f>
        <v>*</v>
      </c>
      <c r="E2808" s="121" t="str">
        <f>IF(SP_SUL!H2811="","*",SP_SUL!H2811)</f>
        <v>*</v>
      </c>
      <c r="F2808" s="137" t="str">
        <f>IF(SP_SUL!M2811="","*",SP_SUL!M2811)</f>
        <v>*</v>
      </c>
      <c r="G2808" s="121" t="str">
        <f>IF(SP_SUL!I2811="","*",SP_SUL!I2811)</f>
        <v>*</v>
      </c>
      <c r="H2808" s="121" t="str">
        <f>IF(SP_SUL!AB2811="","*",SP_SUL!AB2811)</f>
        <v>*</v>
      </c>
      <c r="I2808" s="121" t="str">
        <f>IF(SP_SUL!AC2811="","*",SP_SUL!AC2811)</f>
        <v>*</v>
      </c>
      <c r="J2808" s="122" t="str">
        <f>IF(SP_SUL!AA2811="","*",SP_SUL!AA2811)</f>
        <v>*</v>
      </c>
      <c r="K2808" s="134" t="str">
        <f>IF(SP_SUL!AD2811="","*",SP_SUL!AD2811)</f>
        <v>*</v>
      </c>
    </row>
    <row r="2809" spans="2:11" hidden="1">
      <c r="B2809" s="120" t="str">
        <f>IF(SP_SUL!Y2812="","*",SP_SUL!Y2812)</f>
        <v>*</v>
      </c>
      <c r="C2809" s="121" t="str">
        <f>IF(SP_SUL!B2812="","*",SP_SUL!B2812)</f>
        <v>*</v>
      </c>
      <c r="D2809" s="121" t="str">
        <f>IF(SP_SUL!D2812="","*",SP_SUL!D2812)</f>
        <v>*</v>
      </c>
      <c r="E2809" s="121" t="str">
        <f>IF(SP_SUL!H2812="","*",SP_SUL!H2812)</f>
        <v>*</v>
      </c>
      <c r="F2809" s="137" t="str">
        <f>IF(SP_SUL!M2812="","*",SP_SUL!M2812)</f>
        <v>*</v>
      </c>
      <c r="G2809" s="121" t="str">
        <f>IF(SP_SUL!I2812="","*",SP_SUL!I2812)</f>
        <v>*</v>
      </c>
      <c r="H2809" s="121" t="str">
        <f>IF(SP_SUL!AB2812="","*",SP_SUL!AB2812)</f>
        <v>*</v>
      </c>
      <c r="I2809" s="121" t="str">
        <f>IF(SP_SUL!AC2812="","*",SP_SUL!AC2812)</f>
        <v>*</v>
      </c>
      <c r="J2809" s="122" t="str">
        <f>IF(SP_SUL!AA2812="","*",SP_SUL!AA2812)</f>
        <v>*</v>
      </c>
      <c r="K2809" s="134" t="str">
        <f>IF(SP_SUL!AD2812="","*",SP_SUL!AD2812)</f>
        <v>*</v>
      </c>
    </row>
    <row r="2810" spans="2:11" hidden="1">
      <c r="B2810" s="120" t="str">
        <f>IF(SP_SUL!Y2813="","*",SP_SUL!Y2813)</f>
        <v>*</v>
      </c>
      <c r="C2810" s="121" t="str">
        <f>IF(SP_SUL!B2813="","*",SP_SUL!B2813)</f>
        <v>*</v>
      </c>
      <c r="D2810" s="121" t="str">
        <f>IF(SP_SUL!D2813="","*",SP_SUL!D2813)</f>
        <v>*</v>
      </c>
      <c r="E2810" s="121" t="str">
        <f>IF(SP_SUL!H2813="","*",SP_SUL!H2813)</f>
        <v>*</v>
      </c>
      <c r="F2810" s="137" t="str">
        <f>IF(SP_SUL!M2813="","*",SP_SUL!M2813)</f>
        <v>*</v>
      </c>
      <c r="G2810" s="121" t="str">
        <f>IF(SP_SUL!I2813="","*",SP_SUL!I2813)</f>
        <v>*</v>
      </c>
      <c r="H2810" s="121" t="str">
        <f>IF(SP_SUL!AB2813="","*",SP_SUL!AB2813)</f>
        <v>*</v>
      </c>
      <c r="I2810" s="121" t="str">
        <f>IF(SP_SUL!AC2813="","*",SP_SUL!AC2813)</f>
        <v>*</v>
      </c>
      <c r="J2810" s="122" t="str">
        <f>IF(SP_SUL!AA2813="","*",SP_SUL!AA2813)</f>
        <v>*</v>
      </c>
      <c r="K2810" s="134" t="str">
        <f>IF(SP_SUL!AD2813="","*",SP_SUL!AD2813)</f>
        <v>*</v>
      </c>
    </row>
    <row r="2811" spans="2:11" hidden="1">
      <c r="B2811" s="120" t="str">
        <f>IF(SP_SUL!Y2814="","*",SP_SUL!Y2814)</f>
        <v>*</v>
      </c>
      <c r="C2811" s="121" t="str">
        <f>IF(SP_SUL!B2814="","*",SP_SUL!B2814)</f>
        <v>*</v>
      </c>
      <c r="D2811" s="121" t="str">
        <f>IF(SP_SUL!D2814="","*",SP_SUL!D2814)</f>
        <v>*</v>
      </c>
      <c r="E2811" s="121" t="str">
        <f>IF(SP_SUL!H2814="","*",SP_SUL!H2814)</f>
        <v>*</v>
      </c>
      <c r="F2811" s="137" t="str">
        <f>IF(SP_SUL!M2814="","*",SP_SUL!M2814)</f>
        <v>*</v>
      </c>
      <c r="G2811" s="121" t="str">
        <f>IF(SP_SUL!I2814="","*",SP_SUL!I2814)</f>
        <v>*</v>
      </c>
      <c r="H2811" s="121" t="str">
        <f>IF(SP_SUL!AB2814="","*",SP_SUL!AB2814)</f>
        <v>*</v>
      </c>
      <c r="I2811" s="121" t="str">
        <f>IF(SP_SUL!AC2814="","*",SP_SUL!AC2814)</f>
        <v>*</v>
      </c>
      <c r="J2811" s="122" t="str">
        <f>IF(SP_SUL!AA2814="","*",SP_SUL!AA2814)</f>
        <v>*</v>
      </c>
      <c r="K2811" s="134" t="str">
        <f>IF(SP_SUL!AD2814="","*",SP_SUL!AD2814)</f>
        <v>*</v>
      </c>
    </row>
    <row r="2812" spans="2:11" hidden="1">
      <c r="B2812" s="120" t="str">
        <f>IF(SP_SUL!Y2815="","*",SP_SUL!Y2815)</f>
        <v>*</v>
      </c>
      <c r="C2812" s="121" t="str">
        <f>IF(SP_SUL!B2815="","*",SP_SUL!B2815)</f>
        <v>*</v>
      </c>
      <c r="D2812" s="121" t="str">
        <f>IF(SP_SUL!D2815="","*",SP_SUL!D2815)</f>
        <v>*</v>
      </c>
      <c r="E2812" s="121" t="str">
        <f>IF(SP_SUL!H2815="","*",SP_SUL!H2815)</f>
        <v>*</v>
      </c>
      <c r="F2812" s="137" t="str">
        <f>IF(SP_SUL!M2815="","*",SP_SUL!M2815)</f>
        <v>*</v>
      </c>
      <c r="G2812" s="121" t="str">
        <f>IF(SP_SUL!I2815="","*",SP_SUL!I2815)</f>
        <v>*</v>
      </c>
      <c r="H2812" s="121" t="str">
        <f>IF(SP_SUL!AB2815="","*",SP_SUL!AB2815)</f>
        <v>*</v>
      </c>
      <c r="I2812" s="121" t="str">
        <f>IF(SP_SUL!AC2815="","*",SP_SUL!AC2815)</f>
        <v>*</v>
      </c>
      <c r="J2812" s="122" t="str">
        <f>IF(SP_SUL!AA2815="","*",SP_SUL!AA2815)</f>
        <v>*</v>
      </c>
      <c r="K2812" s="134" t="str">
        <f>IF(SP_SUL!AD2815="","*",SP_SUL!AD2815)</f>
        <v>*</v>
      </c>
    </row>
    <row r="2813" spans="2:11" hidden="1">
      <c r="B2813" s="120" t="str">
        <f>IF(SP_SUL!Y2816="","*",SP_SUL!Y2816)</f>
        <v>*</v>
      </c>
      <c r="C2813" s="121" t="str">
        <f>IF(SP_SUL!B2816="","*",SP_SUL!B2816)</f>
        <v>*</v>
      </c>
      <c r="D2813" s="121" t="str">
        <f>IF(SP_SUL!D2816="","*",SP_SUL!D2816)</f>
        <v>*</v>
      </c>
      <c r="E2813" s="121" t="str">
        <f>IF(SP_SUL!H2816="","*",SP_SUL!H2816)</f>
        <v>*</v>
      </c>
      <c r="F2813" s="137" t="str">
        <f>IF(SP_SUL!M2816="","*",SP_SUL!M2816)</f>
        <v>*</v>
      </c>
      <c r="G2813" s="121" t="str">
        <f>IF(SP_SUL!I2816="","*",SP_SUL!I2816)</f>
        <v>*</v>
      </c>
      <c r="H2813" s="121" t="str">
        <f>IF(SP_SUL!AB2816="","*",SP_SUL!AB2816)</f>
        <v>*</v>
      </c>
      <c r="I2813" s="121" t="str">
        <f>IF(SP_SUL!AC2816="","*",SP_SUL!AC2816)</f>
        <v>*</v>
      </c>
      <c r="J2813" s="122" t="str">
        <f>IF(SP_SUL!AA2816="","*",SP_SUL!AA2816)</f>
        <v>*</v>
      </c>
      <c r="K2813" s="134" t="str">
        <f>IF(SP_SUL!AD2816="","*",SP_SUL!AD2816)</f>
        <v>*</v>
      </c>
    </row>
    <row r="2814" spans="2:11" hidden="1">
      <c r="B2814" s="120" t="str">
        <f>IF(SP_SUL!Y2817="","*",SP_SUL!Y2817)</f>
        <v>*</v>
      </c>
      <c r="C2814" s="121" t="str">
        <f>IF(SP_SUL!B2817="","*",SP_SUL!B2817)</f>
        <v>*</v>
      </c>
      <c r="D2814" s="121" t="str">
        <f>IF(SP_SUL!D2817="","*",SP_SUL!D2817)</f>
        <v>*</v>
      </c>
      <c r="E2814" s="121" t="str">
        <f>IF(SP_SUL!H2817="","*",SP_SUL!H2817)</f>
        <v>*</v>
      </c>
      <c r="F2814" s="137" t="str">
        <f>IF(SP_SUL!M2817="","*",SP_SUL!M2817)</f>
        <v>*</v>
      </c>
      <c r="G2814" s="121" t="str">
        <f>IF(SP_SUL!I2817="","*",SP_SUL!I2817)</f>
        <v>*</v>
      </c>
      <c r="H2814" s="121" t="str">
        <f>IF(SP_SUL!AB2817="","*",SP_SUL!AB2817)</f>
        <v>*</v>
      </c>
      <c r="I2814" s="121" t="str">
        <f>IF(SP_SUL!AC2817="","*",SP_SUL!AC2817)</f>
        <v>*</v>
      </c>
      <c r="J2814" s="122" t="str">
        <f>IF(SP_SUL!AA2817="","*",SP_SUL!AA2817)</f>
        <v>*</v>
      </c>
      <c r="K2814" s="134" t="str">
        <f>IF(SP_SUL!AD2817="","*",SP_SUL!AD2817)</f>
        <v>*</v>
      </c>
    </row>
    <row r="2815" spans="2:11" hidden="1">
      <c r="B2815" s="120" t="str">
        <f>IF(SP_SUL!Y2818="","*",SP_SUL!Y2818)</f>
        <v>*</v>
      </c>
      <c r="C2815" s="121" t="str">
        <f>IF(SP_SUL!B2818="","*",SP_SUL!B2818)</f>
        <v>*</v>
      </c>
      <c r="D2815" s="121" t="str">
        <f>IF(SP_SUL!D2818="","*",SP_SUL!D2818)</f>
        <v>*</v>
      </c>
      <c r="E2815" s="121" t="str">
        <f>IF(SP_SUL!H2818="","*",SP_SUL!H2818)</f>
        <v>*</v>
      </c>
      <c r="F2815" s="137" t="str">
        <f>IF(SP_SUL!M2818="","*",SP_SUL!M2818)</f>
        <v>*</v>
      </c>
      <c r="G2815" s="121" t="str">
        <f>IF(SP_SUL!I2818="","*",SP_SUL!I2818)</f>
        <v>*</v>
      </c>
      <c r="H2815" s="121" t="str">
        <f>IF(SP_SUL!AB2818="","*",SP_SUL!AB2818)</f>
        <v>*</v>
      </c>
      <c r="I2815" s="121" t="str">
        <f>IF(SP_SUL!AC2818="","*",SP_SUL!AC2818)</f>
        <v>*</v>
      </c>
      <c r="J2815" s="122" t="str">
        <f>IF(SP_SUL!AA2818="","*",SP_SUL!AA2818)</f>
        <v>*</v>
      </c>
      <c r="K2815" s="134" t="str">
        <f>IF(SP_SUL!AD2818="","*",SP_SUL!AD2818)</f>
        <v>*</v>
      </c>
    </row>
    <row r="2816" spans="2:11" hidden="1">
      <c r="B2816" s="120" t="str">
        <f>IF(SP_SUL!Y2819="","*",SP_SUL!Y2819)</f>
        <v>*</v>
      </c>
      <c r="C2816" s="121" t="str">
        <f>IF(SP_SUL!B2819="","*",SP_SUL!B2819)</f>
        <v>*</v>
      </c>
      <c r="D2816" s="121" t="str">
        <f>IF(SP_SUL!D2819="","*",SP_SUL!D2819)</f>
        <v>*</v>
      </c>
      <c r="E2816" s="121" t="str">
        <f>IF(SP_SUL!H2819="","*",SP_SUL!H2819)</f>
        <v>*</v>
      </c>
      <c r="F2816" s="137" t="str">
        <f>IF(SP_SUL!M2819="","*",SP_SUL!M2819)</f>
        <v>*</v>
      </c>
      <c r="G2816" s="121" t="str">
        <f>IF(SP_SUL!I2819="","*",SP_SUL!I2819)</f>
        <v>*</v>
      </c>
      <c r="H2816" s="121" t="str">
        <f>IF(SP_SUL!AB2819="","*",SP_SUL!AB2819)</f>
        <v>*</v>
      </c>
      <c r="I2816" s="121" t="str">
        <f>IF(SP_SUL!AC2819="","*",SP_SUL!AC2819)</f>
        <v>*</v>
      </c>
      <c r="J2816" s="122" t="str">
        <f>IF(SP_SUL!AA2819="","*",SP_SUL!AA2819)</f>
        <v>*</v>
      </c>
      <c r="K2816" s="134" t="str">
        <f>IF(SP_SUL!AD2819="","*",SP_SUL!AD2819)</f>
        <v>*</v>
      </c>
    </row>
    <row r="2817" spans="2:11" hidden="1">
      <c r="B2817" s="120" t="str">
        <f>IF(SP_SUL!Y2820="","*",SP_SUL!Y2820)</f>
        <v>*</v>
      </c>
      <c r="C2817" s="121" t="str">
        <f>IF(SP_SUL!B2820="","*",SP_SUL!B2820)</f>
        <v>*</v>
      </c>
      <c r="D2817" s="121" t="str">
        <f>IF(SP_SUL!D2820="","*",SP_SUL!D2820)</f>
        <v>*</v>
      </c>
      <c r="E2817" s="121" t="str">
        <f>IF(SP_SUL!H2820="","*",SP_SUL!H2820)</f>
        <v>*</v>
      </c>
      <c r="F2817" s="137" t="str">
        <f>IF(SP_SUL!M2820="","*",SP_SUL!M2820)</f>
        <v>*</v>
      </c>
      <c r="G2817" s="121" t="str">
        <f>IF(SP_SUL!I2820="","*",SP_SUL!I2820)</f>
        <v>*</v>
      </c>
      <c r="H2817" s="121" t="str">
        <f>IF(SP_SUL!AB2820="","*",SP_SUL!AB2820)</f>
        <v>*</v>
      </c>
      <c r="I2817" s="121" t="str">
        <f>IF(SP_SUL!AC2820="","*",SP_SUL!AC2820)</f>
        <v>*</v>
      </c>
      <c r="J2817" s="122" t="str">
        <f>IF(SP_SUL!AA2820="","*",SP_SUL!AA2820)</f>
        <v>*</v>
      </c>
      <c r="K2817" s="134" t="str">
        <f>IF(SP_SUL!AD2820="","*",SP_SUL!AD2820)</f>
        <v>*</v>
      </c>
    </row>
    <row r="2818" spans="2:11" hidden="1">
      <c r="B2818" s="120" t="str">
        <f>IF(SP_SUL!Y2821="","*",SP_SUL!Y2821)</f>
        <v>*</v>
      </c>
      <c r="C2818" s="121" t="str">
        <f>IF(SP_SUL!B2821="","*",SP_SUL!B2821)</f>
        <v>*</v>
      </c>
      <c r="D2818" s="121" t="str">
        <f>IF(SP_SUL!D2821="","*",SP_SUL!D2821)</f>
        <v>*</v>
      </c>
      <c r="E2818" s="121" t="str">
        <f>IF(SP_SUL!H2821="","*",SP_SUL!H2821)</f>
        <v>*</v>
      </c>
      <c r="F2818" s="137" t="str">
        <f>IF(SP_SUL!M2821="","*",SP_SUL!M2821)</f>
        <v>*</v>
      </c>
      <c r="G2818" s="121" t="str">
        <f>IF(SP_SUL!I2821="","*",SP_SUL!I2821)</f>
        <v>*</v>
      </c>
      <c r="H2818" s="121" t="str">
        <f>IF(SP_SUL!AB2821="","*",SP_SUL!AB2821)</f>
        <v>*</v>
      </c>
      <c r="I2818" s="121" t="str">
        <f>IF(SP_SUL!AC2821="","*",SP_SUL!AC2821)</f>
        <v>*</v>
      </c>
      <c r="J2818" s="122" t="str">
        <f>IF(SP_SUL!AA2821="","*",SP_SUL!AA2821)</f>
        <v>*</v>
      </c>
      <c r="K2818" s="134" t="str">
        <f>IF(SP_SUL!AD2821="","*",SP_SUL!AD2821)</f>
        <v>*</v>
      </c>
    </row>
    <row r="2819" spans="2:11" hidden="1">
      <c r="B2819" s="120" t="str">
        <f>IF(SP_SUL!Y2822="","*",SP_SUL!Y2822)</f>
        <v>*</v>
      </c>
      <c r="C2819" s="121" t="str">
        <f>IF(SP_SUL!B2822="","*",SP_SUL!B2822)</f>
        <v>*</v>
      </c>
      <c r="D2819" s="121" t="str">
        <f>IF(SP_SUL!D2822="","*",SP_SUL!D2822)</f>
        <v>*</v>
      </c>
      <c r="E2819" s="121" t="str">
        <f>IF(SP_SUL!H2822="","*",SP_SUL!H2822)</f>
        <v>*</v>
      </c>
      <c r="F2819" s="137" t="str">
        <f>IF(SP_SUL!M2822="","*",SP_SUL!M2822)</f>
        <v>*</v>
      </c>
      <c r="G2819" s="121" t="str">
        <f>IF(SP_SUL!I2822="","*",SP_SUL!I2822)</f>
        <v>*</v>
      </c>
      <c r="H2819" s="121" t="str">
        <f>IF(SP_SUL!AB2822="","*",SP_SUL!AB2822)</f>
        <v>*</v>
      </c>
      <c r="I2819" s="121" t="str">
        <f>IF(SP_SUL!AC2822="","*",SP_SUL!AC2822)</f>
        <v>*</v>
      </c>
      <c r="J2819" s="122" t="str">
        <f>IF(SP_SUL!AA2822="","*",SP_SUL!AA2822)</f>
        <v>*</v>
      </c>
      <c r="K2819" s="134" t="str">
        <f>IF(SP_SUL!AD2822="","*",SP_SUL!AD2822)</f>
        <v>*</v>
      </c>
    </row>
    <row r="2820" spans="2:11" hidden="1">
      <c r="B2820" s="120" t="str">
        <f>IF(SP_SUL!Y2823="","*",SP_SUL!Y2823)</f>
        <v>*</v>
      </c>
      <c r="C2820" s="121" t="str">
        <f>IF(SP_SUL!B2823="","*",SP_SUL!B2823)</f>
        <v>*</v>
      </c>
      <c r="D2820" s="121" t="str">
        <f>IF(SP_SUL!D2823="","*",SP_SUL!D2823)</f>
        <v>*</v>
      </c>
      <c r="E2820" s="121" t="str">
        <f>IF(SP_SUL!H2823="","*",SP_SUL!H2823)</f>
        <v>*</v>
      </c>
      <c r="F2820" s="137" t="str">
        <f>IF(SP_SUL!M2823="","*",SP_SUL!M2823)</f>
        <v>*</v>
      </c>
      <c r="G2820" s="121" t="str">
        <f>IF(SP_SUL!I2823="","*",SP_SUL!I2823)</f>
        <v>*</v>
      </c>
      <c r="H2820" s="121" t="str">
        <f>IF(SP_SUL!AB2823="","*",SP_SUL!AB2823)</f>
        <v>*</v>
      </c>
      <c r="I2820" s="121" t="str">
        <f>IF(SP_SUL!AC2823="","*",SP_SUL!AC2823)</f>
        <v>*</v>
      </c>
      <c r="J2820" s="122" t="str">
        <f>IF(SP_SUL!AA2823="","*",SP_SUL!AA2823)</f>
        <v>*</v>
      </c>
      <c r="K2820" s="134" t="str">
        <f>IF(SP_SUL!AD2823="","*",SP_SUL!AD2823)</f>
        <v>*</v>
      </c>
    </row>
    <row r="2821" spans="2:11" hidden="1">
      <c r="B2821" s="120" t="str">
        <f>IF(SP_SUL!Y2824="","*",SP_SUL!Y2824)</f>
        <v>*</v>
      </c>
      <c r="C2821" s="121" t="str">
        <f>IF(SP_SUL!B2824="","*",SP_SUL!B2824)</f>
        <v>*</v>
      </c>
      <c r="D2821" s="121" t="str">
        <f>IF(SP_SUL!D2824="","*",SP_SUL!D2824)</f>
        <v>*</v>
      </c>
      <c r="E2821" s="121" t="str">
        <f>IF(SP_SUL!H2824="","*",SP_SUL!H2824)</f>
        <v>*</v>
      </c>
      <c r="F2821" s="137" t="str">
        <f>IF(SP_SUL!M2824="","*",SP_SUL!M2824)</f>
        <v>*</v>
      </c>
      <c r="G2821" s="121" t="str">
        <f>IF(SP_SUL!I2824="","*",SP_SUL!I2824)</f>
        <v>*</v>
      </c>
      <c r="H2821" s="121" t="str">
        <f>IF(SP_SUL!AB2824="","*",SP_SUL!AB2824)</f>
        <v>*</v>
      </c>
      <c r="I2821" s="121" t="str">
        <f>IF(SP_SUL!AC2824="","*",SP_SUL!AC2824)</f>
        <v>*</v>
      </c>
      <c r="J2821" s="122" t="str">
        <f>IF(SP_SUL!AA2824="","*",SP_SUL!AA2824)</f>
        <v>*</v>
      </c>
      <c r="K2821" s="134" t="str">
        <f>IF(SP_SUL!AD2824="","*",SP_SUL!AD2824)</f>
        <v>*</v>
      </c>
    </row>
    <row r="2822" spans="2:11" hidden="1">
      <c r="B2822" s="120" t="str">
        <f>IF(SP_SUL!Y2825="","*",SP_SUL!Y2825)</f>
        <v>*</v>
      </c>
      <c r="C2822" s="121" t="str">
        <f>IF(SP_SUL!B2825="","*",SP_SUL!B2825)</f>
        <v>*</v>
      </c>
      <c r="D2822" s="121" t="str">
        <f>IF(SP_SUL!D2825="","*",SP_SUL!D2825)</f>
        <v>*</v>
      </c>
      <c r="E2822" s="121" t="str">
        <f>IF(SP_SUL!H2825="","*",SP_SUL!H2825)</f>
        <v>*</v>
      </c>
      <c r="F2822" s="137" t="str">
        <f>IF(SP_SUL!M2825="","*",SP_SUL!M2825)</f>
        <v>*</v>
      </c>
      <c r="G2822" s="121" t="str">
        <f>IF(SP_SUL!I2825="","*",SP_SUL!I2825)</f>
        <v>*</v>
      </c>
      <c r="H2822" s="121" t="str">
        <f>IF(SP_SUL!AB2825="","*",SP_SUL!AB2825)</f>
        <v>*</v>
      </c>
      <c r="I2822" s="121" t="str">
        <f>IF(SP_SUL!AC2825="","*",SP_SUL!AC2825)</f>
        <v>*</v>
      </c>
      <c r="J2822" s="122" t="str">
        <f>IF(SP_SUL!AA2825="","*",SP_SUL!AA2825)</f>
        <v>*</v>
      </c>
      <c r="K2822" s="134" t="str">
        <f>IF(SP_SUL!AD2825="","*",SP_SUL!AD2825)</f>
        <v>*</v>
      </c>
    </row>
    <row r="2823" spans="2:11" hidden="1">
      <c r="B2823" s="120" t="str">
        <f>IF(SP_SUL!Y2826="","*",SP_SUL!Y2826)</f>
        <v>*</v>
      </c>
      <c r="C2823" s="121" t="str">
        <f>IF(SP_SUL!B2826="","*",SP_SUL!B2826)</f>
        <v>*</v>
      </c>
      <c r="D2823" s="121" t="str">
        <f>IF(SP_SUL!D2826="","*",SP_SUL!D2826)</f>
        <v>*</v>
      </c>
      <c r="E2823" s="121" t="str">
        <f>IF(SP_SUL!H2826="","*",SP_SUL!H2826)</f>
        <v>*</v>
      </c>
      <c r="F2823" s="137" t="str">
        <f>IF(SP_SUL!M2826="","*",SP_SUL!M2826)</f>
        <v>*</v>
      </c>
      <c r="G2823" s="121" t="str">
        <f>IF(SP_SUL!I2826="","*",SP_SUL!I2826)</f>
        <v>*</v>
      </c>
      <c r="H2823" s="121" t="str">
        <f>IF(SP_SUL!AB2826="","*",SP_SUL!AB2826)</f>
        <v>*</v>
      </c>
      <c r="I2823" s="121" t="str">
        <f>IF(SP_SUL!AC2826="","*",SP_SUL!AC2826)</f>
        <v>*</v>
      </c>
      <c r="J2823" s="122" t="str">
        <f>IF(SP_SUL!AA2826="","*",SP_SUL!AA2826)</f>
        <v>*</v>
      </c>
      <c r="K2823" s="134" t="str">
        <f>IF(SP_SUL!AD2826="","*",SP_SUL!AD2826)</f>
        <v>*</v>
      </c>
    </row>
    <row r="2824" spans="2:11" hidden="1">
      <c r="B2824" s="120" t="str">
        <f>IF(SP_SUL!Y2827="","*",SP_SUL!Y2827)</f>
        <v>*</v>
      </c>
      <c r="C2824" s="121" t="str">
        <f>IF(SP_SUL!B2827="","*",SP_SUL!B2827)</f>
        <v>*</v>
      </c>
      <c r="D2824" s="121" t="str">
        <f>IF(SP_SUL!D2827="","*",SP_SUL!D2827)</f>
        <v>*</v>
      </c>
      <c r="E2824" s="121" t="str">
        <f>IF(SP_SUL!H2827="","*",SP_SUL!H2827)</f>
        <v>*</v>
      </c>
      <c r="F2824" s="137" t="str">
        <f>IF(SP_SUL!M2827="","*",SP_SUL!M2827)</f>
        <v>*</v>
      </c>
      <c r="G2824" s="121" t="str">
        <f>IF(SP_SUL!I2827="","*",SP_SUL!I2827)</f>
        <v>*</v>
      </c>
      <c r="H2824" s="121" t="str">
        <f>IF(SP_SUL!AB2827="","*",SP_SUL!AB2827)</f>
        <v>*</v>
      </c>
      <c r="I2824" s="121" t="str">
        <f>IF(SP_SUL!AC2827="","*",SP_SUL!AC2827)</f>
        <v>*</v>
      </c>
      <c r="J2824" s="122" t="str">
        <f>IF(SP_SUL!AA2827="","*",SP_SUL!AA2827)</f>
        <v>*</v>
      </c>
      <c r="K2824" s="134" t="str">
        <f>IF(SP_SUL!AD2827="","*",SP_SUL!AD2827)</f>
        <v>*</v>
      </c>
    </row>
    <row r="2825" spans="2:11" hidden="1">
      <c r="B2825" s="120" t="str">
        <f>IF(SP_SUL!Y2828="","*",SP_SUL!Y2828)</f>
        <v>*</v>
      </c>
      <c r="C2825" s="121" t="str">
        <f>IF(SP_SUL!B2828="","*",SP_SUL!B2828)</f>
        <v>*</v>
      </c>
      <c r="D2825" s="121" t="str">
        <f>IF(SP_SUL!D2828="","*",SP_SUL!D2828)</f>
        <v>*</v>
      </c>
      <c r="E2825" s="121" t="str">
        <f>IF(SP_SUL!H2828="","*",SP_SUL!H2828)</f>
        <v>*</v>
      </c>
      <c r="F2825" s="137" t="str">
        <f>IF(SP_SUL!M2828="","*",SP_SUL!M2828)</f>
        <v>*</v>
      </c>
      <c r="G2825" s="121" t="str">
        <f>IF(SP_SUL!I2828="","*",SP_SUL!I2828)</f>
        <v>*</v>
      </c>
      <c r="H2825" s="121" t="str">
        <f>IF(SP_SUL!AB2828="","*",SP_SUL!AB2828)</f>
        <v>*</v>
      </c>
      <c r="I2825" s="121" t="str">
        <f>IF(SP_SUL!AC2828="","*",SP_SUL!AC2828)</f>
        <v>*</v>
      </c>
      <c r="J2825" s="122" t="str">
        <f>IF(SP_SUL!AA2828="","*",SP_SUL!AA2828)</f>
        <v>*</v>
      </c>
      <c r="K2825" s="134" t="str">
        <f>IF(SP_SUL!AD2828="","*",SP_SUL!AD2828)</f>
        <v>*</v>
      </c>
    </row>
    <row r="2826" spans="2:11" hidden="1">
      <c r="B2826" s="120" t="str">
        <f>IF(SP_SUL!Y2829="","*",SP_SUL!Y2829)</f>
        <v>*</v>
      </c>
      <c r="C2826" s="121" t="str">
        <f>IF(SP_SUL!B2829="","*",SP_SUL!B2829)</f>
        <v>*</v>
      </c>
      <c r="D2826" s="121" t="str">
        <f>IF(SP_SUL!D2829="","*",SP_SUL!D2829)</f>
        <v>*</v>
      </c>
      <c r="E2826" s="121" t="str">
        <f>IF(SP_SUL!H2829="","*",SP_SUL!H2829)</f>
        <v>*</v>
      </c>
      <c r="F2826" s="137" t="str">
        <f>IF(SP_SUL!M2829="","*",SP_SUL!M2829)</f>
        <v>*</v>
      </c>
      <c r="G2826" s="121" t="str">
        <f>IF(SP_SUL!I2829="","*",SP_SUL!I2829)</f>
        <v>*</v>
      </c>
      <c r="H2826" s="121" t="str">
        <f>IF(SP_SUL!AB2829="","*",SP_SUL!AB2829)</f>
        <v>*</v>
      </c>
      <c r="I2826" s="121" t="str">
        <f>IF(SP_SUL!AC2829="","*",SP_SUL!AC2829)</f>
        <v>*</v>
      </c>
      <c r="J2826" s="122" t="str">
        <f>IF(SP_SUL!AA2829="","*",SP_SUL!AA2829)</f>
        <v>*</v>
      </c>
      <c r="K2826" s="134" t="str">
        <f>IF(SP_SUL!AD2829="","*",SP_SUL!AD2829)</f>
        <v>*</v>
      </c>
    </row>
    <row r="2827" spans="2:11" hidden="1">
      <c r="B2827" s="120" t="str">
        <f>IF(SP_SUL!Y2830="","*",SP_SUL!Y2830)</f>
        <v>*</v>
      </c>
      <c r="C2827" s="121" t="str">
        <f>IF(SP_SUL!B2830="","*",SP_SUL!B2830)</f>
        <v>*</v>
      </c>
      <c r="D2827" s="121" t="str">
        <f>IF(SP_SUL!D2830="","*",SP_SUL!D2830)</f>
        <v>*</v>
      </c>
      <c r="E2827" s="121" t="str">
        <f>IF(SP_SUL!H2830="","*",SP_SUL!H2830)</f>
        <v>*</v>
      </c>
      <c r="F2827" s="137" t="str">
        <f>IF(SP_SUL!M2830="","*",SP_SUL!M2830)</f>
        <v>*</v>
      </c>
      <c r="G2827" s="121" t="str">
        <f>IF(SP_SUL!I2830="","*",SP_SUL!I2830)</f>
        <v>*</v>
      </c>
      <c r="H2827" s="121" t="str">
        <f>IF(SP_SUL!AB2830="","*",SP_SUL!AB2830)</f>
        <v>*</v>
      </c>
      <c r="I2827" s="121" t="str">
        <f>IF(SP_SUL!AC2830="","*",SP_SUL!AC2830)</f>
        <v>*</v>
      </c>
      <c r="J2827" s="122" t="str">
        <f>IF(SP_SUL!AA2830="","*",SP_SUL!AA2830)</f>
        <v>*</v>
      </c>
      <c r="K2827" s="134" t="str">
        <f>IF(SP_SUL!AD2830="","*",SP_SUL!AD2830)</f>
        <v>*</v>
      </c>
    </row>
    <row r="2828" spans="2:11" hidden="1">
      <c r="B2828" s="120" t="str">
        <f>IF(SP_SUL!Y2831="","*",SP_SUL!Y2831)</f>
        <v>*</v>
      </c>
      <c r="C2828" s="121" t="str">
        <f>IF(SP_SUL!B2831="","*",SP_SUL!B2831)</f>
        <v>*</v>
      </c>
      <c r="D2828" s="121" t="str">
        <f>IF(SP_SUL!D2831="","*",SP_SUL!D2831)</f>
        <v>*</v>
      </c>
      <c r="E2828" s="121" t="str">
        <f>IF(SP_SUL!H2831="","*",SP_SUL!H2831)</f>
        <v>*</v>
      </c>
      <c r="F2828" s="137" t="str">
        <f>IF(SP_SUL!M2831="","*",SP_SUL!M2831)</f>
        <v>*</v>
      </c>
      <c r="G2828" s="121" t="str">
        <f>IF(SP_SUL!I2831="","*",SP_SUL!I2831)</f>
        <v>*</v>
      </c>
      <c r="H2828" s="121" t="str">
        <f>IF(SP_SUL!AB2831="","*",SP_SUL!AB2831)</f>
        <v>*</v>
      </c>
      <c r="I2828" s="121" t="str">
        <f>IF(SP_SUL!AC2831="","*",SP_SUL!AC2831)</f>
        <v>*</v>
      </c>
      <c r="J2828" s="122" t="str">
        <f>IF(SP_SUL!AA2831="","*",SP_SUL!AA2831)</f>
        <v>*</v>
      </c>
      <c r="K2828" s="134" t="str">
        <f>IF(SP_SUL!AD2831="","*",SP_SUL!AD2831)</f>
        <v>*</v>
      </c>
    </row>
    <row r="2829" spans="2:11" hidden="1">
      <c r="B2829" s="120" t="str">
        <f>IF(SP_SUL!Y2832="","*",SP_SUL!Y2832)</f>
        <v>*</v>
      </c>
      <c r="C2829" s="121" t="str">
        <f>IF(SP_SUL!B2832="","*",SP_SUL!B2832)</f>
        <v>*</v>
      </c>
      <c r="D2829" s="121" t="str">
        <f>IF(SP_SUL!D2832="","*",SP_SUL!D2832)</f>
        <v>*</v>
      </c>
      <c r="E2829" s="121" t="str">
        <f>IF(SP_SUL!H2832="","*",SP_SUL!H2832)</f>
        <v>*</v>
      </c>
      <c r="F2829" s="137" t="str">
        <f>IF(SP_SUL!M2832="","*",SP_SUL!M2832)</f>
        <v>*</v>
      </c>
      <c r="G2829" s="121" t="str">
        <f>IF(SP_SUL!I2832="","*",SP_SUL!I2832)</f>
        <v>*</v>
      </c>
      <c r="H2829" s="121" t="str">
        <f>IF(SP_SUL!AB2832="","*",SP_SUL!AB2832)</f>
        <v>*</v>
      </c>
      <c r="I2829" s="121" t="str">
        <f>IF(SP_SUL!AC2832="","*",SP_SUL!AC2832)</f>
        <v>*</v>
      </c>
      <c r="J2829" s="122" t="str">
        <f>IF(SP_SUL!AA2832="","*",SP_SUL!AA2832)</f>
        <v>*</v>
      </c>
      <c r="K2829" s="134" t="str">
        <f>IF(SP_SUL!AD2832="","*",SP_SUL!AD2832)</f>
        <v>*</v>
      </c>
    </row>
    <row r="2830" spans="2:11" hidden="1">
      <c r="B2830" s="120" t="str">
        <f>IF(SP_SUL!Y2833="","*",SP_SUL!Y2833)</f>
        <v>*</v>
      </c>
      <c r="C2830" s="121" t="str">
        <f>IF(SP_SUL!B2833="","*",SP_SUL!B2833)</f>
        <v>*</v>
      </c>
      <c r="D2830" s="121" t="str">
        <f>IF(SP_SUL!D2833="","*",SP_SUL!D2833)</f>
        <v>*</v>
      </c>
      <c r="E2830" s="121" t="str">
        <f>IF(SP_SUL!H2833="","*",SP_SUL!H2833)</f>
        <v>*</v>
      </c>
      <c r="F2830" s="137" t="str">
        <f>IF(SP_SUL!M2833="","*",SP_SUL!M2833)</f>
        <v>*</v>
      </c>
      <c r="G2830" s="121" t="str">
        <f>IF(SP_SUL!I2833="","*",SP_SUL!I2833)</f>
        <v>*</v>
      </c>
      <c r="H2830" s="121" t="str">
        <f>IF(SP_SUL!AB2833="","*",SP_SUL!AB2833)</f>
        <v>*</v>
      </c>
      <c r="I2830" s="121" t="str">
        <f>IF(SP_SUL!AC2833="","*",SP_SUL!AC2833)</f>
        <v>*</v>
      </c>
      <c r="J2830" s="122" t="str">
        <f>IF(SP_SUL!AA2833="","*",SP_SUL!AA2833)</f>
        <v>*</v>
      </c>
      <c r="K2830" s="134" t="str">
        <f>IF(SP_SUL!AD2833="","*",SP_SUL!AD2833)</f>
        <v>*</v>
      </c>
    </row>
    <row r="2831" spans="2:11" hidden="1">
      <c r="B2831" s="120" t="str">
        <f>IF(SP_SUL!Y2834="","*",SP_SUL!Y2834)</f>
        <v>*</v>
      </c>
      <c r="C2831" s="121" t="str">
        <f>IF(SP_SUL!B2834="","*",SP_SUL!B2834)</f>
        <v>*</v>
      </c>
      <c r="D2831" s="121" t="str">
        <f>IF(SP_SUL!D2834="","*",SP_SUL!D2834)</f>
        <v>*</v>
      </c>
      <c r="E2831" s="121" t="str">
        <f>IF(SP_SUL!H2834="","*",SP_SUL!H2834)</f>
        <v>*</v>
      </c>
      <c r="F2831" s="137" t="str">
        <f>IF(SP_SUL!M2834="","*",SP_SUL!M2834)</f>
        <v>*</v>
      </c>
      <c r="G2831" s="121" t="str">
        <f>IF(SP_SUL!I2834="","*",SP_SUL!I2834)</f>
        <v>*</v>
      </c>
      <c r="H2831" s="121" t="str">
        <f>IF(SP_SUL!AB2834="","*",SP_SUL!AB2834)</f>
        <v>*</v>
      </c>
      <c r="I2831" s="121" t="str">
        <f>IF(SP_SUL!AC2834="","*",SP_SUL!AC2834)</f>
        <v>*</v>
      </c>
      <c r="J2831" s="122" t="str">
        <f>IF(SP_SUL!AA2834="","*",SP_SUL!AA2834)</f>
        <v>*</v>
      </c>
      <c r="K2831" s="134" t="str">
        <f>IF(SP_SUL!AD2834="","*",SP_SUL!AD2834)</f>
        <v>*</v>
      </c>
    </row>
    <row r="2832" spans="2:11" hidden="1">
      <c r="B2832" s="120" t="str">
        <f>IF(SP_SUL!Y2835="","*",SP_SUL!Y2835)</f>
        <v>*</v>
      </c>
      <c r="C2832" s="121" t="str">
        <f>IF(SP_SUL!B2835="","*",SP_SUL!B2835)</f>
        <v>*</v>
      </c>
      <c r="D2832" s="121" t="str">
        <f>IF(SP_SUL!D2835="","*",SP_SUL!D2835)</f>
        <v>*</v>
      </c>
      <c r="E2832" s="121" t="str">
        <f>IF(SP_SUL!H2835="","*",SP_SUL!H2835)</f>
        <v>*</v>
      </c>
      <c r="F2832" s="137" t="str">
        <f>IF(SP_SUL!M2835="","*",SP_SUL!M2835)</f>
        <v>*</v>
      </c>
      <c r="G2832" s="121" t="str">
        <f>IF(SP_SUL!I2835="","*",SP_SUL!I2835)</f>
        <v>*</v>
      </c>
      <c r="H2832" s="121" t="str">
        <f>IF(SP_SUL!AB2835="","*",SP_SUL!AB2835)</f>
        <v>*</v>
      </c>
      <c r="I2832" s="121" t="str">
        <f>IF(SP_SUL!AC2835="","*",SP_SUL!AC2835)</f>
        <v>*</v>
      </c>
      <c r="J2832" s="122" t="str">
        <f>IF(SP_SUL!AA2835="","*",SP_SUL!AA2835)</f>
        <v>*</v>
      </c>
      <c r="K2832" s="134" t="str">
        <f>IF(SP_SUL!AD2835="","*",SP_SUL!AD2835)</f>
        <v>*</v>
      </c>
    </row>
    <row r="2833" spans="2:11" hidden="1">
      <c r="B2833" s="120" t="str">
        <f>IF(SP_SUL!Y2836="","*",SP_SUL!Y2836)</f>
        <v>*</v>
      </c>
      <c r="C2833" s="121" t="str">
        <f>IF(SP_SUL!B2836="","*",SP_SUL!B2836)</f>
        <v>*</v>
      </c>
      <c r="D2833" s="121" t="str">
        <f>IF(SP_SUL!D2836="","*",SP_SUL!D2836)</f>
        <v>*</v>
      </c>
      <c r="E2833" s="121" t="str">
        <f>IF(SP_SUL!H2836="","*",SP_SUL!H2836)</f>
        <v>*</v>
      </c>
      <c r="F2833" s="137" t="str">
        <f>IF(SP_SUL!M2836="","*",SP_SUL!M2836)</f>
        <v>*</v>
      </c>
      <c r="G2833" s="121" t="str">
        <f>IF(SP_SUL!I2836="","*",SP_SUL!I2836)</f>
        <v>*</v>
      </c>
      <c r="H2833" s="121" t="str">
        <f>IF(SP_SUL!AB2836="","*",SP_SUL!AB2836)</f>
        <v>*</v>
      </c>
      <c r="I2833" s="121" t="str">
        <f>IF(SP_SUL!AC2836="","*",SP_SUL!AC2836)</f>
        <v>*</v>
      </c>
      <c r="J2833" s="122" t="str">
        <f>IF(SP_SUL!AA2836="","*",SP_SUL!AA2836)</f>
        <v>*</v>
      </c>
      <c r="K2833" s="134" t="str">
        <f>IF(SP_SUL!AD2836="","*",SP_SUL!AD2836)</f>
        <v>*</v>
      </c>
    </row>
    <row r="2834" spans="2:11" hidden="1">
      <c r="B2834" s="120" t="str">
        <f>IF(SP_SUL!Y2837="","*",SP_SUL!Y2837)</f>
        <v>*</v>
      </c>
      <c r="C2834" s="121" t="str">
        <f>IF(SP_SUL!B2837="","*",SP_SUL!B2837)</f>
        <v>*</v>
      </c>
      <c r="D2834" s="121" t="str">
        <f>IF(SP_SUL!D2837="","*",SP_SUL!D2837)</f>
        <v>*</v>
      </c>
      <c r="E2834" s="121" t="str">
        <f>IF(SP_SUL!H2837="","*",SP_SUL!H2837)</f>
        <v>*</v>
      </c>
      <c r="F2834" s="137" t="str">
        <f>IF(SP_SUL!M2837="","*",SP_SUL!M2837)</f>
        <v>*</v>
      </c>
      <c r="G2834" s="121" t="str">
        <f>IF(SP_SUL!I2837="","*",SP_SUL!I2837)</f>
        <v>*</v>
      </c>
      <c r="H2834" s="121" t="str">
        <f>IF(SP_SUL!AB2837="","*",SP_SUL!AB2837)</f>
        <v>*</v>
      </c>
      <c r="I2834" s="121" t="str">
        <f>IF(SP_SUL!AC2837="","*",SP_SUL!AC2837)</f>
        <v>*</v>
      </c>
      <c r="J2834" s="122" t="str">
        <f>IF(SP_SUL!AA2837="","*",SP_SUL!AA2837)</f>
        <v>*</v>
      </c>
      <c r="K2834" s="134" t="str">
        <f>IF(SP_SUL!AD2837="","*",SP_SUL!AD2837)</f>
        <v>*</v>
      </c>
    </row>
    <row r="2835" spans="2:11" hidden="1">
      <c r="B2835" s="120" t="str">
        <f>IF(SP_SUL!Y2838="","*",SP_SUL!Y2838)</f>
        <v>*</v>
      </c>
      <c r="C2835" s="121" t="str">
        <f>IF(SP_SUL!B2838="","*",SP_SUL!B2838)</f>
        <v>*</v>
      </c>
      <c r="D2835" s="121" t="str">
        <f>IF(SP_SUL!D2838="","*",SP_SUL!D2838)</f>
        <v>*</v>
      </c>
      <c r="E2835" s="121" t="str">
        <f>IF(SP_SUL!H2838="","*",SP_SUL!H2838)</f>
        <v>*</v>
      </c>
      <c r="F2835" s="137" t="str">
        <f>IF(SP_SUL!M2838="","*",SP_SUL!M2838)</f>
        <v>*</v>
      </c>
      <c r="G2835" s="121" t="str">
        <f>IF(SP_SUL!I2838="","*",SP_SUL!I2838)</f>
        <v>*</v>
      </c>
      <c r="H2835" s="121" t="str">
        <f>IF(SP_SUL!AB2838="","*",SP_SUL!AB2838)</f>
        <v>*</v>
      </c>
      <c r="I2835" s="121" t="str">
        <f>IF(SP_SUL!AC2838="","*",SP_SUL!AC2838)</f>
        <v>*</v>
      </c>
      <c r="J2835" s="122" t="str">
        <f>IF(SP_SUL!AA2838="","*",SP_SUL!AA2838)</f>
        <v>*</v>
      </c>
      <c r="K2835" s="134" t="str">
        <f>IF(SP_SUL!AD2838="","*",SP_SUL!AD2838)</f>
        <v>*</v>
      </c>
    </row>
    <row r="2836" spans="2:11" hidden="1">
      <c r="B2836" s="120" t="str">
        <f>IF(SP_SUL!Y2839="","*",SP_SUL!Y2839)</f>
        <v>*</v>
      </c>
      <c r="C2836" s="121" t="str">
        <f>IF(SP_SUL!B2839="","*",SP_SUL!B2839)</f>
        <v>*</v>
      </c>
      <c r="D2836" s="121" t="str">
        <f>IF(SP_SUL!D2839="","*",SP_SUL!D2839)</f>
        <v>*</v>
      </c>
      <c r="E2836" s="121" t="str">
        <f>IF(SP_SUL!H2839="","*",SP_SUL!H2839)</f>
        <v>*</v>
      </c>
      <c r="F2836" s="137" t="str">
        <f>IF(SP_SUL!M2839="","*",SP_SUL!M2839)</f>
        <v>*</v>
      </c>
      <c r="G2836" s="121" t="str">
        <f>IF(SP_SUL!I2839="","*",SP_SUL!I2839)</f>
        <v>*</v>
      </c>
      <c r="H2836" s="121" t="str">
        <f>IF(SP_SUL!AB2839="","*",SP_SUL!AB2839)</f>
        <v>*</v>
      </c>
      <c r="I2836" s="121" t="str">
        <f>IF(SP_SUL!AC2839="","*",SP_SUL!AC2839)</f>
        <v>*</v>
      </c>
      <c r="J2836" s="122" t="str">
        <f>IF(SP_SUL!AA2839="","*",SP_SUL!AA2839)</f>
        <v>*</v>
      </c>
      <c r="K2836" s="134" t="str">
        <f>IF(SP_SUL!AD2839="","*",SP_SUL!AD2839)</f>
        <v>*</v>
      </c>
    </row>
    <row r="2837" spans="2:11" hidden="1">
      <c r="B2837" s="120" t="str">
        <f>IF(SP_SUL!Y2840="","*",SP_SUL!Y2840)</f>
        <v>*</v>
      </c>
      <c r="C2837" s="121" t="str">
        <f>IF(SP_SUL!B2840="","*",SP_SUL!B2840)</f>
        <v>*</v>
      </c>
      <c r="D2837" s="121" t="str">
        <f>IF(SP_SUL!D2840="","*",SP_SUL!D2840)</f>
        <v>*</v>
      </c>
      <c r="E2837" s="121" t="str">
        <f>IF(SP_SUL!H2840="","*",SP_SUL!H2840)</f>
        <v>*</v>
      </c>
      <c r="F2837" s="137" t="str">
        <f>IF(SP_SUL!M2840="","*",SP_SUL!M2840)</f>
        <v>*</v>
      </c>
      <c r="G2837" s="121" t="str">
        <f>IF(SP_SUL!I2840="","*",SP_SUL!I2840)</f>
        <v>*</v>
      </c>
      <c r="H2837" s="121" t="str">
        <f>IF(SP_SUL!AB2840="","*",SP_SUL!AB2840)</f>
        <v>*</v>
      </c>
      <c r="I2837" s="121" t="str">
        <f>IF(SP_SUL!AC2840="","*",SP_SUL!AC2840)</f>
        <v>*</v>
      </c>
      <c r="J2837" s="122" t="str">
        <f>IF(SP_SUL!AA2840="","*",SP_SUL!AA2840)</f>
        <v>*</v>
      </c>
      <c r="K2837" s="134" t="str">
        <f>IF(SP_SUL!AD2840="","*",SP_SUL!AD2840)</f>
        <v>*</v>
      </c>
    </row>
    <row r="2838" spans="2:11" hidden="1">
      <c r="B2838" s="120" t="str">
        <f>IF(SP_SUL!Y2841="","*",SP_SUL!Y2841)</f>
        <v>*</v>
      </c>
      <c r="C2838" s="121" t="str">
        <f>IF(SP_SUL!B2841="","*",SP_SUL!B2841)</f>
        <v>*</v>
      </c>
      <c r="D2838" s="121" t="str">
        <f>IF(SP_SUL!D2841="","*",SP_SUL!D2841)</f>
        <v>*</v>
      </c>
      <c r="E2838" s="121" t="str">
        <f>IF(SP_SUL!H2841="","*",SP_SUL!H2841)</f>
        <v>*</v>
      </c>
      <c r="F2838" s="137" t="str">
        <f>IF(SP_SUL!M2841="","*",SP_SUL!M2841)</f>
        <v>*</v>
      </c>
      <c r="G2838" s="121" t="str">
        <f>IF(SP_SUL!I2841="","*",SP_SUL!I2841)</f>
        <v>*</v>
      </c>
      <c r="H2838" s="121" t="str">
        <f>IF(SP_SUL!AB2841="","*",SP_SUL!AB2841)</f>
        <v>*</v>
      </c>
      <c r="I2838" s="121" t="str">
        <f>IF(SP_SUL!AC2841="","*",SP_SUL!AC2841)</f>
        <v>*</v>
      </c>
      <c r="J2838" s="122" t="str">
        <f>IF(SP_SUL!AA2841="","*",SP_SUL!AA2841)</f>
        <v>*</v>
      </c>
      <c r="K2838" s="134" t="str">
        <f>IF(SP_SUL!AD2841="","*",SP_SUL!AD2841)</f>
        <v>*</v>
      </c>
    </row>
    <row r="2839" spans="2:11" hidden="1">
      <c r="B2839" s="120" t="str">
        <f>IF(SP_SUL!Y2842="","*",SP_SUL!Y2842)</f>
        <v>*</v>
      </c>
      <c r="C2839" s="121" t="str">
        <f>IF(SP_SUL!B2842="","*",SP_SUL!B2842)</f>
        <v>*</v>
      </c>
      <c r="D2839" s="121" t="str">
        <f>IF(SP_SUL!D2842="","*",SP_SUL!D2842)</f>
        <v>*</v>
      </c>
      <c r="E2839" s="121" t="str">
        <f>IF(SP_SUL!H2842="","*",SP_SUL!H2842)</f>
        <v>*</v>
      </c>
      <c r="F2839" s="137" t="str">
        <f>IF(SP_SUL!M2842="","*",SP_SUL!M2842)</f>
        <v>*</v>
      </c>
      <c r="G2839" s="121" t="str">
        <f>IF(SP_SUL!I2842="","*",SP_SUL!I2842)</f>
        <v>*</v>
      </c>
      <c r="H2839" s="121" t="str">
        <f>IF(SP_SUL!AB2842="","*",SP_SUL!AB2842)</f>
        <v>*</v>
      </c>
      <c r="I2839" s="121" t="str">
        <f>IF(SP_SUL!AC2842="","*",SP_SUL!AC2842)</f>
        <v>*</v>
      </c>
      <c r="J2839" s="122" t="str">
        <f>IF(SP_SUL!AA2842="","*",SP_SUL!AA2842)</f>
        <v>*</v>
      </c>
      <c r="K2839" s="134" t="str">
        <f>IF(SP_SUL!AD2842="","*",SP_SUL!AD2842)</f>
        <v>*</v>
      </c>
    </row>
    <row r="2840" spans="2:11" hidden="1">
      <c r="B2840" s="120" t="str">
        <f>IF(SP_SUL!Y2843="","*",SP_SUL!Y2843)</f>
        <v>*</v>
      </c>
      <c r="C2840" s="121" t="str">
        <f>IF(SP_SUL!B2843="","*",SP_SUL!B2843)</f>
        <v>*</v>
      </c>
      <c r="D2840" s="121" t="str">
        <f>IF(SP_SUL!D2843="","*",SP_SUL!D2843)</f>
        <v>*</v>
      </c>
      <c r="E2840" s="121" t="str">
        <f>IF(SP_SUL!H2843="","*",SP_SUL!H2843)</f>
        <v>*</v>
      </c>
      <c r="F2840" s="137" t="str">
        <f>IF(SP_SUL!M2843="","*",SP_SUL!M2843)</f>
        <v>*</v>
      </c>
      <c r="G2840" s="121" t="str">
        <f>IF(SP_SUL!I2843="","*",SP_SUL!I2843)</f>
        <v>*</v>
      </c>
      <c r="H2840" s="121" t="str">
        <f>IF(SP_SUL!AB2843="","*",SP_SUL!AB2843)</f>
        <v>*</v>
      </c>
      <c r="I2840" s="121" t="str">
        <f>IF(SP_SUL!AC2843="","*",SP_SUL!AC2843)</f>
        <v>*</v>
      </c>
      <c r="J2840" s="122" t="str">
        <f>IF(SP_SUL!AA2843="","*",SP_SUL!AA2843)</f>
        <v>*</v>
      </c>
      <c r="K2840" s="134" t="str">
        <f>IF(SP_SUL!AD2843="","*",SP_SUL!AD2843)</f>
        <v>*</v>
      </c>
    </row>
    <row r="2841" spans="2:11" hidden="1">
      <c r="B2841" s="120" t="str">
        <f>IF(SP_SUL!Y2844="","*",SP_SUL!Y2844)</f>
        <v>*</v>
      </c>
      <c r="C2841" s="121" t="str">
        <f>IF(SP_SUL!B2844="","*",SP_SUL!B2844)</f>
        <v>*</v>
      </c>
      <c r="D2841" s="121" t="str">
        <f>IF(SP_SUL!D2844="","*",SP_SUL!D2844)</f>
        <v>*</v>
      </c>
      <c r="E2841" s="121" t="str">
        <f>IF(SP_SUL!H2844="","*",SP_SUL!H2844)</f>
        <v>*</v>
      </c>
      <c r="F2841" s="137" t="str">
        <f>IF(SP_SUL!M2844="","*",SP_SUL!M2844)</f>
        <v>*</v>
      </c>
      <c r="G2841" s="121" t="str">
        <f>IF(SP_SUL!I2844="","*",SP_SUL!I2844)</f>
        <v>*</v>
      </c>
      <c r="H2841" s="121" t="str">
        <f>IF(SP_SUL!AB2844="","*",SP_SUL!AB2844)</f>
        <v>*</v>
      </c>
      <c r="I2841" s="121" t="str">
        <f>IF(SP_SUL!AC2844="","*",SP_SUL!AC2844)</f>
        <v>*</v>
      </c>
      <c r="J2841" s="122" t="str">
        <f>IF(SP_SUL!AA2844="","*",SP_SUL!AA2844)</f>
        <v>*</v>
      </c>
      <c r="K2841" s="134" t="str">
        <f>IF(SP_SUL!AD2844="","*",SP_SUL!AD2844)</f>
        <v>*</v>
      </c>
    </row>
    <row r="2842" spans="2:11" hidden="1">
      <c r="B2842" s="120" t="str">
        <f>IF(SP_SUL!Y2845="","*",SP_SUL!Y2845)</f>
        <v>*</v>
      </c>
      <c r="C2842" s="121" t="str">
        <f>IF(SP_SUL!B2845="","*",SP_SUL!B2845)</f>
        <v>*</v>
      </c>
      <c r="D2842" s="121" t="str">
        <f>IF(SP_SUL!D2845="","*",SP_SUL!D2845)</f>
        <v>*</v>
      </c>
      <c r="E2842" s="121" t="str">
        <f>IF(SP_SUL!H2845="","*",SP_SUL!H2845)</f>
        <v>*</v>
      </c>
      <c r="F2842" s="137" t="str">
        <f>IF(SP_SUL!M2845="","*",SP_SUL!M2845)</f>
        <v>*</v>
      </c>
      <c r="G2842" s="121" t="str">
        <f>IF(SP_SUL!I2845="","*",SP_SUL!I2845)</f>
        <v>*</v>
      </c>
      <c r="H2842" s="121" t="str">
        <f>IF(SP_SUL!AB2845="","*",SP_SUL!AB2845)</f>
        <v>*</v>
      </c>
      <c r="I2842" s="121" t="str">
        <f>IF(SP_SUL!AC2845="","*",SP_SUL!AC2845)</f>
        <v>*</v>
      </c>
      <c r="J2842" s="122" t="str">
        <f>IF(SP_SUL!AA2845="","*",SP_SUL!AA2845)</f>
        <v>*</v>
      </c>
      <c r="K2842" s="134" t="str">
        <f>IF(SP_SUL!AD2845="","*",SP_SUL!AD2845)</f>
        <v>*</v>
      </c>
    </row>
    <row r="2843" spans="2:11" hidden="1">
      <c r="B2843" s="120" t="str">
        <f>IF(SP_SUL!Y2846="","*",SP_SUL!Y2846)</f>
        <v>*</v>
      </c>
      <c r="C2843" s="121" t="str">
        <f>IF(SP_SUL!B2846="","*",SP_SUL!B2846)</f>
        <v>*</v>
      </c>
      <c r="D2843" s="121" t="str">
        <f>IF(SP_SUL!D2846="","*",SP_SUL!D2846)</f>
        <v>*</v>
      </c>
      <c r="E2843" s="121" t="str">
        <f>IF(SP_SUL!H2846="","*",SP_SUL!H2846)</f>
        <v>*</v>
      </c>
      <c r="F2843" s="137" t="str">
        <f>IF(SP_SUL!M2846="","*",SP_SUL!M2846)</f>
        <v>*</v>
      </c>
      <c r="G2843" s="121" t="str">
        <f>IF(SP_SUL!I2846="","*",SP_SUL!I2846)</f>
        <v>*</v>
      </c>
      <c r="H2843" s="121" t="str">
        <f>IF(SP_SUL!AB2846="","*",SP_SUL!AB2846)</f>
        <v>*</v>
      </c>
      <c r="I2843" s="121" t="str">
        <f>IF(SP_SUL!AC2846="","*",SP_SUL!AC2846)</f>
        <v>*</v>
      </c>
      <c r="J2843" s="122" t="str">
        <f>IF(SP_SUL!AA2846="","*",SP_SUL!AA2846)</f>
        <v>*</v>
      </c>
      <c r="K2843" s="134" t="str">
        <f>IF(SP_SUL!AD2846="","*",SP_SUL!AD2846)</f>
        <v>*</v>
      </c>
    </row>
    <row r="2844" spans="2:11" hidden="1">
      <c r="B2844" s="120" t="str">
        <f>IF(SP_SUL!Y2847="","*",SP_SUL!Y2847)</f>
        <v>*</v>
      </c>
      <c r="C2844" s="121" t="str">
        <f>IF(SP_SUL!B2847="","*",SP_SUL!B2847)</f>
        <v>*</v>
      </c>
      <c r="D2844" s="121" t="str">
        <f>IF(SP_SUL!D2847="","*",SP_SUL!D2847)</f>
        <v>*</v>
      </c>
      <c r="E2844" s="121" t="str">
        <f>IF(SP_SUL!H2847="","*",SP_SUL!H2847)</f>
        <v>*</v>
      </c>
      <c r="F2844" s="137" t="str">
        <f>IF(SP_SUL!M2847="","*",SP_SUL!M2847)</f>
        <v>*</v>
      </c>
      <c r="G2844" s="121" t="str">
        <f>IF(SP_SUL!I2847="","*",SP_SUL!I2847)</f>
        <v>*</v>
      </c>
      <c r="H2844" s="121" t="str">
        <f>IF(SP_SUL!AB2847="","*",SP_SUL!AB2847)</f>
        <v>*</v>
      </c>
      <c r="I2844" s="121" t="str">
        <f>IF(SP_SUL!AC2847="","*",SP_SUL!AC2847)</f>
        <v>*</v>
      </c>
      <c r="J2844" s="122" t="str">
        <f>IF(SP_SUL!AA2847="","*",SP_SUL!AA2847)</f>
        <v>*</v>
      </c>
      <c r="K2844" s="134" t="str">
        <f>IF(SP_SUL!AD2847="","*",SP_SUL!AD2847)</f>
        <v>*</v>
      </c>
    </row>
    <row r="2845" spans="2:11" hidden="1">
      <c r="B2845" s="120" t="str">
        <f>IF(SP_SUL!Y2848="","*",SP_SUL!Y2848)</f>
        <v>*</v>
      </c>
      <c r="C2845" s="121" t="str">
        <f>IF(SP_SUL!B2848="","*",SP_SUL!B2848)</f>
        <v>*</v>
      </c>
      <c r="D2845" s="121" t="str">
        <f>IF(SP_SUL!D2848="","*",SP_SUL!D2848)</f>
        <v>*</v>
      </c>
      <c r="E2845" s="121" t="str">
        <f>IF(SP_SUL!H2848="","*",SP_SUL!H2848)</f>
        <v>*</v>
      </c>
      <c r="F2845" s="137" t="str">
        <f>IF(SP_SUL!M2848="","*",SP_SUL!M2848)</f>
        <v>*</v>
      </c>
      <c r="G2845" s="121" t="str">
        <f>IF(SP_SUL!I2848="","*",SP_SUL!I2848)</f>
        <v>*</v>
      </c>
      <c r="H2845" s="121" t="str">
        <f>IF(SP_SUL!AB2848="","*",SP_SUL!AB2848)</f>
        <v>*</v>
      </c>
      <c r="I2845" s="121" t="str">
        <f>IF(SP_SUL!AC2848="","*",SP_SUL!AC2848)</f>
        <v>*</v>
      </c>
      <c r="J2845" s="122" t="str">
        <f>IF(SP_SUL!AA2848="","*",SP_SUL!AA2848)</f>
        <v>*</v>
      </c>
      <c r="K2845" s="134" t="str">
        <f>IF(SP_SUL!AD2848="","*",SP_SUL!AD2848)</f>
        <v>*</v>
      </c>
    </row>
    <row r="2846" spans="2:11" hidden="1">
      <c r="B2846" s="120" t="str">
        <f>IF(SP_SUL!Y2849="","*",SP_SUL!Y2849)</f>
        <v>*</v>
      </c>
      <c r="C2846" s="121" t="str">
        <f>IF(SP_SUL!B2849="","*",SP_SUL!B2849)</f>
        <v>*</v>
      </c>
      <c r="D2846" s="121" t="str">
        <f>IF(SP_SUL!D2849="","*",SP_SUL!D2849)</f>
        <v>*</v>
      </c>
      <c r="E2846" s="121" t="str">
        <f>IF(SP_SUL!H2849="","*",SP_SUL!H2849)</f>
        <v>*</v>
      </c>
      <c r="F2846" s="137" t="str">
        <f>IF(SP_SUL!M2849="","*",SP_SUL!M2849)</f>
        <v>*</v>
      </c>
      <c r="G2846" s="121" t="str">
        <f>IF(SP_SUL!I2849="","*",SP_SUL!I2849)</f>
        <v>*</v>
      </c>
      <c r="H2846" s="121" t="str">
        <f>IF(SP_SUL!AB2849="","*",SP_SUL!AB2849)</f>
        <v>*</v>
      </c>
      <c r="I2846" s="121" t="str">
        <f>IF(SP_SUL!AC2849="","*",SP_SUL!AC2849)</f>
        <v>*</v>
      </c>
      <c r="J2846" s="122" t="str">
        <f>IF(SP_SUL!AA2849="","*",SP_SUL!AA2849)</f>
        <v>*</v>
      </c>
      <c r="K2846" s="134" t="str">
        <f>IF(SP_SUL!AD2849="","*",SP_SUL!AD2849)</f>
        <v>*</v>
      </c>
    </row>
    <row r="2847" spans="2:11" hidden="1">
      <c r="B2847" s="120" t="str">
        <f>IF(SP_SUL!Y2850="","*",SP_SUL!Y2850)</f>
        <v>*</v>
      </c>
      <c r="C2847" s="121" t="str">
        <f>IF(SP_SUL!B2850="","*",SP_SUL!B2850)</f>
        <v>*</v>
      </c>
      <c r="D2847" s="121" t="str">
        <f>IF(SP_SUL!D2850="","*",SP_SUL!D2850)</f>
        <v>*</v>
      </c>
      <c r="E2847" s="121" t="str">
        <f>IF(SP_SUL!H2850="","*",SP_SUL!H2850)</f>
        <v>*</v>
      </c>
      <c r="F2847" s="137" t="str">
        <f>IF(SP_SUL!M2850="","*",SP_SUL!M2850)</f>
        <v>*</v>
      </c>
      <c r="G2847" s="121" t="str">
        <f>IF(SP_SUL!I2850="","*",SP_SUL!I2850)</f>
        <v>*</v>
      </c>
      <c r="H2847" s="121" t="str">
        <f>IF(SP_SUL!AB2850="","*",SP_SUL!AB2850)</f>
        <v>*</v>
      </c>
      <c r="I2847" s="121" t="str">
        <f>IF(SP_SUL!AC2850="","*",SP_SUL!AC2850)</f>
        <v>*</v>
      </c>
      <c r="J2847" s="122" t="str">
        <f>IF(SP_SUL!AA2850="","*",SP_SUL!AA2850)</f>
        <v>*</v>
      </c>
      <c r="K2847" s="134" t="str">
        <f>IF(SP_SUL!AD2850="","*",SP_SUL!AD2850)</f>
        <v>*</v>
      </c>
    </row>
    <row r="2848" spans="2:11" hidden="1">
      <c r="B2848" s="120" t="str">
        <f>IF(SP_SUL!Y2851="","*",SP_SUL!Y2851)</f>
        <v>*</v>
      </c>
      <c r="C2848" s="121" t="str">
        <f>IF(SP_SUL!B2851="","*",SP_SUL!B2851)</f>
        <v>*</v>
      </c>
      <c r="D2848" s="121" t="str">
        <f>IF(SP_SUL!D2851="","*",SP_SUL!D2851)</f>
        <v>*</v>
      </c>
      <c r="E2848" s="121" t="str">
        <f>IF(SP_SUL!H2851="","*",SP_SUL!H2851)</f>
        <v>*</v>
      </c>
      <c r="F2848" s="137" t="str">
        <f>IF(SP_SUL!M2851="","*",SP_SUL!M2851)</f>
        <v>*</v>
      </c>
      <c r="G2848" s="121" t="str">
        <f>IF(SP_SUL!I2851="","*",SP_SUL!I2851)</f>
        <v>*</v>
      </c>
      <c r="H2848" s="121" t="str">
        <f>IF(SP_SUL!AB2851="","*",SP_SUL!AB2851)</f>
        <v>*</v>
      </c>
      <c r="I2848" s="121" t="str">
        <f>IF(SP_SUL!AC2851="","*",SP_SUL!AC2851)</f>
        <v>*</v>
      </c>
      <c r="J2848" s="122" t="str">
        <f>IF(SP_SUL!AA2851="","*",SP_SUL!AA2851)</f>
        <v>*</v>
      </c>
      <c r="K2848" s="134" t="str">
        <f>IF(SP_SUL!AD2851="","*",SP_SUL!AD2851)</f>
        <v>*</v>
      </c>
    </row>
    <row r="2849" spans="2:11" hidden="1">
      <c r="B2849" s="120" t="str">
        <f>IF(SP_SUL!Y2852="","*",SP_SUL!Y2852)</f>
        <v>*</v>
      </c>
      <c r="C2849" s="121" t="str">
        <f>IF(SP_SUL!B2852="","*",SP_SUL!B2852)</f>
        <v>*</v>
      </c>
      <c r="D2849" s="121" t="str">
        <f>IF(SP_SUL!D2852="","*",SP_SUL!D2852)</f>
        <v>*</v>
      </c>
      <c r="E2849" s="121" t="str">
        <f>IF(SP_SUL!H2852="","*",SP_SUL!H2852)</f>
        <v>*</v>
      </c>
      <c r="F2849" s="137" t="str">
        <f>IF(SP_SUL!M2852="","*",SP_SUL!M2852)</f>
        <v>*</v>
      </c>
      <c r="G2849" s="121" t="str">
        <f>IF(SP_SUL!I2852="","*",SP_SUL!I2852)</f>
        <v>*</v>
      </c>
      <c r="H2849" s="121" t="str">
        <f>IF(SP_SUL!AB2852="","*",SP_SUL!AB2852)</f>
        <v>*</v>
      </c>
      <c r="I2849" s="121" t="str">
        <f>IF(SP_SUL!AC2852="","*",SP_SUL!AC2852)</f>
        <v>*</v>
      </c>
      <c r="J2849" s="122" t="str">
        <f>IF(SP_SUL!AA2852="","*",SP_SUL!AA2852)</f>
        <v>*</v>
      </c>
      <c r="K2849" s="134" t="str">
        <f>IF(SP_SUL!AD2852="","*",SP_SUL!AD2852)</f>
        <v>*</v>
      </c>
    </row>
    <row r="2850" spans="2:11" hidden="1">
      <c r="B2850" s="120" t="str">
        <f>IF(SP_SUL!Y2853="","*",SP_SUL!Y2853)</f>
        <v>*</v>
      </c>
      <c r="C2850" s="121" t="str">
        <f>IF(SP_SUL!B2853="","*",SP_SUL!B2853)</f>
        <v>*</v>
      </c>
      <c r="D2850" s="121" t="str">
        <f>IF(SP_SUL!D2853="","*",SP_SUL!D2853)</f>
        <v>*</v>
      </c>
      <c r="E2850" s="121" t="str">
        <f>IF(SP_SUL!H2853="","*",SP_SUL!H2853)</f>
        <v>*</v>
      </c>
      <c r="F2850" s="137" t="str">
        <f>IF(SP_SUL!M2853="","*",SP_SUL!M2853)</f>
        <v>*</v>
      </c>
      <c r="G2850" s="121" t="str">
        <f>IF(SP_SUL!I2853="","*",SP_SUL!I2853)</f>
        <v>*</v>
      </c>
      <c r="H2850" s="121" t="str">
        <f>IF(SP_SUL!AB2853="","*",SP_SUL!AB2853)</f>
        <v>*</v>
      </c>
      <c r="I2850" s="121" t="str">
        <f>IF(SP_SUL!AC2853="","*",SP_SUL!AC2853)</f>
        <v>*</v>
      </c>
      <c r="J2850" s="122" t="str">
        <f>IF(SP_SUL!AA2853="","*",SP_SUL!AA2853)</f>
        <v>*</v>
      </c>
      <c r="K2850" s="134" t="str">
        <f>IF(SP_SUL!AD2853="","*",SP_SUL!AD2853)</f>
        <v>*</v>
      </c>
    </row>
    <row r="2851" spans="2:11" hidden="1">
      <c r="B2851" s="120" t="str">
        <f>IF(SP_SUL!Y2854="","*",SP_SUL!Y2854)</f>
        <v>*</v>
      </c>
      <c r="C2851" s="121" t="str">
        <f>IF(SP_SUL!B2854="","*",SP_SUL!B2854)</f>
        <v>*</v>
      </c>
      <c r="D2851" s="121" t="str">
        <f>IF(SP_SUL!D2854="","*",SP_SUL!D2854)</f>
        <v>*</v>
      </c>
      <c r="E2851" s="121" t="str">
        <f>IF(SP_SUL!H2854="","*",SP_SUL!H2854)</f>
        <v>*</v>
      </c>
      <c r="F2851" s="137" t="str">
        <f>IF(SP_SUL!M2854="","*",SP_SUL!M2854)</f>
        <v>*</v>
      </c>
      <c r="G2851" s="121" t="str">
        <f>IF(SP_SUL!I2854="","*",SP_SUL!I2854)</f>
        <v>*</v>
      </c>
      <c r="H2851" s="121" t="str">
        <f>IF(SP_SUL!AB2854="","*",SP_SUL!AB2854)</f>
        <v>*</v>
      </c>
      <c r="I2851" s="121" t="str">
        <f>IF(SP_SUL!AC2854="","*",SP_SUL!AC2854)</f>
        <v>*</v>
      </c>
      <c r="J2851" s="122" t="str">
        <f>IF(SP_SUL!AA2854="","*",SP_SUL!AA2854)</f>
        <v>*</v>
      </c>
      <c r="K2851" s="134" t="str">
        <f>IF(SP_SUL!AD2854="","*",SP_SUL!AD2854)</f>
        <v>*</v>
      </c>
    </row>
    <row r="2852" spans="2:11" hidden="1">
      <c r="B2852" s="120" t="str">
        <f>IF(SP_SUL!Y2855="","*",SP_SUL!Y2855)</f>
        <v>*</v>
      </c>
      <c r="C2852" s="121" t="str">
        <f>IF(SP_SUL!B2855="","*",SP_SUL!B2855)</f>
        <v>*</v>
      </c>
      <c r="D2852" s="121" t="str">
        <f>IF(SP_SUL!D2855="","*",SP_SUL!D2855)</f>
        <v>*</v>
      </c>
      <c r="E2852" s="121" t="str">
        <f>IF(SP_SUL!H2855="","*",SP_SUL!H2855)</f>
        <v>*</v>
      </c>
      <c r="F2852" s="137" t="str">
        <f>IF(SP_SUL!M2855="","*",SP_SUL!M2855)</f>
        <v>*</v>
      </c>
      <c r="G2852" s="121" t="str">
        <f>IF(SP_SUL!I2855="","*",SP_SUL!I2855)</f>
        <v>*</v>
      </c>
      <c r="H2852" s="121" t="str">
        <f>IF(SP_SUL!AB2855="","*",SP_SUL!AB2855)</f>
        <v>*</v>
      </c>
      <c r="I2852" s="121" t="str">
        <f>IF(SP_SUL!AC2855="","*",SP_SUL!AC2855)</f>
        <v>*</v>
      </c>
      <c r="J2852" s="122" t="str">
        <f>IF(SP_SUL!AA2855="","*",SP_SUL!AA2855)</f>
        <v>*</v>
      </c>
      <c r="K2852" s="134" t="str">
        <f>IF(SP_SUL!AD2855="","*",SP_SUL!AD2855)</f>
        <v>*</v>
      </c>
    </row>
    <row r="2853" spans="2:11" hidden="1">
      <c r="B2853" s="120" t="str">
        <f>IF(SP_SUL!Y2856="","*",SP_SUL!Y2856)</f>
        <v>*</v>
      </c>
      <c r="C2853" s="121" t="str">
        <f>IF(SP_SUL!B2856="","*",SP_SUL!B2856)</f>
        <v>*</v>
      </c>
      <c r="D2853" s="121" t="str">
        <f>IF(SP_SUL!D2856="","*",SP_SUL!D2856)</f>
        <v>*</v>
      </c>
      <c r="E2853" s="121" t="str">
        <f>IF(SP_SUL!H2856="","*",SP_SUL!H2856)</f>
        <v>*</v>
      </c>
      <c r="F2853" s="137" t="str">
        <f>IF(SP_SUL!M2856="","*",SP_SUL!M2856)</f>
        <v>*</v>
      </c>
      <c r="G2853" s="121" t="str">
        <f>IF(SP_SUL!I2856="","*",SP_SUL!I2856)</f>
        <v>*</v>
      </c>
      <c r="H2853" s="121" t="str">
        <f>IF(SP_SUL!AB2856="","*",SP_SUL!AB2856)</f>
        <v>*</v>
      </c>
      <c r="I2853" s="121" t="str">
        <f>IF(SP_SUL!AC2856="","*",SP_SUL!AC2856)</f>
        <v>*</v>
      </c>
      <c r="J2853" s="122" t="str">
        <f>IF(SP_SUL!AA2856="","*",SP_SUL!AA2856)</f>
        <v>*</v>
      </c>
      <c r="K2853" s="134" t="str">
        <f>IF(SP_SUL!AD2856="","*",SP_SUL!AD2856)</f>
        <v>*</v>
      </c>
    </row>
    <row r="2854" spans="2:11" hidden="1">
      <c r="B2854" s="120" t="str">
        <f>IF(SP_SUL!Y2857="","*",SP_SUL!Y2857)</f>
        <v>*</v>
      </c>
      <c r="C2854" s="121" t="str">
        <f>IF(SP_SUL!B2857="","*",SP_SUL!B2857)</f>
        <v>*</v>
      </c>
      <c r="D2854" s="121" t="str">
        <f>IF(SP_SUL!D2857="","*",SP_SUL!D2857)</f>
        <v>*</v>
      </c>
      <c r="E2854" s="121" t="str">
        <f>IF(SP_SUL!H2857="","*",SP_SUL!H2857)</f>
        <v>*</v>
      </c>
      <c r="F2854" s="137" t="str">
        <f>IF(SP_SUL!M2857="","*",SP_SUL!M2857)</f>
        <v>*</v>
      </c>
      <c r="G2854" s="121" t="str">
        <f>IF(SP_SUL!I2857="","*",SP_SUL!I2857)</f>
        <v>*</v>
      </c>
      <c r="H2854" s="121" t="str">
        <f>IF(SP_SUL!AB2857="","*",SP_SUL!AB2857)</f>
        <v>*</v>
      </c>
      <c r="I2854" s="121" t="str">
        <f>IF(SP_SUL!AC2857="","*",SP_SUL!AC2857)</f>
        <v>*</v>
      </c>
      <c r="J2854" s="122" t="str">
        <f>IF(SP_SUL!AA2857="","*",SP_SUL!AA2857)</f>
        <v>*</v>
      </c>
      <c r="K2854" s="134" t="str">
        <f>IF(SP_SUL!AD2857="","*",SP_SUL!AD2857)</f>
        <v>*</v>
      </c>
    </row>
    <row r="2855" spans="2:11" hidden="1">
      <c r="B2855" s="120" t="str">
        <f>IF(SP_SUL!Y2858="","*",SP_SUL!Y2858)</f>
        <v>*</v>
      </c>
      <c r="C2855" s="121" t="str">
        <f>IF(SP_SUL!B2858="","*",SP_SUL!B2858)</f>
        <v>*</v>
      </c>
      <c r="D2855" s="121" t="str">
        <f>IF(SP_SUL!D2858="","*",SP_SUL!D2858)</f>
        <v>*</v>
      </c>
      <c r="E2855" s="121" t="str">
        <f>IF(SP_SUL!H2858="","*",SP_SUL!H2858)</f>
        <v>*</v>
      </c>
      <c r="F2855" s="137" t="str">
        <f>IF(SP_SUL!M2858="","*",SP_SUL!M2858)</f>
        <v>*</v>
      </c>
      <c r="G2855" s="121" t="str">
        <f>IF(SP_SUL!I2858="","*",SP_SUL!I2858)</f>
        <v>*</v>
      </c>
      <c r="H2855" s="121" t="str">
        <f>IF(SP_SUL!AB2858="","*",SP_SUL!AB2858)</f>
        <v>*</v>
      </c>
      <c r="I2855" s="121" t="str">
        <f>IF(SP_SUL!AC2858="","*",SP_SUL!AC2858)</f>
        <v>*</v>
      </c>
      <c r="J2855" s="122" t="str">
        <f>IF(SP_SUL!AA2858="","*",SP_SUL!AA2858)</f>
        <v>*</v>
      </c>
      <c r="K2855" s="134" t="str">
        <f>IF(SP_SUL!AD2858="","*",SP_SUL!AD2858)</f>
        <v>*</v>
      </c>
    </row>
    <row r="2856" spans="2:11" hidden="1">
      <c r="B2856" s="120" t="str">
        <f>IF(SP_SUL!Y2859="","*",SP_SUL!Y2859)</f>
        <v>*</v>
      </c>
      <c r="C2856" s="121" t="str">
        <f>IF(SP_SUL!B2859="","*",SP_SUL!B2859)</f>
        <v>*</v>
      </c>
      <c r="D2856" s="121" t="str">
        <f>IF(SP_SUL!D2859="","*",SP_SUL!D2859)</f>
        <v>*</v>
      </c>
      <c r="E2856" s="121" t="str">
        <f>IF(SP_SUL!H2859="","*",SP_SUL!H2859)</f>
        <v>*</v>
      </c>
      <c r="F2856" s="137" t="str">
        <f>IF(SP_SUL!M2859="","*",SP_SUL!M2859)</f>
        <v>*</v>
      </c>
      <c r="G2856" s="121" t="str">
        <f>IF(SP_SUL!I2859="","*",SP_SUL!I2859)</f>
        <v>*</v>
      </c>
      <c r="H2856" s="121" t="str">
        <f>IF(SP_SUL!AB2859="","*",SP_SUL!AB2859)</f>
        <v>*</v>
      </c>
      <c r="I2856" s="121" t="str">
        <f>IF(SP_SUL!AC2859="","*",SP_SUL!AC2859)</f>
        <v>*</v>
      </c>
      <c r="J2856" s="122" t="str">
        <f>IF(SP_SUL!AA2859="","*",SP_SUL!AA2859)</f>
        <v>*</v>
      </c>
      <c r="K2856" s="134" t="str">
        <f>IF(SP_SUL!AD2859="","*",SP_SUL!AD2859)</f>
        <v>*</v>
      </c>
    </row>
    <row r="2857" spans="2:11" hidden="1">
      <c r="B2857" s="120" t="str">
        <f>IF(SP_SUL!Y2860="","*",SP_SUL!Y2860)</f>
        <v>*</v>
      </c>
      <c r="C2857" s="121" t="str">
        <f>IF(SP_SUL!B2860="","*",SP_SUL!B2860)</f>
        <v>*</v>
      </c>
      <c r="D2857" s="121" t="str">
        <f>IF(SP_SUL!D2860="","*",SP_SUL!D2860)</f>
        <v>*</v>
      </c>
      <c r="E2857" s="121" t="str">
        <f>IF(SP_SUL!H2860="","*",SP_SUL!H2860)</f>
        <v>*</v>
      </c>
      <c r="F2857" s="137" t="str">
        <f>IF(SP_SUL!M2860="","*",SP_SUL!M2860)</f>
        <v>*</v>
      </c>
      <c r="G2857" s="121" t="str">
        <f>IF(SP_SUL!I2860="","*",SP_SUL!I2860)</f>
        <v>*</v>
      </c>
      <c r="H2857" s="121" t="str">
        <f>IF(SP_SUL!AB2860="","*",SP_SUL!AB2860)</f>
        <v>*</v>
      </c>
      <c r="I2857" s="121" t="str">
        <f>IF(SP_SUL!AC2860="","*",SP_SUL!AC2860)</f>
        <v>*</v>
      </c>
      <c r="J2857" s="122" t="str">
        <f>IF(SP_SUL!AA2860="","*",SP_SUL!AA2860)</f>
        <v>*</v>
      </c>
      <c r="K2857" s="134" t="str">
        <f>IF(SP_SUL!AD2860="","*",SP_SUL!AD2860)</f>
        <v>*</v>
      </c>
    </row>
    <row r="2858" spans="2:11" hidden="1">
      <c r="B2858" s="120" t="str">
        <f>IF(SP_SUL!Y2861="","*",SP_SUL!Y2861)</f>
        <v>*</v>
      </c>
      <c r="C2858" s="121" t="str">
        <f>IF(SP_SUL!B2861="","*",SP_SUL!B2861)</f>
        <v>*</v>
      </c>
      <c r="D2858" s="121" t="str">
        <f>IF(SP_SUL!D2861="","*",SP_SUL!D2861)</f>
        <v>*</v>
      </c>
      <c r="E2858" s="121" t="str">
        <f>IF(SP_SUL!H2861="","*",SP_SUL!H2861)</f>
        <v>*</v>
      </c>
      <c r="F2858" s="137" t="str">
        <f>IF(SP_SUL!M2861="","*",SP_SUL!M2861)</f>
        <v>*</v>
      </c>
      <c r="G2858" s="121" t="str">
        <f>IF(SP_SUL!I2861="","*",SP_SUL!I2861)</f>
        <v>*</v>
      </c>
      <c r="H2858" s="121" t="str">
        <f>IF(SP_SUL!AB2861="","*",SP_SUL!AB2861)</f>
        <v>*</v>
      </c>
      <c r="I2858" s="121" t="str">
        <f>IF(SP_SUL!AC2861="","*",SP_SUL!AC2861)</f>
        <v>*</v>
      </c>
      <c r="J2858" s="122" t="str">
        <f>IF(SP_SUL!AA2861="","*",SP_SUL!AA2861)</f>
        <v>*</v>
      </c>
      <c r="K2858" s="134" t="str">
        <f>IF(SP_SUL!AD2861="","*",SP_SUL!AD2861)</f>
        <v>*</v>
      </c>
    </row>
    <row r="2859" spans="2:11" hidden="1">
      <c r="B2859" s="120" t="str">
        <f>IF(SP_SUL!Y2862="","*",SP_SUL!Y2862)</f>
        <v>*</v>
      </c>
      <c r="C2859" s="121" t="str">
        <f>IF(SP_SUL!B2862="","*",SP_SUL!B2862)</f>
        <v>*</v>
      </c>
      <c r="D2859" s="121" t="str">
        <f>IF(SP_SUL!D2862="","*",SP_SUL!D2862)</f>
        <v>*</v>
      </c>
      <c r="E2859" s="121" t="str">
        <f>IF(SP_SUL!H2862="","*",SP_SUL!H2862)</f>
        <v>*</v>
      </c>
      <c r="F2859" s="137" t="str">
        <f>IF(SP_SUL!M2862="","*",SP_SUL!M2862)</f>
        <v>*</v>
      </c>
      <c r="G2859" s="121" t="str">
        <f>IF(SP_SUL!I2862="","*",SP_SUL!I2862)</f>
        <v>*</v>
      </c>
      <c r="H2859" s="121" t="str">
        <f>IF(SP_SUL!AB2862="","*",SP_SUL!AB2862)</f>
        <v>*</v>
      </c>
      <c r="I2859" s="121" t="str">
        <f>IF(SP_SUL!AC2862="","*",SP_SUL!AC2862)</f>
        <v>*</v>
      </c>
      <c r="J2859" s="122" t="str">
        <f>IF(SP_SUL!AA2862="","*",SP_SUL!AA2862)</f>
        <v>*</v>
      </c>
      <c r="K2859" s="134" t="str">
        <f>IF(SP_SUL!AD2862="","*",SP_SUL!AD2862)</f>
        <v>*</v>
      </c>
    </row>
    <row r="2860" spans="2:11" hidden="1">
      <c r="B2860" s="120" t="str">
        <f>IF(SP_SUL!Y2863="","*",SP_SUL!Y2863)</f>
        <v>*</v>
      </c>
      <c r="C2860" s="121" t="str">
        <f>IF(SP_SUL!B2863="","*",SP_SUL!B2863)</f>
        <v>*</v>
      </c>
      <c r="D2860" s="121" t="str">
        <f>IF(SP_SUL!D2863="","*",SP_SUL!D2863)</f>
        <v>*</v>
      </c>
      <c r="E2860" s="121" t="str">
        <f>IF(SP_SUL!H2863="","*",SP_SUL!H2863)</f>
        <v>*</v>
      </c>
      <c r="F2860" s="137" t="str">
        <f>IF(SP_SUL!M2863="","*",SP_SUL!M2863)</f>
        <v>*</v>
      </c>
      <c r="G2860" s="121" t="str">
        <f>IF(SP_SUL!I2863="","*",SP_SUL!I2863)</f>
        <v>*</v>
      </c>
      <c r="H2860" s="121" t="str">
        <f>IF(SP_SUL!AB2863="","*",SP_SUL!AB2863)</f>
        <v>*</v>
      </c>
      <c r="I2860" s="121" t="str">
        <f>IF(SP_SUL!AC2863="","*",SP_SUL!AC2863)</f>
        <v>*</v>
      </c>
      <c r="J2860" s="122" t="str">
        <f>IF(SP_SUL!AA2863="","*",SP_SUL!AA2863)</f>
        <v>*</v>
      </c>
      <c r="K2860" s="134" t="str">
        <f>IF(SP_SUL!AD2863="","*",SP_SUL!AD2863)</f>
        <v>*</v>
      </c>
    </row>
    <row r="2861" spans="2:11" hidden="1">
      <c r="B2861" s="120" t="str">
        <f>IF(SP_SUL!Y2864="","*",SP_SUL!Y2864)</f>
        <v>*</v>
      </c>
      <c r="C2861" s="121" t="str">
        <f>IF(SP_SUL!B2864="","*",SP_SUL!B2864)</f>
        <v>*</v>
      </c>
      <c r="D2861" s="121" t="str">
        <f>IF(SP_SUL!D2864="","*",SP_SUL!D2864)</f>
        <v>*</v>
      </c>
      <c r="E2861" s="121" t="str">
        <f>IF(SP_SUL!H2864="","*",SP_SUL!H2864)</f>
        <v>*</v>
      </c>
      <c r="F2861" s="137" t="str">
        <f>IF(SP_SUL!M2864="","*",SP_SUL!M2864)</f>
        <v>*</v>
      </c>
      <c r="G2861" s="121" t="str">
        <f>IF(SP_SUL!I2864="","*",SP_SUL!I2864)</f>
        <v>*</v>
      </c>
      <c r="H2861" s="121" t="str">
        <f>IF(SP_SUL!AB2864="","*",SP_SUL!AB2864)</f>
        <v>*</v>
      </c>
      <c r="I2861" s="121" t="str">
        <f>IF(SP_SUL!AC2864="","*",SP_SUL!AC2864)</f>
        <v>*</v>
      </c>
      <c r="J2861" s="122" t="str">
        <f>IF(SP_SUL!AA2864="","*",SP_SUL!AA2864)</f>
        <v>*</v>
      </c>
      <c r="K2861" s="134" t="str">
        <f>IF(SP_SUL!AD2864="","*",SP_SUL!AD2864)</f>
        <v>*</v>
      </c>
    </row>
    <row r="2862" spans="2:11" hidden="1">
      <c r="B2862" s="120" t="str">
        <f>IF(SP_SUL!Y2865="","*",SP_SUL!Y2865)</f>
        <v>*</v>
      </c>
      <c r="C2862" s="121" t="str">
        <f>IF(SP_SUL!B2865="","*",SP_SUL!B2865)</f>
        <v>*</v>
      </c>
      <c r="D2862" s="121" t="str">
        <f>IF(SP_SUL!D2865="","*",SP_SUL!D2865)</f>
        <v>*</v>
      </c>
      <c r="E2862" s="121" t="str">
        <f>IF(SP_SUL!H2865="","*",SP_SUL!H2865)</f>
        <v>*</v>
      </c>
      <c r="F2862" s="137" t="str">
        <f>IF(SP_SUL!M2865="","*",SP_SUL!M2865)</f>
        <v>*</v>
      </c>
      <c r="G2862" s="121" t="str">
        <f>IF(SP_SUL!I2865="","*",SP_SUL!I2865)</f>
        <v>*</v>
      </c>
      <c r="H2862" s="121" t="str">
        <f>IF(SP_SUL!AB2865="","*",SP_SUL!AB2865)</f>
        <v>*</v>
      </c>
      <c r="I2862" s="121" t="str">
        <f>IF(SP_SUL!AC2865="","*",SP_SUL!AC2865)</f>
        <v>*</v>
      </c>
      <c r="J2862" s="122" t="str">
        <f>IF(SP_SUL!AA2865="","*",SP_SUL!AA2865)</f>
        <v>*</v>
      </c>
      <c r="K2862" s="134" t="str">
        <f>IF(SP_SUL!AD2865="","*",SP_SUL!AD2865)</f>
        <v>*</v>
      </c>
    </row>
    <row r="2863" spans="2:11" hidden="1">
      <c r="B2863" s="120" t="str">
        <f>IF(SP_SUL!Y2866="","*",SP_SUL!Y2866)</f>
        <v>*</v>
      </c>
      <c r="C2863" s="121" t="str">
        <f>IF(SP_SUL!B2866="","*",SP_SUL!B2866)</f>
        <v>*</v>
      </c>
      <c r="D2863" s="121" t="str">
        <f>IF(SP_SUL!D2866="","*",SP_SUL!D2866)</f>
        <v>*</v>
      </c>
      <c r="E2863" s="121" t="str">
        <f>IF(SP_SUL!H2866="","*",SP_SUL!H2866)</f>
        <v>*</v>
      </c>
      <c r="F2863" s="137" t="str">
        <f>IF(SP_SUL!M2866="","*",SP_SUL!M2866)</f>
        <v>*</v>
      </c>
      <c r="G2863" s="121" t="str">
        <f>IF(SP_SUL!I2866="","*",SP_SUL!I2866)</f>
        <v>*</v>
      </c>
      <c r="H2863" s="121" t="str">
        <f>IF(SP_SUL!AB2866="","*",SP_SUL!AB2866)</f>
        <v>*</v>
      </c>
      <c r="I2863" s="121" t="str">
        <f>IF(SP_SUL!AC2866="","*",SP_SUL!AC2866)</f>
        <v>*</v>
      </c>
      <c r="J2863" s="122" t="str">
        <f>IF(SP_SUL!AA2866="","*",SP_SUL!AA2866)</f>
        <v>*</v>
      </c>
      <c r="K2863" s="134" t="str">
        <f>IF(SP_SUL!AD2866="","*",SP_SUL!AD2866)</f>
        <v>*</v>
      </c>
    </row>
    <row r="2864" spans="2:11" hidden="1">
      <c r="B2864" s="120" t="str">
        <f>IF(SP_SUL!Y2867="","*",SP_SUL!Y2867)</f>
        <v>*</v>
      </c>
      <c r="C2864" s="121" t="str">
        <f>IF(SP_SUL!B2867="","*",SP_SUL!B2867)</f>
        <v>*</v>
      </c>
      <c r="D2864" s="121" t="str">
        <f>IF(SP_SUL!D2867="","*",SP_SUL!D2867)</f>
        <v>*</v>
      </c>
      <c r="E2864" s="121" t="str">
        <f>IF(SP_SUL!H2867="","*",SP_SUL!H2867)</f>
        <v>*</v>
      </c>
      <c r="F2864" s="137" t="str">
        <f>IF(SP_SUL!M2867="","*",SP_SUL!M2867)</f>
        <v>*</v>
      </c>
      <c r="G2864" s="121" t="str">
        <f>IF(SP_SUL!I2867="","*",SP_SUL!I2867)</f>
        <v>*</v>
      </c>
      <c r="H2864" s="121" t="str">
        <f>IF(SP_SUL!AB2867="","*",SP_SUL!AB2867)</f>
        <v>*</v>
      </c>
      <c r="I2864" s="121" t="str">
        <f>IF(SP_SUL!AC2867="","*",SP_SUL!AC2867)</f>
        <v>*</v>
      </c>
      <c r="J2864" s="122" t="str">
        <f>IF(SP_SUL!AA2867="","*",SP_SUL!AA2867)</f>
        <v>*</v>
      </c>
      <c r="K2864" s="134" t="str">
        <f>IF(SP_SUL!AD2867="","*",SP_SUL!AD2867)</f>
        <v>*</v>
      </c>
    </row>
    <row r="2865" spans="2:11" hidden="1">
      <c r="B2865" s="120" t="str">
        <f>IF(SP_SUL!Y2868="","*",SP_SUL!Y2868)</f>
        <v>*</v>
      </c>
      <c r="C2865" s="121" t="str">
        <f>IF(SP_SUL!B2868="","*",SP_SUL!B2868)</f>
        <v>*</v>
      </c>
      <c r="D2865" s="121" t="str">
        <f>IF(SP_SUL!D2868="","*",SP_SUL!D2868)</f>
        <v>*</v>
      </c>
      <c r="E2865" s="121" t="str">
        <f>IF(SP_SUL!H2868="","*",SP_SUL!H2868)</f>
        <v>*</v>
      </c>
      <c r="F2865" s="137" t="str">
        <f>IF(SP_SUL!M2868="","*",SP_SUL!M2868)</f>
        <v>*</v>
      </c>
      <c r="G2865" s="121" t="str">
        <f>IF(SP_SUL!I2868="","*",SP_SUL!I2868)</f>
        <v>*</v>
      </c>
      <c r="H2865" s="121" t="str">
        <f>IF(SP_SUL!AB2868="","*",SP_SUL!AB2868)</f>
        <v>*</v>
      </c>
      <c r="I2865" s="121" t="str">
        <f>IF(SP_SUL!AC2868="","*",SP_SUL!AC2868)</f>
        <v>*</v>
      </c>
      <c r="J2865" s="122" t="str">
        <f>IF(SP_SUL!AA2868="","*",SP_SUL!AA2868)</f>
        <v>*</v>
      </c>
      <c r="K2865" s="134" t="str">
        <f>IF(SP_SUL!AD2868="","*",SP_SUL!AD2868)</f>
        <v>*</v>
      </c>
    </row>
    <row r="2866" spans="2:11" hidden="1">
      <c r="B2866" s="120" t="str">
        <f>IF(SP_SUL!Y2869="","*",SP_SUL!Y2869)</f>
        <v>*</v>
      </c>
      <c r="C2866" s="121" t="str">
        <f>IF(SP_SUL!B2869="","*",SP_SUL!B2869)</f>
        <v>*</v>
      </c>
      <c r="D2866" s="121" t="str">
        <f>IF(SP_SUL!D2869="","*",SP_SUL!D2869)</f>
        <v>*</v>
      </c>
      <c r="E2866" s="121" t="str">
        <f>IF(SP_SUL!H2869="","*",SP_SUL!H2869)</f>
        <v>*</v>
      </c>
      <c r="F2866" s="137" t="str">
        <f>IF(SP_SUL!M2869="","*",SP_SUL!M2869)</f>
        <v>*</v>
      </c>
      <c r="G2866" s="121" t="str">
        <f>IF(SP_SUL!I2869="","*",SP_SUL!I2869)</f>
        <v>*</v>
      </c>
      <c r="H2866" s="121" t="str">
        <f>IF(SP_SUL!AB2869="","*",SP_SUL!AB2869)</f>
        <v>*</v>
      </c>
      <c r="I2866" s="121" t="str">
        <f>IF(SP_SUL!AC2869="","*",SP_SUL!AC2869)</f>
        <v>*</v>
      </c>
      <c r="J2866" s="122" t="str">
        <f>IF(SP_SUL!AA2869="","*",SP_SUL!AA2869)</f>
        <v>*</v>
      </c>
      <c r="K2866" s="134" t="str">
        <f>IF(SP_SUL!AD2869="","*",SP_SUL!AD2869)</f>
        <v>*</v>
      </c>
    </row>
    <row r="2867" spans="2:11" hidden="1">
      <c r="B2867" s="120" t="str">
        <f>IF(SP_SUL!Y2870="","*",SP_SUL!Y2870)</f>
        <v>*</v>
      </c>
      <c r="C2867" s="121" t="str">
        <f>IF(SP_SUL!B2870="","*",SP_SUL!B2870)</f>
        <v>*</v>
      </c>
      <c r="D2867" s="121" t="str">
        <f>IF(SP_SUL!D2870="","*",SP_SUL!D2870)</f>
        <v>*</v>
      </c>
      <c r="E2867" s="121" t="str">
        <f>IF(SP_SUL!H2870="","*",SP_SUL!H2870)</f>
        <v>*</v>
      </c>
      <c r="F2867" s="137" t="str">
        <f>IF(SP_SUL!M2870="","*",SP_SUL!M2870)</f>
        <v>*</v>
      </c>
      <c r="G2867" s="121" t="str">
        <f>IF(SP_SUL!I2870="","*",SP_SUL!I2870)</f>
        <v>*</v>
      </c>
      <c r="H2867" s="121" t="str">
        <f>IF(SP_SUL!AB2870="","*",SP_SUL!AB2870)</f>
        <v>*</v>
      </c>
      <c r="I2867" s="121" t="str">
        <f>IF(SP_SUL!AC2870="","*",SP_SUL!AC2870)</f>
        <v>*</v>
      </c>
      <c r="J2867" s="122" t="str">
        <f>IF(SP_SUL!AA2870="","*",SP_SUL!AA2870)</f>
        <v>*</v>
      </c>
      <c r="K2867" s="134" t="str">
        <f>IF(SP_SUL!AD2870="","*",SP_SUL!AD2870)</f>
        <v>*</v>
      </c>
    </row>
    <row r="2868" spans="2:11" hidden="1">
      <c r="B2868" s="120" t="str">
        <f>IF(SP_SUL!Y2871="","*",SP_SUL!Y2871)</f>
        <v>*</v>
      </c>
      <c r="C2868" s="121" t="str">
        <f>IF(SP_SUL!B2871="","*",SP_SUL!B2871)</f>
        <v>*</v>
      </c>
      <c r="D2868" s="121" t="str">
        <f>IF(SP_SUL!D2871="","*",SP_SUL!D2871)</f>
        <v>*</v>
      </c>
      <c r="E2868" s="121" t="str">
        <f>IF(SP_SUL!H2871="","*",SP_SUL!H2871)</f>
        <v>*</v>
      </c>
      <c r="F2868" s="137" t="str">
        <f>IF(SP_SUL!M2871="","*",SP_SUL!M2871)</f>
        <v>*</v>
      </c>
      <c r="G2868" s="121" t="str">
        <f>IF(SP_SUL!I2871="","*",SP_SUL!I2871)</f>
        <v>*</v>
      </c>
      <c r="H2868" s="121" t="str">
        <f>IF(SP_SUL!AB2871="","*",SP_SUL!AB2871)</f>
        <v>*</v>
      </c>
      <c r="I2868" s="121" t="str">
        <f>IF(SP_SUL!AC2871="","*",SP_SUL!AC2871)</f>
        <v>*</v>
      </c>
      <c r="J2868" s="122" t="str">
        <f>IF(SP_SUL!AA2871="","*",SP_SUL!AA2871)</f>
        <v>*</v>
      </c>
      <c r="K2868" s="134" t="str">
        <f>IF(SP_SUL!AD2871="","*",SP_SUL!AD2871)</f>
        <v>*</v>
      </c>
    </row>
    <row r="2869" spans="2:11" hidden="1">
      <c r="B2869" s="120" t="str">
        <f>IF(SP_SUL!Y2872="","*",SP_SUL!Y2872)</f>
        <v>*</v>
      </c>
      <c r="C2869" s="121" t="str">
        <f>IF(SP_SUL!B2872="","*",SP_SUL!B2872)</f>
        <v>*</v>
      </c>
      <c r="D2869" s="121" t="str">
        <f>IF(SP_SUL!D2872="","*",SP_SUL!D2872)</f>
        <v>*</v>
      </c>
      <c r="E2869" s="121" t="str">
        <f>IF(SP_SUL!H2872="","*",SP_SUL!H2872)</f>
        <v>*</v>
      </c>
      <c r="F2869" s="137" t="str">
        <f>IF(SP_SUL!M2872="","*",SP_SUL!M2872)</f>
        <v>*</v>
      </c>
      <c r="G2869" s="121" t="str">
        <f>IF(SP_SUL!I2872="","*",SP_SUL!I2872)</f>
        <v>*</v>
      </c>
      <c r="H2869" s="121" t="str">
        <f>IF(SP_SUL!AB2872="","*",SP_SUL!AB2872)</f>
        <v>*</v>
      </c>
      <c r="I2869" s="121" t="str">
        <f>IF(SP_SUL!AC2872="","*",SP_SUL!AC2872)</f>
        <v>*</v>
      </c>
      <c r="J2869" s="122" t="str">
        <f>IF(SP_SUL!AA2872="","*",SP_SUL!AA2872)</f>
        <v>*</v>
      </c>
      <c r="K2869" s="134" t="str">
        <f>IF(SP_SUL!AD2872="","*",SP_SUL!AD2872)</f>
        <v>*</v>
      </c>
    </row>
    <row r="2870" spans="2:11" hidden="1">
      <c r="B2870" s="120" t="str">
        <f>IF(SP_SUL!Y2873="","*",SP_SUL!Y2873)</f>
        <v>*</v>
      </c>
      <c r="C2870" s="121" t="str">
        <f>IF(SP_SUL!B2873="","*",SP_SUL!B2873)</f>
        <v>*</v>
      </c>
      <c r="D2870" s="121" t="str">
        <f>IF(SP_SUL!D2873="","*",SP_SUL!D2873)</f>
        <v>*</v>
      </c>
      <c r="E2870" s="121" t="str">
        <f>IF(SP_SUL!H2873="","*",SP_SUL!H2873)</f>
        <v>*</v>
      </c>
      <c r="F2870" s="137" t="str">
        <f>IF(SP_SUL!M2873="","*",SP_SUL!M2873)</f>
        <v>*</v>
      </c>
      <c r="G2870" s="121" t="str">
        <f>IF(SP_SUL!I2873="","*",SP_SUL!I2873)</f>
        <v>*</v>
      </c>
      <c r="H2870" s="121" t="str">
        <f>IF(SP_SUL!AB2873="","*",SP_SUL!AB2873)</f>
        <v>*</v>
      </c>
      <c r="I2870" s="121" t="str">
        <f>IF(SP_SUL!AC2873="","*",SP_SUL!AC2873)</f>
        <v>*</v>
      </c>
      <c r="J2870" s="122" t="str">
        <f>IF(SP_SUL!AA2873="","*",SP_SUL!AA2873)</f>
        <v>*</v>
      </c>
      <c r="K2870" s="134" t="str">
        <f>IF(SP_SUL!AD2873="","*",SP_SUL!AD2873)</f>
        <v>*</v>
      </c>
    </row>
    <row r="2871" spans="2:11" hidden="1">
      <c r="B2871" s="120" t="str">
        <f>IF(SP_SUL!Y2874="","*",SP_SUL!Y2874)</f>
        <v>*</v>
      </c>
      <c r="C2871" s="121" t="str">
        <f>IF(SP_SUL!B2874="","*",SP_SUL!B2874)</f>
        <v>*</v>
      </c>
      <c r="D2871" s="121" t="str">
        <f>IF(SP_SUL!D2874="","*",SP_SUL!D2874)</f>
        <v>*</v>
      </c>
      <c r="E2871" s="121" t="str">
        <f>IF(SP_SUL!H2874="","*",SP_SUL!H2874)</f>
        <v>*</v>
      </c>
      <c r="F2871" s="137" t="str">
        <f>IF(SP_SUL!M2874="","*",SP_SUL!M2874)</f>
        <v>*</v>
      </c>
      <c r="G2871" s="121" t="str">
        <f>IF(SP_SUL!I2874="","*",SP_SUL!I2874)</f>
        <v>*</v>
      </c>
      <c r="H2871" s="121" t="str">
        <f>IF(SP_SUL!AB2874="","*",SP_SUL!AB2874)</f>
        <v>*</v>
      </c>
      <c r="I2871" s="121" t="str">
        <f>IF(SP_SUL!AC2874="","*",SP_SUL!AC2874)</f>
        <v>*</v>
      </c>
      <c r="J2871" s="122" t="str">
        <f>IF(SP_SUL!AA2874="","*",SP_SUL!AA2874)</f>
        <v>*</v>
      </c>
      <c r="K2871" s="134" t="str">
        <f>IF(SP_SUL!AD2874="","*",SP_SUL!AD2874)</f>
        <v>*</v>
      </c>
    </row>
    <row r="2872" spans="2:11" hidden="1">
      <c r="B2872" s="120" t="str">
        <f>IF(SP_SUL!Y2875="","*",SP_SUL!Y2875)</f>
        <v>*</v>
      </c>
      <c r="C2872" s="121" t="str">
        <f>IF(SP_SUL!B2875="","*",SP_SUL!B2875)</f>
        <v>*</v>
      </c>
      <c r="D2872" s="121" t="str">
        <f>IF(SP_SUL!D2875="","*",SP_SUL!D2875)</f>
        <v>*</v>
      </c>
      <c r="E2872" s="121" t="str">
        <f>IF(SP_SUL!H2875="","*",SP_SUL!H2875)</f>
        <v>*</v>
      </c>
      <c r="F2872" s="137" t="str">
        <f>IF(SP_SUL!M2875="","*",SP_SUL!M2875)</f>
        <v>*</v>
      </c>
      <c r="G2872" s="121" t="str">
        <f>IF(SP_SUL!I2875="","*",SP_SUL!I2875)</f>
        <v>*</v>
      </c>
      <c r="H2872" s="121" t="str">
        <f>IF(SP_SUL!AB2875="","*",SP_SUL!AB2875)</f>
        <v>*</v>
      </c>
      <c r="I2872" s="121" t="str">
        <f>IF(SP_SUL!AC2875="","*",SP_SUL!AC2875)</f>
        <v>*</v>
      </c>
      <c r="J2872" s="122" t="str">
        <f>IF(SP_SUL!AA2875="","*",SP_SUL!AA2875)</f>
        <v>*</v>
      </c>
      <c r="K2872" s="134" t="str">
        <f>IF(SP_SUL!AD2875="","*",SP_SUL!AD2875)</f>
        <v>*</v>
      </c>
    </row>
    <row r="2873" spans="2:11" hidden="1">
      <c r="B2873" s="120" t="str">
        <f>IF(SP_SUL!Y2876="","*",SP_SUL!Y2876)</f>
        <v>*</v>
      </c>
      <c r="C2873" s="121" t="str">
        <f>IF(SP_SUL!B2876="","*",SP_SUL!B2876)</f>
        <v>*</v>
      </c>
      <c r="D2873" s="121" t="str">
        <f>IF(SP_SUL!D2876="","*",SP_SUL!D2876)</f>
        <v>*</v>
      </c>
      <c r="E2873" s="121" t="str">
        <f>IF(SP_SUL!H2876="","*",SP_SUL!H2876)</f>
        <v>*</v>
      </c>
      <c r="F2873" s="137" t="str">
        <f>IF(SP_SUL!M2876="","*",SP_SUL!M2876)</f>
        <v>*</v>
      </c>
      <c r="G2873" s="121" t="str">
        <f>IF(SP_SUL!I2876="","*",SP_SUL!I2876)</f>
        <v>*</v>
      </c>
      <c r="H2873" s="121" t="str">
        <f>IF(SP_SUL!AB2876="","*",SP_SUL!AB2876)</f>
        <v>*</v>
      </c>
      <c r="I2873" s="121" t="str">
        <f>IF(SP_SUL!AC2876="","*",SP_SUL!AC2876)</f>
        <v>*</v>
      </c>
      <c r="J2873" s="122" t="str">
        <f>IF(SP_SUL!AA2876="","*",SP_SUL!AA2876)</f>
        <v>*</v>
      </c>
      <c r="K2873" s="134" t="str">
        <f>IF(SP_SUL!AD2876="","*",SP_SUL!AD2876)</f>
        <v>*</v>
      </c>
    </row>
    <row r="2874" spans="2:11" hidden="1">
      <c r="B2874" s="120" t="str">
        <f>IF(SP_SUL!Y2877="","*",SP_SUL!Y2877)</f>
        <v>*</v>
      </c>
      <c r="C2874" s="121" t="str">
        <f>IF(SP_SUL!B2877="","*",SP_SUL!B2877)</f>
        <v>*</v>
      </c>
      <c r="D2874" s="121" t="str">
        <f>IF(SP_SUL!D2877="","*",SP_SUL!D2877)</f>
        <v>*</v>
      </c>
      <c r="E2874" s="121" t="str">
        <f>IF(SP_SUL!H2877="","*",SP_SUL!H2877)</f>
        <v>*</v>
      </c>
      <c r="F2874" s="137" t="str">
        <f>IF(SP_SUL!M2877="","*",SP_SUL!M2877)</f>
        <v>*</v>
      </c>
      <c r="G2874" s="121" t="str">
        <f>IF(SP_SUL!I2877="","*",SP_SUL!I2877)</f>
        <v>*</v>
      </c>
      <c r="H2874" s="121" t="str">
        <f>IF(SP_SUL!AB2877="","*",SP_SUL!AB2877)</f>
        <v>*</v>
      </c>
      <c r="I2874" s="121" t="str">
        <f>IF(SP_SUL!AC2877="","*",SP_SUL!AC2877)</f>
        <v>*</v>
      </c>
      <c r="J2874" s="122" t="str">
        <f>IF(SP_SUL!AA2877="","*",SP_SUL!AA2877)</f>
        <v>*</v>
      </c>
      <c r="K2874" s="134" t="str">
        <f>IF(SP_SUL!AD2877="","*",SP_SUL!AD2877)</f>
        <v>*</v>
      </c>
    </row>
    <row r="2875" spans="2:11" hidden="1">
      <c r="B2875" s="120" t="str">
        <f>IF(SP_SUL!Y2878="","*",SP_SUL!Y2878)</f>
        <v>*</v>
      </c>
      <c r="C2875" s="121" t="str">
        <f>IF(SP_SUL!B2878="","*",SP_SUL!B2878)</f>
        <v>*</v>
      </c>
      <c r="D2875" s="121" t="str">
        <f>IF(SP_SUL!D2878="","*",SP_SUL!D2878)</f>
        <v>*</v>
      </c>
      <c r="E2875" s="121" t="str">
        <f>IF(SP_SUL!H2878="","*",SP_SUL!H2878)</f>
        <v>*</v>
      </c>
      <c r="F2875" s="137" t="str">
        <f>IF(SP_SUL!M2878="","*",SP_SUL!M2878)</f>
        <v>*</v>
      </c>
      <c r="G2875" s="121" t="str">
        <f>IF(SP_SUL!I2878="","*",SP_SUL!I2878)</f>
        <v>*</v>
      </c>
      <c r="H2875" s="121" t="str">
        <f>IF(SP_SUL!AB2878="","*",SP_SUL!AB2878)</f>
        <v>*</v>
      </c>
      <c r="I2875" s="121" t="str">
        <f>IF(SP_SUL!AC2878="","*",SP_SUL!AC2878)</f>
        <v>*</v>
      </c>
      <c r="J2875" s="122" t="str">
        <f>IF(SP_SUL!AA2878="","*",SP_SUL!AA2878)</f>
        <v>*</v>
      </c>
      <c r="K2875" s="134" t="str">
        <f>IF(SP_SUL!AD2878="","*",SP_SUL!AD2878)</f>
        <v>*</v>
      </c>
    </row>
    <row r="2876" spans="2:11" hidden="1">
      <c r="B2876" s="120" t="str">
        <f>IF(SP_SUL!Y2879="","*",SP_SUL!Y2879)</f>
        <v>*</v>
      </c>
      <c r="C2876" s="121" t="str">
        <f>IF(SP_SUL!B2879="","*",SP_SUL!B2879)</f>
        <v>*</v>
      </c>
      <c r="D2876" s="121" t="str">
        <f>IF(SP_SUL!D2879="","*",SP_SUL!D2879)</f>
        <v>*</v>
      </c>
      <c r="E2876" s="121" t="str">
        <f>IF(SP_SUL!H2879="","*",SP_SUL!H2879)</f>
        <v>*</v>
      </c>
      <c r="F2876" s="137" t="str">
        <f>IF(SP_SUL!M2879="","*",SP_SUL!M2879)</f>
        <v>*</v>
      </c>
      <c r="G2876" s="121" t="str">
        <f>IF(SP_SUL!I2879="","*",SP_SUL!I2879)</f>
        <v>*</v>
      </c>
      <c r="H2876" s="121" t="str">
        <f>IF(SP_SUL!AB2879="","*",SP_SUL!AB2879)</f>
        <v>*</v>
      </c>
      <c r="I2876" s="121" t="str">
        <f>IF(SP_SUL!AC2879="","*",SP_SUL!AC2879)</f>
        <v>*</v>
      </c>
      <c r="J2876" s="122" t="str">
        <f>IF(SP_SUL!AA2879="","*",SP_SUL!AA2879)</f>
        <v>*</v>
      </c>
      <c r="K2876" s="134" t="str">
        <f>IF(SP_SUL!AD2879="","*",SP_SUL!AD2879)</f>
        <v>*</v>
      </c>
    </row>
    <row r="2877" spans="2:11" hidden="1">
      <c r="B2877" s="120" t="str">
        <f>IF(SP_SUL!Y2880="","*",SP_SUL!Y2880)</f>
        <v>*</v>
      </c>
      <c r="C2877" s="121" t="str">
        <f>IF(SP_SUL!B2880="","*",SP_SUL!B2880)</f>
        <v>*</v>
      </c>
      <c r="D2877" s="121" t="str">
        <f>IF(SP_SUL!D2880="","*",SP_SUL!D2880)</f>
        <v>*</v>
      </c>
      <c r="E2877" s="121" t="str">
        <f>IF(SP_SUL!H2880="","*",SP_SUL!H2880)</f>
        <v>*</v>
      </c>
      <c r="F2877" s="137" t="str">
        <f>IF(SP_SUL!M2880="","*",SP_SUL!M2880)</f>
        <v>*</v>
      </c>
      <c r="G2877" s="121" t="str">
        <f>IF(SP_SUL!I2880="","*",SP_SUL!I2880)</f>
        <v>*</v>
      </c>
      <c r="H2877" s="121" t="str">
        <f>IF(SP_SUL!AB2880="","*",SP_SUL!AB2880)</f>
        <v>*</v>
      </c>
      <c r="I2877" s="121" t="str">
        <f>IF(SP_SUL!AC2880="","*",SP_SUL!AC2880)</f>
        <v>*</v>
      </c>
      <c r="J2877" s="122" t="str">
        <f>IF(SP_SUL!AA2880="","*",SP_SUL!AA2880)</f>
        <v>*</v>
      </c>
      <c r="K2877" s="134" t="str">
        <f>IF(SP_SUL!AD2880="","*",SP_SUL!AD2880)</f>
        <v>*</v>
      </c>
    </row>
    <row r="2878" spans="2:11" hidden="1">
      <c r="B2878" s="120" t="str">
        <f>IF(SP_SUL!Y2881="","*",SP_SUL!Y2881)</f>
        <v>*</v>
      </c>
      <c r="C2878" s="121" t="str">
        <f>IF(SP_SUL!B2881="","*",SP_SUL!B2881)</f>
        <v>*</v>
      </c>
      <c r="D2878" s="121" t="str">
        <f>IF(SP_SUL!D2881="","*",SP_SUL!D2881)</f>
        <v>*</v>
      </c>
      <c r="E2878" s="121" t="str">
        <f>IF(SP_SUL!H2881="","*",SP_SUL!H2881)</f>
        <v>*</v>
      </c>
      <c r="F2878" s="137" t="str">
        <f>IF(SP_SUL!M2881="","*",SP_SUL!M2881)</f>
        <v>*</v>
      </c>
      <c r="G2878" s="121" t="str">
        <f>IF(SP_SUL!I2881="","*",SP_SUL!I2881)</f>
        <v>*</v>
      </c>
      <c r="H2878" s="121" t="str">
        <f>IF(SP_SUL!AB2881="","*",SP_SUL!AB2881)</f>
        <v>*</v>
      </c>
      <c r="I2878" s="121" t="str">
        <f>IF(SP_SUL!AC2881="","*",SP_SUL!AC2881)</f>
        <v>*</v>
      </c>
      <c r="J2878" s="122" t="str">
        <f>IF(SP_SUL!AA2881="","*",SP_SUL!AA2881)</f>
        <v>*</v>
      </c>
      <c r="K2878" s="134" t="str">
        <f>IF(SP_SUL!AD2881="","*",SP_SUL!AD2881)</f>
        <v>*</v>
      </c>
    </row>
    <row r="2879" spans="2:11" hidden="1">
      <c r="B2879" s="120" t="str">
        <f>IF(SP_SUL!Y2882="","*",SP_SUL!Y2882)</f>
        <v>*</v>
      </c>
      <c r="C2879" s="121" t="str">
        <f>IF(SP_SUL!B2882="","*",SP_SUL!B2882)</f>
        <v>*</v>
      </c>
      <c r="D2879" s="121" t="str">
        <f>IF(SP_SUL!D2882="","*",SP_SUL!D2882)</f>
        <v>*</v>
      </c>
      <c r="E2879" s="121" t="str">
        <f>IF(SP_SUL!H2882="","*",SP_SUL!H2882)</f>
        <v>*</v>
      </c>
      <c r="F2879" s="137" t="str">
        <f>IF(SP_SUL!M2882="","*",SP_SUL!M2882)</f>
        <v>*</v>
      </c>
      <c r="G2879" s="121" t="str">
        <f>IF(SP_SUL!I2882="","*",SP_SUL!I2882)</f>
        <v>*</v>
      </c>
      <c r="H2879" s="121" t="str">
        <f>IF(SP_SUL!AB2882="","*",SP_SUL!AB2882)</f>
        <v>*</v>
      </c>
      <c r="I2879" s="121" t="str">
        <f>IF(SP_SUL!AC2882="","*",SP_SUL!AC2882)</f>
        <v>*</v>
      </c>
      <c r="J2879" s="122" t="str">
        <f>IF(SP_SUL!AA2882="","*",SP_SUL!AA2882)</f>
        <v>*</v>
      </c>
      <c r="K2879" s="134" t="str">
        <f>IF(SP_SUL!AD2882="","*",SP_SUL!AD2882)</f>
        <v>*</v>
      </c>
    </row>
    <row r="2880" spans="2:11" hidden="1">
      <c r="B2880" s="120" t="str">
        <f>IF(SP_SUL!Y2883="","*",SP_SUL!Y2883)</f>
        <v>*</v>
      </c>
      <c r="C2880" s="121" t="str">
        <f>IF(SP_SUL!B2883="","*",SP_SUL!B2883)</f>
        <v>*</v>
      </c>
      <c r="D2880" s="121" t="str">
        <f>IF(SP_SUL!D2883="","*",SP_SUL!D2883)</f>
        <v>*</v>
      </c>
      <c r="E2880" s="121" t="str">
        <f>IF(SP_SUL!H2883="","*",SP_SUL!H2883)</f>
        <v>*</v>
      </c>
      <c r="F2880" s="137" t="str">
        <f>IF(SP_SUL!M2883="","*",SP_SUL!M2883)</f>
        <v>*</v>
      </c>
      <c r="G2880" s="121" t="str">
        <f>IF(SP_SUL!I2883="","*",SP_SUL!I2883)</f>
        <v>*</v>
      </c>
      <c r="H2880" s="121" t="str">
        <f>IF(SP_SUL!AB2883="","*",SP_SUL!AB2883)</f>
        <v>*</v>
      </c>
      <c r="I2880" s="121" t="str">
        <f>IF(SP_SUL!AC2883="","*",SP_SUL!AC2883)</f>
        <v>*</v>
      </c>
      <c r="J2880" s="122" t="str">
        <f>IF(SP_SUL!AA2883="","*",SP_SUL!AA2883)</f>
        <v>*</v>
      </c>
      <c r="K2880" s="134" t="str">
        <f>IF(SP_SUL!AD2883="","*",SP_SUL!AD2883)</f>
        <v>*</v>
      </c>
    </row>
    <row r="2881" spans="2:11" hidden="1">
      <c r="B2881" s="120" t="str">
        <f>IF(SP_SUL!Y2884="","*",SP_SUL!Y2884)</f>
        <v>*</v>
      </c>
      <c r="C2881" s="121" t="str">
        <f>IF(SP_SUL!B2884="","*",SP_SUL!B2884)</f>
        <v>*</v>
      </c>
      <c r="D2881" s="121" t="str">
        <f>IF(SP_SUL!D2884="","*",SP_SUL!D2884)</f>
        <v>*</v>
      </c>
      <c r="E2881" s="121" t="str">
        <f>IF(SP_SUL!H2884="","*",SP_SUL!H2884)</f>
        <v>*</v>
      </c>
      <c r="F2881" s="137" t="str">
        <f>IF(SP_SUL!M2884="","*",SP_SUL!M2884)</f>
        <v>*</v>
      </c>
      <c r="G2881" s="121" t="str">
        <f>IF(SP_SUL!I2884="","*",SP_SUL!I2884)</f>
        <v>*</v>
      </c>
      <c r="H2881" s="121" t="str">
        <f>IF(SP_SUL!AB2884="","*",SP_SUL!AB2884)</f>
        <v>*</v>
      </c>
      <c r="I2881" s="121" t="str">
        <f>IF(SP_SUL!AC2884="","*",SP_SUL!AC2884)</f>
        <v>*</v>
      </c>
      <c r="J2881" s="122" t="str">
        <f>IF(SP_SUL!AA2884="","*",SP_SUL!AA2884)</f>
        <v>*</v>
      </c>
      <c r="K2881" s="134" t="str">
        <f>IF(SP_SUL!AD2884="","*",SP_SUL!AD2884)</f>
        <v>*</v>
      </c>
    </row>
    <row r="2882" spans="2:11" hidden="1">
      <c r="B2882" s="120" t="str">
        <f>IF(SP_SUL!Y2885="","*",SP_SUL!Y2885)</f>
        <v>*</v>
      </c>
      <c r="C2882" s="121" t="str">
        <f>IF(SP_SUL!B2885="","*",SP_SUL!B2885)</f>
        <v>*</v>
      </c>
      <c r="D2882" s="121" t="str">
        <f>IF(SP_SUL!D2885="","*",SP_SUL!D2885)</f>
        <v>*</v>
      </c>
      <c r="E2882" s="121" t="str">
        <f>IF(SP_SUL!H2885="","*",SP_SUL!H2885)</f>
        <v>*</v>
      </c>
      <c r="F2882" s="137" t="str">
        <f>IF(SP_SUL!M2885="","*",SP_SUL!M2885)</f>
        <v>*</v>
      </c>
      <c r="G2882" s="121" t="str">
        <f>IF(SP_SUL!I2885="","*",SP_SUL!I2885)</f>
        <v>*</v>
      </c>
      <c r="H2882" s="121" t="str">
        <f>IF(SP_SUL!AB2885="","*",SP_SUL!AB2885)</f>
        <v>*</v>
      </c>
      <c r="I2882" s="121" t="str">
        <f>IF(SP_SUL!AC2885="","*",SP_SUL!AC2885)</f>
        <v>*</v>
      </c>
      <c r="J2882" s="122" t="str">
        <f>IF(SP_SUL!AA2885="","*",SP_SUL!AA2885)</f>
        <v>*</v>
      </c>
      <c r="K2882" s="134" t="str">
        <f>IF(SP_SUL!AD2885="","*",SP_SUL!AD2885)</f>
        <v>*</v>
      </c>
    </row>
    <row r="2883" spans="2:11" hidden="1">
      <c r="B2883" s="120" t="str">
        <f>IF(SP_SUL!Y2886="","*",SP_SUL!Y2886)</f>
        <v>*</v>
      </c>
      <c r="C2883" s="121" t="str">
        <f>IF(SP_SUL!B2886="","*",SP_SUL!B2886)</f>
        <v>*</v>
      </c>
      <c r="D2883" s="121" t="str">
        <f>IF(SP_SUL!D2886="","*",SP_SUL!D2886)</f>
        <v>*</v>
      </c>
      <c r="E2883" s="121" t="str">
        <f>IF(SP_SUL!H2886="","*",SP_SUL!H2886)</f>
        <v>*</v>
      </c>
      <c r="F2883" s="137" t="str">
        <f>IF(SP_SUL!M2886="","*",SP_SUL!M2886)</f>
        <v>*</v>
      </c>
      <c r="G2883" s="121" t="str">
        <f>IF(SP_SUL!I2886="","*",SP_SUL!I2886)</f>
        <v>*</v>
      </c>
      <c r="H2883" s="121" t="str">
        <f>IF(SP_SUL!AB2886="","*",SP_SUL!AB2886)</f>
        <v>*</v>
      </c>
      <c r="I2883" s="121" t="str">
        <f>IF(SP_SUL!AC2886="","*",SP_SUL!AC2886)</f>
        <v>*</v>
      </c>
      <c r="J2883" s="122" t="str">
        <f>IF(SP_SUL!AA2886="","*",SP_SUL!AA2886)</f>
        <v>*</v>
      </c>
      <c r="K2883" s="134" t="str">
        <f>IF(SP_SUL!AD2886="","*",SP_SUL!AD2886)</f>
        <v>*</v>
      </c>
    </row>
    <row r="2884" spans="2:11" hidden="1">
      <c r="B2884" s="120" t="str">
        <f>IF(SP_SUL!Y2887="","*",SP_SUL!Y2887)</f>
        <v>*</v>
      </c>
      <c r="C2884" s="121" t="str">
        <f>IF(SP_SUL!B2887="","*",SP_SUL!B2887)</f>
        <v>*</v>
      </c>
      <c r="D2884" s="121" t="str">
        <f>IF(SP_SUL!D2887="","*",SP_SUL!D2887)</f>
        <v>*</v>
      </c>
      <c r="E2884" s="121" t="str">
        <f>IF(SP_SUL!H2887="","*",SP_SUL!H2887)</f>
        <v>*</v>
      </c>
      <c r="F2884" s="137" t="str">
        <f>IF(SP_SUL!M2887="","*",SP_SUL!M2887)</f>
        <v>*</v>
      </c>
      <c r="G2884" s="121" t="str">
        <f>IF(SP_SUL!I2887="","*",SP_SUL!I2887)</f>
        <v>*</v>
      </c>
      <c r="H2884" s="121" t="str">
        <f>IF(SP_SUL!AB2887="","*",SP_SUL!AB2887)</f>
        <v>*</v>
      </c>
      <c r="I2884" s="121" t="str">
        <f>IF(SP_SUL!AC2887="","*",SP_SUL!AC2887)</f>
        <v>*</v>
      </c>
      <c r="J2884" s="122" t="str">
        <f>IF(SP_SUL!AA2887="","*",SP_SUL!AA2887)</f>
        <v>*</v>
      </c>
      <c r="K2884" s="134" t="str">
        <f>IF(SP_SUL!AD2887="","*",SP_SUL!AD2887)</f>
        <v>*</v>
      </c>
    </row>
    <row r="2885" spans="2:11" hidden="1">
      <c r="B2885" s="120" t="str">
        <f>IF(SP_SUL!Y2888="","*",SP_SUL!Y2888)</f>
        <v>*</v>
      </c>
      <c r="C2885" s="121" t="str">
        <f>IF(SP_SUL!B2888="","*",SP_SUL!B2888)</f>
        <v>*</v>
      </c>
      <c r="D2885" s="121" t="str">
        <f>IF(SP_SUL!D2888="","*",SP_SUL!D2888)</f>
        <v>*</v>
      </c>
      <c r="E2885" s="121" t="str">
        <f>IF(SP_SUL!H2888="","*",SP_SUL!H2888)</f>
        <v>*</v>
      </c>
      <c r="F2885" s="137" t="str">
        <f>IF(SP_SUL!M2888="","*",SP_SUL!M2888)</f>
        <v>*</v>
      </c>
      <c r="G2885" s="121" t="str">
        <f>IF(SP_SUL!I2888="","*",SP_SUL!I2888)</f>
        <v>*</v>
      </c>
      <c r="H2885" s="121" t="str">
        <f>IF(SP_SUL!AB2888="","*",SP_SUL!AB2888)</f>
        <v>*</v>
      </c>
      <c r="I2885" s="121" t="str">
        <f>IF(SP_SUL!AC2888="","*",SP_SUL!AC2888)</f>
        <v>*</v>
      </c>
      <c r="J2885" s="122" t="str">
        <f>IF(SP_SUL!AA2888="","*",SP_SUL!AA2888)</f>
        <v>*</v>
      </c>
      <c r="K2885" s="134" t="str">
        <f>IF(SP_SUL!AD2888="","*",SP_SUL!AD2888)</f>
        <v>*</v>
      </c>
    </row>
    <row r="2886" spans="2:11" hidden="1">
      <c r="B2886" s="120" t="str">
        <f>IF(SP_SUL!Y2889="","*",SP_SUL!Y2889)</f>
        <v>*</v>
      </c>
      <c r="C2886" s="121" t="str">
        <f>IF(SP_SUL!B2889="","*",SP_SUL!B2889)</f>
        <v>*</v>
      </c>
      <c r="D2886" s="121" t="str">
        <f>IF(SP_SUL!D2889="","*",SP_SUL!D2889)</f>
        <v>*</v>
      </c>
      <c r="E2886" s="121" t="str">
        <f>IF(SP_SUL!H2889="","*",SP_SUL!H2889)</f>
        <v>*</v>
      </c>
      <c r="F2886" s="137" t="str">
        <f>IF(SP_SUL!M2889="","*",SP_SUL!M2889)</f>
        <v>*</v>
      </c>
      <c r="G2886" s="121" t="str">
        <f>IF(SP_SUL!I2889="","*",SP_SUL!I2889)</f>
        <v>*</v>
      </c>
      <c r="H2886" s="121" t="str">
        <f>IF(SP_SUL!AB2889="","*",SP_SUL!AB2889)</f>
        <v>*</v>
      </c>
      <c r="I2886" s="121" t="str">
        <f>IF(SP_SUL!AC2889="","*",SP_SUL!AC2889)</f>
        <v>*</v>
      </c>
      <c r="J2886" s="122" t="str">
        <f>IF(SP_SUL!AA2889="","*",SP_SUL!AA2889)</f>
        <v>*</v>
      </c>
      <c r="K2886" s="134" t="str">
        <f>IF(SP_SUL!AD2889="","*",SP_SUL!AD2889)</f>
        <v>*</v>
      </c>
    </row>
    <row r="2887" spans="2:11" hidden="1">
      <c r="B2887" s="120" t="str">
        <f>IF(SP_SUL!Y2890="","*",SP_SUL!Y2890)</f>
        <v>*</v>
      </c>
      <c r="C2887" s="121" t="str">
        <f>IF(SP_SUL!B2890="","*",SP_SUL!B2890)</f>
        <v>*</v>
      </c>
      <c r="D2887" s="121" t="str">
        <f>IF(SP_SUL!D2890="","*",SP_SUL!D2890)</f>
        <v>*</v>
      </c>
      <c r="E2887" s="121" t="str">
        <f>IF(SP_SUL!H2890="","*",SP_SUL!H2890)</f>
        <v>*</v>
      </c>
      <c r="F2887" s="137" t="str">
        <f>IF(SP_SUL!M2890="","*",SP_SUL!M2890)</f>
        <v>*</v>
      </c>
      <c r="G2887" s="121" t="str">
        <f>IF(SP_SUL!I2890="","*",SP_SUL!I2890)</f>
        <v>*</v>
      </c>
      <c r="H2887" s="121" t="str">
        <f>IF(SP_SUL!AB2890="","*",SP_SUL!AB2890)</f>
        <v>*</v>
      </c>
      <c r="I2887" s="121" t="str">
        <f>IF(SP_SUL!AC2890="","*",SP_SUL!AC2890)</f>
        <v>*</v>
      </c>
      <c r="J2887" s="122" t="str">
        <f>IF(SP_SUL!AA2890="","*",SP_SUL!AA2890)</f>
        <v>*</v>
      </c>
      <c r="K2887" s="134" t="str">
        <f>IF(SP_SUL!AD2890="","*",SP_SUL!AD2890)</f>
        <v>*</v>
      </c>
    </row>
    <row r="2888" spans="2:11" hidden="1">
      <c r="B2888" s="120" t="str">
        <f>IF(SP_SUL!Y2891="","*",SP_SUL!Y2891)</f>
        <v>*</v>
      </c>
      <c r="C2888" s="121" t="str">
        <f>IF(SP_SUL!B2891="","*",SP_SUL!B2891)</f>
        <v>*</v>
      </c>
      <c r="D2888" s="121" t="str">
        <f>IF(SP_SUL!D2891="","*",SP_SUL!D2891)</f>
        <v>*</v>
      </c>
      <c r="E2888" s="121" t="str">
        <f>IF(SP_SUL!H2891="","*",SP_SUL!H2891)</f>
        <v>*</v>
      </c>
      <c r="F2888" s="137" t="str">
        <f>IF(SP_SUL!M2891="","*",SP_SUL!M2891)</f>
        <v>*</v>
      </c>
      <c r="G2888" s="121" t="str">
        <f>IF(SP_SUL!I2891="","*",SP_SUL!I2891)</f>
        <v>*</v>
      </c>
      <c r="H2888" s="121" t="str">
        <f>IF(SP_SUL!AB2891="","*",SP_SUL!AB2891)</f>
        <v>*</v>
      </c>
      <c r="I2888" s="121" t="str">
        <f>IF(SP_SUL!AC2891="","*",SP_SUL!AC2891)</f>
        <v>*</v>
      </c>
      <c r="J2888" s="122" t="str">
        <f>IF(SP_SUL!AA2891="","*",SP_SUL!AA2891)</f>
        <v>*</v>
      </c>
      <c r="K2888" s="134" t="str">
        <f>IF(SP_SUL!AD2891="","*",SP_SUL!AD2891)</f>
        <v>*</v>
      </c>
    </row>
    <row r="2889" spans="2:11" hidden="1">
      <c r="B2889" s="120" t="str">
        <f>IF(SP_SUL!Y2892="","*",SP_SUL!Y2892)</f>
        <v>*</v>
      </c>
      <c r="C2889" s="121" t="str">
        <f>IF(SP_SUL!B2892="","*",SP_SUL!B2892)</f>
        <v>*</v>
      </c>
      <c r="D2889" s="121" t="str">
        <f>IF(SP_SUL!D2892="","*",SP_SUL!D2892)</f>
        <v>*</v>
      </c>
      <c r="E2889" s="121" t="str">
        <f>IF(SP_SUL!H2892="","*",SP_SUL!H2892)</f>
        <v>*</v>
      </c>
      <c r="F2889" s="137" t="str">
        <f>IF(SP_SUL!M2892="","*",SP_SUL!M2892)</f>
        <v>*</v>
      </c>
      <c r="G2889" s="121" t="str">
        <f>IF(SP_SUL!I2892="","*",SP_SUL!I2892)</f>
        <v>*</v>
      </c>
      <c r="H2889" s="121" t="str">
        <f>IF(SP_SUL!AB2892="","*",SP_SUL!AB2892)</f>
        <v>*</v>
      </c>
      <c r="I2889" s="121" t="str">
        <f>IF(SP_SUL!AC2892="","*",SP_SUL!AC2892)</f>
        <v>*</v>
      </c>
      <c r="J2889" s="122" t="str">
        <f>IF(SP_SUL!AA2892="","*",SP_SUL!AA2892)</f>
        <v>*</v>
      </c>
      <c r="K2889" s="134" t="str">
        <f>IF(SP_SUL!AD2892="","*",SP_SUL!AD2892)</f>
        <v>*</v>
      </c>
    </row>
    <row r="2890" spans="2:11" hidden="1">
      <c r="B2890" s="120" t="str">
        <f>IF(SP_SUL!Y2893="","*",SP_SUL!Y2893)</f>
        <v>*</v>
      </c>
      <c r="C2890" s="121" t="str">
        <f>IF(SP_SUL!B2893="","*",SP_SUL!B2893)</f>
        <v>*</v>
      </c>
      <c r="D2890" s="121" t="str">
        <f>IF(SP_SUL!D2893="","*",SP_SUL!D2893)</f>
        <v>*</v>
      </c>
      <c r="E2890" s="121" t="str">
        <f>IF(SP_SUL!H2893="","*",SP_SUL!H2893)</f>
        <v>*</v>
      </c>
      <c r="F2890" s="137" t="str">
        <f>IF(SP_SUL!M2893="","*",SP_SUL!M2893)</f>
        <v>*</v>
      </c>
      <c r="G2890" s="121" t="str">
        <f>IF(SP_SUL!I2893="","*",SP_SUL!I2893)</f>
        <v>*</v>
      </c>
      <c r="H2890" s="121" t="str">
        <f>IF(SP_SUL!AB2893="","*",SP_SUL!AB2893)</f>
        <v>*</v>
      </c>
      <c r="I2890" s="121" t="str">
        <f>IF(SP_SUL!AC2893="","*",SP_SUL!AC2893)</f>
        <v>*</v>
      </c>
      <c r="J2890" s="122" t="str">
        <f>IF(SP_SUL!AA2893="","*",SP_SUL!AA2893)</f>
        <v>*</v>
      </c>
      <c r="K2890" s="134" t="str">
        <f>IF(SP_SUL!AD2893="","*",SP_SUL!AD2893)</f>
        <v>*</v>
      </c>
    </row>
    <row r="2891" spans="2:11" hidden="1">
      <c r="B2891" s="120" t="str">
        <f>IF(SP_SUL!Y2894="","*",SP_SUL!Y2894)</f>
        <v>*</v>
      </c>
      <c r="C2891" s="121" t="str">
        <f>IF(SP_SUL!B2894="","*",SP_SUL!B2894)</f>
        <v>*</v>
      </c>
      <c r="D2891" s="121" t="str">
        <f>IF(SP_SUL!D2894="","*",SP_SUL!D2894)</f>
        <v>*</v>
      </c>
      <c r="E2891" s="121" t="str">
        <f>IF(SP_SUL!H2894="","*",SP_SUL!H2894)</f>
        <v>*</v>
      </c>
      <c r="F2891" s="137" t="str">
        <f>IF(SP_SUL!M2894="","*",SP_SUL!M2894)</f>
        <v>*</v>
      </c>
      <c r="G2891" s="121" t="str">
        <f>IF(SP_SUL!I2894="","*",SP_SUL!I2894)</f>
        <v>*</v>
      </c>
      <c r="H2891" s="121" t="str">
        <f>IF(SP_SUL!AB2894="","*",SP_SUL!AB2894)</f>
        <v>*</v>
      </c>
      <c r="I2891" s="121" t="str">
        <f>IF(SP_SUL!AC2894="","*",SP_SUL!AC2894)</f>
        <v>*</v>
      </c>
      <c r="J2891" s="122" t="str">
        <f>IF(SP_SUL!AA2894="","*",SP_SUL!AA2894)</f>
        <v>*</v>
      </c>
      <c r="K2891" s="134" t="str">
        <f>IF(SP_SUL!AD2894="","*",SP_SUL!AD2894)</f>
        <v>*</v>
      </c>
    </row>
    <row r="2892" spans="2:11" hidden="1">
      <c r="B2892" s="120" t="str">
        <f>IF(SP_SUL!Y2895="","*",SP_SUL!Y2895)</f>
        <v>*</v>
      </c>
      <c r="C2892" s="121" t="str">
        <f>IF(SP_SUL!B2895="","*",SP_SUL!B2895)</f>
        <v>*</v>
      </c>
      <c r="D2892" s="121" t="str">
        <f>IF(SP_SUL!D2895="","*",SP_SUL!D2895)</f>
        <v>*</v>
      </c>
      <c r="E2892" s="121" t="str">
        <f>IF(SP_SUL!H2895="","*",SP_SUL!H2895)</f>
        <v>*</v>
      </c>
      <c r="F2892" s="137" t="str">
        <f>IF(SP_SUL!M2895="","*",SP_SUL!M2895)</f>
        <v>*</v>
      </c>
      <c r="G2892" s="121" t="str">
        <f>IF(SP_SUL!I2895="","*",SP_SUL!I2895)</f>
        <v>*</v>
      </c>
      <c r="H2892" s="121" t="str">
        <f>IF(SP_SUL!AB2895="","*",SP_SUL!AB2895)</f>
        <v>*</v>
      </c>
      <c r="I2892" s="121" t="str">
        <f>IF(SP_SUL!AC2895="","*",SP_SUL!AC2895)</f>
        <v>*</v>
      </c>
      <c r="J2892" s="122" t="str">
        <f>IF(SP_SUL!AA2895="","*",SP_SUL!AA2895)</f>
        <v>*</v>
      </c>
      <c r="K2892" s="134" t="str">
        <f>IF(SP_SUL!AD2895="","*",SP_SUL!AD2895)</f>
        <v>*</v>
      </c>
    </row>
    <row r="2893" spans="2:11" hidden="1">
      <c r="B2893" s="120" t="str">
        <f>IF(SP_SUL!Y2896="","*",SP_SUL!Y2896)</f>
        <v>*</v>
      </c>
      <c r="C2893" s="121" t="str">
        <f>IF(SP_SUL!B2896="","*",SP_SUL!B2896)</f>
        <v>*</v>
      </c>
      <c r="D2893" s="121" t="str">
        <f>IF(SP_SUL!D2896="","*",SP_SUL!D2896)</f>
        <v>*</v>
      </c>
      <c r="E2893" s="121" t="str">
        <f>IF(SP_SUL!H2896="","*",SP_SUL!H2896)</f>
        <v>*</v>
      </c>
      <c r="F2893" s="137" t="str">
        <f>IF(SP_SUL!M2896="","*",SP_SUL!M2896)</f>
        <v>*</v>
      </c>
      <c r="G2893" s="121" t="str">
        <f>IF(SP_SUL!I2896="","*",SP_SUL!I2896)</f>
        <v>*</v>
      </c>
      <c r="H2893" s="121" t="str">
        <f>IF(SP_SUL!AB2896="","*",SP_SUL!AB2896)</f>
        <v>*</v>
      </c>
      <c r="I2893" s="121" t="str">
        <f>IF(SP_SUL!AC2896="","*",SP_SUL!AC2896)</f>
        <v>*</v>
      </c>
      <c r="J2893" s="122" t="str">
        <f>IF(SP_SUL!AA2896="","*",SP_SUL!AA2896)</f>
        <v>*</v>
      </c>
      <c r="K2893" s="134" t="str">
        <f>IF(SP_SUL!AD2896="","*",SP_SUL!AD2896)</f>
        <v>*</v>
      </c>
    </row>
    <row r="2894" spans="2:11" hidden="1">
      <c r="B2894" s="120" t="str">
        <f>IF(SP_SUL!Y2897="","*",SP_SUL!Y2897)</f>
        <v>*</v>
      </c>
      <c r="C2894" s="121" t="str">
        <f>IF(SP_SUL!B2897="","*",SP_SUL!B2897)</f>
        <v>*</v>
      </c>
      <c r="D2894" s="121" t="str">
        <f>IF(SP_SUL!D2897="","*",SP_SUL!D2897)</f>
        <v>*</v>
      </c>
      <c r="E2894" s="121" t="str">
        <f>IF(SP_SUL!H2897="","*",SP_SUL!H2897)</f>
        <v>*</v>
      </c>
      <c r="F2894" s="137" t="str">
        <f>IF(SP_SUL!M2897="","*",SP_SUL!M2897)</f>
        <v>*</v>
      </c>
      <c r="G2894" s="121" t="str">
        <f>IF(SP_SUL!I2897="","*",SP_SUL!I2897)</f>
        <v>*</v>
      </c>
      <c r="H2894" s="121" t="str">
        <f>IF(SP_SUL!AB2897="","*",SP_SUL!AB2897)</f>
        <v>*</v>
      </c>
      <c r="I2894" s="121" t="str">
        <f>IF(SP_SUL!AC2897="","*",SP_SUL!AC2897)</f>
        <v>*</v>
      </c>
      <c r="J2894" s="122" t="str">
        <f>IF(SP_SUL!AA2897="","*",SP_SUL!AA2897)</f>
        <v>*</v>
      </c>
      <c r="K2894" s="134" t="str">
        <f>IF(SP_SUL!AD2897="","*",SP_SUL!AD2897)</f>
        <v>*</v>
      </c>
    </row>
    <row r="2895" spans="2:11" hidden="1">
      <c r="B2895" s="120" t="str">
        <f>IF(SP_SUL!Y2898="","*",SP_SUL!Y2898)</f>
        <v>*</v>
      </c>
      <c r="C2895" s="121" t="str">
        <f>IF(SP_SUL!B2898="","*",SP_SUL!B2898)</f>
        <v>*</v>
      </c>
      <c r="D2895" s="121" t="str">
        <f>IF(SP_SUL!D2898="","*",SP_SUL!D2898)</f>
        <v>*</v>
      </c>
      <c r="E2895" s="121" t="str">
        <f>IF(SP_SUL!H2898="","*",SP_SUL!H2898)</f>
        <v>*</v>
      </c>
      <c r="F2895" s="137" t="str">
        <f>IF(SP_SUL!M2898="","*",SP_SUL!M2898)</f>
        <v>*</v>
      </c>
      <c r="G2895" s="121" t="str">
        <f>IF(SP_SUL!I2898="","*",SP_SUL!I2898)</f>
        <v>*</v>
      </c>
      <c r="H2895" s="121" t="str">
        <f>IF(SP_SUL!AB2898="","*",SP_SUL!AB2898)</f>
        <v>*</v>
      </c>
      <c r="I2895" s="121" t="str">
        <f>IF(SP_SUL!AC2898="","*",SP_SUL!AC2898)</f>
        <v>*</v>
      </c>
      <c r="J2895" s="122" t="str">
        <f>IF(SP_SUL!AA2898="","*",SP_SUL!AA2898)</f>
        <v>*</v>
      </c>
      <c r="K2895" s="134" t="str">
        <f>IF(SP_SUL!AD2898="","*",SP_SUL!AD2898)</f>
        <v>*</v>
      </c>
    </row>
    <row r="2896" spans="2:11" hidden="1">
      <c r="B2896" s="120" t="str">
        <f>IF(SP_SUL!Y2899="","*",SP_SUL!Y2899)</f>
        <v>*</v>
      </c>
      <c r="C2896" s="121" t="str">
        <f>IF(SP_SUL!B2899="","*",SP_SUL!B2899)</f>
        <v>*</v>
      </c>
      <c r="D2896" s="121" t="str">
        <f>IF(SP_SUL!D2899="","*",SP_SUL!D2899)</f>
        <v>*</v>
      </c>
      <c r="E2896" s="121" t="str">
        <f>IF(SP_SUL!H2899="","*",SP_SUL!H2899)</f>
        <v>*</v>
      </c>
      <c r="F2896" s="137" t="str">
        <f>IF(SP_SUL!M2899="","*",SP_SUL!M2899)</f>
        <v>*</v>
      </c>
      <c r="G2896" s="121" t="str">
        <f>IF(SP_SUL!I2899="","*",SP_SUL!I2899)</f>
        <v>*</v>
      </c>
      <c r="H2896" s="121" t="str">
        <f>IF(SP_SUL!AB2899="","*",SP_SUL!AB2899)</f>
        <v>*</v>
      </c>
      <c r="I2896" s="121" t="str">
        <f>IF(SP_SUL!AC2899="","*",SP_SUL!AC2899)</f>
        <v>*</v>
      </c>
      <c r="J2896" s="122" t="str">
        <f>IF(SP_SUL!AA2899="","*",SP_SUL!AA2899)</f>
        <v>*</v>
      </c>
      <c r="K2896" s="134" t="str">
        <f>IF(SP_SUL!AD2899="","*",SP_SUL!AD2899)</f>
        <v>*</v>
      </c>
    </row>
    <row r="2897" spans="2:11" hidden="1">
      <c r="B2897" s="120" t="str">
        <f>IF(SP_SUL!Y2900="","*",SP_SUL!Y2900)</f>
        <v>*</v>
      </c>
      <c r="C2897" s="121" t="str">
        <f>IF(SP_SUL!B2900="","*",SP_SUL!B2900)</f>
        <v>*</v>
      </c>
      <c r="D2897" s="121" t="str">
        <f>IF(SP_SUL!D2900="","*",SP_SUL!D2900)</f>
        <v>*</v>
      </c>
      <c r="E2897" s="121" t="str">
        <f>IF(SP_SUL!H2900="","*",SP_SUL!H2900)</f>
        <v>*</v>
      </c>
      <c r="F2897" s="137" t="str">
        <f>IF(SP_SUL!M2900="","*",SP_SUL!M2900)</f>
        <v>*</v>
      </c>
      <c r="G2897" s="121" t="str">
        <f>IF(SP_SUL!I2900="","*",SP_SUL!I2900)</f>
        <v>*</v>
      </c>
      <c r="H2897" s="121" t="str">
        <f>IF(SP_SUL!AB2900="","*",SP_SUL!AB2900)</f>
        <v>*</v>
      </c>
      <c r="I2897" s="121" t="str">
        <f>IF(SP_SUL!AC2900="","*",SP_SUL!AC2900)</f>
        <v>*</v>
      </c>
      <c r="J2897" s="122" t="str">
        <f>IF(SP_SUL!AA2900="","*",SP_SUL!AA2900)</f>
        <v>*</v>
      </c>
      <c r="K2897" s="134" t="str">
        <f>IF(SP_SUL!AD2900="","*",SP_SUL!AD2900)</f>
        <v>*</v>
      </c>
    </row>
    <row r="2898" spans="2:11" hidden="1">
      <c r="B2898" s="120" t="str">
        <f>IF(SP_SUL!Y2901="","*",SP_SUL!Y2901)</f>
        <v>*</v>
      </c>
      <c r="C2898" s="121" t="str">
        <f>IF(SP_SUL!B2901="","*",SP_SUL!B2901)</f>
        <v>*</v>
      </c>
      <c r="D2898" s="121" t="str">
        <f>IF(SP_SUL!D2901="","*",SP_SUL!D2901)</f>
        <v>*</v>
      </c>
      <c r="E2898" s="121" t="str">
        <f>IF(SP_SUL!H2901="","*",SP_SUL!H2901)</f>
        <v>*</v>
      </c>
      <c r="F2898" s="137" t="str">
        <f>IF(SP_SUL!M2901="","*",SP_SUL!M2901)</f>
        <v>*</v>
      </c>
      <c r="G2898" s="121" t="str">
        <f>IF(SP_SUL!I2901="","*",SP_SUL!I2901)</f>
        <v>*</v>
      </c>
      <c r="H2898" s="121" t="str">
        <f>IF(SP_SUL!AB2901="","*",SP_SUL!AB2901)</f>
        <v>*</v>
      </c>
      <c r="I2898" s="121" t="str">
        <f>IF(SP_SUL!AC2901="","*",SP_SUL!AC2901)</f>
        <v>*</v>
      </c>
      <c r="J2898" s="122" t="str">
        <f>IF(SP_SUL!AA2901="","*",SP_SUL!AA2901)</f>
        <v>*</v>
      </c>
      <c r="K2898" s="134" t="str">
        <f>IF(SP_SUL!AD2901="","*",SP_SUL!AD2901)</f>
        <v>*</v>
      </c>
    </row>
    <row r="2899" spans="2:11" hidden="1">
      <c r="B2899" s="120" t="str">
        <f>IF(SP_SUL!Y2902="","*",SP_SUL!Y2902)</f>
        <v>*</v>
      </c>
      <c r="C2899" s="121" t="str">
        <f>IF(SP_SUL!B2902="","*",SP_SUL!B2902)</f>
        <v>*</v>
      </c>
      <c r="D2899" s="121" t="str">
        <f>IF(SP_SUL!D2902="","*",SP_SUL!D2902)</f>
        <v>*</v>
      </c>
      <c r="E2899" s="121" t="str">
        <f>IF(SP_SUL!H2902="","*",SP_SUL!H2902)</f>
        <v>*</v>
      </c>
      <c r="F2899" s="137" t="str">
        <f>IF(SP_SUL!M2902="","*",SP_SUL!M2902)</f>
        <v>*</v>
      </c>
      <c r="G2899" s="121" t="str">
        <f>IF(SP_SUL!I2902="","*",SP_SUL!I2902)</f>
        <v>*</v>
      </c>
      <c r="H2899" s="121" t="str">
        <f>IF(SP_SUL!AB2902="","*",SP_SUL!AB2902)</f>
        <v>*</v>
      </c>
      <c r="I2899" s="121" t="str">
        <f>IF(SP_SUL!AC2902="","*",SP_SUL!AC2902)</f>
        <v>*</v>
      </c>
      <c r="J2899" s="122" t="str">
        <f>IF(SP_SUL!AA2902="","*",SP_SUL!AA2902)</f>
        <v>*</v>
      </c>
      <c r="K2899" s="134" t="str">
        <f>IF(SP_SUL!AD2902="","*",SP_SUL!AD2902)</f>
        <v>*</v>
      </c>
    </row>
    <row r="2900" spans="2:11" hidden="1">
      <c r="B2900" s="120" t="str">
        <f>IF(SP_SUL!Y2903="","*",SP_SUL!Y2903)</f>
        <v>*</v>
      </c>
      <c r="C2900" s="121" t="str">
        <f>IF(SP_SUL!B2903="","*",SP_SUL!B2903)</f>
        <v>*</v>
      </c>
      <c r="D2900" s="121" t="str">
        <f>IF(SP_SUL!D2903="","*",SP_SUL!D2903)</f>
        <v>*</v>
      </c>
      <c r="E2900" s="121" t="str">
        <f>IF(SP_SUL!H2903="","*",SP_SUL!H2903)</f>
        <v>*</v>
      </c>
      <c r="F2900" s="137" t="str">
        <f>IF(SP_SUL!M2903="","*",SP_SUL!M2903)</f>
        <v>*</v>
      </c>
      <c r="G2900" s="121" t="str">
        <f>IF(SP_SUL!I2903="","*",SP_SUL!I2903)</f>
        <v>*</v>
      </c>
      <c r="H2900" s="121" t="str">
        <f>IF(SP_SUL!AB2903="","*",SP_SUL!AB2903)</f>
        <v>*</v>
      </c>
      <c r="I2900" s="121" t="str">
        <f>IF(SP_SUL!AC2903="","*",SP_SUL!AC2903)</f>
        <v>*</v>
      </c>
      <c r="J2900" s="122" t="str">
        <f>IF(SP_SUL!AA2903="","*",SP_SUL!AA2903)</f>
        <v>*</v>
      </c>
      <c r="K2900" s="134" t="str">
        <f>IF(SP_SUL!AD2903="","*",SP_SUL!AD2903)</f>
        <v>*</v>
      </c>
    </row>
    <row r="2901" spans="2:11" hidden="1">
      <c r="B2901" s="120" t="str">
        <f>IF(SP_SUL!Y2904="","*",SP_SUL!Y2904)</f>
        <v>*</v>
      </c>
      <c r="C2901" s="121" t="str">
        <f>IF(SP_SUL!B2904="","*",SP_SUL!B2904)</f>
        <v>*</v>
      </c>
      <c r="D2901" s="121" t="str">
        <f>IF(SP_SUL!D2904="","*",SP_SUL!D2904)</f>
        <v>*</v>
      </c>
      <c r="E2901" s="121" t="str">
        <f>IF(SP_SUL!H2904="","*",SP_SUL!H2904)</f>
        <v>*</v>
      </c>
      <c r="F2901" s="137" t="str">
        <f>IF(SP_SUL!M2904="","*",SP_SUL!M2904)</f>
        <v>*</v>
      </c>
      <c r="G2901" s="121" t="str">
        <f>IF(SP_SUL!I2904="","*",SP_SUL!I2904)</f>
        <v>*</v>
      </c>
      <c r="H2901" s="121" t="str">
        <f>IF(SP_SUL!AB2904="","*",SP_SUL!AB2904)</f>
        <v>*</v>
      </c>
      <c r="I2901" s="121" t="str">
        <f>IF(SP_SUL!AC2904="","*",SP_SUL!AC2904)</f>
        <v>*</v>
      </c>
      <c r="J2901" s="122" t="str">
        <f>IF(SP_SUL!AA2904="","*",SP_SUL!AA2904)</f>
        <v>*</v>
      </c>
      <c r="K2901" s="134" t="str">
        <f>IF(SP_SUL!AD2904="","*",SP_SUL!AD2904)</f>
        <v>*</v>
      </c>
    </row>
    <row r="2902" spans="2:11" hidden="1">
      <c r="B2902" s="120" t="str">
        <f>IF(SP_SUL!Y2905="","*",SP_SUL!Y2905)</f>
        <v>*</v>
      </c>
      <c r="C2902" s="121" t="str">
        <f>IF(SP_SUL!B2905="","*",SP_SUL!B2905)</f>
        <v>*</v>
      </c>
      <c r="D2902" s="121" t="str">
        <f>IF(SP_SUL!D2905="","*",SP_SUL!D2905)</f>
        <v>*</v>
      </c>
      <c r="E2902" s="121" t="str">
        <f>IF(SP_SUL!H2905="","*",SP_SUL!H2905)</f>
        <v>*</v>
      </c>
      <c r="F2902" s="137" t="str">
        <f>IF(SP_SUL!M2905="","*",SP_SUL!M2905)</f>
        <v>*</v>
      </c>
      <c r="G2902" s="121" t="str">
        <f>IF(SP_SUL!I2905="","*",SP_SUL!I2905)</f>
        <v>*</v>
      </c>
      <c r="H2902" s="121" t="str">
        <f>IF(SP_SUL!AB2905="","*",SP_SUL!AB2905)</f>
        <v>*</v>
      </c>
      <c r="I2902" s="121" t="str">
        <f>IF(SP_SUL!AC2905="","*",SP_SUL!AC2905)</f>
        <v>*</v>
      </c>
      <c r="J2902" s="122" t="str">
        <f>IF(SP_SUL!AA2905="","*",SP_SUL!AA2905)</f>
        <v>*</v>
      </c>
      <c r="K2902" s="134" t="str">
        <f>IF(SP_SUL!AD2905="","*",SP_SUL!AD2905)</f>
        <v>*</v>
      </c>
    </row>
    <row r="2903" spans="2:11" hidden="1">
      <c r="B2903" s="120" t="str">
        <f>IF(SP_SUL!Y2906="","*",SP_SUL!Y2906)</f>
        <v>*</v>
      </c>
      <c r="C2903" s="121" t="str">
        <f>IF(SP_SUL!B2906="","*",SP_SUL!B2906)</f>
        <v>*</v>
      </c>
      <c r="D2903" s="121" t="str">
        <f>IF(SP_SUL!D2906="","*",SP_SUL!D2906)</f>
        <v>*</v>
      </c>
      <c r="E2903" s="121" t="str">
        <f>IF(SP_SUL!H2906="","*",SP_SUL!H2906)</f>
        <v>*</v>
      </c>
      <c r="F2903" s="137" t="str">
        <f>IF(SP_SUL!M2906="","*",SP_SUL!M2906)</f>
        <v>*</v>
      </c>
      <c r="G2903" s="121" t="str">
        <f>IF(SP_SUL!I2906="","*",SP_SUL!I2906)</f>
        <v>*</v>
      </c>
      <c r="H2903" s="121" t="str">
        <f>IF(SP_SUL!AB2906="","*",SP_SUL!AB2906)</f>
        <v>*</v>
      </c>
      <c r="I2903" s="121" t="str">
        <f>IF(SP_SUL!AC2906="","*",SP_SUL!AC2906)</f>
        <v>*</v>
      </c>
      <c r="J2903" s="122" t="str">
        <f>IF(SP_SUL!AA2906="","*",SP_SUL!AA2906)</f>
        <v>*</v>
      </c>
      <c r="K2903" s="134" t="str">
        <f>IF(SP_SUL!AD2906="","*",SP_SUL!AD2906)</f>
        <v>*</v>
      </c>
    </row>
    <row r="2904" spans="2:11" hidden="1">
      <c r="B2904" s="120" t="str">
        <f>IF(SP_SUL!Y2907="","*",SP_SUL!Y2907)</f>
        <v>*</v>
      </c>
      <c r="C2904" s="121" t="str">
        <f>IF(SP_SUL!B2907="","*",SP_SUL!B2907)</f>
        <v>*</v>
      </c>
      <c r="D2904" s="121" t="str">
        <f>IF(SP_SUL!D2907="","*",SP_SUL!D2907)</f>
        <v>*</v>
      </c>
      <c r="E2904" s="121" t="str">
        <f>IF(SP_SUL!H2907="","*",SP_SUL!H2907)</f>
        <v>*</v>
      </c>
      <c r="F2904" s="137" t="str">
        <f>IF(SP_SUL!M2907="","*",SP_SUL!M2907)</f>
        <v>*</v>
      </c>
      <c r="G2904" s="121" t="str">
        <f>IF(SP_SUL!I2907="","*",SP_SUL!I2907)</f>
        <v>*</v>
      </c>
      <c r="H2904" s="121" t="str">
        <f>IF(SP_SUL!AB2907="","*",SP_SUL!AB2907)</f>
        <v>*</v>
      </c>
      <c r="I2904" s="121" t="str">
        <f>IF(SP_SUL!AC2907="","*",SP_SUL!AC2907)</f>
        <v>*</v>
      </c>
      <c r="J2904" s="122" t="str">
        <f>IF(SP_SUL!AA2907="","*",SP_SUL!AA2907)</f>
        <v>*</v>
      </c>
      <c r="K2904" s="134" t="str">
        <f>IF(SP_SUL!AD2907="","*",SP_SUL!AD2907)</f>
        <v>*</v>
      </c>
    </row>
    <row r="2905" spans="2:11" hidden="1">
      <c r="B2905" s="120" t="str">
        <f>IF(SP_SUL!Y2908="","*",SP_SUL!Y2908)</f>
        <v>*</v>
      </c>
      <c r="C2905" s="121" t="str">
        <f>IF(SP_SUL!B2908="","*",SP_SUL!B2908)</f>
        <v>*</v>
      </c>
      <c r="D2905" s="121" t="str">
        <f>IF(SP_SUL!D2908="","*",SP_SUL!D2908)</f>
        <v>*</v>
      </c>
      <c r="E2905" s="121" t="str">
        <f>IF(SP_SUL!H2908="","*",SP_SUL!H2908)</f>
        <v>*</v>
      </c>
      <c r="F2905" s="137" t="str">
        <f>IF(SP_SUL!M2908="","*",SP_SUL!M2908)</f>
        <v>*</v>
      </c>
      <c r="G2905" s="121" t="str">
        <f>IF(SP_SUL!I2908="","*",SP_SUL!I2908)</f>
        <v>*</v>
      </c>
      <c r="H2905" s="121" t="str">
        <f>IF(SP_SUL!AB2908="","*",SP_SUL!AB2908)</f>
        <v>*</v>
      </c>
      <c r="I2905" s="121" t="str">
        <f>IF(SP_SUL!AC2908="","*",SP_SUL!AC2908)</f>
        <v>*</v>
      </c>
      <c r="J2905" s="122" t="str">
        <f>IF(SP_SUL!AA2908="","*",SP_SUL!AA2908)</f>
        <v>*</v>
      </c>
      <c r="K2905" s="134" t="str">
        <f>IF(SP_SUL!AD2908="","*",SP_SUL!AD2908)</f>
        <v>*</v>
      </c>
    </row>
    <row r="2906" spans="2:11" hidden="1">
      <c r="B2906" s="120" t="str">
        <f>IF(SP_SUL!Y2909="","*",SP_SUL!Y2909)</f>
        <v>*</v>
      </c>
      <c r="C2906" s="121" t="str">
        <f>IF(SP_SUL!B2909="","*",SP_SUL!B2909)</f>
        <v>*</v>
      </c>
      <c r="D2906" s="121" t="str">
        <f>IF(SP_SUL!D2909="","*",SP_SUL!D2909)</f>
        <v>*</v>
      </c>
      <c r="E2906" s="121" t="str">
        <f>IF(SP_SUL!H2909="","*",SP_SUL!H2909)</f>
        <v>*</v>
      </c>
      <c r="F2906" s="137" t="str">
        <f>IF(SP_SUL!M2909="","*",SP_SUL!M2909)</f>
        <v>*</v>
      </c>
      <c r="G2906" s="121" t="str">
        <f>IF(SP_SUL!I2909="","*",SP_SUL!I2909)</f>
        <v>*</v>
      </c>
      <c r="H2906" s="121" t="str">
        <f>IF(SP_SUL!AB2909="","*",SP_SUL!AB2909)</f>
        <v>*</v>
      </c>
      <c r="I2906" s="121" t="str">
        <f>IF(SP_SUL!AC2909="","*",SP_SUL!AC2909)</f>
        <v>*</v>
      </c>
      <c r="J2906" s="122" t="str">
        <f>IF(SP_SUL!AA2909="","*",SP_SUL!AA2909)</f>
        <v>*</v>
      </c>
      <c r="K2906" s="134" t="str">
        <f>IF(SP_SUL!AD2909="","*",SP_SUL!AD2909)</f>
        <v>*</v>
      </c>
    </row>
    <row r="2907" spans="2:11" hidden="1">
      <c r="B2907" s="120" t="str">
        <f>IF(SP_SUL!Y2910="","*",SP_SUL!Y2910)</f>
        <v>*</v>
      </c>
      <c r="C2907" s="121" t="str">
        <f>IF(SP_SUL!B2910="","*",SP_SUL!B2910)</f>
        <v>*</v>
      </c>
      <c r="D2907" s="121" t="str">
        <f>IF(SP_SUL!D2910="","*",SP_SUL!D2910)</f>
        <v>*</v>
      </c>
      <c r="E2907" s="121" t="str">
        <f>IF(SP_SUL!H2910="","*",SP_SUL!H2910)</f>
        <v>*</v>
      </c>
      <c r="F2907" s="137" t="str">
        <f>IF(SP_SUL!M2910="","*",SP_SUL!M2910)</f>
        <v>*</v>
      </c>
      <c r="G2907" s="121" t="str">
        <f>IF(SP_SUL!I2910="","*",SP_SUL!I2910)</f>
        <v>*</v>
      </c>
      <c r="H2907" s="121" t="str">
        <f>IF(SP_SUL!AB2910="","*",SP_SUL!AB2910)</f>
        <v>*</v>
      </c>
      <c r="I2907" s="121" t="str">
        <f>IF(SP_SUL!AC2910="","*",SP_SUL!AC2910)</f>
        <v>*</v>
      </c>
      <c r="J2907" s="122" t="str">
        <f>IF(SP_SUL!AA2910="","*",SP_SUL!AA2910)</f>
        <v>*</v>
      </c>
      <c r="K2907" s="134" t="str">
        <f>IF(SP_SUL!AD2910="","*",SP_SUL!AD2910)</f>
        <v>*</v>
      </c>
    </row>
    <row r="2908" spans="2:11" hidden="1">
      <c r="B2908" s="120" t="str">
        <f>IF(SP_SUL!Y2911="","*",SP_SUL!Y2911)</f>
        <v>*</v>
      </c>
      <c r="C2908" s="121" t="str">
        <f>IF(SP_SUL!B2911="","*",SP_SUL!B2911)</f>
        <v>*</v>
      </c>
      <c r="D2908" s="121" t="str">
        <f>IF(SP_SUL!D2911="","*",SP_SUL!D2911)</f>
        <v>*</v>
      </c>
      <c r="E2908" s="121" t="str">
        <f>IF(SP_SUL!H2911="","*",SP_SUL!H2911)</f>
        <v>*</v>
      </c>
      <c r="F2908" s="137" t="str">
        <f>IF(SP_SUL!M2911="","*",SP_SUL!M2911)</f>
        <v>*</v>
      </c>
      <c r="G2908" s="121" t="str">
        <f>IF(SP_SUL!I2911="","*",SP_SUL!I2911)</f>
        <v>*</v>
      </c>
      <c r="H2908" s="121" t="str">
        <f>IF(SP_SUL!AB2911="","*",SP_SUL!AB2911)</f>
        <v>*</v>
      </c>
      <c r="I2908" s="121" t="str">
        <f>IF(SP_SUL!AC2911="","*",SP_SUL!AC2911)</f>
        <v>*</v>
      </c>
      <c r="J2908" s="122" t="str">
        <f>IF(SP_SUL!AA2911="","*",SP_SUL!AA2911)</f>
        <v>*</v>
      </c>
      <c r="K2908" s="134" t="str">
        <f>IF(SP_SUL!AD2911="","*",SP_SUL!AD2911)</f>
        <v>*</v>
      </c>
    </row>
    <row r="2909" spans="2:11" hidden="1">
      <c r="B2909" s="120" t="str">
        <f>IF(SP_SUL!Y2912="","*",SP_SUL!Y2912)</f>
        <v>*</v>
      </c>
      <c r="C2909" s="121" t="str">
        <f>IF(SP_SUL!B2912="","*",SP_SUL!B2912)</f>
        <v>*</v>
      </c>
      <c r="D2909" s="121" t="str">
        <f>IF(SP_SUL!D2912="","*",SP_SUL!D2912)</f>
        <v>*</v>
      </c>
      <c r="E2909" s="121" t="str">
        <f>IF(SP_SUL!H2912="","*",SP_SUL!H2912)</f>
        <v>*</v>
      </c>
      <c r="F2909" s="137" t="str">
        <f>IF(SP_SUL!M2912="","*",SP_SUL!M2912)</f>
        <v>*</v>
      </c>
      <c r="G2909" s="121" t="str">
        <f>IF(SP_SUL!I2912="","*",SP_SUL!I2912)</f>
        <v>*</v>
      </c>
      <c r="H2909" s="121" t="str">
        <f>IF(SP_SUL!AB2912="","*",SP_SUL!AB2912)</f>
        <v>*</v>
      </c>
      <c r="I2909" s="121" t="str">
        <f>IF(SP_SUL!AC2912="","*",SP_SUL!AC2912)</f>
        <v>*</v>
      </c>
      <c r="J2909" s="122" t="str">
        <f>IF(SP_SUL!AA2912="","*",SP_SUL!AA2912)</f>
        <v>*</v>
      </c>
      <c r="K2909" s="134" t="str">
        <f>IF(SP_SUL!AD2912="","*",SP_SUL!AD2912)</f>
        <v>*</v>
      </c>
    </row>
    <row r="2910" spans="2:11" hidden="1">
      <c r="B2910" s="120" t="str">
        <f>IF(SP_SUL!Y2913="","*",SP_SUL!Y2913)</f>
        <v>*</v>
      </c>
      <c r="C2910" s="121" t="str">
        <f>IF(SP_SUL!B2913="","*",SP_SUL!B2913)</f>
        <v>*</v>
      </c>
      <c r="D2910" s="121" t="str">
        <f>IF(SP_SUL!D2913="","*",SP_SUL!D2913)</f>
        <v>*</v>
      </c>
      <c r="E2910" s="121" t="str">
        <f>IF(SP_SUL!H2913="","*",SP_SUL!H2913)</f>
        <v>*</v>
      </c>
      <c r="F2910" s="137" t="str">
        <f>IF(SP_SUL!M2913="","*",SP_SUL!M2913)</f>
        <v>*</v>
      </c>
      <c r="G2910" s="121" t="str">
        <f>IF(SP_SUL!I2913="","*",SP_SUL!I2913)</f>
        <v>*</v>
      </c>
      <c r="H2910" s="121" t="str">
        <f>IF(SP_SUL!AB2913="","*",SP_SUL!AB2913)</f>
        <v>*</v>
      </c>
      <c r="I2910" s="121" t="str">
        <f>IF(SP_SUL!AC2913="","*",SP_SUL!AC2913)</f>
        <v>*</v>
      </c>
      <c r="J2910" s="122" t="str">
        <f>IF(SP_SUL!AA2913="","*",SP_SUL!AA2913)</f>
        <v>*</v>
      </c>
      <c r="K2910" s="134" t="str">
        <f>IF(SP_SUL!AD2913="","*",SP_SUL!AD2913)</f>
        <v>*</v>
      </c>
    </row>
    <row r="2911" spans="2:11" hidden="1">
      <c r="B2911" s="120" t="str">
        <f>IF(SP_SUL!Y2914="","*",SP_SUL!Y2914)</f>
        <v>*</v>
      </c>
      <c r="C2911" s="121" t="str">
        <f>IF(SP_SUL!B2914="","*",SP_SUL!B2914)</f>
        <v>*</v>
      </c>
      <c r="D2911" s="121" t="str">
        <f>IF(SP_SUL!D2914="","*",SP_SUL!D2914)</f>
        <v>*</v>
      </c>
      <c r="E2911" s="121" t="str">
        <f>IF(SP_SUL!H2914="","*",SP_SUL!H2914)</f>
        <v>*</v>
      </c>
      <c r="F2911" s="137" t="str">
        <f>IF(SP_SUL!M2914="","*",SP_SUL!M2914)</f>
        <v>*</v>
      </c>
      <c r="G2911" s="121" t="str">
        <f>IF(SP_SUL!I2914="","*",SP_SUL!I2914)</f>
        <v>*</v>
      </c>
      <c r="H2911" s="121" t="str">
        <f>IF(SP_SUL!AB2914="","*",SP_SUL!AB2914)</f>
        <v>*</v>
      </c>
      <c r="I2911" s="121" t="str">
        <f>IF(SP_SUL!AC2914="","*",SP_SUL!AC2914)</f>
        <v>*</v>
      </c>
      <c r="J2911" s="122" t="str">
        <f>IF(SP_SUL!AA2914="","*",SP_SUL!AA2914)</f>
        <v>*</v>
      </c>
      <c r="K2911" s="134" t="str">
        <f>IF(SP_SUL!AD2914="","*",SP_SUL!AD2914)</f>
        <v>*</v>
      </c>
    </row>
    <row r="2912" spans="2:11" hidden="1">
      <c r="B2912" s="120" t="str">
        <f>IF(SP_SUL!Y2915="","*",SP_SUL!Y2915)</f>
        <v>*</v>
      </c>
      <c r="C2912" s="121" t="str">
        <f>IF(SP_SUL!B2915="","*",SP_SUL!B2915)</f>
        <v>*</v>
      </c>
      <c r="D2912" s="121" t="str">
        <f>IF(SP_SUL!D2915="","*",SP_SUL!D2915)</f>
        <v>*</v>
      </c>
      <c r="E2912" s="121" t="str">
        <f>IF(SP_SUL!H2915="","*",SP_SUL!H2915)</f>
        <v>*</v>
      </c>
      <c r="F2912" s="137" t="str">
        <f>IF(SP_SUL!M2915="","*",SP_SUL!M2915)</f>
        <v>*</v>
      </c>
      <c r="G2912" s="121" t="str">
        <f>IF(SP_SUL!I2915="","*",SP_SUL!I2915)</f>
        <v>*</v>
      </c>
      <c r="H2912" s="121" t="str">
        <f>IF(SP_SUL!AB2915="","*",SP_SUL!AB2915)</f>
        <v>*</v>
      </c>
      <c r="I2912" s="121" t="str">
        <f>IF(SP_SUL!AC2915="","*",SP_SUL!AC2915)</f>
        <v>*</v>
      </c>
      <c r="J2912" s="122" t="str">
        <f>IF(SP_SUL!AA2915="","*",SP_SUL!AA2915)</f>
        <v>*</v>
      </c>
      <c r="K2912" s="134" t="str">
        <f>IF(SP_SUL!AD2915="","*",SP_SUL!AD2915)</f>
        <v>*</v>
      </c>
    </row>
    <row r="2913" spans="2:11" hidden="1">
      <c r="B2913" s="120" t="str">
        <f>IF(SP_SUL!Y2916="","*",SP_SUL!Y2916)</f>
        <v>*</v>
      </c>
      <c r="C2913" s="121" t="str">
        <f>IF(SP_SUL!B2916="","*",SP_SUL!B2916)</f>
        <v>*</v>
      </c>
      <c r="D2913" s="121" t="str">
        <f>IF(SP_SUL!D2916="","*",SP_SUL!D2916)</f>
        <v>*</v>
      </c>
      <c r="E2913" s="121" t="str">
        <f>IF(SP_SUL!H2916="","*",SP_SUL!H2916)</f>
        <v>*</v>
      </c>
      <c r="F2913" s="137" t="str">
        <f>IF(SP_SUL!M2916="","*",SP_SUL!M2916)</f>
        <v>*</v>
      </c>
      <c r="G2913" s="121" t="str">
        <f>IF(SP_SUL!I2916="","*",SP_SUL!I2916)</f>
        <v>*</v>
      </c>
      <c r="H2913" s="121" t="str">
        <f>IF(SP_SUL!AB2916="","*",SP_SUL!AB2916)</f>
        <v>*</v>
      </c>
      <c r="I2913" s="121" t="str">
        <f>IF(SP_SUL!AC2916="","*",SP_SUL!AC2916)</f>
        <v>*</v>
      </c>
      <c r="J2913" s="122" t="str">
        <f>IF(SP_SUL!AA2916="","*",SP_SUL!AA2916)</f>
        <v>*</v>
      </c>
      <c r="K2913" s="134" t="str">
        <f>IF(SP_SUL!AD2916="","*",SP_SUL!AD2916)</f>
        <v>*</v>
      </c>
    </row>
    <row r="2914" spans="2:11" hidden="1">
      <c r="B2914" s="120" t="str">
        <f>IF(SP_SUL!Y2917="","*",SP_SUL!Y2917)</f>
        <v>*</v>
      </c>
      <c r="C2914" s="121" t="str">
        <f>IF(SP_SUL!B2917="","*",SP_SUL!B2917)</f>
        <v>*</v>
      </c>
      <c r="D2914" s="121" t="str">
        <f>IF(SP_SUL!D2917="","*",SP_SUL!D2917)</f>
        <v>*</v>
      </c>
      <c r="E2914" s="121" t="str">
        <f>IF(SP_SUL!H2917="","*",SP_SUL!H2917)</f>
        <v>*</v>
      </c>
      <c r="F2914" s="137" t="str">
        <f>IF(SP_SUL!M2917="","*",SP_SUL!M2917)</f>
        <v>*</v>
      </c>
      <c r="G2914" s="121" t="str">
        <f>IF(SP_SUL!I2917="","*",SP_SUL!I2917)</f>
        <v>*</v>
      </c>
      <c r="H2914" s="121" t="str">
        <f>IF(SP_SUL!AB2917="","*",SP_SUL!AB2917)</f>
        <v>*</v>
      </c>
      <c r="I2914" s="121" t="str">
        <f>IF(SP_SUL!AC2917="","*",SP_SUL!AC2917)</f>
        <v>*</v>
      </c>
      <c r="J2914" s="122" t="str">
        <f>IF(SP_SUL!AA2917="","*",SP_SUL!AA2917)</f>
        <v>*</v>
      </c>
      <c r="K2914" s="134" t="str">
        <f>IF(SP_SUL!AD2917="","*",SP_SUL!AD2917)</f>
        <v>*</v>
      </c>
    </row>
    <row r="2915" spans="2:11" hidden="1">
      <c r="B2915" s="120" t="str">
        <f>IF(SP_SUL!Y2918="","*",SP_SUL!Y2918)</f>
        <v>*</v>
      </c>
      <c r="C2915" s="121" t="str">
        <f>IF(SP_SUL!B2918="","*",SP_SUL!B2918)</f>
        <v>*</v>
      </c>
      <c r="D2915" s="121" t="str">
        <f>IF(SP_SUL!D2918="","*",SP_SUL!D2918)</f>
        <v>*</v>
      </c>
      <c r="E2915" s="121" t="str">
        <f>IF(SP_SUL!H2918="","*",SP_SUL!H2918)</f>
        <v>*</v>
      </c>
      <c r="F2915" s="137" t="str">
        <f>IF(SP_SUL!M2918="","*",SP_SUL!M2918)</f>
        <v>*</v>
      </c>
      <c r="G2915" s="121" t="str">
        <f>IF(SP_SUL!I2918="","*",SP_SUL!I2918)</f>
        <v>*</v>
      </c>
      <c r="H2915" s="121" t="str">
        <f>IF(SP_SUL!AB2918="","*",SP_SUL!AB2918)</f>
        <v>*</v>
      </c>
      <c r="I2915" s="121" t="str">
        <f>IF(SP_SUL!AC2918="","*",SP_SUL!AC2918)</f>
        <v>*</v>
      </c>
      <c r="J2915" s="122" t="str">
        <f>IF(SP_SUL!AA2918="","*",SP_SUL!AA2918)</f>
        <v>*</v>
      </c>
      <c r="K2915" s="134" t="str">
        <f>IF(SP_SUL!AD2918="","*",SP_SUL!AD2918)</f>
        <v>*</v>
      </c>
    </row>
    <row r="2916" spans="2:11" hidden="1">
      <c r="B2916" s="120" t="str">
        <f>IF(SP_SUL!Y2919="","*",SP_SUL!Y2919)</f>
        <v>*</v>
      </c>
      <c r="C2916" s="121" t="str">
        <f>IF(SP_SUL!B2919="","*",SP_SUL!B2919)</f>
        <v>*</v>
      </c>
      <c r="D2916" s="121" t="str">
        <f>IF(SP_SUL!D2919="","*",SP_SUL!D2919)</f>
        <v>*</v>
      </c>
      <c r="E2916" s="121" t="str">
        <f>IF(SP_SUL!H2919="","*",SP_SUL!H2919)</f>
        <v>*</v>
      </c>
      <c r="F2916" s="137" t="str">
        <f>IF(SP_SUL!M2919="","*",SP_SUL!M2919)</f>
        <v>*</v>
      </c>
      <c r="G2916" s="121" t="str">
        <f>IF(SP_SUL!I2919="","*",SP_SUL!I2919)</f>
        <v>*</v>
      </c>
      <c r="H2916" s="121" t="str">
        <f>IF(SP_SUL!AB2919="","*",SP_SUL!AB2919)</f>
        <v>*</v>
      </c>
      <c r="I2916" s="121" t="str">
        <f>IF(SP_SUL!AC2919="","*",SP_SUL!AC2919)</f>
        <v>*</v>
      </c>
      <c r="J2916" s="122" t="str">
        <f>IF(SP_SUL!AA2919="","*",SP_SUL!AA2919)</f>
        <v>*</v>
      </c>
      <c r="K2916" s="134" t="str">
        <f>IF(SP_SUL!AD2919="","*",SP_SUL!AD2919)</f>
        <v>*</v>
      </c>
    </row>
    <row r="2917" spans="2:11" hidden="1">
      <c r="B2917" s="120" t="str">
        <f>IF(SP_SUL!Y2920="","*",SP_SUL!Y2920)</f>
        <v>*</v>
      </c>
      <c r="C2917" s="121" t="str">
        <f>IF(SP_SUL!B2920="","*",SP_SUL!B2920)</f>
        <v>*</v>
      </c>
      <c r="D2917" s="121" t="str">
        <f>IF(SP_SUL!D2920="","*",SP_SUL!D2920)</f>
        <v>*</v>
      </c>
      <c r="E2917" s="121" t="str">
        <f>IF(SP_SUL!H2920="","*",SP_SUL!H2920)</f>
        <v>*</v>
      </c>
      <c r="F2917" s="137" t="str">
        <f>IF(SP_SUL!M2920="","*",SP_SUL!M2920)</f>
        <v>*</v>
      </c>
      <c r="G2917" s="121" t="str">
        <f>IF(SP_SUL!I2920="","*",SP_SUL!I2920)</f>
        <v>*</v>
      </c>
      <c r="H2917" s="121" t="str">
        <f>IF(SP_SUL!AB2920="","*",SP_SUL!AB2920)</f>
        <v>*</v>
      </c>
      <c r="I2917" s="121" t="str">
        <f>IF(SP_SUL!AC2920="","*",SP_SUL!AC2920)</f>
        <v>*</v>
      </c>
      <c r="J2917" s="122" t="str">
        <f>IF(SP_SUL!AA2920="","*",SP_SUL!AA2920)</f>
        <v>*</v>
      </c>
      <c r="K2917" s="134" t="str">
        <f>IF(SP_SUL!AD2920="","*",SP_SUL!AD2920)</f>
        <v>*</v>
      </c>
    </row>
    <row r="2918" spans="2:11" hidden="1">
      <c r="B2918" s="120" t="str">
        <f>IF(SP_SUL!Y2921="","*",SP_SUL!Y2921)</f>
        <v>*</v>
      </c>
      <c r="C2918" s="121" t="str">
        <f>IF(SP_SUL!B2921="","*",SP_SUL!B2921)</f>
        <v>*</v>
      </c>
      <c r="D2918" s="121" t="str">
        <f>IF(SP_SUL!D2921="","*",SP_SUL!D2921)</f>
        <v>*</v>
      </c>
      <c r="E2918" s="121" t="str">
        <f>IF(SP_SUL!H2921="","*",SP_SUL!H2921)</f>
        <v>*</v>
      </c>
      <c r="F2918" s="137" t="str">
        <f>IF(SP_SUL!M2921="","*",SP_SUL!M2921)</f>
        <v>*</v>
      </c>
      <c r="G2918" s="121" t="str">
        <f>IF(SP_SUL!I2921="","*",SP_SUL!I2921)</f>
        <v>*</v>
      </c>
      <c r="H2918" s="121" t="str">
        <f>IF(SP_SUL!AB2921="","*",SP_SUL!AB2921)</f>
        <v>*</v>
      </c>
      <c r="I2918" s="121" t="str">
        <f>IF(SP_SUL!AC2921="","*",SP_SUL!AC2921)</f>
        <v>*</v>
      </c>
      <c r="J2918" s="122" t="str">
        <f>IF(SP_SUL!AA2921="","*",SP_SUL!AA2921)</f>
        <v>*</v>
      </c>
      <c r="K2918" s="134" t="str">
        <f>IF(SP_SUL!AD2921="","*",SP_SUL!AD2921)</f>
        <v>*</v>
      </c>
    </row>
    <row r="2919" spans="2:11" hidden="1">
      <c r="B2919" s="120" t="str">
        <f>IF(SP_SUL!Y2922="","*",SP_SUL!Y2922)</f>
        <v>*</v>
      </c>
      <c r="C2919" s="121" t="str">
        <f>IF(SP_SUL!B2922="","*",SP_SUL!B2922)</f>
        <v>*</v>
      </c>
      <c r="D2919" s="121" t="str">
        <f>IF(SP_SUL!D2922="","*",SP_SUL!D2922)</f>
        <v>*</v>
      </c>
      <c r="E2919" s="121" t="str">
        <f>IF(SP_SUL!H2922="","*",SP_SUL!H2922)</f>
        <v>*</v>
      </c>
      <c r="F2919" s="137" t="str">
        <f>IF(SP_SUL!M2922="","*",SP_SUL!M2922)</f>
        <v>*</v>
      </c>
      <c r="G2919" s="121" t="str">
        <f>IF(SP_SUL!I2922="","*",SP_SUL!I2922)</f>
        <v>*</v>
      </c>
      <c r="H2919" s="121" t="str">
        <f>IF(SP_SUL!AB2922="","*",SP_SUL!AB2922)</f>
        <v>*</v>
      </c>
      <c r="I2919" s="121" t="str">
        <f>IF(SP_SUL!AC2922="","*",SP_SUL!AC2922)</f>
        <v>*</v>
      </c>
      <c r="J2919" s="122" t="str">
        <f>IF(SP_SUL!AA2922="","*",SP_SUL!AA2922)</f>
        <v>*</v>
      </c>
      <c r="K2919" s="134" t="str">
        <f>IF(SP_SUL!AD2922="","*",SP_SUL!AD2922)</f>
        <v>*</v>
      </c>
    </row>
    <row r="2920" spans="2:11" hidden="1">
      <c r="B2920" s="120" t="str">
        <f>IF(SP_SUL!Y2923="","*",SP_SUL!Y2923)</f>
        <v>*</v>
      </c>
      <c r="C2920" s="121" t="str">
        <f>IF(SP_SUL!B2923="","*",SP_SUL!B2923)</f>
        <v>*</v>
      </c>
      <c r="D2920" s="121" t="str">
        <f>IF(SP_SUL!D2923="","*",SP_SUL!D2923)</f>
        <v>*</v>
      </c>
      <c r="E2920" s="121" t="str">
        <f>IF(SP_SUL!H2923="","*",SP_SUL!H2923)</f>
        <v>*</v>
      </c>
      <c r="F2920" s="137" t="str">
        <f>IF(SP_SUL!M2923="","*",SP_SUL!M2923)</f>
        <v>*</v>
      </c>
      <c r="G2920" s="121" t="str">
        <f>IF(SP_SUL!I2923="","*",SP_SUL!I2923)</f>
        <v>*</v>
      </c>
      <c r="H2920" s="121" t="str">
        <f>IF(SP_SUL!AB2923="","*",SP_SUL!AB2923)</f>
        <v>*</v>
      </c>
      <c r="I2920" s="121" t="str">
        <f>IF(SP_SUL!AC2923="","*",SP_SUL!AC2923)</f>
        <v>*</v>
      </c>
      <c r="J2920" s="122" t="str">
        <f>IF(SP_SUL!AA2923="","*",SP_SUL!AA2923)</f>
        <v>*</v>
      </c>
      <c r="K2920" s="134" t="str">
        <f>IF(SP_SUL!AD2923="","*",SP_SUL!AD2923)</f>
        <v>*</v>
      </c>
    </row>
    <row r="2921" spans="2:11" hidden="1">
      <c r="B2921" s="120" t="str">
        <f>IF(SP_SUL!Y2924="","*",SP_SUL!Y2924)</f>
        <v>*</v>
      </c>
      <c r="C2921" s="121" t="str">
        <f>IF(SP_SUL!B2924="","*",SP_SUL!B2924)</f>
        <v>*</v>
      </c>
      <c r="D2921" s="121" t="str">
        <f>IF(SP_SUL!D2924="","*",SP_SUL!D2924)</f>
        <v>*</v>
      </c>
      <c r="E2921" s="121" t="str">
        <f>IF(SP_SUL!H2924="","*",SP_SUL!H2924)</f>
        <v>*</v>
      </c>
      <c r="F2921" s="137" t="str">
        <f>IF(SP_SUL!M2924="","*",SP_SUL!M2924)</f>
        <v>*</v>
      </c>
      <c r="G2921" s="121" t="str">
        <f>IF(SP_SUL!I2924="","*",SP_SUL!I2924)</f>
        <v>*</v>
      </c>
      <c r="H2921" s="121" t="str">
        <f>IF(SP_SUL!AB2924="","*",SP_SUL!AB2924)</f>
        <v>*</v>
      </c>
      <c r="I2921" s="121" t="str">
        <f>IF(SP_SUL!AC2924="","*",SP_SUL!AC2924)</f>
        <v>*</v>
      </c>
      <c r="J2921" s="122" t="str">
        <f>IF(SP_SUL!AA2924="","*",SP_SUL!AA2924)</f>
        <v>*</v>
      </c>
      <c r="K2921" s="134" t="str">
        <f>IF(SP_SUL!AD2924="","*",SP_SUL!AD2924)</f>
        <v>*</v>
      </c>
    </row>
    <row r="2922" spans="2:11" hidden="1">
      <c r="B2922" s="120" t="str">
        <f>IF(SP_SUL!Y2925="","*",SP_SUL!Y2925)</f>
        <v>*</v>
      </c>
      <c r="C2922" s="121" t="str">
        <f>IF(SP_SUL!B2925="","*",SP_SUL!B2925)</f>
        <v>*</v>
      </c>
      <c r="D2922" s="121" t="str">
        <f>IF(SP_SUL!D2925="","*",SP_SUL!D2925)</f>
        <v>*</v>
      </c>
      <c r="E2922" s="121" t="str">
        <f>IF(SP_SUL!H2925="","*",SP_SUL!H2925)</f>
        <v>*</v>
      </c>
      <c r="F2922" s="137" t="str">
        <f>IF(SP_SUL!M2925="","*",SP_SUL!M2925)</f>
        <v>*</v>
      </c>
      <c r="G2922" s="121" t="str">
        <f>IF(SP_SUL!I2925="","*",SP_SUL!I2925)</f>
        <v>*</v>
      </c>
      <c r="H2922" s="121" t="str">
        <f>IF(SP_SUL!AB2925="","*",SP_SUL!AB2925)</f>
        <v>*</v>
      </c>
      <c r="I2922" s="121" t="str">
        <f>IF(SP_SUL!AC2925="","*",SP_SUL!AC2925)</f>
        <v>*</v>
      </c>
      <c r="J2922" s="122" t="str">
        <f>IF(SP_SUL!AA2925="","*",SP_SUL!AA2925)</f>
        <v>*</v>
      </c>
      <c r="K2922" s="134" t="str">
        <f>IF(SP_SUL!AD2925="","*",SP_SUL!AD2925)</f>
        <v>*</v>
      </c>
    </row>
    <row r="2923" spans="2:11" hidden="1">
      <c r="B2923" s="120" t="str">
        <f>IF(SP_SUL!Y2926="","*",SP_SUL!Y2926)</f>
        <v>*</v>
      </c>
      <c r="C2923" s="121" t="str">
        <f>IF(SP_SUL!B2926="","*",SP_SUL!B2926)</f>
        <v>*</v>
      </c>
      <c r="D2923" s="121" t="str">
        <f>IF(SP_SUL!D2926="","*",SP_SUL!D2926)</f>
        <v>*</v>
      </c>
      <c r="E2923" s="121" t="str">
        <f>IF(SP_SUL!H2926="","*",SP_SUL!H2926)</f>
        <v>*</v>
      </c>
      <c r="F2923" s="137" t="str">
        <f>IF(SP_SUL!M2926="","*",SP_SUL!M2926)</f>
        <v>*</v>
      </c>
      <c r="G2923" s="121" t="str">
        <f>IF(SP_SUL!I2926="","*",SP_SUL!I2926)</f>
        <v>*</v>
      </c>
      <c r="H2923" s="121" t="str">
        <f>IF(SP_SUL!AB2926="","*",SP_SUL!AB2926)</f>
        <v>*</v>
      </c>
      <c r="I2923" s="121" t="str">
        <f>IF(SP_SUL!AC2926="","*",SP_SUL!AC2926)</f>
        <v>*</v>
      </c>
      <c r="J2923" s="122" t="str">
        <f>IF(SP_SUL!AA2926="","*",SP_SUL!AA2926)</f>
        <v>*</v>
      </c>
      <c r="K2923" s="134" t="str">
        <f>IF(SP_SUL!AD2926="","*",SP_SUL!AD2926)</f>
        <v>*</v>
      </c>
    </row>
    <row r="2924" spans="2:11" hidden="1">
      <c r="B2924" s="120" t="str">
        <f>IF(SP_SUL!Y2927="","*",SP_SUL!Y2927)</f>
        <v>*</v>
      </c>
      <c r="C2924" s="121" t="str">
        <f>IF(SP_SUL!B2927="","*",SP_SUL!B2927)</f>
        <v>*</v>
      </c>
      <c r="D2924" s="121" t="str">
        <f>IF(SP_SUL!D2927="","*",SP_SUL!D2927)</f>
        <v>*</v>
      </c>
      <c r="E2924" s="121" t="str">
        <f>IF(SP_SUL!H2927="","*",SP_SUL!H2927)</f>
        <v>*</v>
      </c>
      <c r="F2924" s="137" t="str">
        <f>IF(SP_SUL!M2927="","*",SP_SUL!M2927)</f>
        <v>*</v>
      </c>
      <c r="G2924" s="121" t="str">
        <f>IF(SP_SUL!I2927="","*",SP_SUL!I2927)</f>
        <v>*</v>
      </c>
      <c r="H2924" s="121" t="str">
        <f>IF(SP_SUL!AB2927="","*",SP_SUL!AB2927)</f>
        <v>*</v>
      </c>
      <c r="I2924" s="121" t="str">
        <f>IF(SP_SUL!AC2927="","*",SP_SUL!AC2927)</f>
        <v>*</v>
      </c>
      <c r="J2924" s="122" t="str">
        <f>IF(SP_SUL!AA2927="","*",SP_SUL!AA2927)</f>
        <v>*</v>
      </c>
      <c r="K2924" s="134" t="str">
        <f>IF(SP_SUL!AD2927="","*",SP_SUL!AD2927)</f>
        <v>*</v>
      </c>
    </row>
    <row r="2925" spans="2:11" hidden="1">
      <c r="B2925" s="120" t="str">
        <f>IF(SP_SUL!Y2928="","*",SP_SUL!Y2928)</f>
        <v>*</v>
      </c>
      <c r="C2925" s="121" t="str">
        <f>IF(SP_SUL!B2928="","*",SP_SUL!B2928)</f>
        <v>*</v>
      </c>
      <c r="D2925" s="121" t="str">
        <f>IF(SP_SUL!D2928="","*",SP_SUL!D2928)</f>
        <v>*</v>
      </c>
      <c r="E2925" s="121" t="str">
        <f>IF(SP_SUL!H2928="","*",SP_SUL!H2928)</f>
        <v>*</v>
      </c>
      <c r="F2925" s="137" t="str">
        <f>IF(SP_SUL!M2928="","*",SP_SUL!M2928)</f>
        <v>*</v>
      </c>
      <c r="G2925" s="121" t="str">
        <f>IF(SP_SUL!I2928="","*",SP_SUL!I2928)</f>
        <v>*</v>
      </c>
      <c r="H2925" s="121" t="str">
        <f>IF(SP_SUL!AB2928="","*",SP_SUL!AB2928)</f>
        <v>*</v>
      </c>
      <c r="I2925" s="121" t="str">
        <f>IF(SP_SUL!AC2928="","*",SP_SUL!AC2928)</f>
        <v>*</v>
      </c>
      <c r="J2925" s="122" t="str">
        <f>IF(SP_SUL!AA2928="","*",SP_SUL!AA2928)</f>
        <v>*</v>
      </c>
      <c r="K2925" s="134" t="str">
        <f>IF(SP_SUL!AD2928="","*",SP_SUL!AD2928)</f>
        <v>*</v>
      </c>
    </row>
    <row r="2926" spans="2:11" hidden="1">
      <c r="B2926" s="120" t="str">
        <f>IF(SP_SUL!Y2929="","*",SP_SUL!Y2929)</f>
        <v>*</v>
      </c>
      <c r="C2926" s="121" t="str">
        <f>IF(SP_SUL!B2929="","*",SP_SUL!B2929)</f>
        <v>*</v>
      </c>
      <c r="D2926" s="121" t="str">
        <f>IF(SP_SUL!D2929="","*",SP_SUL!D2929)</f>
        <v>*</v>
      </c>
      <c r="E2926" s="121" t="str">
        <f>IF(SP_SUL!H2929="","*",SP_SUL!H2929)</f>
        <v>*</v>
      </c>
      <c r="F2926" s="137" t="str">
        <f>IF(SP_SUL!M2929="","*",SP_SUL!M2929)</f>
        <v>*</v>
      </c>
      <c r="G2926" s="121" t="str">
        <f>IF(SP_SUL!I2929="","*",SP_SUL!I2929)</f>
        <v>*</v>
      </c>
      <c r="H2926" s="121" t="str">
        <f>IF(SP_SUL!AB2929="","*",SP_SUL!AB2929)</f>
        <v>*</v>
      </c>
      <c r="I2926" s="121" t="str">
        <f>IF(SP_SUL!AC2929="","*",SP_SUL!AC2929)</f>
        <v>*</v>
      </c>
      <c r="J2926" s="122" t="str">
        <f>IF(SP_SUL!AA2929="","*",SP_SUL!AA2929)</f>
        <v>*</v>
      </c>
      <c r="K2926" s="134" t="str">
        <f>IF(SP_SUL!AD2929="","*",SP_SUL!AD2929)</f>
        <v>*</v>
      </c>
    </row>
    <row r="2927" spans="2:11" hidden="1">
      <c r="B2927" s="120" t="str">
        <f>IF(SP_SUL!Y2930="","*",SP_SUL!Y2930)</f>
        <v>*</v>
      </c>
      <c r="C2927" s="121" t="str">
        <f>IF(SP_SUL!B2930="","*",SP_SUL!B2930)</f>
        <v>*</v>
      </c>
      <c r="D2927" s="121" t="str">
        <f>IF(SP_SUL!D2930="","*",SP_SUL!D2930)</f>
        <v>*</v>
      </c>
      <c r="E2927" s="121" t="str">
        <f>IF(SP_SUL!H2930="","*",SP_SUL!H2930)</f>
        <v>*</v>
      </c>
      <c r="F2927" s="137" t="str">
        <f>IF(SP_SUL!M2930="","*",SP_SUL!M2930)</f>
        <v>*</v>
      </c>
      <c r="G2927" s="121" t="str">
        <f>IF(SP_SUL!I2930="","*",SP_SUL!I2930)</f>
        <v>*</v>
      </c>
      <c r="H2927" s="121" t="str">
        <f>IF(SP_SUL!AB2930="","*",SP_SUL!AB2930)</f>
        <v>*</v>
      </c>
      <c r="I2927" s="121" t="str">
        <f>IF(SP_SUL!AC2930="","*",SP_SUL!AC2930)</f>
        <v>*</v>
      </c>
      <c r="J2927" s="122" t="str">
        <f>IF(SP_SUL!AA2930="","*",SP_SUL!AA2930)</f>
        <v>*</v>
      </c>
      <c r="K2927" s="134" t="str">
        <f>IF(SP_SUL!AD2930="","*",SP_SUL!AD2930)</f>
        <v>*</v>
      </c>
    </row>
    <row r="2928" spans="2:11" hidden="1">
      <c r="B2928" s="120" t="str">
        <f>IF(SP_SUL!Y2931="","*",SP_SUL!Y2931)</f>
        <v>*</v>
      </c>
      <c r="C2928" s="121" t="str">
        <f>IF(SP_SUL!B2931="","*",SP_SUL!B2931)</f>
        <v>*</v>
      </c>
      <c r="D2928" s="121" t="str">
        <f>IF(SP_SUL!D2931="","*",SP_SUL!D2931)</f>
        <v>*</v>
      </c>
      <c r="E2928" s="121" t="str">
        <f>IF(SP_SUL!H2931="","*",SP_SUL!H2931)</f>
        <v>*</v>
      </c>
      <c r="F2928" s="137" t="str">
        <f>IF(SP_SUL!M2931="","*",SP_SUL!M2931)</f>
        <v>*</v>
      </c>
      <c r="G2928" s="121" t="str">
        <f>IF(SP_SUL!I2931="","*",SP_SUL!I2931)</f>
        <v>*</v>
      </c>
      <c r="H2928" s="121" t="str">
        <f>IF(SP_SUL!AB2931="","*",SP_SUL!AB2931)</f>
        <v>*</v>
      </c>
      <c r="I2928" s="121" t="str">
        <f>IF(SP_SUL!AC2931="","*",SP_SUL!AC2931)</f>
        <v>*</v>
      </c>
      <c r="J2928" s="122" t="str">
        <f>IF(SP_SUL!AA2931="","*",SP_SUL!AA2931)</f>
        <v>*</v>
      </c>
      <c r="K2928" s="134" t="str">
        <f>IF(SP_SUL!AD2931="","*",SP_SUL!AD2931)</f>
        <v>*</v>
      </c>
    </row>
    <row r="2929" spans="2:11" hidden="1">
      <c r="B2929" s="120" t="str">
        <f>IF(SP_SUL!Y2932="","*",SP_SUL!Y2932)</f>
        <v>*</v>
      </c>
      <c r="C2929" s="121" t="str">
        <f>IF(SP_SUL!B2932="","*",SP_SUL!B2932)</f>
        <v>*</v>
      </c>
      <c r="D2929" s="121" t="str">
        <f>IF(SP_SUL!D2932="","*",SP_SUL!D2932)</f>
        <v>*</v>
      </c>
      <c r="E2929" s="121" t="str">
        <f>IF(SP_SUL!H2932="","*",SP_SUL!H2932)</f>
        <v>*</v>
      </c>
      <c r="F2929" s="137" t="str">
        <f>IF(SP_SUL!M2932="","*",SP_SUL!M2932)</f>
        <v>*</v>
      </c>
      <c r="G2929" s="121" t="str">
        <f>IF(SP_SUL!I2932="","*",SP_SUL!I2932)</f>
        <v>*</v>
      </c>
      <c r="H2929" s="121" t="str">
        <f>IF(SP_SUL!AB2932="","*",SP_SUL!AB2932)</f>
        <v>*</v>
      </c>
      <c r="I2929" s="121" t="str">
        <f>IF(SP_SUL!AC2932="","*",SP_SUL!AC2932)</f>
        <v>*</v>
      </c>
      <c r="J2929" s="122" t="str">
        <f>IF(SP_SUL!AA2932="","*",SP_SUL!AA2932)</f>
        <v>*</v>
      </c>
      <c r="K2929" s="134" t="str">
        <f>IF(SP_SUL!AD2932="","*",SP_SUL!AD2932)</f>
        <v>*</v>
      </c>
    </row>
    <row r="2930" spans="2:11" hidden="1">
      <c r="B2930" s="120" t="str">
        <f>IF(SP_SUL!Y2933="","*",SP_SUL!Y2933)</f>
        <v>*</v>
      </c>
      <c r="C2930" s="121" t="str">
        <f>IF(SP_SUL!B2933="","*",SP_SUL!B2933)</f>
        <v>*</v>
      </c>
      <c r="D2930" s="121" t="str">
        <f>IF(SP_SUL!D2933="","*",SP_SUL!D2933)</f>
        <v>*</v>
      </c>
      <c r="E2930" s="121" t="str">
        <f>IF(SP_SUL!H2933="","*",SP_SUL!H2933)</f>
        <v>*</v>
      </c>
      <c r="F2930" s="137" t="str">
        <f>IF(SP_SUL!M2933="","*",SP_SUL!M2933)</f>
        <v>*</v>
      </c>
      <c r="G2930" s="121" t="str">
        <f>IF(SP_SUL!I2933="","*",SP_SUL!I2933)</f>
        <v>*</v>
      </c>
      <c r="H2930" s="121" t="str">
        <f>IF(SP_SUL!AB2933="","*",SP_SUL!AB2933)</f>
        <v>*</v>
      </c>
      <c r="I2930" s="121" t="str">
        <f>IF(SP_SUL!AC2933="","*",SP_SUL!AC2933)</f>
        <v>*</v>
      </c>
      <c r="J2930" s="122" t="str">
        <f>IF(SP_SUL!AA2933="","*",SP_SUL!AA2933)</f>
        <v>*</v>
      </c>
      <c r="K2930" s="134" t="str">
        <f>IF(SP_SUL!AD2933="","*",SP_SUL!AD2933)</f>
        <v>*</v>
      </c>
    </row>
    <row r="2931" spans="2:11" hidden="1">
      <c r="B2931" s="120" t="str">
        <f>IF(SP_SUL!Y2934="","*",SP_SUL!Y2934)</f>
        <v>*</v>
      </c>
      <c r="C2931" s="121" t="str">
        <f>IF(SP_SUL!B2934="","*",SP_SUL!B2934)</f>
        <v>*</v>
      </c>
      <c r="D2931" s="121" t="str">
        <f>IF(SP_SUL!D2934="","*",SP_SUL!D2934)</f>
        <v>*</v>
      </c>
      <c r="E2931" s="121" t="str">
        <f>IF(SP_SUL!H2934="","*",SP_SUL!H2934)</f>
        <v>*</v>
      </c>
      <c r="F2931" s="137" t="str">
        <f>IF(SP_SUL!M2934="","*",SP_SUL!M2934)</f>
        <v>*</v>
      </c>
      <c r="G2931" s="121" t="str">
        <f>IF(SP_SUL!I2934="","*",SP_SUL!I2934)</f>
        <v>*</v>
      </c>
      <c r="H2931" s="121" t="str">
        <f>IF(SP_SUL!AB2934="","*",SP_SUL!AB2934)</f>
        <v>*</v>
      </c>
      <c r="I2931" s="121" t="str">
        <f>IF(SP_SUL!AC2934="","*",SP_SUL!AC2934)</f>
        <v>*</v>
      </c>
      <c r="J2931" s="122" t="str">
        <f>IF(SP_SUL!AA2934="","*",SP_SUL!AA2934)</f>
        <v>*</v>
      </c>
      <c r="K2931" s="134" t="str">
        <f>IF(SP_SUL!AD2934="","*",SP_SUL!AD2934)</f>
        <v>*</v>
      </c>
    </row>
    <row r="2932" spans="2:11" hidden="1">
      <c r="B2932" s="120" t="str">
        <f>IF(SP_SUL!Y2935="","*",SP_SUL!Y2935)</f>
        <v>*</v>
      </c>
      <c r="C2932" s="121" t="str">
        <f>IF(SP_SUL!B2935="","*",SP_SUL!B2935)</f>
        <v>*</v>
      </c>
      <c r="D2932" s="121" t="str">
        <f>IF(SP_SUL!D2935="","*",SP_SUL!D2935)</f>
        <v>*</v>
      </c>
      <c r="E2932" s="121" t="str">
        <f>IF(SP_SUL!H2935="","*",SP_SUL!H2935)</f>
        <v>*</v>
      </c>
      <c r="F2932" s="137" t="str">
        <f>IF(SP_SUL!M2935="","*",SP_SUL!M2935)</f>
        <v>*</v>
      </c>
      <c r="G2932" s="121" t="str">
        <f>IF(SP_SUL!I2935="","*",SP_SUL!I2935)</f>
        <v>*</v>
      </c>
      <c r="H2932" s="121" t="str">
        <f>IF(SP_SUL!AB2935="","*",SP_SUL!AB2935)</f>
        <v>*</v>
      </c>
      <c r="I2932" s="121" t="str">
        <f>IF(SP_SUL!AC2935="","*",SP_SUL!AC2935)</f>
        <v>*</v>
      </c>
      <c r="J2932" s="122" t="str">
        <f>IF(SP_SUL!AA2935="","*",SP_SUL!AA2935)</f>
        <v>*</v>
      </c>
      <c r="K2932" s="134" t="str">
        <f>IF(SP_SUL!AD2935="","*",SP_SUL!AD2935)</f>
        <v>*</v>
      </c>
    </row>
    <row r="2933" spans="2:11" hidden="1">
      <c r="B2933" s="120" t="str">
        <f>IF(SP_SUL!Y2936="","*",SP_SUL!Y2936)</f>
        <v>*</v>
      </c>
      <c r="C2933" s="121" t="str">
        <f>IF(SP_SUL!B2936="","*",SP_SUL!B2936)</f>
        <v>*</v>
      </c>
      <c r="D2933" s="121" t="str">
        <f>IF(SP_SUL!D2936="","*",SP_SUL!D2936)</f>
        <v>*</v>
      </c>
      <c r="E2933" s="121" t="str">
        <f>IF(SP_SUL!H2936="","*",SP_SUL!H2936)</f>
        <v>*</v>
      </c>
      <c r="F2933" s="137" t="str">
        <f>IF(SP_SUL!M2936="","*",SP_SUL!M2936)</f>
        <v>*</v>
      </c>
      <c r="G2933" s="121" t="str">
        <f>IF(SP_SUL!I2936="","*",SP_SUL!I2936)</f>
        <v>*</v>
      </c>
      <c r="H2933" s="121" t="str">
        <f>IF(SP_SUL!AB2936="","*",SP_SUL!AB2936)</f>
        <v>*</v>
      </c>
      <c r="I2933" s="121" t="str">
        <f>IF(SP_SUL!AC2936="","*",SP_SUL!AC2936)</f>
        <v>*</v>
      </c>
      <c r="J2933" s="122" t="str">
        <f>IF(SP_SUL!AA2936="","*",SP_SUL!AA2936)</f>
        <v>*</v>
      </c>
      <c r="K2933" s="134" t="str">
        <f>IF(SP_SUL!AD2936="","*",SP_SUL!AD2936)</f>
        <v>*</v>
      </c>
    </row>
    <row r="2934" spans="2:11" hidden="1">
      <c r="B2934" s="120" t="str">
        <f>IF(SP_SUL!Y2937="","*",SP_SUL!Y2937)</f>
        <v>*</v>
      </c>
      <c r="C2934" s="121" t="str">
        <f>IF(SP_SUL!B2937="","*",SP_SUL!B2937)</f>
        <v>*</v>
      </c>
      <c r="D2934" s="121" t="str">
        <f>IF(SP_SUL!D2937="","*",SP_SUL!D2937)</f>
        <v>*</v>
      </c>
      <c r="E2934" s="121" t="str">
        <f>IF(SP_SUL!H2937="","*",SP_SUL!H2937)</f>
        <v>*</v>
      </c>
      <c r="F2934" s="137" t="str">
        <f>IF(SP_SUL!M2937="","*",SP_SUL!M2937)</f>
        <v>*</v>
      </c>
      <c r="G2934" s="121" t="str">
        <f>IF(SP_SUL!I2937="","*",SP_SUL!I2937)</f>
        <v>*</v>
      </c>
      <c r="H2934" s="121" t="str">
        <f>IF(SP_SUL!AB2937="","*",SP_SUL!AB2937)</f>
        <v>*</v>
      </c>
      <c r="I2934" s="121" t="str">
        <f>IF(SP_SUL!AC2937="","*",SP_SUL!AC2937)</f>
        <v>*</v>
      </c>
      <c r="J2934" s="122" t="str">
        <f>IF(SP_SUL!AA2937="","*",SP_SUL!AA2937)</f>
        <v>*</v>
      </c>
      <c r="K2934" s="134" t="str">
        <f>IF(SP_SUL!AD2937="","*",SP_SUL!AD2937)</f>
        <v>*</v>
      </c>
    </row>
    <row r="2935" spans="2:11" hidden="1">
      <c r="B2935" s="120" t="str">
        <f>IF(SP_SUL!Y2938="","*",SP_SUL!Y2938)</f>
        <v>*</v>
      </c>
      <c r="C2935" s="121" t="str">
        <f>IF(SP_SUL!B2938="","*",SP_SUL!B2938)</f>
        <v>*</v>
      </c>
      <c r="D2935" s="121" t="str">
        <f>IF(SP_SUL!D2938="","*",SP_SUL!D2938)</f>
        <v>*</v>
      </c>
      <c r="E2935" s="121" t="str">
        <f>IF(SP_SUL!H2938="","*",SP_SUL!H2938)</f>
        <v>*</v>
      </c>
      <c r="F2935" s="137" t="str">
        <f>IF(SP_SUL!M2938="","*",SP_SUL!M2938)</f>
        <v>*</v>
      </c>
      <c r="G2935" s="121" t="str">
        <f>IF(SP_SUL!I2938="","*",SP_SUL!I2938)</f>
        <v>*</v>
      </c>
      <c r="H2935" s="121" t="str">
        <f>IF(SP_SUL!AB2938="","*",SP_SUL!AB2938)</f>
        <v>*</v>
      </c>
      <c r="I2935" s="121" t="str">
        <f>IF(SP_SUL!AC2938="","*",SP_SUL!AC2938)</f>
        <v>*</v>
      </c>
      <c r="J2935" s="122" t="str">
        <f>IF(SP_SUL!AA2938="","*",SP_SUL!AA2938)</f>
        <v>*</v>
      </c>
      <c r="K2935" s="134" t="str">
        <f>IF(SP_SUL!AD2938="","*",SP_SUL!AD2938)</f>
        <v>*</v>
      </c>
    </row>
    <row r="2936" spans="2:11" hidden="1">
      <c r="B2936" s="120" t="str">
        <f>IF(SP_SUL!Y2939="","*",SP_SUL!Y2939)</f>
        <v>*</v>
      </c>
      <c r="C2936" s="121" t="str">
        <f>IF(SP_SUL!B2939="","*",SP_SUL!B2939)</f>
        <v>*</v>
      </c>
      <c r="D2936" s="121" t="str">
        <f>IF(SP_SUL!D2939="","*",SP_SUL!D2939)</f>
        <v>*</v>
      </c>
      <c r="E2936" s="121" t="str">
        <f>IF(SP_SUL!H2939="","*",SP_SUL!H2939)</f>
        <v>*</v>
      </c>
      <c r="F2936" s="137" t="str">
        <f>IF(SP_SUL!M2939="","*",SP_SUL!M2939)</f>
        <v>*</v>
      </c>
      <c r="G2936" s="121" t="str">
        <f>IF(SP_SUL!I2939="","*",SP_SUL!I2939)</f>
        <v>*</v>
      </c>
      <c r="H2936" s="121" t="str">
        <f>IF(SP_SUL!AB2939="","*",SP_SUL!AB2939)</f>
        <v>*</v>
      </c>
      <c r="I2936" s="121" t="str">
        <f>IF(SP_SUL!AC2939="","*",SP_SUL!AC2939)</f>
        <v>*</v>
      </c>
      <c r="J2936" s="122" t="str">
        <f>IF(SP_SUL!AA2939="","*",SP_SUL!AA2939)</f>
        <v>*</v>
      </c>
      <c r="K2936" s="134" t="str">
        <f>IF(SP_SUL!AD2939="","*",SP_SUL!AD2939)</f>
        <v>*</v>
      </c>
    </row>
    <row r="2937" spans="2:11" hidden="1">
      <c r="B2937" s="120" t="str">
        <f>IF(SP_SUL!Y2940="","*",SP_SUL!Y2940)</f>
        <v>*</v>
      </c>
      <c r="C2937" s="121" t="str">
        <f>IF(SP_SUL!B2940="","*",SP_SUL!B2940)</f>
        <v>*</v>
      </c>
      <c r="D2937" s="121" t="str">
        <f>IF(SP_SUL!D2940="","*",SP_SUL!D2940)</f>
        <v>*</v>
      </c>
      <c r="E2937" s="121" t="str">
        <f>IF(SP_SUL!H2940="","*",SP_SUL!H2940)</f>
        <v>*</v>
      </c>
      <c r="F2937" s="137" t="str">
        <f>IF(SP_SUL!M2940="","*",SP_SUL!M2940)</f>
        <v>*</v>
      </c>
      <c r="G2937" s="121" t="str">
        <f>IF(SP_SUL!I2940="","*",SP_SUL!I2940)</f>
        <v>*</v>
      </c>
      <c r="H2937" s="121" t="str">
        <f>IF(SP_SUL!AB2940="","*",SP_SUL!AB2940)</f>
        <v>*</v>
      </c>
      <c r="I2937" s="121" t="str">
        <f>IF(SP_SUL!AC2940="","*",SP_SUL!AC2940)</f>
        <v>*</v>
      </c>
      <c r="J2937" s="122" t="str">
        <f>IF(SP_SUL!AA2940="","*",SP_SUL!AA2940)</f>
        <v>*</v>
      </c>
      <c r="K2937" s="134" t="str">
        <f>IF(SP_SUL!AD2940="","*",SP_SUL!AD2940)</f>
        <v>*</v>
      </c>
    </row>
    <row r="2938" spans="2:11" hidden="1">
      <c r="B2938" s="120" t="str">
        <f>IF(SP_SUL!Y2941="","*",SP_SUL!Y2941)</f>
        <v>*</v>
      </c>
      <c r="C2938" s="121" t="str">
        <f>IF(SP_SUL!B2941="","*",SP_SUL!B2941)</f>
        <v>*</v>
      </c>
      <c r="D2938" s="121" t="str">
        <f>IF(SP_SUL!D2941="","*",SP_SUL!D2941)</f>
        <v>*</v>
      </c>
      <c r="E2938" s="121" t="str">
        <f>IF(SP_SUL!H2941="","*",SP_SUL!H2941)</f>
        <v>*</v>
      </c>
      <c r="F2938" s="137" t="str">
        <f>IF(SP_SUL!M2941="","*",SP_SUL!M2941)</f>
        <v>*</v>
      </c>
      <c r="G2938" s="121" t="str">
        <f>IF(SP_SUL!I2941="","*",SP_SUL!I2941)</f>
        <v>*</v>
      </c>
      <c r="H2938" s="121" t="str">
        <f>IF(SP_SUL!AB2941="","*",SP_SUL!AB2941)</f>
        <v>*</v>
      </c>
      <c r="I2938" s="121" t="str">
        <f>IF(SP_SUL!AC2941="","*",SP_SUL!AC2941)</f>
        <v>*</v>
      </c>
      <c r="J2938" s="122" t="str">
        <f>IF(SP_SUL!AA2941="","*",SP_SUL!AA2941)</f>
        <v>*</v>
      </c>
      <c r="K2938" s="134" t="str">
        <f>IF(SP_SUL!AD2941="","*",SP_SUL!AD2941)</f>
        <v>*</v>
      </c>
    </row>
    <row r="2939" spans="2:11" hidden="1">
      <c r="B2939" s="120" t="str">
        <f>IF(SP_SUL!Y2942="","*",SP_SUL!Y2942)</f>
        <v>*</v>
      </c>
      <c r="C2939" s="121" t="str">
        <f>IF(SP_SUL!B2942="","*",SP_SUL!B2942)</f>
        <v>*</v>
      </c>
      <c r="D2939" s="121" t="str">
        <f>IF(SP_SUL!D2942="","*",SP_SUL!D2942)</f>
        <v>*</v>
      </c>
      <c r="E2939" s="121" t="str">
        <f>IF(SP_SUL!H2942="","*",SP_SUL!H2942)</f>
        <v>*</v>
      </c>
      <c r="F2939" s="137" t="str">
        <f>IF(SP_SUL!M2942="","*",SP_SUL!M2942)</f>
        <v>*</v>
      </c>
      <c r="G2939" s="121" t="str">
        <f>IF(SP_SUL!I2942="","*",SP_SUL!I2942)</f>
        <v>*</v>
      </c>
      <c r="H2939" s="121" t="str">
        <f>IF(SP_SUL!AB2942="","*",SP_SUL!AB2942)</f>
        <v>*</v>
      </c>
      <c r="I2939" s="121" t="str">
        <f>IF(SP_SUL!AC2942="","*",SP_SUL!AC2942)</f>
        <v>*</v>
      </c>
      <c r="J2939" s="122" t="str">
        <f>IF(SP_SUL!AA2942="","*",SP_SUL!AA2942)</f>
        <v>*</v>
      </c>
      <c r="K2939" s="134" t="str">
        <f>IF(SP_SUL!AD2942="","*",SP_SUL!AD2942)</f>
        <v>*</v>
      </c>
    </row>
    <row r="2940" spans="2:11" hidden="1">
      <c r="B2940" s="120" t="str">
        <f>IF(SP_SUL!Y2943="","*",SP_SUL!Y2943)</f>
        <v>*</v>
      </c>
      <c r="C2940" s="121" t="str">
        <f>IF(SP_SUL!B2943="","*",SP_SUL!B2943)</f>
        <v>*</v>
      </c>
      <c r="D2940" s="121" t="str">
        <f>IF(SP_SUL!D2943="","*",SP_SUL!D2943)</f>
        <v>*</v>
      </c>
      <c r="E2940" s="121" t="str">
        <f>IF(SP_SUL!H2943="","*",SP_SUL!H2943)</f>
        <v>*</v>
      </c>
      <c r="F2940" s="137" t="str">
        <f>IF(SP_SUL!M2943="","*",SP_SUL!M2943)</f>
        <v>*</v>
      </c>
      <c r="G2940" s="121" t="str">
        <f>IF(SP_SUL!I2943="","*",SP_SUL!I2943)</f>
        <v>*</v>
      </c>
      <c r="H2940" s="121" t="str">
        <f>IF(SP_SUL!AB2943="","*",SP_SUL!AB2943)</f>
        <v>*</v>
      </c>
      <c r="I2940" s="121" t="str">
        <f>IF(SP_SUL!AC2943="","*",SP_SUL!AC2943)</f>
        <v>*</v>
      </c>
      <c r="J2940" s="122" t="str">
        <f>IF(SP_SUL!AA2943="","*",SP_SUL!AA2943)</f>
        <v>*</v>
      </c>
      <c r="K2940" s="134" t="str">
        <f>IF(SP_SUL!AD2943="","*",SP_SUL!AD2943)</f>
        <v>*</v>
      </c>
    </row>
    <row r="2941" spans="2:11" hidden="1">
      <c r="B2941" s="120" t="str">
        <f>IF(SP_SUL!Y2944="","*",SP_SUL!Y2944)</f>
        <v>*</v>
      </c>
      <c r="C2941" s="121" t="str">
        <f>IF(SP_SUL!B2944="","*",SP_SUL!B2944)</f>
        <v>*</v>
      </c>
      <c r="D2941" s="121" t="str">
        <f>IF(SP_SUL!D2944="","*",SP_SUL!D2944)</f>
        <v>*</v>
      </c>
      <c r="E2941" s="121" t="str">
        <f>IF(SP_SUL!H2944="","*",SP_SUL!H2944)</f>
        <v>*</v>
      </c>
      <c r="F2941" s="137" t="str">
        <f>IF(SP_SUL!M2944="","*",SP_SUL!M2944)</f>
        <v>*</v>
      </c>
      <c r="G2941" s="121" t="str">
        <f>IF(SP_SUL!I2944="","*",SP_SUL!I2944)</f>
        <v>*</v>
      </c>
      <c r="H2941" s="121" t="str">
        <f>IF(SP_SUL!AB2944="","*",SP_SUL!AB2944)</f>
        <v>*</v>
      </c>
      <c r="I2941" s="121" t="str">
        <f>IF(SP_SUL!AC2944="","*",SP_SUL!AC2944)</f>
        <v>*</v>
      </c>
      <c r="J2941" s="122" t="str">
        <f>IF(SP_SUL!AA2944="","*",SP_SUL!AA2944)</f>
        <v>*</v>
      </c>
      <c r="K2941" s="134" t="str">
        <f>IF(SP_SUL!AD2944="","*",SP_SUL!AD2944)</f>
        <v>*</v>
      </c>
    </row>
    <row r="2942" spans="2:11" hidden="1">
      <c r="B2942" s="120" t="str">
        <f>IF(SP_SUL!Y2945="","*",SP_SUL!Y2945)</f>
        <v>*</v>
      </c>
      <c r="C2942" s="121" t="str">
        <f>IF(SP_SUL!B2945="","*",SP_SUL!B2945)</f>
        <v>*</v>
      </c>
      <c r="D2942" s="121" t="str">
        <f>IF(SP_SUL!D2945="","*",SP_SUL!D2945)</f>
        <v>*</v>
      </c>
      <c r="E2942" s="121" t="str">
        <f>IF(SP_SUL!H2945="","*",SP_SUL!H2945)</f>
        <v>*</v>
      </c>
      <c r="F2942" s="137" t="str">
        <f>IF(SP_SUL!M2945="","*",SP_SUL!M2945)</f>
        <v>*</v>
      </c>
      <c r="G2942" s="121" t="str">
        <f>IF(SP_SUL!I2945="","*",SP_SUL!I2945)</f>
        <v>*</v>
      </c>
      <c r="H2942" s="121" t="str">
        <f>IF(SP_SUL!AB2945="","*",SP_SUL!AB2945)</f>
        <v>*</v>
      </c>
      <c r="I2942" s="121" t="str">
        <f>IF(SP_SUL!AC2945="","*",SP_SUL!AC2945)</f>
        <v>*</v>
      </c>
      <c r="J2942" s="122" t="str">
        <f>IF(SP_SUL!AA2945="","*",SP_SUL!AA2945)</f>
        <v>*</v>
      </c>
      <c r="K2942" s="134" t="str">
        <f>IF(SP_SUL!AD2945="","*",SP_SUL!AD2945)</f>
        <v>*</v>
      </c>
    </row>
    <row r="2943" spans="2:11" hidden="1">
      <c r="B2943" s="120" t="str">
        <f>IF(SP_SUL!Y2946="","*",SP_SUL!Y2946)</f>
        <v>*</v>
      </c>
      <c r="C2943" s="121" t="str">
        <f>IF(SP_SUL!B2946="","*",SP_SUL!B2946)</f>
        <v>*</v>
      </c>
      <c r="D2943" s="121" t="str">
        <f>IF(SP_SUL!D2946="","*",SP_SUL!D2946)</f>
        <v>*</v>
      </c>
      <c r="E2943" s="121" t="str">
        <f>IF(SP_SUL!H2946="","*",SP_SUL!H2946)</f>
        <v>*</v>
      </c>
      <c r="F2943" s="137" t="str">
        <f>IF(SP_SUL!M2946="","*",SP_SUL!M2946)</f>
        <v>*</v>
      </c>
      <c r="G2943" s="121" t="str">
        <f>IF(SP_SUL!I2946="","*",SP_SUL!I2946)</f>
        <v>*</v>
      </c>
      <c r="H2943" s="121" t="str">
        <f>IF(SP_SUL!AB2946="","*",SP_SUL!AB2946)</f>
        <v>*</v>
      </c>
      <c r="I2943" s="121" t="str">
        <f>IF(SP_SUL!AC2946="","*",SP_SUL!AC2946)</f>
        <v>*</v>
      </c>
      <c r="J2943" s="122" t="str">
        <f>IF(SP_SUL!AA2946="","*",SP_SUL!AA2946)</f>
        <v>*</v>
      </c>
      <c r="K2943" s="134" t="str">
        <f>IF(SP_SUL!AD2946="","*",SP_SUL!AD2946)</f>
        <v>*</v>
      </c>
    </row>
    <row r="2944" spans="2:11" hidden="1">
      <c r="B2944" s="120" t="str">
        <f>IF(SP_SUL!Y2947="","*",SP_SUL!Y2947)</f>
        <v>*</v>
      </c>
      <c r="C2944" s="121" t="str">
        <f>IF(SP_SUL!B2947="","*",SP_SUL!B2947)</f>
        <v>*</v>
      </c>
      <c r="D2944" s="121" t="str">
        <f>IF(SP_SUL!D2947="","*",SP_SUL!D2947)</f>
        <v>*</v>
      </c>
      <c r="E2944" s="121" t="str">
        <f>IF(SP_SUL!H2947="","*",SP_SUL!H2947)</f>
        <v>*</v>
      </c>
      <c r="F2944" s="137" t="str">
        <f>IF(SP_SUL!M2947="","*",SP_SUL!M2947)</f>
        <v>*</v>
      </c>
      <c r="G2944" s="121" t="str">
        <f>IF(SP_SUL!I2947="","*",SP_SUL!I2947)</f>
        <v>*</v>
      </c>
      <c r="H2944" s="121" t="str">
        <f>IF(SP_SUL!AB2947="","*",SP_SUL!AB2947)</f>
        <v>*</v>
      </c>
      <c r="I2944" s="121" t="str">
        <f>IF(SP_SUL!AC2947="","*",SP_SUL!AC2947)</f>
        <v>*</v>
      </c>
      <c r="J2944" s="122" t="str">
        <f>IF(SP_SUL!AA2947="","*",SP_SUL!AA2947)</f>
        <v>*</v>
      </c>
      <c r="K2944" s="134" t="str">
        <f>IF(SP_SUL!AD2947="","*",SP_SUL!AD2947)</f>
        <v>*</v>
      </c>
    </row>
    <row r="2945" spans="2:11" hidden="1">
      <c r="B2945" s="120" t="str">
        <f>IF(SP_SUL!Y2948="","*",SP_SUL!Y2948)</f>
        <v>*</v>
      </c>
      <c r="C2945" s="121" t="str">
        <f>IF(SP_SUL!B2948="","*",SP_SUL!B2948)</f>
        <v>*</v>
      </c>
      <c r="D2945" s="121" t="str">
        <f>IF(SP_SUL!D2948="","*",SP_SUL!D2948)</f>
        <v>*</v>
      </c>
      <c r="E2945" s="121" t="str">
        <f>IF(SP_SUL!H2948="","*",SP_SUL!H2948)</f>
        <v>*</v>
      </c>
      <c r="F2945" s="137" t="str">
        <f>IF(SP_SUL!M2948="","*",SP_SUL!M2948)</f>
        <v>*</v>
      </c>
      <c r="G2945" s="121" t="str">
        <f>IF(SP_SUL!I2948="","*",SP_SUL!I2948)</f>
        <v>*</v>
      </c>
      <c r="H2945" s="121" t="str">
        <f>IF(SP_SUL!AB2948="","*",SP_SUL!AB2948)</f>
        <v>*</v>
      </c>
      <c r="I2945" s="121" t="str">
        <f>IF(SP_SUL!AC2948="","*",SP_SUL!AC2948)</f>
        <v>*</v>
      </c>
      <c r="J2945" s="122" t="str">
        <f>IF(SP_SUL!AA2948="","*",SP_SUL!AA2948)</f>
        <v>*</v>
      </c>
      <c r="K2945" s="134" t="str">
        <f>IF(SP_SUL!AD2948="","*",SP_SUL!AD2948)</f>
        <v>*</v>
      </c>
    </row>
    <row r="2946" spans="2:11" hidden="1">
      <c r="B2946" s="120" t="str">
        <f>IF(SP_SUL!Y2949="","*",SP_SUL!Y2949)</f>
        <v>*</v>
      </c>
      <c r="C2946" s="121" t="str">
        <f>IF(SP_SUL!B2949="","*",SP_SUL!B2949)</f>
        <v>*</v>
      </c>
      <c r="D2946" s="121" t="str">
        <f>IF(SP_SUL!D2949="","*",SP_SUL!D2949)</f>
        <v>*</v>
      </c>
      <c r="E2946" s="121" t="str">
        <f>IF(SP_SUL!H2949="","*",SP_SUL!H2949)</f>
        <v>*</v>
      </c>
      <c r="F2946" s="137" t="str">
        <f>IF(SP_SUL!M2949="","*",SP_SUL!M2949)</f>
        <v>*</v>
      </c>
      <c r="G2946" s="121" t="str">
        <f>IF(SP_SUL!I2949="","*",SP_SUL!I2949)</f>
        <v>*</v>
      </c>
      <c r="H2946" s="121" t="str">
        <f>IF(SP_SUL!AB2949="","*",SP_SUL!AB2949)</f>
        <v>*</v>
      </c>
      <c r="I2946" s="121" t="str">
        <f>IF(SP_SUL!AC2949="","*",SP_SUL!AC2949)</f>
        <v>*</v>
      </c>
      <c r="J2946" s="122" t="str">
        <f>IF(SP_SUL!AA2949="","*",SP_SUL!AA2949)</f>
        <v>*</v>
      </c>
      <c r="K2946" s="134" t="str">
        <f>IF(SP_SUL!AD2949="","*",SP_SUL!AD2949)</f>
        <v>*</v>
      </c>
    </row>
    <row r="2947" spans="2:11" hidden="1">
      <c r="B2947" s="120" t="str">
        <f>IF(SP_SUL!Y2950="","*",SP_SUL!Y2950)</f>
        <v>*</v>
      </c>
      <c r="C2947" s="121" t="str">
        <f>IF(SP_SUL!B2950="","*",SP_SUL!B2950)</f>
        <v>*</v>
      </c>
      <c r="D2947" s="121" t="str">
        <f>IF(SP_SUL!D2950="","*",SP_SUL!D2950)</f>
        <v>*</v>
      </c>
      <c r="E2947" s="121" t="str">
        <f>IF(SP_SUL!H2950="","*",SP_SUL!H2950)</f>
        <v>*</v>
      </c>
      <c r="F2947" s="137" t="str">
        <f>IF(SP_SUL!M2950="","*",SP_SUL!M2950)</f>
        <v>*</v>
      </c>
      <c r="G2947" s="121" t="str">
        <f>IF(SP_SUL!I2950="","*",SP_SUL!I2950)</f>
        <v>*</v>
      </c>
      <c r="H2947" s="121" t="str">
        <f>IF(SP_SUL!AB2950="","*",SP_SUL!AB2950)</f>
        <v>*</v>
      </c>
      <c r="I2947" s="121" t="str">
        <f>IF(SP_SUL!AC2950="","*",SP_SUL!AC2950)</f>
        <v>*</v>
      </c>
      <c r="J2947" s="122" t="str">
        <f>IF(SP_SUL!AA2950="","*",SP_SUL!AA2950)</f>
        <v>*</v>
      </c>
      <c r="K2947" s="134" t="str">
        <f>IF(SP_SUL!AD2950="","*",SP_SUL!AD2950)</f>
        <v>*</v>
      </c>
    </row>
    <row r="2948" spans="2:11" hidden="1">
      <c r="B2948" s="120" t="str">
        <f>IF(SP_SUL!Y2951="","*",SP_SUL!Y2951)</f>
        <v>*</v>
      </c>
      <c r="C2948" s="121" t="str">
        <f>IF(SP_SUL!B2951="","*",SP_SUL!B2951)</f>
        <v>*</v>
      </c>
      <c r="D2948" s="121" t="str">
        <f>IF(SP_SUL!D2951="","*",SP_SUL!D2951)</f>
        <v>*</v>
      </c>
      <c r="E2948" s="121" t="str">
        <f>IF(SP_SUL!H2951="","*",SP_SUL!H2951)</f>
        <v>*</v>
      </c>
      <c r="F2948" s="137" t="str">
        <f>IF(SP_SUL!M2951="","*",SP_SUL!M2951)</f>
        <v>*</v>
      </c>
      <c r="G2948" s="121" t="str">
        <f>IF(SP_SUL!I2951="","*",SP_SUL!I2951)</f>
        <v>*</v>
      </c>
      <c r="H2948" s="121" t="str">
        <f>IF(SP_SUL!AB2951="","*",SP_SUL!AB2951)</f>
        <v>*</v>
      </c>
      <c r="I2948" s="121" t="str">
        <f>IF(SP_SUL!AC2951="","*",SP_SUL!AC2951)</f>
        <v>*</v>
      </c>
      <c r="J2948" s="122" t="str">
        <f>IF(SP_SUL!AA2951="","*",SP_SUL!AA2951)</f>
        <v>*</v>
      </c>
      <c r="K2948" s="134" t="str">
        <f>IF(SP_SUL!AD2951="","*",SP_SUL!AD2951)</f>
        <v>*</v>
      </c>
    </row>
    <row r="2949" spans="2:11" hidden="1">
      <c r="B2949" s="120" t="str">
        <f>IF(SP_SUL!Y2952="","*",SP_SUL!Y2952)</f>
        <v>*</v>
      </c>
      <c r="C2949" s="121" t="str">
        <f>IF(SP_SUL!B2952="","*",SP_SUL!B2952)</f>
        <v>*</v>
      </c>
      <c r="D2949" s="121" t="str">
        <f>IF(SP_SUL!D2952="","*",SP_SUL!D2952)</f>
        <v>*</v>
      </c>
      <c r="E2949" s="121" t="str">
        <f>IF(SP_SUL!H2952="","*",SP_SUL!H2952)</f>
        <v>*</v>
      </c>
      <c r="F2949" s="137" t="str">
        <f>IF(SP_SUL!M2952="","*",SP_SUL!M2952)</f>
        <v>*</v>
      </c>
      <c r="G2949" s="121" t="str">
        <f>IF(SP_SUL!I2952="","*",SP_SUL!I2952)</f>
        <v>*</v>
      </c>
      <c r="H2949" s="121" t="str">
        <f>IF(SP_SUL!AB2952="","*",SP_SUL!AB2952)</f>
        <v>*</v>
      </c>
      <c r="I2949" s="121" t="str">
        <f>IF(SP_SUL!AC2952="","*",SP_SUL!AC2952)</f>
        <v>*</v>
      </c>
      <c r="J2949" s="122" t="str">
        <f>IF(SP_SUL!AA2952="","*",SP_SUL!AA2952)</f>
        <v>*</v>
      </c>
      <c r="K2949" s="134" t="str">
        <f>IF(SP_SUL!AD2952="","*",SP_SUL!AD2952)</f>
        <v>*</v>
      </c>
    </row>
    <row r="2950" spans="2:11" hidden="1">
      <c r="B2950" s="120" t="str">
        <f>IF(SP_SUL!Y2953="","*",SP_SUL!Y2953)</f>
        <v>*</v>
      </c>
      <c r="C2950" s="121" t="str">
        <f>IF(SP_SUL!B2953="","*",SP_SUL!B2953)</f>
        <v>*</v>
      </c>
      <c r="D2950" s="121" t="str">
        <f>IF(SP_SUL!D2953="","*",SP_SUL!D2953)</f>
        <v>*</v>
      </c>
      <c r="E2950" s="121" t="str">
        <f>IF(SP_SUL!H2953="","*",SP_SUL!H2953)</f>
        <v>*</v>
      </c>
      <c r="F2950" s="137" t="str">
        <f>IF(SP_SUL!M2953="","*",SP_SUL!M2953)</f>
        <v>*</v>
      </c>
      <c r="G2950" s="121" t="str">
        <f>IF(SP_SUL!I2953="","*",SP_SUL!I2953)</f>
        <v>*</v>
      </c>
      <c r="H2950" s="121" t="str">
        <f>IF(SP_SUL!AB2953="","*",SP_SUL!AB2953)</f>
        <v>*</v>
      </c>
      <c r="I2950" s="121" t="str">
        <f>IF(SP_SUL!AC2953="","*",SP_SUL!AC2953)</f>
        <v>*</v>
      </c>
      <c r="J2950" s="122" t="str">
        <f>IF(SP_SUL!AA2953="","*",SP_SUL!AA2953)</f>
        <v>*</v>
      </c>
      <c r="K2950" s="134" t="str">
        <f>IF(SP_SUL!AD2953="","*",SP_SUL!AD2953)</f>
        <v>*</v>
      </c>
    </row>
    <row r="2951" spans="2:11" hidden="1">
      <c r="B2951" s="120" t="str">
        <f>IF(SP_SUL!Y2954="","*",SP_SUL!Y2954)</f>
        <v>*</v>
      </c>
      <c r="C2951" s="121" t="str">
        <f>IF(SP_SUL!B2954="","*",SP_SUL!B2954)</f>
        <v>*</v>
      </c>
      <c r="D2951" s="121" t="str">
        <f>IF(SP_SUL!D2954="","*",SP_SUL!D2954)</f>
        <v>*</v>
      </c>
      <c r="E2951" s="121" t="str">
        <f>IF(SP_SUL!H2954="","*",SP_SUL!H2954)</f>
        <v>*</v>
      </c>
      <c r="F2951" s="137" t="str">
        <f>IF(SP_SUL!M2954="","*",SP_SUL!M2954)</f>
        <v>*</v>
      </c>
      <c r="G2951" s="121" t="str">
        <f>IF(SP_SUL!I2954="","*",SP_SUL!I2954)</f>
        <v>*</v>
      </c>
      <c r="H2951" s="121" t="str">
        <f>IF(SP_SUL!AB2954="","*",SP_SUL!AB2954)</f>
        <v>*</v>
      </c>
      <c r="I2951" s="121" t="str">
        <f>IF(SP_SUL!AC2954="","*",SP_SUL!AC2954)</f>
        <v>*</v>
      </c>
      <c r="J2951" s="122" t="str">
        <f>IF(SP_SUL!AA2954="","*",SP_SUL!AA2954)</f>
        <v>*</v>
      </c>
      <c r="K2951" s="134" t="str">
        <f>IF(SP_SUL!AD2954="","*",SP_SUL!AD2954)</f>
        <v>*</v>
      </c>
    </row>
    <row r="2952" spans="2:11" hidden="1">
      <c r="B2952" s="120" t="str">
        <f>IF(SP_SUL!Y2955="","*",SP_SUL!Y2955)</f>
        <v>*</v>
      </c>
      <c r="C2952" s="121" t="str">
        <f>IF(SP_SUL!B2955="","*",SP_SUL!B2955)</f>
        <v>*</v>
      </c>
      <c r="D2952" s="121" t="str">
        <f>IF(SP_SUL!D2955="","*",SP_SUL!D2955)</f>
        <v>*</v>
      </c>
      <c r="E2952" s="121" t="str">
        <f>IF(SP_SUL!H2955="","*",SP_SUL!H2955)</f>
        <v>*</v>
      </c>
      <c r="F2952" s="137" t="str">
        <f>IF(SP_SUL!M2955="","*",SP_SUL!M2955)</f>
        <v>*</v>
      </c>
      <c r="G2952" s="121" t="str">
        <f>IF(SP_SUL!I2955="","*",SP_SUL!I2955)</f>
        <v>*</v>
      </c>
      <c r="H2952" s="121" t="str">
        <f>IF(SP_SUL!AB2955="","*",SP_SUL!AB2955)</f>
        <v>*</v>
      </c>
      <c r="I2952" s="121" t="str">
        <f>IF(SP_SUL!AC2955="","*",SP_SUL!AC2955)</f>
        <v>*</v>
      </c>
      <c r="J2952" s="122" t="str">
        <f>IF(SP_SUL!AA2955="","*",SP_SUL!AA2955)</f>
        <v>*</v>
      </c>
      <c r="K2952" s="134" t="str">
        <f>IF(SP_SUL!AD2955="","*",SP_SUL!AD2955)</f>
        <v>*</v>
      </c>
    </row>
    <row r="2953" spans="2:11" hidden="1">
      <c r="B2953" s="120" t="str">
        <f>IF(SP_SUL!Y2956="","*",SP_SUL!Y2956)</f>
        <v>*</v>
      </c>
      <c r="C2953" s="121" t="str">
        <f>IF(SP_SUL!B2956="","*",SP_SUL!B2956)</f>
        <v>*</v>
      </c>
      <c r="D2953" s="121" t="str">
        <f>IF(SP_SUL!D2956="","*",SP_SUL!D2956)</f>
        <v>*</v>
      </c>
      <c r="E2953" s="121" t="str">
        <f>IF(SP_SUL!H2956="","*",SP_SUL!H2956)</f>
        <v>*</v>
      </c>
      <c r="F2953" s="137" t="str">
        <f>IF(SP_SUL!M2956="","*",SP_SUL!M2956)</f>
        <v>*</v>
      </c>
      <c r="G2953" s="121" t="str">
        <f>IF(SP_SUL!I2956="","*",SP_SUL!I2956)</f>
        <v>*</v>
      </c>
      <c r="H2953" s="121" t="str">
        <f>IF(SP_SUL!AB2956="","*",SP_SUL!AB2956)</f>
        <v>*</v>
      </c>
      <c r="I2953" s="121" t="str">
        <f>IF(SP_SUL!AC2956="","*",SP_SUL!AC2956)</f>
        <v>*</v>
      </c>
      <c r="J2953" s="122" t="str">
        <f>IF(SP_SUL!AA2956="","*",SP_SUL!AA2956)</f>
        <v>*</v>
      </c>
      <c r="K2953" s="134" t="str">
        <f>IF(SP_SUL!AD2956="","*",SP_SUL!AD2956)</f>
        <v>*</v>
      </c>
    </row>
    <row r="2954" spans="2:11" hidden="1">
      <c r="B2954" s="120" t="str">
        <f>IF(SP_SUL!Y2957="","*",SP_SUL!Y2957)</f>
        <v>*</v>
      </c>
      <c r="C2954" s="121" t="str">
        <f>IF(SP_SUL!B2957="","*",SP_SUL!B2957)</f>
        <v>*</v>
      </c>
      <c r="D2954" s="121" t="str">
        <f>IF(SP_SUL!D2957="","*",SP_SUL!D2957)</f>
        <v>*</v>
      </c>
      <c r="E2954" s="121" t="str">
        <f>IF(SP_SUL!H2957="","*",SP_SUL!H2957)</f>
        <v>*</v>
      </c>
      <c r="F2954" s="137" t="str">
        <f>IF(SP_SUL!M2957="","*",SP_SUL!M2957)</f>
        <v>*</v>
      </c>
      <c r="G2954" s="121" t="str">
        <f>IF(SP_SUL!I2957="","*",SP_SUL!I2957)</f>
        <v>*</v>
      </c>
      <c r="H2954" s="121" t="str">
        <f>IF(SP_SUL!AB2957="","*",SP_SUL!AB2957)</f>
        <v>*</v>
      </c>
      <c r="I2954" s="121" t="str">
        <f>IF(SP_SUL!AC2957="","*",SP_SUL!AC2957)</f>
        <v>*</v>
      </c>
      <c r="J2954" s="122" t="str">
        <f>IF(SP_SUL!AA2957="","*",SP_SUL!AA2957)</f>
        <v>*</v>
      </c>
      <c r="K2954" s="134" t="str">
        <f>IF(SP_SUL!AD2957="","*",SP_SUL!AD2957)</f>
        <v>*</v>
      </c>
    </row>
    <row r="2955" spans="2:11" hidden="1">
      <c r="B2955" s="120" t="str">
        <f>IF(SP_SUL!Y2958="","*",SP_SUL!Y2958)</f>
        <v>*</v>
      </c>
      <c r="C2955" s="121" t="str">
        <f>IF(SP_SUL!B2958="","*",SP_SUL!B2958)</f>
        <v>*</v>
      </c>
      <c r="D2955" s="121" t="str">
        <f>IF(SP_SUL!D2958="","*",SP_SUL!D2958)</f>
        <v>*</v>
      </c>
      <c r="E2955" s="121" t="str">
        <f>IF(SP_SUL!H2958="","*",SP_SUL!H2958)</f>
        <v>*</v>
      </c>
      <c r="F2955" s="137" t="str">
        <f>IF(SP_SUL!M2958="","*",SP_SUL!M2958)</f>
        <v>*</v>
      </c>
      <c r="G2955" s="121" t="str">
        <f>IF(SP_SUL!I2958="","*",SP_SUL!I2958)</f>
        <v>*</v>
      </c>
      <c r="H2955" s="121" t="str">
        <f>IF(SP_SUL!AB2958="","*",SP_SUL!AB2958)</f>
        <v>*</v>
      </c>
      <c r="I2955" s="121" t="str">
        <f>IF(SP_SUL!AC2958="","*",SP_SUL!AC2958)</f>
        <v>*</v>
      </c>
      <c r="J2955" s="122" t="str">
        <f>IF(SP_SUL!AA2958="","*",SP_SUL!AA2958)</f>
        <v>*</v>
      </c>
      <c r="K2955" s="134" t="str">
        <f>IF(SP_SUL!AD2958="","*",SP_SUL!AD2958)</f>
        <v>*</v>
      </c>
    </row>
    <row r="2956" spans="2:11" hidden="1">
      <c r="B2956" s="120" t="str">
        <f>IF(SP_SUL!Y2959="","*",SP_SUL!Y2959)</f>
        <v>*</v>
      </c>
      <c r="C2956" s="121" t="str">
        <f>IF(SP_SUL!B2959="","*",SP_SUL!B2959)</f>
        <v>*</v>
      </c>
      <c r="D2956" s="121" t="str">
        <f>IF(SP_SUL!D2959="","*",SP_SUL!D2959)</f>
        <v>*</v>
      </c>
      <c r="E2956" s="121" t="str">
        <f>IF(SP_SUL!H2959="","*",SP_SUL!H2959)</f>
        <v>*</v>
      </c>
      <c r="F2956" s="137" t="str">
        <f>IF(SP_SUL!M2959="","*",SP_SUL!M2959)</f>
        <v>*</v>
      </c>
      <c r="G2956" s="121" t="str">
        <f>IF(SP_SUL!I2959="","*",SP_SUL!I2959)</f>
        <v>*</v>
      </c>
      <c r="H2956" s="121" t="str">
        <f>IF(SP_SUL!AB2959="","*",SP_SUL!AB2959)</f>
        <v>*</v>
      </c>
      <c r="I2956" s="121" t="str">
        <f>IF(SP_SUL!AC2959="","*",SP_SUL!AC2959)</f>
        <v>*</v>
      </c>
      <c r="J2956" s="122" t="str">
        <f>IF(SP_SUL!AA2959="","*",SP_SUL!AA2959)</f>
        <v>*</v>
      </c>
      <c r="K2956" s="134" t="str">
        <f>IF(SP_SUL!AD2959="","*",SP_SUL!AD2959)</f>
        <v>*</v>
      </c>
    </row>
    <row r="2957" spans="2:11" hidden="1">
      <c r="B2957" s="120" t="str">
        <f>IF(SP_SUL!Y2960="","*",SP_SUL!Y2960)</f>
        <v>*</v>
      </c>
      <c r="C2957" s="121" t="str">
        <f>IF(SP_SUL!B2960="","*",SP_SUL!B2960)</f>
        <v>*</v>
      </c>
      <c r="D2957" s="121" t="str">
        <f>IF(SP_SUL!D2960="","*",SP_SUL!D2960)</f>
        <v>*</v>
      </c>
      <c r="E2957" s="121" t="str">
        <f>IF(SP_SUL!H2960="","*",SP_SUL!H2960)</f>
        <v>*</v>
      </c>
      <c r="F2957" s="137" t="str">
        <f>IF(SP_SUL!M2960="","*",SP_SUL!M2960)</f>
        <v>*</v>
      </c>
      <c r="G2957" s="121" t="str">
        <f>IF(SP_SUL!I2960="","*",SP_SUL!I2960)</f>
        <v>*</v>
      </c>
      <c r="H2957" s="121" t="str">
        <f>IF(SP_SUL!AB2960="","*",SP_SUL!AB2960)</f>
        <v>*</v>
      </c>
      <c r="I2957" s="121" t="str">
        <f>IF(SP_SUL!AC2960="","*",SP_SUL!AC2960)</f>
        <v>*</v>
      </c>
      <c r="J2957" s="122" t="str">
        <f>IF(SP_SUL!AA2960="","*",SP_SUL!AA2960)</f>
        <v>*</v>
      </c>
      <c r="K2957" s="134" t="str">
        <f>IF(SP_SUL!AD2960="","*",SP_SUL!AD2960)</f>
        <v>*</v>
      </c>
    </row>
    <row r="2958" spans="2:11" hidden="1">
      <c r="B2958" s="120" t="str">
        <f>IF(SP_SUL!Y2961="","*",SP_SUL!Y2961)</f>
        <v>*</v>
      </c>
      <c r="C2958" s="121" t="str">
        <f>IF(SP_SUL!B2961="","*",SP_SUL!B2961)</f>
        <v>*</v>
      </c>
      <c r="D2958" s="121" t="str">
        <f>IF(SP_SUL!D2961="","*",SP_SUL!D2961)</f>
        <v>*</v>
      </c>
      <c r="E2958" s="121" t="str">
        <f>IF(SP_SUL!H2961="","*",SP_SUL!H2961)</f>
        <v>*</v>
      </c>
      <c r="F2958" s="137" t="str">
        <f>IF(SP_SUL!M2961="","*",SP_SUL!M2961)</f>
        <v>*</v>
      </c>
      <c r="G2958" s="121" t="str">
        <f>IF(SP_SUL!I2961="","*",SP_SUL!I2961)</f>
        <v>*</v>
      </c>
      <c r="H2958" s="121" t="str">
        <f>IF(SP_SUL!AB2961="","*",SP_SUL!AB2961)</f>
        <v>*</v>
      </c>
      <c r="I2958" s="121" t="str">
        <f>IF(SP_SUL!AC2961="","*",SP_SUL!AC2961)</f>
        <v>*</v>
      </c>
      <c r="J2958" s="122" t="str">
        <f>IF(SP_SUL!AA2961="","*",SP_SUL!AA2961)</f>
        <v>*</v>
      </c>
      <c r="K2958" s="134" t="str">
        <f>IF(SP_SUL!AD2961="","*",SP_SUL!AD2961)</f>
        <v>*</v>
      </c>
    </row>
    <row r="2959" spans="2:11" hidden="1">
      <c r="B2959" s="120" t="str">
        <f>IF(SP_SUL!Y2962="","*",SP_SUL!Y2962)</f>
        <v>*</v>
      </c>
      <c r="C2959" s="121" t="str">
        <f>IF(SP_SUL!B2962="","*",SP_SUL!B2962)</f>
        <v>*</v>
      </c>
      <c r="D2959" s="121" t="str">
        <f>IF(SP_SUL!D2962="","*",SP_SUL!D2962)</f>
        <v>*</v>
      </c>
      <c r="E2959" s="121" t="str">
        <f>IF(SP_SUL!H2962="","*",SP_SUL!H2962)</f>
        <v>*</v>
      </c>
      <c r="F2959" s="137" t="str">
        <f>IF(SP_SUL!M2962="","*",SP_SUL!M2962)</f>
        <v>*</v>
      </c>
      <c r="G2959" s="121" t="str">
        <f>IF(SP_SUL!I2962="","*",SP_SUL!I2962)</f>
        <v>*</v>
      </c>
      <c r="H2959" s="121" t="str">
        <f>IF(SP_SUL!AB2962="","*",SP_SUL!AB2962)</f>
        <v>*</v>
      </c>
      <c r="I2959" s="121" t="str">
        <f>IF(SP_SUL!AC2962="","*",SP_SUL!AC2962)</f>
        <v>*</v>
      </c>
      <c r="J2959" s="122" t="str">
        <f>IF(SP_SUL!AA2962="","*",SP_SUL!AA2962)</f>
        <v>*</v>
      </c>
      <c r="K2959" s="134" t="str">
        <f>IF(SP_SUL!AD2962="","*",SP_SUL!AD2962)</f>
        <v>*</v>
      </c>
    </row>
    <row r="2960" spans="2:11" hidden="1">
      <c r="B2960" s="120" t="str">
        <f>IF(SP_SUL!Y2963="","*",SP_SUL!Y2963)</f>
        <v>*</v>
      </c>
      <c r="C2960" s="121" t="str">
        <f>IF(SP_SUL!B2963="","*",SP_SUL!B2963)</f>
        <v>*</v>
      </c>
      <c r="D2960" s="121" t="str">
        <f>IF(SP_SUL!D2963="","*",SP_SUL!D2963)</f>
        <v>*</v>
      </c>
      <c r="E2960" s="121" t="str">
        <f>IF(SP_SUL!H2963="","*",SP_SUL!H2963)</f>
        <v>*</v>
      </c>
      <c r="F2960" s="137" t="str">
        <f>IF(SP_SUL!M2963="","*",SP_SUL!M2963)</f>
        <v>*</v>
      </c>
      <c r="G2960" s="121" t="str">
        <f>IF(SP_SUL!I2963="","*",SP_SUL!I2963)</f>
        <v>*</v>
      </c>
      <c r="H2960" s="121" t="str">
        <f>IF(SP_SUL!AB2963="","*",SP_SUL!AB2963)</f>
        <v>*</v>
      </c>
      <c r="I2960" s="121" t="str">
        <f>IF(SP_SUL!AC2963="","*",SP_SUL!AC2963)</f>
        <v>*</v>
      </c>
      <c r="J2960" s="122" t="str">
        <f>IF(SP_SUL!AA2963="","*",SP_SUL!AA2963)</f>
        <v>*</v>
      </c>
      <c r="K2960" s="134" t="str">
        <f>IF(SP_SUL!AD2963="","*",SP_SUL!AD2963)</f>
        <v>*</v>
      </c>
    </row>
    <row r="2961" spans="2:11" hidden="1">
      <c r="B2961" s="120" t="str">
        <f>IF(SP_SUL!Y2964="","*",SP_SUL!Y2964)</f>
        <v>*</v>
      </c>
      <c r="C2961" s="121" t="str">
        <f>IF(SP_SUL!B2964="","*",SP_SUL!B2964)</f>
        <v>*</v>
      </c>
      <c r="D2961" s="121" t="str">
        <f>IF(SP_SUL!D2964="","*",SP_SUL!D2964)</f>
        <v>*</v>
      </c>
      <c r="E2961" s="121" t="str">
        <f>IF(SP_SUL!H2964="","*",SP_SUL!H2964)</f>
        <v>*</v>
      </c>
      <c r="F2961" s="137" t="str">
        <f>IF(SP_SUL!M2964="","*",SP_SUL!M2964)</f>
        <v>*</v>
      </c>
      <c r="G2961" s="121" t="str">
        <f>IF(SP_SUL!I2964="","*",SP_SUL!I2964)</f>
        <v>*</v>
      </c>
      <c r="H2961" s="121" t="str">
        <f>IF(SP_SUL!AB2964="","*",SP_SUL!AB2964)</f>
        <v>*</v>
      </c>
      <c r="I2961" s="121" t="str">
        <f>IF(SP_SUL!AC2964="","*",SP_SUL!AC2964)</f>
        <v>*</v>
      </c>
      <c r="J2961" s="122" t="str">
        <f>IF(SP_SUL!AA2964="","*",SP_SUL!AA2964)</f>
        <v>*</v>
      </c>
      <c r="K2961" s="134" t="str">
        <f>IF(SP_SUL!AD2964="","*",SP_SUL!AD2964)</f>
        <v>*</v>
      </c>
    </row>
    <row r="2962" spans="2:11" hidden="1">
      <c r="B2962" s="120" t="str">
        <f>IF(SP_SUL!Y2965="","*",SP_SUL!Y2965)</f>
        <v>*</v>
      </c>
      <c r="C2962" s="121" t="str">
        <f>IF(SP_SUL!B2965="","*",SP_SUL!B2965)</f>
        <v>*</v>
      </c>
      <c r="D2962" s="121" t="str">
        <f>IF(SP_SUL!D2965="","*",SP_SUL!D2965)</f>
        <v>*</v>
      </c>
      <c r="E2962" s="121" t="str">
        <f>IF(SP_SUL!H2965="","*",SP_SUL!H2965)</f>
        <v>*</v>
      </c>
      <c r="F2962" s="137" t="str">
        <f>IF(SP_SUL!M2965="","*",SP_SUL!M2965)</f>
        <v>*</v>
      </c>
      <c r="G2962" s="121" t="str">
        <f>IF(SP_SUL!I2965="","*",SP_SUL!I2965)</f>
        <v>*</v>
      </c>
      <c r="H2962" s="121" t="str">
        <f>IF(SP_SUL!AB2965="","*",SP_SUL!AB2965)</f>
        <v>*</v>
      </c>
      <c r="I2962" s="121" t="str">
        <f>IF(SP_SUL!AC2965="","*",SP_SUL!AC2965)</f>
        <v>*</v>
      </c>
      <c r="J2962" s="122" t="str">
        <f>IF(SP_SUL!AA2965="","*",SP_SUL!AA2965)</f>
        <v>*</v>
      </c>
      <c r="K2962" s="134" t="str">
        <f>IF(SP_SUL!AD2965="","*",SP_SUL!AD2965)</f>
        <v>*</v>
      </c>
    </row>
    <row r="2963" spans="2:11" hidden="1">
      <c r="B2963" s="120" t="str">
        <f>IF(SP_SUL!Y2966="","*",SP_SUL!Y2966)</f>
        <v>*</v>
      </c>
      <c r="C2963" s="121" t="str">
        <f>IF(SP_SUL!B2966="","*",SP_SUL!B2966)</f>
        <v>*</v>
      </c>
      <c r="D2963" s="121" t="str">
        <f>IF(SP_SUL!D2966="","*",SP_SUL!D2966)</f>
        <v>*</v>
      </c>
      <c r="E2963" s="121" t="str">
        <f>IF(SP_SUL!H2966="","*",SP_SUL!H2966)</f>
        <v>*</v>
      </c>
      <c r="F2963" s="137" t="str">
        <f>IF(SP_SUL!M2966="","*",SP_SUL!M2966)</f>
        <v>*</v>
      </c>
      <c r="G2963" s="121" t="str">
        <f>IF(SP_SUL!I2966="","*",SP_SUL!I2966)</f>
        <v>*</v>
      </c>
      <c r="H2963" s="121" t="str">
        <f>IF(SP_SUL!AB2966="","*",SP_SUL!AB2966)</f>
        <v>*</v>
      </c>
      <c r="I2963" s="121" t="str">
        <f>IF(SP_SUL!AC2966="","*",SP_SUL!AC2966)</f>
        <v>*</v>
      </c>
      <c r="J2963" s="122" t="str">
        <f>IF(SP_SUL!AA2966="","*",SP_SUL!AA2966)</f>
        <v>*</v>
      </c>
      <c r="K2963" s="134" t="str">
        <f>IF(SP_SUL!AD2966="","*",SP_SUL!AD2966)</f>
        <v>*</v>
      </c>
    </row>
    <row r="2964" spans="2:11" hidden="1">
      <c r="B2964" s="120" t="str">
        <f>IF(SP_SUL!Y2967="","*",SP_SUL!Y2967)</f>
        <v>*</v>
      </c>
      <c r="C2964" s="121" t="str">
        <f>IF(SP_SUL!B2967="","*",SP_SUL!B2967)</f>
        <v>*</v>
      </c>
      <c r="D2964" s="121" t="str">
        <f>IF(SP_SUL!D2967="","*",SP_SUL!D2967)</f>
        <v>*</v>
      </c>
      <c r="E2964" s="121" t="str">
        <f>IF(SP_SUL!H2967="","*",SP_SUL!H2967)</f>
        <v>*</v>
      </c>
      <c r="F2964" s="137" t="str">
        <f>IF(SP_SUL!M2967="","*",SP_SUL!M2967)</f>
        <v>*</v>
      </c>
      <c r="G2964" s="121" t="str">
        <f>IF(SP_SUL!I2967="","*",SP_SUL!I2967)</f>
        <v>*</v>
      </c>
      <c r="H2964" s="121" t="str">
        <f>IF(SP_SUL!AB2967="","*",SP_SUL!AB2967)</f>
        <v>*</v>
      </c>
      <c r="I2964" s="121" t="str">
        <f>IF(SP_SUL!AC2967="","*",SP_SUL!AC2967)</f>
        <v>*</v>
      </c>
      <c r="J2964" s="122" t="str">
        <f>IF(SP_SUL!AA2967="","*",SP_SUL!AA2967)</f>
        <v>*</v>
      </c>
      <c r="K2964" s="134" t="str">
        <f>IF(SP_SUL!AD2967="","*",SP_SUL!AD2967)</f>
        <v>*</v>
      </c>
    </row>
    <row r="2965" spans="2:11" hidden="1">
      <c r="B2965" s="120" t="str">
        <f>IF(SP_SUL!Y2968="","*",SP_SUL!Y2968)</f>
        <v>*</v>
      </c>
      <c r="C2965" s="121" t="str">
        <f>IF(SP_SUL!B2968="","*",SP_SUL!B2968)</f>
        <v>*</v>
      </c>
      <c r="D2965" s="121" t="str">
        <f>IF(SP_SUL!D2968="","*",SP_SUL!D2968)</f>
        <v>*</v>
      </c>
      <c r="E2965" s="121" t="str">
        <f>IF(SP_SUL!H2968="","*",SP_SUL!H2968)</f>
        <v>*</v>
      </c>
      <c r="F2965" s="137" t="str">
        <f>IF(SP_SUL!M2968="","*",SP_SUL!M2968)</f>
        <v>*</v>
      </c>
      <c r="G2965" s="121" t="str">
        <f>IF(SP_SUL!I2968="","*",SP_SUL!I2968)</f>
        <v>*</v>
      </c>
      <c r="H2965" s="121" t="str">
        <f>IF(SP_SUL!AB2968="","*",SP_SUL!AB2968)</f>
        <v>*</v>
      </c>
      <c r="I2965" s="121" t="str">
        <f>IF(SP_SUL!AC2968="","*",SP_SUL!AC2968)</f>
        <v>*</v>
      </c>
      <c r="J2965" s="122" t="str">
        <f>IF(SP_SUL!AA2968="","*",SP_SUL!AA2968)</f>
        <v>*</v>
      </c>
      <c r="K2965" s="134" t="str">
        <f>IF(SP_SUL!AD2968="","*",SP_SUL!AD2968)</f>
        <v>*</v>
      </c>
    </row>
    <row r="2966" spans="2:11" hidden="1">
      <c r="B2966" s="120" t="str">
        <f>IF(SP_SUL!Y2969="","*",SP_SUL!Y2969)</f>
        <v>*</v>
      </c>
      <c r="C2966" s="121" t="str">
        <f>IF(SP_SUL!B2969="","*",SP_SUL!B2969)</f>
        <v>*</v>
      </c>
      <c r="D2966" s="121" t="str">
        <f>IF(SP_SUL!D2969="","*",SP_SUL!D2969)</f>
        <v>*</v>
      </c>
      <c r="E2966" s="121" t="str">
        <f>IF(SP_SUL!H2969="","*",SP_SUL!H2969)</f>
        <v>*</v>
      </c>
      <c r="F2966" s="137" t="str">
        <f>IF(SP_SUL!M2969="","*",SP_SUL!M2969)</f>
        <v>*</v>
      </c>
      <c r="G2966" s="121" t="str">
        <f>IF(SP_SUL!I2969="","*",SP_SUL!I2969)</f>
        <v>*</v>
      </c>
      <c r="H2966" s="121" t="str">
        <f>IF(SP_SUL!AB2969="","*",SP_SUL!AB2969)</f>
        <v>*</v>
      </c>
      <c r="I2966" s="121" t="str">
        <f>IF(SP_SUL!AC2969="","*",SP_SUL!AC2969)</f>
        <v>*</v>
      </c>
      <c r="J2966" s="122" t="str">
        <f>IF(SP_SUL!AA2969="","*",SP_SUL!AA2969)</f>
        <v>*</v>
      </c>
      <c r="K2966" s="134" t="str">
        <f>IF(SP_SUL!AD2969="","*",SP_SUL!AD2969)</f>
        <v>*</v>
      </c>
    </row>
    <row r="2967" spans="2:11" hidden="1">
      <c r="B2967" s="120" t="str">
        <f>IF(SP_SUL!Y2970="","*",SP_SUL!Y2970)</f>
        <v>*</v>
      </c>
      <c r="C2967" s="121" t="str">
        <f>IF(SP_SUL!B2970="","*",SP_SUL!B2970)</f>
        <v>*</v>
      </c>
      <c r="D2967" s="121" t="str">
        <f>IF(SP_SUL!D2970="","*",SP_SUL!D2970)</f>
        <v>*</v>
      </c>
      <c r="E2967" s="121" t="str">
        <f>IF(SP_SUL!H2970="","*",SP_SUL!H2970)</f>
        <v>*</v>
      </c>
      <c r="F2967" s="137" t="str">
        <f>IF(SP_SUL!M2970="","*",SP_SUL!M2970)</f>
        <v>*</v>
      </c>
      <c r="G2967" s="121" t="str">
        <f>IF(SP_SUL!I2970="","*",SP_SUL!I2970)</f>
        <v>*</v>
      </c>
      <c r="H2967" s="121" t="str">
        <f>IF(SP_SUL!AB2970="","*",SP_SUL!AB2970)</f>
        <v>*</v>
      </c>
      <c r="I2967" s="121" t="str">
        <f>IF(SP_SUL!AC2970="","*",SP_SUL!AC2970)</f>
        <v>*</v>
      </c>
      <c r="J2967" s="122" t="str">
        <f>IF(SP_SUL!AA2970="","*",SP_SUL!AA2970)</f>
        <v>*</v>
      </c>
      <c r="K2967" s="134" t="str">
        <f>IF(SP_SUL!AD2970="","*",SP_SUL!AD2970)</f>
        <v>*</v>
      </c>
    </row>
    <row r="2968" spans="2:11" hidden="1">
      <c r="B2968" s="120" t="str">
        <f>IF(SP_SUL!Y2971="","*",SP_SUL!Y2971)</f>
        <v>*</v>
      </c>
      <c r="C2968" s="121" t="str">
        <f>IF(SP_SUL!B2971="","*",SP_SUL!B2971)</f>
        <v>*</v>
      </c>
      <c r="D2968" s="121" t="str">
        <f>IF(SP_SUL!D2971="","*",SP_SUL!D2971)</f>
        <v>*</v>
      </c>
      <c r="E2968" s="121" t="str">
        <f>IF(SP_SUL!H2971="","*",SP_SUL!H2971)</f>
        <v>*</v>
      </c>
      <c r="F2968" s="137" t="str">
        <f>IF(SP_SUL!M2971="","*",SP_SUL!M2971)</f>
        <v>*</v>
      </c>
      <c r="G2968" s="121" t="str">
        <f>IF(SP_SUL!I2971="","*",SP_SUL!I2971)</f>
        <v>*</v>
      </c>
      <c r="H2968" s="121" t="str">
        <f>IF(SP_SUL!AB2971="","*",SP_SUL!AB2971)</f>
        <v>*</v>
      </c>
      <c r="I2968" s="121" t="str">
        <f>IF(SP_SUL!AC2971="","*",SP_SUL!AC2971)</f>
        <v>*</v>
      </c>
      <c r="J2968" s="122" t="str">
        <f>IF(SP_SUL!AA2971="","*",SP_SUL!AA2971)</f>
        <v>*</v>
      </c>
      <c r="K2968" s="134" t="str">
        <f>IF(SP_SUL!AD2971="","*",SP_SUL!AD2971)</f>
        <v>*</v>
      </c>
    </row>
    <row r="2969" spans="2:11" hidden="1">
      <c r="B2969" s="120" t="str">
        <f>IF(SP_SUL!Y2972="","*",SP_SUL!Y2972)</f>
        <v>*</v>
      </c>
      <c r="C2969" s="121" t="str">
        <f>IF(SP_SUL!B2972="","*",SP_SUL!B2972)</f>
        <v>*</v>
      </c>
      <c r="D2969" s="121" t="str">
        <f>IF(SP_SUL!D2972="","*",SP_SUL!D2972)</f>
        <v>*</v>
      </c>
      <c r="E2969" s="121" t="str">
        <f>IF(SP_SUL!H2972="","*",SP_SUL!H2972)</f>
        <v>*</v>
      </c>
      <c r="F2969" s="137" t="str">
        <f>IF(SP_SUL!M2972="","*",SP_SUL!M2972)</f>
        <v>*</v>
      </c>
      <c r="G2969" s="121" t="str">
        <f>IF(SP_SUL!I2972="","*",SP_SUL!I2972)</f>
        <v>*</v>
      </c>
      <c r="H2969" s="121" t="str">
        <f>IF(SP_SUL!AB2972="","*",SP_SUL!AB2972)</f>
        <v>*</v>
      </c>
      <c r="I2969" s="121" t="str">
        <f>IF(SP_SUL!AC2972="","*",SP_SUL!AC2972)</f>
        <v>*</v>
      </c>
      <c r="J2969" s="122" t="str">
        <f>IF(SP_SUL!AA2972="","*",SP_SUL!AA2972)</f>
        <v>*</v>
      </c>
      <c r="K2969" s="134" t="str">
        <f>IF(SP_SUL!AD2972="","*",SP_SUL!AD2972)</f>
        <v>*</v>
      </c>
    </row>
    <row r="2970" spans="2:11" hidden="1">
      <c r="B2970" s="120" t="str">
        <f>IF(SP_SUL!Y2973="","*",SP_SUL!Y2973)</f>
        <v>*</v>
      </c>
      <c r="C2970" s="121" t="str">
        <f>IF(SP_SUL!B2973="","*",SP_SUL!B2973)</f>
        <v>*</v>
      </c>
      <c r="D2970" s="121" t="str">
        <f>IF(SP_SUL!D2973="","*",SP_SUL!D2973)</f>
        <v>*</v>
      </c>
      <c r="E2970" s="121" t="str">
        <f>IF(SP_SUL!H2973="","*",SP_SUL!H2973)</f>
        <v>*</v>
      </c>
      <c r="F2970" s="137" t="str">
        <f>IF(SP_SUL!M2973="","*",SP_SUL!M2973)</f>
        <v>*</v>
      </c>
      <c r="G2970" s="121" t="str">
        <f>IF(SP_SUL!I2973="","*",SP_SUL!I2973)</f>
        <v>*</v>
      </c>
      <c r="H2970" s="121" t="str">
        <f>IF(SP_SUL!AB2973="","*",SP_SUL!AB2973)</f>
        <v>*</v>
      </c>
      <c r="I2970" s="121" t="str">
        <f>IF(SP_SUL!AC2973="","*",SP_SUL!AC2973)</f>
        <v>*</v>
      </c>
      <c r="J2970" s="122" t="str">
        <f>IF(SP_SUL!AA2973="","*",SP_SUL!AA2973)</f>
        <v>*</v>
      </c>
      <c r="K2970" s="134" t="str">
        <f>IF(SP_SUL!AD2973="","*",SP_SUL!AD2973)</f>
        <v>*</v>
      </c>
    </row>
    <row r="2971" spans="2:11" hidden="1">
      <c r="B2971" s="120" t="str">
        <f>IF(SP_SUL!Y2974="","*",SP_SUL!Y2974)</f>
        <v>*</v>
      </c>
      <c r="C2971" s="121" t="str">
        <f>IF(SP_SUL!B2974="","*",SP_SUL!B2974)</f>
        <v>*</v>
      </c>
      <c r="D2971" s="121" t="str">
        <f>IF(SP_SUL!D2974="","*",SP_SUL!D2974)</f>
        <v>*</v>
      </c>
      <c r="E2971" s="121" t="str">
        <f>IF(SP_SUL!H2974="","*",SP_SUL!H2974)</f>
        <v>*</v>
      </c>
      <c r="F2971" s="137" t="str">
        <f>IF(SP_SUL!M2974="","*",SP_SUL!M2974)</f>
        <v>*</v>
      </c>
      <c r="G2971" s="121" t="str">
        <f>IF(SP_SUL!I2974="","*",SP_SUL!I2974)</f>
        <v>*</v>
      </c>
      <c r="H2971" s="121" t="str">
        <f>IF(SP_SUL!AB2974="","*",SP_SUL!AB2974)</f>
        <v>*</v>
      </c>
      <c r="I2971" s="121" t="str">
        <f>IF(SP_SUL!AC2974="","*",SP_SUL!AC2974)</f>
        <v>*</v>
      </c>
      <c r="J2971" s="122" t="str">
        <f>IF(SP_SUL!AA2974="","*",SP_SUL!AA2974)</f>
        <v>*</v>
      </c>
      <c r="K2971" s="134" t="str">
        <f>IF(SP_SUL!AD2974="","*",SP_SUL!AD2974)</f>
        <v>*</v>
      </c>
    </row>
    <row r="2972" spans="2:11" hidden="1">
      <c r="B2972" s="120" t="str">
        <f>IF(SP_SUL!Y2975="","*",SP_SUL!Y2975)</f>
        <v>*</v>
      </c>
      <c r="C2972" s="121" t="str">
        <f>IF(SP_SUL!B2975="","*",SP_SUL!B2975)</f>
        <v>*</v>
      </c>
      <c r="D2972" s="121" t="str">
        <f>IF(SP_SUL!D2975="","*",SP_SUL!D2975)</f>
        <v>*</v>
      </c>
      <c r="E2972" s="121" t="str">
        <f>IF(SP_SUL!H2975="","*",SP_SUL!H2975)</f>
        <v>*</v>
      </c>
      <c r="F2972" s="137" t="str">
        <f>IF(SP_SUL!M2975="","*",SP_SUL!M2975)</f>
        <v>*</v>
      </c>
      <c r="G2972" s="121" t="str">
        <f>IF(SP_SUL!I2975="","*",SP_SUL!I2975)</f>
        <v>*</v>
      </c>
      <c r="H2972" s="121" t="str">
        <f>IF(SP_SUL!AB2975="","*",SP_SUL!AB2975)</f>
        <v>*</v>
      </c>
      <c r="I2972" s="121" t="str">
        <f>IF(SP_SUL!AC2975="","*",SP_SUL!AC2975)</f>
        <v>*</v>
      </c>
      <c r="J2972" s="122" t="str">
        <f>IF(SP_SUL!AA2975="","*",SP_SUL!AA2975)</f>
        <v>*</v>
      </c>
      <c r="K2972" s="134" t="str">
        <f>IF(SP_SUL!AD2975="","*",SP_SUL!AD2975)</f>
        <v>*</v>
      </c>
    </row>
    <row r="2973" spans="2:11" hidden="1">
      <c r="B2973" s="120" t="str">
        <f>IF(SP_SUL!Y2976="","*",SP_SUL!Y2976)</f>
        <v>*</v>
      </c>
      <c r="C2973" s="121" t="str">
        <f>IF(SP_SUL!B2976="","*",SP_SUL!B2976)</f>
        <v>*</v>
      </c>
      <c r="D2973" s="121" t="str">
        <f>IF(SP_SUL!D2976="","*",SP_SUL!D2976)</f>
        <v>*</v>
      </c>
      <c r="E2973" s="121" t="str">
        <f>IF(SP_SUL!H2976="","*",SP_SUL!H2976)</f>
        <v>*</v>
      </c>
      <c r="F2973" s="137" t="str">
        <f>IF(SP_SUL!M2976="","*",SP_SUL!M2976)</f>
        <v>*</v>
      </c>
      <c r="G2973" s="121" t="str">
        <f>IF(SP_SUL!I2976="","*",SP_SUL!I2976)</f>
        <v>*</v>
      </c>
      <c r="H2973" s="121" t="str">
        <f>IF(SP_SUL!AB2976="","*",SP_SUL!AB2976)</f>
        <v>*</v>
      </c>
      <c r="I2973" s="121" t="str">
        <f>IF(SP_SUL!AC2976="","*",SP_SUL!AC2976)</f>
        <v>*</v>
      </c>
      <c r="J2973" s="122" t="str">
        <f>IF(SP_SUL!AA2976="","*",SP_SUL!AA2976)</f>
        <v>*</v>
      </c>
      <c r="K2973" s="134" t="str">
        <f>IF(SP_SUL!AD2976="","*",SP_SUL!AD2976)</f>
        <v>*</v>
      </c>
    </row>
    <row r="2974" spans="2:11" hidden="1">
      <c r="B2974" s="120" t="str">
        <f>IF(SP_SUL!Y2977="","*",SP_SUL!Y2977)</f>
        <v>*</v>
      </c>
      <c r="C2974" s="121" t="str">
        <f>IF(SP_SUL!B2977="","*",SP_SUL!B2977)</f>
        <v>*</v>
      </c>
      <c r="D2974" s="121" t="str">
        <f>IF(SP_SUL!D2977="","*",SP_SUL!D2977)</f>
        <v>*</v>
      </c>
      <c r="E2974" s="121" t="str">
        <f>IF(SP_SUL!H2977="","*",SP_SUL!H2977)</f>
        <v>*</v>
      </c>
      <c r="F2974" s="137" t="str">
        <f>IF(SP_SUL!M2977="","*",SP_SUL!M2977)</f>
        <v>*</v>
      </c>
      <c r="G2974" s="121" t="str">
        <f>IF(SP_SUL!I2977="","*",SP_SUL!I2977)</f>
        <v>*</v>
      </c>
      <c r="H2974" s="121" t="str">
        <f>IF(SP_SUL!AB2977="","*",SP_SUL!AB2977)</f>
        <v>*</v>
      </c>
      <c r="I2974" s="121" t="str">
        <f>IF(SP_SUL!AC2977="","*",SP_SUL!AC2977)</f>
        <v>*</v>
      </c>
      <c r="J2974" s="122" t="str">
        <f>IF(SP_SUL!AA2977="","*",SP_SUL!AA2977)</f>
        <v>*</v>
      </c>
      <c r="K2974" s="134" t="str">
        <f>IF(SP_SUL!AD2977="","*",SP_SUL!AD2977)</f>
        <v>*</v>
      </c>
    </row>
    <row r="2975" spans="2:11" hidden="1">
      <c r="B2975" s="120" t="str">
        <f>IF(SP_SUL!Y2978="","*",SP_SUL!Y2978)</f>
        <v>*</v>
      </c>
      <c r="C2975" s="121" t="str">
        <f>IF(SP_SUL!B2978="","*",SP_SUL!B2978)</f>
        <v>*</v>
      </c>
      <c r="D2975" s="121" t="str">
        <f>IF(SP_SUL!D2978="","*",SP_SUL!D2978)</f>
        <v>*</v>
      </c>
      <c r="E2975" s="121" t="str">
        <f>IF(SP_SUL!H2978="","*",SP_SUL!H2978)</f>
        <v>*</v>
      </c>
      <c r="F2975" s="137" t="str">
        <f>IF(SP_SUL!M2978="","*",SP_SUL!M2978)</f>
        <v>*</v>
      </c>
      <c r="G2975" s="121" t="str">
        <f>IF(SP_SUL!I2978="","*",SP_SUL!I2978)</f>
        <v>*</v>
      </c>
      <c r="H2975" s="121" t="str">
        <f>IF(SP_SUL!AB2978="","*",SP_SUL!AB2978)</f>
        <v>*</v>
      </c>
      <c r="I2975" s="121" t="str">
        <f>IF(SP_SUL!AC2978="","*",SP_SUL!AC2978)</f>
        <v>*</v>
      </c>
      <c r="J2975" s="122" t="str">
        <f>IF(SP_SUL!AA2978="","*",SP_SUL!AA2978)</f>
        <v>*</v>
      </c>
      <c r="K2975" s="134" t="str">
        <f>IF(SP_SUL!AD2978="","*",SP_SUL!AD2978)</f>
        <v>*</v>
      </c>
    </row>
    <row r="2976" spans="2:11" hidden="1">
      <c r="B2976" s="120" t="str">
        <f>IF(SP_SUL!Y2979="","*",SP_SUL!Y2979)</f>
        <v>*</v>
      </c>
      <c r="C2976" s="121" t="str">
        <f>IF(SP_SUL!B2979="","*",SP_SUL!B2979)</f>
        <v>*</v>
      </c>
      <c r="D2976" s="121" t="str">
        <f>IF(SP_SUL!D2979="","*",SP_SUL!D2979)</f>
        <v>*</v>
      </c>
      <c r="E2976" s="121" t="str">
        <f>IF(SP_SUL!H2979="","*",SP_SUL!H2979)</f>
        <v>*</v>
      </c>
      <c r="F2976" s="137" t="str">
        <f>IF(SP_SUL!M2979="","*",SP_SUL!M2979)</f>
        <v>*</v>
      </c>
      <c r="G2976" s="121" t="str">
        <f>IF(SP_SUL!I2979="","*",SP_SUL!I2979)</f>
        <v>*</v>
      </c>
      <c r="H2976" s="121" t="str">
        <f>IF(SP_SUL!AB2979="","*",SP_SUL!AB2979)</f>
        <v>*</v>
      </c>
      <c r="I2976" s="121" t="str">
        <f>IF(SP_SUL!AC2979="","*",SP_SUL!AC2979)</f>
        <v>*</v>
      </c>
      <c r="J2976" s="122" t="str">
        <f>IF(SP_SUL!AA2979="","*",SP_SUL!AA2979)</f>
        <v>*</v>
      </c>
      <c r="K2976" s="134" t="str">
        <f>IF(SP_SUL!AD2979="","*",SP_SUL!AD2979)</f>
        <v>*</v>
      </c>
    </row>
    <row r="2977" spans="2:11" hidden="1">
      <c r="B2977" s="120" t="str">
        <f>IF(SP_SUL!Y2980="","*",SP_SUL!Y2980)</f>
        <v>*</v>
      </c>
      <c r="C2977" s="121" t="str">
        <f>IF(SP_SUL!B2980="","*",SP_SUL!B2980)</f>
        <v>*</v>
      </c>
      <c r="D2977" s="121" t="str">
        <f>IF(SP_SUL!D2980="","*",SP_SUL!D2980)</f>
        <v>*</v>
      </c>
      <c r="E2977" s="121" t="str">
        <f>IF(SP_SUL!H2980="","*",SP_SUL!H2980)</f>
        <v>*</v>
      </c>
      <c r="F2977" s="137" t="str">
        <f>IF(SP_SUL!M2980="","*",SP_SUL!M2980)</f>
        <v>*</v>
      </c>
      <c r="G2977" s="121" t="str">
        <f>IF(SP_SUL!I2980="","*",SP_SUL!I2980)</f>
        <v>*</v>
      </c>
      <c r="H2977" s="121" t="str">
        <f>IF(SP_SUL!AB2980="","*",SP_SUL!AB2980)</f>
        <v>*</v>
      </c>
      <c r="I2977" s="121" t="str">
        <f>IF(SP_SUL!AC2980="","*",SP_SUL!AC2980)</f>
        <v>*</v>
      </c>
      <c r="J2977" s="122" t="str">
        <f>IF(SP_SUL!AA2980="","*",SP_SUL!AA2980)</f>
        <v>*</v>
      </c>
      <c r="K2977" s="134" t="str">
        <f>IF(SP_SUL!AD2980="","*",SP_SUL!AD2980)</f>
        <v>*</v>
      </c>
    </row>
    <row r="2978" spans="2:11" hidden="1">
      <c r="B2978" s="120" t="str">
        <f>IF(SP_SUL!Y2981="","*",SP_SUL!Y2981)</f>
        <v>*</v>
      </c>
      <c r="C2978" s="121" t="str">
        <f>IF(SP_SUL!B2981="","*",SP_SUL!B2981)</f>
        <v>*</v>
      </c>
      <c r="D2978" s="121" t="str">
        <f>IF(SP_SUL!D2981="","*",SP_SUL!D2981)</f>
        <v>*</v>
      </c>
      <c r="E2978" s="121" t="str">
        <f>IF(SP_SUL!H2981="","*",SP_SUL!H2981)</f>
        <v>*</v>
      </c>
      <c r="F2978" s="137" t="str">
        <f>IF(SP_SUL!M2981="","*",SP_SUL!M2981)</f>
        <v>*</v>
      </c>
      <c r="G2978" s="121" t="str">
        <f>IF(SP_SUL!I2981="","*",SP_SUL!I2981)</f>
        <v>*</v>
      </c>
      <c r="H2978" s="121" t="str">
        <f>IF(SP_SUL!AB2981="","*",SP_SUL!AB2981)</f>
        <v>*</v>
      </c>
      <c r="I2978" s="121" t="str">
        <f>IF(SP_SUL!AC2981="","*",SP_SUL!AC2981)</f>
        <v>*</v>
      </c>
      <c r="J2978" s="122" t="str">
        <f>IF(SP_SUL!AA2981="","*",SP_SUL!AA2981)</f>
        <v>*</v>
      </c>
      <c r="K2978" s="134" t="str">
        <f>IF(SP_SUL!AD2981="","*",SP_SUL!AD2981)</f>
        <v>*</v>
      </c>
    </row>
    <row r="2979" spans="2:11" hidden="1">
      <c r="B2979" s="120" t="str">
        <f>IF(SP_SUL!Y2982="","*",SP_SUL!Y2982)</f>
        <v>*</v>
      </c>
      <c r="C2979" s="121" t="str">
        <f>IF(SP_SUL!B2982="","*",SP_SUL!B2982)</f>
        <v>*</v>
      </c>
      <c r="D2979" s="121" t="str">
        <f>IF(SP_SUL!D2982="","*",SP_SUL!D2982)</f>
        <v>*</v>
      </c>
      <c r="E2979" s="121" t="str">
        <f>IF(SP_SUL!H2982="","*",SP_SUL!H2982)</f>
        <v>*</v>
      </c>
      <c r="F2979" s="137" t="str">
        <f>IF(SP_SUL!M2982="","*",SP_SUL!M2982)</f>
        <v>*</v>
      </c>
      <c r="G2979" s="121" t="str">
        <f>IF(SP_SUL!I2982="","*",SP_SUL!I2982)</f>
        <v>*</v>
      </c>
      <c r="H2979" s="121" t="str">
        <f>IF(SP_SUL!AB2982="","*",SP_SUL!AB2982)</f>
        <v>*</v>
      </c>
      <c r="I2979" s="121" t="str">
        <f>IF(SP_SUL!AC2982="","*",SP_SUL!AC2982)</f>
        <v>*</v>
      </c>
      <c r="J2979" s="122" t="str">
        <f>IF(SP_SUL!AA2982="","*",SP_SUL!AA2982)</f>
        <v>*</v>
      </c>
      <c r="K2979" s="134" t="str">
        <f>IF(SP_SUL!AD2982="","*",SP_SUL!AD2982)</f>
        <v>*</v>
      </c>
    </row>
    <row r="2980" spans="2:11" hidden="1">
      <c r="B2980" s="120" t="str">
        <f>IF(SP_SUL!Y2983="","*",SP_SUL!Y2983)</f>
        <v>*</v>
      </c>
      <c r="C2980" s="121" t="str">
        <f>IF(SP_SUL!B2983="","*",SP_SUL!B2983)</f>
        <v>*</v>
      </c>
      <c r="D2980" s="121" t="str">
        <f>IF(SP_SUL!D2983="","*",SP_SUL!D2983)</f>
        <v>*</v>
      </c>
      <c r="E2980" s="121" t="str">
        <f>IF(SP_SUL!H2983="","*",SP_SUL!H2983)</f>
        <v>*</v>
      </c>
      <c r="F2980" s="137" t="str">
        <f>IF(SP_SUL!M2983="","*",SP_SUL!M2983)</f>
        <v>*</v>
      </c>
      <c r="G2980" s="121" t="str">
        <f>IF(SP_SUL!I2983="","*",SP_SUL!I2983)</f>
        <v>*</v>
      </c>
      <c r="H2980" s="121" t="str">
        <f>IF(SP_SUL!AB2983="","*",SP_SUL!AB2983)</f>
        <v>*</v>
      </c>
      <c r="I2980" s="121" t="str">
        <f>IF(SP_SUL!AC2983="","*",SP_SUL!AC2983)</f>
        <v>*</v>
      </c>
      <c r="J2980" s="122" t="str">
        <f>IF(SP_SUL!AA2983="","*",SP_SUL!AA2983)</f>
        <v>*</v>
      </c>
      <c r="K2980" s="134" t="str">
        <f>IF(SP_SUL!AD2983="","*",SP_SUL!AD2983)</f>
        <v>*</v>
      </c>
    </row>
    <row r="2981" spans="2:11" hidden="1">
      <c r="B2981" s="120" t="str">
        <f>IF(SP_SUL!Y2984="","*",SP_SUL!Y2984)</f>
        <v>*</v>
      </c>
      <c r="C2981" s="121" t="str">
        <f>IF(SP_SUL!B2984="","*",SP_SUL!B2984)</f>
        <v>*</v>
      </c>
      <c r="D2981" s="121" t="str">
        <f>IF(SP_SUL!D2984="","*",SP_SUL!D2984)</f>
        <v>*</v>
      </c>
      <c r="E2981" s="121" t="str">
        <f>IF(SP_SUL!H2984="","*",SP_SUL!H2984)</f>
        <v>*</v>
      </c>
      <c r="F2981" s="137" t="str">
        <f>IF(SP_SUL!M2984="","*",SP_SUL!M2984)</f>
        <v>*</v>
      </c>
      <c r="G2981" s="121" t="str">
        <f>IF(SP_SUL!I2984="","*",SP_SUL!I2984)</f>
        <v>*</v>
      </c>
      <c r="H2981" s="121" t="str">
        <f>IF(SP_SUL!AB2984="","*",SP_SUL!AB2984)</f>
        <v>*</v>
      </c>
      <c r="I2981" s="121" t="str">
        <f>IF(SP_SUL!AC2984="","*",SP_SUL!AC2984)</f>
        <v>*</v>
      </c>
      <c r="J2981" s="122" t="str">
        <f>IF(SP_SUL!AA2984="","*",SP_SUL!AA2984)</f>
        <v>*</v>
      </c>
      <c r="K2981" s="134" t="str">
        <f>IF(SP_SUL!AD2984="","*",SP_SUL!AD2984)</f>
        <v>*</v>
      </c>
    </row>
    <row r="2982" spans="2:11" hidden="1">
      <c r="B2982" s="120" t="str">
        <f>IF(SP_SUL!Y2985="","*",SP_SUL!Y2985)</f>
        <v>*</v>
      </c>
      <c r="C2982" s="121" t="str">
        <f>IF(SP_SUL!B2985="","*",SP_SUL!B2985)</f>
        <v>*</v>
      </c>
      <c r="D2982" s="121" t="str">
        <f>IF(SP_SUL!D2985="","*",SP_SUL!D2985)</f>
        <v>*</v>
      </c>
      <c r="E2982" s="121" t="str">
        <f>IF(SP_SUL!H2985="","*",SP_SUL!H2985)</f>
        <v>*</v>
      </c>
      <c r="F2982" s="137" t="str">
        <f>IF(SP_SUL!M2985="","*",SP_SUL!M2985)</f>
        <v>*</v>
      </c>
      <c r="G2982" s="121" t="str">
        <f>IF(SP_SUL!I2985="","*",SP_SUL!I2985)</f>
        <v>*</v>
      </c>
      <c r="H2982" s="121" t="str">
        <f>IF(SP_SUL!AB2985="","*",SP_SUL!AB2985)</f>
        <v>*</v>
      </c>
      <c r="I2982" s="121" t="str">
        <f>IF(SP_SUL!AC2985="","*",SP_SUL!AC2985)</f>
        <v>*</v>
      </c>
      <c r="J2982" s="122" t="str">
        <f>IF(SP_SUL!AA2985="","*",SP_SUL!AA2985)</f>
        <v>*</v>
      </c>
      <c r="K2982" s="134" t="str">
        <f>IF(SP_SUL!AD2985="","*",SP_SUL!AD2985)</f>
        <v>*</v>
      </c>
    </row>
    <row r="2983" spans="2:11" hidden="1">
      <c r="B2983" s="120" t="str">
        <f>IF(SP_SUL!Y2986="","*",SP_SUL!Y2986)</f>
        <v>*</v>
      </c>
      <c r="C2983" s="121" t="str">
        <f>IF(SP_SUL!B2986="","*",SP_SUL!B2986)</f>
        <v>*</v>
      </c>
      <c r="D2983" s="121" t="str">
        <f>IF(SP_SUL!D2986="","*",SP_SUL!D2986)</f>
        <v>*</v>
      </c>
      <c r="E2983" s="121" t="str">
        <f>IF(SP_SUL!H2986="","*",SP_SUL!H2986)</f>
        <v>*</v>
      </c>
      <c r="F2983" s="137" t="str">
        <f>IF(SP_SUL!M2986="","*",SP_SUL!M2986)</f>
        <v>*</v>
      </c>
      <c r="G2983" s="121" t="str">
        <f>IF(SP_SUL!I2986="","*",SP_SUL!I2986)</f>
        <v>*</v>
      </c>
      <c r="H2983" s="121" t="str">
        <f>IF(SP_SUL!AB2986="","*",SP_SUL!AB2986)</f>
        <v>*</v>
      </c>
      <c r="I2983" s="121" t="str">
        <f>IF(SP_SUL!AC2986="","*",SP_SUL!AC2986)</f>
        <v>*</v>
      </c>
      <c r="J2983" s="122" t="str">
        <f>IF(SP_SUL!AA2986="","*",SP_SUL!AA2986)</f>
        <v>*</v>
      </c>
      <c r="K2983" s="134" t="str">
        <f>IF(SP_SUL!AD2986="","*",SP_SUL!AD2986)</f>
        <v>*</v>
      </c>
    </row>
    <row r="2984" spans="2:11" hidden="1">
      <c r="B2984" s="120" t="str">
        <f>IF(SP_SUL!Y2987="","*",SP_SUL!Y2987)</f>
        <v>*</v>
      </c>
      <c r="C2984" s="121" t="str">
        <f>IF(SP_SUL!B2987="","*",SP_SUL!B2987)</f>
        <v>*</v>
      </c>
      <c r="D2984" s="121" t="str">
        <f>IF(SP_SUL!D2987="","*",SP_SUL!D2987)</f>
        <v>*</v>
      </c>
      <c r="E2984" s="121" t="str">
        <f>IF(SP_SUL!H2987="","*",SP_SUL!H2987)</f>
        <v>*</v>
      </c>
      <c r="F2984" s="137" t="str">
        <f>IF(SP_SUL!M2987="","*",SP_SUL!M2987)</f>
        <v>*</v>
      </c>
      <c r="G2984" s="121" t="str">
        <f>IF(SP_SUL!I2987="","*",SP_SUL!I2987)</f>
        <v>*</v>
      </c>
      <c r="H2984" s="121" t="str">
        <f>IF(SP_SUL!AB2987="","*",SP_SUL!AB2987)</f>
        <v>*</v>
      </c>
      <c r="I2984" s="121" t="str">
        <f>IF(SP_SUL!AC2987="","*",SP_SUL!AC2987)</f>
        <v>*</v>
      </c>
      <c r="J2984" s="122" t="str">
        <f>IF(SP_SUL!AA2987="","*",SP_SUL!AA2987)</f>
        <v>*</v>
      </c>
      <c r="K2984" s="134" t="str">
        <f>IF(SP_SUL!AD2987="","*",SP_SUL!AD2987)</f>
        <v>*</v>
      </c>
    </row>
    <row r="2985" spans="2:11" hidden="1">
      <c r="B2985" s="120" t="str">
        <f>IF(SP_SUL!Y2988="","*",SP_SUL!Y2988)</f>
        <v>*</v>
      </c>
      <c r="C2985" s="121" t="str">
        <f>IF(SP_SUL!B2988="","*",SP_SUL!B2988)</f>
        <v>*</v>
      </c>
      <c r="D2985" s="121" t="str">
        <f>IF(SP_SUL!D2988="","*",SP_SUL!D2988)</f>
        <v>*</v>
      </c>
      <c r="E2985" s="121" t="str">
        <f>IF(SP_SUL!H2988="","*",SP_SUL!H2988)</f>
        <v>*</v>
      </c>
      <c r="F2985" s="137" t="str">
        <f>IF(SP_SUL!M2988="","*",SP_SUL!M2988)</f>
        <v>*</v>
      </c>
      <c r="G2985" s="121" t="str">
        <f>IF(SP_SUL!I2988="","*",SP_SUL!I2988)</f>
        <v>*</v>
      </c>
      <c r="H2985" s="121" t="str">
        <f>IF(SP_SUL!AB2988="","*",SP_SUL!AB2988)</f>
        <v>*</v>
      </c>
      <c r="I2985" s="121" t="str">
        <f>IF(SP_SUL!AC2988="","*",SP_SUL!AC2988)</f>
        <v>*</v>
      </c>
      <c r="J2985" s="122" t="str">
        <f>IF(SP_SUL!AA2988="","*",SP_SUL!AA2988)</f>
        <v>*</v>
      </c>
      <c r="K2985" s="134" t="str">
        <f>IF(SP_SUL!AD2988="","*",SP_SUL!AD2988)</f>
        <v>*</v>
      </c>
    </row>
    <row r="2986" spans="2:11" hidden="1">
      <c r="B2986" s="120" t="str">
        <f>IF(SP_SUL!Y2989="","*",SP_SUL!Y2989)</f>
        <v>*</v>
      </c>
      <c r="C2986" s="121" t="str">
        <f>IF(SP_SUL!B2989="","*",SP_SUL!B2989)</f>
        <v>*</v>
      </c>
      <c r="D2986" s="121" t="str">
        <f>IF(SP_SUL!D2989="","*",SP_SUL!D2989)</f>
        <v>*</v>
      </c>
      <c r="E2986" s="121" t="str">
        <f>IF(SP_SUL!H2989="","*",SP_SUL!H2989)</f>
        <v>*</v>
      </c>
      <c r="F2986" s="137" t="str">
        <f>IF(SP_SUL!M2989="","*",SP_SUL!M2989)</f>
        <v>*</v>
      </c>
      <c r="G2986" s="121" t="str">
        <f>IF(SP_SUL!I2989="","*",SP_SUL!I2989)</f>
        <v>*</v>
      </c>
      <c r="H2986" s="121" t="str">
        <f>IF(SP_SUL!AB2989="","*",SP_SUL!AB2989)</f>
        <v>*</v>
      </c>
      <c r="I2986" s="121" t="str">
        <f>IF(SP_SUL!AC2989="","*",SP_SUL!AC2989)</f>
        <v>*</v>
      </c>
      <c r="J2986" s="122" t="str">
        <f>IF(SP_SUL!AA2989="","*",SP_SUL!AA2989)</f>
        <v>*</v>
      </c>
      <c r="K2986" s="134" t="str">
        <f>IF(SP_SUL!AD2989="","*",SP_SUL!AD2989)</f>
        <v>*</v>
      </c>
    </row>
    <row r="2987" spans="2:11" hidden="1">
      <c r="B2987" s="120" t="str">
        <f>IF(SP_SUL!Y2990="","*",SP_SUL!Y2990)</f>
        <v>*</v>
      </c>
      <c r="C2987" s="121" t="str">
        <f>IF(SP_SUL!B2990="","*",SP_SUL!B2990)</f>
        <v>*</v>
      </c>
      <c r="D2987" s="121" t="str">
        <f>IF(SP_SUL!D2990="","*",SP_SUL!D2990)</f>
        <v>*</v>
      </c>
      <c r="E2987" s="121" t="str">
        <f>IF(SP_SUL!H2990="","*",SP_SUL!H2990)</f>
        <v>*</v>
      </c>
      <c r="F2987" s="137" t="str">
        <f>IF(SP_SUL!M2990="","*",SP_SUL!M2990)</f>
        <v>*</v>
      </c>
      <c r="G2987" s="121" t="str">
        <f>IF(SP_SUL!I2990="","*",SP_SUL!I2990)</f>
        <v>*</v>
      </c>
      <c r="H2987" s="121" t="str">
        <f>IF(SP_SUL!AB2990="","*",SP_SUL!AB2990)</f>
        <v>*</v>
      </c>
      <c r="I2987" s="121" t="str">
        <f>IF(SP_SUL!AC2990="","*",SP_SUL!AC2990)</f>
        <v>*</v>
      </c>
      <c r="J2987" s="122" t="str">
        <f>IF(SP_SUL!AA2990="","*",SP_SUL!AA2990)</f>
        <v>*</v>
      </c>
      <c r="K2987" s="134" t="str">
        <f>IF(SP_SUL!AD2990="","*",SP_SUL!AD2990)</f>
        <v>*</v>
      </c>
    </row>
    <row r="2988" spans="2:11" hidden="1">
      <c r="B2988" s="120" t="str">
        <f>IF(SP_SUL!Y2991="","*",SP_SUL!Y2991)</f>
        <v>*</v>
      </c>
      <c r="C2988" s="121" t="str">
        <f>IF(SP_SUL!B2991="","*",SP_SUL!B2991)</f>
        <v>*</v>
      </c>
      <c r="D2988" s="121" t="str">
        <f>IF(SP_SUL!D2991="","*",SP_SUL!D2991)</f>
        <v>*</v>
      </c>
      <c r="E2988" s="121" t="str">
        <f>IF(SP_SUL!H2991="","*",SP_SUL!H2991)</f>
        <v>*</v>
      </c>
      <c r="F2988" s="137" t="str">
        <f>IF(SP_SUL!M2991="","*",SP_SUL!M2991)</f>
        <v>*</v>
      </c>
      <c r="G2988" s="121" t="str">
        <f>IF(SP_SUL!I2991="","*",SP_SUL!I2991)</f>
        <v>*</v>
      </c>
      <c r="H2988" s="121" t="str">
        <f>IF(SP_SUL!AB2991="","*",SP_SUL!AB2991)</f>
        <v>*</v>
      </c>
      <c r="I2988" s="121" t="str">
        <f>IF(SP_SUL!AC2991="","*",SP_SUL!AC2991)</f>
        <v>*</v>
      </c>
      <c r="J2988" s="122" t="str">
        <f>IF(SP_SUL!AA2991="","*",SP_SUL!AA2991)</f>
        <v>*</v>
      </c>
      <c r="K2988" s="134" t="str">
        <f>IF(SP_SUL!AD2991="","*",SP_SUL!AD2991)</f>
        <v>*</v>
      </c>
    </row>
    <row r="2989" spans="2:11" hidden="1">
      <c r="B2989" s="120" t="str">
        <f>IF(SP_SUL!Y2992="","*",SP_SUL!Y2992)</f>
        <v>*</v>
      </c>
      <c r="C2989" s="121" t="str">
        <f>IF(SP_SUL!B2992="","*",SP_SUL!B2992)</f>
        <v>*</v>
      </c>
      <c r="D2989" s="121" t="str">
        <f>IF(SP_SUL!D2992="","*",SP_SUL!D2992)</f>
        <v>*</v>
      </c>
      <c r="E2989" s="121" t="str">
        <f>IF(SP_SUL!H2992="","*",SP_SUL!H2992)</f>
        <v>*</v>
      </c>
      <c r="F2989" s="137" t="str">
        <f>IF(SP_SUL!M2992="","*",SP_SUL!M2992)</f>
        <v>*</v>
      </c>
      <c r="G2989" s="121" t="str">
        <f>IF(SP_SUL!I2992="","*",SP_SUL!I2992)</f>
        <v>*</v>
      </c>
      <c r="H2989" s="121" t="str">
        <f>IF(SP_SUL!AB2992="","*",SP_SUL!AB2992)</f>
        <v>*</v>
      </c>
      <c r="I2989" s="121" t="str">
        <f>IF(SP_SUL!AC2992="","*",SP_SUL!AC2992)</f>
        <v>*</v>
      </c>
      <c r="J2989" s="122" t="str">
        <f>IF(SP_SUL!AA2992="","*",SP_SUL!AA2992)</f>
        <v>*</v>
      </c>
      <c r="K2989" s="134" t="str">
        <f>IF(SP_SUL!AD2992="","*",SP_SUL!AD2992)</f>
        <v>*</v>
      </c>
    </row>
    <row r="2990" spans="2:11" hidden="1">
      <c r="B2990" s="120" t="str">
        <f>IF(SP_SUL!Y2993="","*",SP_SUL!Y2993)</f>
        <v>*</v>
      </c>
      <c r="C2990" s="121" t="str">
        <f>IF(SP_SUL!B2993="","*",SP_SUL!B2993)</f>
        <v>*</v>
      </c>
      <c r="D2990" s="121" t="str">
        <f>IF(SP_SUL!D2993="","*",SP_SUL!D2993)</f>
        <v>*</v>
      </c>
      <c r="E2990" s="121" t="str">
        <f>IF(SP_SUL!H2993="","*",SP_SUL!H2993)</f>
        <v>*</v>
      </c>
      <c r="F2990" s="137" t="str">
        <f>IF(SP_SUL!M2993="","*",SP_SUL!M2993)</f>
        <v>*</v>
      </c>
      <c r="G2990" s="121" t="str">
        <f>IF(SP_SUL!I2993="","*",SP_SUL!I2993)</f>
        <v>*</v>
      </c>
      <c r="H2990" s="121" t="str">
        <f>IF(SP_SUL!AB2993="","*",SP_SUL!AB2993)</f>
        <v>*</v>
      </c>
      <c r="I2990" s="121" t="str">
        <f>IF(SP_SUL!AC2993="","*",SP_SUL!AC2993)</f>
        <v>*</v>
      </c>
      <c r="J2990" s="122" t="str">
        <f>IF(SP_SUL!AA2993="","*",SP_SUL!AA2993)</f>
        <v>*</v>
      </c>
      <c r="K2990" s="134" t="str">
        <f>IF(SP_SUL!AD2993="","*",SP_SUL!AD2993)</f>
        <v>*</v>
      </c>
    </row>
    <row r="2991" spans="2:11" hidden="1">
      <c r="B2991" s="120" t="str">
        <f>IF(SP_SUL!Y2994="","*",SP_SUL!Y2994)</f>
        <v>*</v>
      </c>
      <c r="C2991" s="121" t="str">
        <f>IF(SP_SUL!B2994="","*",SP_SUL!B2994)</f>
        <v>*</v>
      </c>
      <c r="D2991" s="121" t="str">
        <f>IF(SP_SUL!D2994="","*",SP_SUL!D2994)</f>
        <v>*</v>
      </c>
      <c r="E2991" s="121" t="str">
        <f>IF(SP_SUL!H2994="","*",SP_SUL!H2994)</f>
        <v>*</v>
      </c>
      <c r="F2991" s="137" t="str">
        <f>IF(SP_SUL!M2994="","*",SP_SUL!M2994)</f>
        <v>*</v>
      </c>
      <c r="G2991" s="121" t="str">
        <f>IF(SP_SUL!I2994="","*",SP_SUL!I2994)</f>
        <v>*</v>
      </c>
      <c r="H2991" s="121" t="str">
        <f>IF(SP_SUL!AB2994="","*",SP_SUL!AB2994)</f>
        <v>*</v>
      </c>
      <c r="I2991" s="121" t="str">
        <f>IF(SP_SUL!AC2994="","*",SP_SUL!AC2994)</f>
        <v>*</v>
      </c>
      <c r="J2991" s="122" t="str">
        <f>IF(SP_SUL!AA2994="","*",SP_SUL!AA2994)</f>
        <v>*</v>
      </c>
      <c r="K2991" s="134" t="str">
        <f>IF(SP_SUL!AD2994="","*",SP_SUL!AD2994)</f>
        <v>*</v>
      </c>
    </row>
    <row r="2992" spans="2:11" hidden="1">
      <c r="B2992" s="120" t="str">
        <f>IF(SP_SUL!Y2995="","*",SP_SUL!Y2995)</f>
        <v>*</v>
      </c>
      <c r="C2992" s="121" t="str">
        <f>IF(SP_SUL!B2995="","*",SP_SUL!B2995)</f>
        <v>*</v>
      </c>
      <c r="D2992" s="121" t="str">
        <f>IF(SP_SUL!D2995="","*",SP_SUL!D2995)</f>
        <v>*</v>
      </c>
      <c r="E2992" s="121" t="str">
        <f>IF(SP_SUL!H2995="","*",SP_SUL!H2995)</f>
        <v>*</v>
      </c>
      <c r="F2992" s="137" t="str">
        <f>IF(SP_SUL!M2995="","*",SP_SUL!M2995)</f>
        <v>*</v>
      </c>
      <c r="G2992" s="121" t="str">
        <f>IF(SP_SUL!I2995="","*",SP_SUL!I2995)</f>
        <v>*</v>
      </c>
      <c r="H2992" s="121" t="str">
        <f>IF(SP_SUL!AB2995="","*",SP_SUL!AB2995)</f>
        <v>*</v>
      </c>
      <c r="I2992" s="121" t="str">
        <f>IF(SP_SUL!AC2995="","*",SP_SUL!AC2995)</f>
        <v>*</v>
      </c>
      <c r="J2992" s="122" t="str">
        <f>IF(SP_SUL!AA2995="","*",SP_SUL!AA2995)</f>
        <v>*</v>
      </c>
      <c r="K2992" s="134" t="str">
        <f>IF(SP_SUL!AD2995="","*",SP_SUL!AD2995)</f>
        <v>*</v>
      </c>
    </row>
    <row r="2993" spans="2:11" hidden="1">
      <c r="B2993" s="120" t="str">
        <f>IF(SP_SUL!Y2996="","*",SP_SUL!Y2996)</f>
        <v>*</v>
      </c>
      <c r="C2993" s="121" t="str">
        <f>IF(SP_SUL!B2996="","*",SP_SUL!B2996)</f>
        <v>*</v>
      </c>
      <c r="D2993" s="121" t="str">
        <f>IF(SP_SUL!D2996="","*",SP_SUL!D2996)</f>
        <v>*</v>
      </c>
      <c r="E2993" s="121" t="str">
        <f>IF(SP_SUL!H2996="","*",SP_SUL!H2996)</f>
        <v>*</v>
      </c>
      <c r="F2993" s="137" t="str">
        <f>IF(SP_SUL!M2996="","*",SP_SUL!M2996)</f>
        <v>*</v>
      </c>
      <c r="G2993" s="121" t="str">
        <f>IF(SP_SUL!I2996="","*",SP_SUL!I2996)</f>
        <v>*</v>
      </c>
      <c r="H2993" s="121" t="str">
        <f>IF(SP_SUL!AB2996="","*",SP_SUL!AB2996)</f>
        <v>*</v>
      </c>
      <c r="I2993" s="121" t="str">
        <f>IF(SP_SUL!AC2996="","*",SP_SUL!AC2996)</f>
        <v>*</v>
      </c>
      <c r="J2993" s="122" t="str">
        <f>IF(SP_SUL!AA2996="","*",SP_SUL!AA2996)</f>
        <v>*</v>
      </c>
      <c r="K2993" s="134" t="str">
        <f>IF(SP_SUL!AD2996="","*",SP_SUL!AD2996)</f>
        <v>*</v>
      </c>
    </row>
    <row r="2994" spans="2:11" hidden="1">
      <c r="B2994" s="120" t="str">
        <f>IF(SP_SUL!Y2997="","*",SP_SUL!Y2997)</f>
        <v>*</v>
      </c>
      <c r="C2994" s="121" t="str">
        <f>IF(SP_SUL!B2997="","*",SP_SUL!B2997)</f>
        <v>*</v>
      </c>
      <c r="D2994" s="121" t="str">
        <f>IF(SP_SUL!D2997="","*",SP_SUL!D2997)</f>
        <v>*</v>
      </c>
      <c r="E2994" s="121" t="str">
        <f>IF(SP_SUL!H2997="","*",SP_SUL!H2997)</f>
        <v>*</v>
      </c>
      <c r="F2994" s="137" t="str">
        <f>IF(SP_SUL!M2997="","*",SP_SUL!M2997)</f>
        <v>*</v>
      </c>
      <c r="G2994" s="121" t="str">
        <f>IF(SP_SUL!I2997="","*",SP_SUL!I2997)</f>
        <v>*</v>
      </c>
      <c r="H2994" s="121" t="str">
        <f>IF(SP_SUL!AB2997="","*",SP_SUL!AB2997)</f>
        <v>*</v>
      </c>
      <c r="I2994" s="121" t="str">
        <f>IF(SP_SUL!AC2997="","*",SP_SUL!AC2997)</f>
        <v>*</v>
      </c>
      <c r="J2994" s="122" t="str">
        <f>IF(SP_SUL!AA2997="","*",SP_SUL!AA2997)</f>
        <v>*</v>
      </c>
      <c r="K2994" s="134" t="str">
        <f>IF(SP_SUL!AD2997="","*",SP_SUL!AD2997)</f>
        <v>*</v>
      </c>
    </row>
    <row r="2995" spans="2:11" hidden="1">
      <c r="B2995" s="120" t="str">
        <f>IF(SP_SUL!Y2998="","*",SP_SUL!Y2998)</f>
        <v>*</v>
      </c>
      <c r="C2995" s="121" t="str">
        <f>IF(SP_SUL!B2998="","*",SP_SUL!B2998)</f>
        <v>*</v>
      </c>
      <c r="D2995" s="121" t="str">
        <f>IF(SP_SUL!D2998="","*",SP_SUL!D2998)</f>
        <v>*</v>
      </c>
      <c r="E2995" s="121" t="str">
        <f>IF(SP_SUL!H2998="","*",SP_SUL!H2998)</f>
        <v>*</v>
      </c>
      <c r="F2995" s="137" t="str">
        <f>IF(SP_SUL!M2998="","*",SP_SUL!M2998)</f>
        <v>*</v>
      </c>
      <c r="G2995" s="121" t="str">
        <f>IF(SP_SUL!I2998="","*",SP_SUL!I2998)</f>
        <v>*</v>
      </c>
      <c r="H2995" s="121" t="str">
        <f>IF(SP_SUL!AB2998="","*",SP_SUL!AB2998)</f>
        <v>*</v>
      </c>
      <c r="I2995" s="121" t="str">
        <f>IF(SP_SUL!AC2998="","*",SP_SUL!AC2998)</f>
        <v>*</v>
      </c>
      <c r="J2995" s="122" t="str">
        <f>IF(SP_SUL!AA2998="","*",SP_SUL!AA2998)</f>
        <v>*</v>
      </c>
      <c r="K2995" s="134" t="str">
        <f>IF(SP_SUL!AD2998="","*",SP_SUL!AD2998)</f>
        <v>*</v>
      </c>
    </row>
    <row r="2996" spans="2:11" hidden="1">
      <c r="B2996" s="120" t="str">
        <f>IF(SP_SUL!Y2999="","*",SP_SUL!Y2999)</f>
        <v>*</v>
      </c>
      <c r="C2996" s="121" t="str">
        <f>IF(SP_SUL!B2999="","*",SP_SUL!B2999)</f>
        <v>*</v>
      </c>
      <c r="D2996" s="121" t="str">
        <f>IF(SP_SUL!D2999="","*",SP_SUL!D2999)</f>
        <v>*</v>
      </c>
      <c r="E2996" s="121" t="str">
        <f>IF(SP_SUL!H2999="","*",SP_SUL!H2999)</f>
        <v>*</v>
      </c>
      <c r="F2996" s="137" t="str">
        <f>IF(SP_SUL!M2999="","*",SP_SUL!M2999)</f>
        <v>*</v>
      </c>
      <c r="G2996" s="121" t="str">
        <f>IF(SP_SUL!I2999="","*",SP_SUL!I2999)</f>
        <v>*</v>
      </c>
      <c r="H2996" s="121" t="str">
        <f>IF(SP_SUL!AB2999="","*",SP_SUL!AB2999)</f>
        <v>*</v>
      </c>
      <c r="I2996" s="121" t="str">
        <f>IF(SP_SUL!AC2999="","*",SP_SUL!AC2999)</f>
        <v>*</v>
      </c>
      <c r="J2996" s="122" t="str">
        <f>IF(SP_SUL!AA2999="","*",SP_SUL!AA2999)</f>
        <v>*</v>
      </c>
      <c r="K2996" s="134" t="str">
        <f>IF(SP_SUL!AD2999="","*",SP_SUL!AD2999)</f>
        <v>*</v>
      </c>
    </row>
    <row r="2997" spans="2:11" hidden="1">
      <c r="B2997" s="120" t="str">
        <f>IF(SP_SUL!Y3000="","*",SP_SUL!Y3000)</f>
        <v>*</v>
      </c>
      <c r="C2997" s="121" t="str">
        <f>IF(SP_SUL!B3000="","*",SP_SUL!B3000)</f>
        <v>*</v>
      </c>
      <c r="D2997" s="121" t="str">
        <f>IF(SP_SUL!D3000="","*",SP_SUL!D3000)</f>
        <v>*</v>
      </c>
      <c r="E2997" s="121" t="str">
        <f>IF(SP_SUL!H3000="","*",SP_SUL!H3000)</f>
        <v>*</v>
      </c>
      <c r="F2997" s="137" t="str">
        <f>IF(SP_SUL!M3000="","*",SP_SUL!M3000)</f>
        <v>*</v>
      </c>
      <c r="G2997" s="121" t="str">
        <f>IF(SP_SUL!I3000="","*",SP_SUL!I3000)</f>
        <v>*</v>
      </c>
      <c r="H2997" s="121" t="str">
        <f>IF(SP_SUL!AB3000="","*",SP_SUL!AB3000)</f>
        <v>*</v>
      </c>
      <c r="I2997" s="121" t="str">
        <f>IF(SP_SUL!AC3000="","*",SP_SUL!AC3000)</f>
        <v>*</v>
      </c>
      <c r="J2997" s="122" t="str">
        <f>IF(SP_SUL!AA3000="","*",SP_SUL!AA3000)</f>
        <v>*</v>
      </c>
      <c r="K2997" s="134" t="str">
        <f>IF(SP_SUL!AD3000="","*",SP_SUL!AD3000)</f>
        <v>*</v>
      </c>
    </row>
    <row r="2998" spans="2:11" hidden="1">
      <c r="B2998" s="120" t="str">
        <f>IF(SP_SUL!Y3001="","*",SP_SUL!Y3001)</f>
        <v>*</v>
      </c>
      <c r="C2998" s="121" t="str">
        <f>IF(SP_SUL!B3001="","*",SP_SUL!B3001)</f>
        <v>*</v>
      </c>
      <c r="D2998" s="121" t="str">
        <f>IF(SP_SUL!D3001="","*",SP_SUL!D3001)</f>
        <v>*</v>
      </c>
      <c r="E2998" s="121" t="str">
        <f>IF(SP_SUL!H3001="","*",SP_SUL!H3001)</f>
        <v>*</v>
      </c>
      <c r="F2998" s="137" t="str">
        <f>IF(SP_SUL!M3001="","*",SP_SUL!M3001)</f>
        <v>*</v>
      </c>
      <c r="G2998" s="121" t="str">
        <f>IF(SP_SUL!I3001="","*",SP_SUL!I3001)</f>
        <v>*</v>
      </c>
      <c r="H2998" s="121" t="str">
        <f>IF(SP_SUL!AB3001="","*",SP_SUL!AB3001)</f>
        <v>*</v>
      </c>
      <c r="I2998" s="121" t="str">
        <f>IF(SP_SUL!AC3001="","*",SP_SUL!AC3001)</f>
        <v>*</v>
      </c>
      <c r="J2998" s="122" t="str">
        <f>IF(SP_SUL!AA3001="","*",SP_SUL!AA3001)</f>
        <v>*</v>
      </c>
      <c r="K2998" s="134" t="str">
        <f>IF(SP_SUL!AD3001="","*",SP_SUL!AD3001)</f>
        <v>*</v>
      </c>
    </row>
    <row r="2999" spans="2:11" hidden="1">
      <c r="B2999" s="120" t="str">
        <f>IF(SP_SUL!Y3002="","*",SP_SUL!Y3002)</f>
        <v>*</v>
      </c>
      <c r="C2999" s="121" t="str">
        <f>IF(SP_SUL!B3002="","*",SP_SUL!B3002)</f>
        <v>*</v>
      </c>
      <c r="D2999" s="121" t="str">
        <f>IF(SP_SUL!D3002="","*",SP_SUL!D3002)</f>
        <v>*</v>
      </c>
      <c r="E2999" s="121" t="str">
        <f>IF(SP_SUL!H3002="","*",SP_SUL!H3002)</f>
        <v>*</v>
      </c>
      <c r="F2999" s="137" t="str">
        <f>IF(SP_SUL!M3002="","*",SP_SUL!M3002)</f>
        <v>*</v>
      </c>
      <c r="G2999" s="121" t="str">
        <f>IF(SP_SUL!I3002="","*",SP_SUL!I3002)</f>
        <v>*</v>
      </c>
      <c r="H2999" s="121" t="str">
        <f>IF(SP_SUL!AB3002="","*",SP_SUL!AB3002)</f>
        <v>*</v>
      </c>
      <c r="I2999" s="121" t="str">
        <f>IF(SP_SUL!AC3002="","*",SP_SUL!AC3002)</f>
        <v>*</v>
      </c>
      <c r="J2999" s="122" t="str">
        <f>IF(SP_SUL!AA3002="","*",SP_SUL!AA3002)</f>
        <v>*</v>
      </c>
      <c r="K2999" s="134" t="str">
        <f>IF(SP_SUL!AD3002="","*",SP_SUL!AD3002)</f>
        <v>*</v>
      </c>
    </row>
    <row r="3000" spans="2:11" hidden="1">
      <c r="B3000" s="120" t="str">
        <f>IF(SP_SUL!Y3003="","*",SP_SUL!Y3003)</f>
        <v>*</v>
      </c>
      <c r="C3000" s="121" t="str">
        <f>IF(SP_SUL!B3003="","*",SP_SUL!B3003)</f>
        <v>*</v>
      </c>
      <c r="D3000" s="121" t="str">
        <f>IF(SP_SUL!D3003="","*",SP_SUL!D3003)</f>
        <v>*</v>
      </c>
      <c r="E3000" s="121" t="str">
        <f>IF(SP_SUL!H3003="","*",SP_SUL!H3003)</f>
        <v>*</v>
      </c>
      <c r="F3000" s="137" t="str">
        <f>IF(SP_SUL!M3003="","*",SP_SUL!M3003)</f>
        <v>*</v>
      </c>
      <c r="G3000" s="121" t="str">
        <f>IF(SP_SUL!I3003="","*",SP_SUL!I3003)</f>
        <v>*</v>
      </c>
      <c r="H3000" s="121" t="str">
        <f>IF(SP_SUL!AB3003="","*",SP_SUL!AB3003)</f>
        <v>*</v>
      </c>
      <c r="I3000" s="121" t="str">
        <f>IF(SP_SUL!AC3003="","*",SP_SUL!AC3003)</f>
        <v>*</v>
      </c>
      <c r="J3000" s="122" t="str">
        <f>IF(SP_SUL!AA3003="","*",SP_SUL!AA3003)</f>
        <v>*</v>
      </c>
      <c r="K3000" s="134" t="str">
        <f>IF(SP_SUL!AD3003="","*",SP_SUL!AD3003)</f>
        <v>*</v>
      </c>
    </row>
    <row r="3001" spans="2:11" hidden="1">
      <c r="B3001" s="120" t="str">
        <f>IF(SP_SUL!Y3004="","*",SP_SUL!Y3004)</f>
        <v>*</v>
      </c>
      <c r="C3001" s="121" t="str">
        <f>IF(SP_SUL!B3004="","*",SP_SUL!B3004)</f>
        <v>*</v>
      </c>
      <c r="D3001" s="121" t="str">
        <f>IF(SP_SUL!D3004="","*",SP_SUL!D3004)</f>
        <v>*</v>
      </c>
      <c r="E3001" s="121" t="str">
        <f>IF(SP_SUL!H3004="","*",SP_SUL!H3004)</f>
        <v>*</v>
      </c>
      <c r="F3001" s="137" t="str">
        <f>IF(SP_SUL!M3004="","*",SP_SUL!M3004)</f>
        <v>*</v>
      </c>
      <c r="G3001" s="121" t="str">
        <f>IF(SP_SUL!I3004="","*",SP_SUL!I3004)</f>
        <v>*</v>
      </c>
      <c r="H3001" s="121" t="str">
        <f>IF(SP_SUL!AB3004="","*",SP_SUL!AB3004)</f>
        <v>*</v>
      </c>
      <c r="I3001" s="121" t="str">
        <f>IF(SP_SUL!AC3004="","*",SP_SUL!AC3004)</f>
        <v>*</v>
      </c>
      <c r="J3001" s="122" t="str">
        <f>IF(SP_SUL!AA3004="","*",SP_SUL!AA3004)</f>
        <v>*</v>
      </c>
      <c r="K3001" s="134" t="str">
        <f>IF(SP_SUL!AD3004="","*",SP_SUL!AD3004)</f>
        <v>*</v>
      </c>
    </row>
    <row r="3002" spans="2:11" hidden="1">
      <c r="B3002" s="120" t="str">
        <f>IF(SP_SUL!Y3005="","*",SP_SUL!Y3005)</f>
        <v>*</v>
      </c>
      <c r="C3002" s="121" t="str">
        <f>IF(SP_SUL!B3005="","*",SP_SUL!B3005)</f>
        <v>*</v>
      </c>
      <c r="D3002" s="121" t="str">
        <f>IF(SP_SUL!D3005="","*",SP_SUL!D3005)</f>
        <v>*</v>
      </c>
      <c r="E3002" s="121" t="str">
        <f>IF(SP_SUL!H3005="","*",SP_SUL!H3005)</f>
        <v>*</v>
      </c>
      <c r="F3002" s="137" t="str">
        <f>IF(SP_SUL!M3005="","*",SP_SUL!M3005)</f>
        <v>*</v>
      </c>
      <c r="G3002" s="121" t="str">
        <f>IF(SP_SUL!I3005="","*",SP_SUL!I3005)</f>
        <v>*</v>
      </c>
      <c r="H3002" s="121" t="str">
        <f>IF(SP_SUL!AB3005="","*",SP_SUL!AB3005)</f>
        <v>*</v>
      </c>
      <c r="I3002" s="121" t="str">
        <f>IF(SP_SUL!AC3005="","*",SP_SUL!AC3005)</f>
        <v>*</v>
      </c>
      <c r="J3002" s="122" t="str">
        <f>IF(SP_SUL!AA3005="","*",SP_SUL!AA3005)</f>
        <v>*</v>
      </c>
      <c r="K3002" s="134" t="str">
        <f>IF(SP_SUL!AD3005="","*",SP_SUL!AD3005)</f>
        <v>*</v>
      </c>
    </row>
    <row r="3003" spans="2:11" hidden="1">
      <c r="B3003" s="120" t="str">
        <f>IF(SP_SUL!Y3006="","*",SP_SUL!Y3006)</f>
        <v>*</v>
      </c>
      <c r="C3003" s="121" t="str">
        <f>IF(SP_SUL!B3006="","*",SP_SUL!B3006)</f>
        <v>*</v>
      </c>
      <c r="D3003" s="121" t="str">
        <f>IF(SP_SUL!D3006="","*",SP_SUL!D3006)</f>
        <v>*</v>
      </c>
      <c r="E3003" s="121" t="str">
        <f>IF(SP_SUL!H3006="","*",SP_SUL!H3006)</f>
        <v>*</v>
      </c>
      <c r="F3003" s="137" t="str">
        <f>IF(SP_SUL!M3006="","*",SP_SUL!M3006)</f>
        <v>*</v>
      </c>
      <c r="G3003" s="121" t="str">
        <f>IF(SP_SUL!I3006="","*",SP_SUL!I3006)</f>
        <v>*</v>
      </c>
      <c r="H3003" s="121" t="str">
        <f>IF(SP_SUL!AB3006="","*",SP_SUL!AB3006)</f>
        <v>*</v>
      </c>
      <c r="I3003" s="121" t="str">
        <f>IF(SP_SUL!AC3006="","*",SP_SUL!AC3006)</f>
        <v>*</v>
      </c>
      <c r="J3003" s="122" t="str">
        <f>IF(SP_SUL!AA3006="","*",SP_SUL!AA3006)</f>
        <v>*</v>
      </c>
      <c r="K3003" s="134" t="str">
        <f>IF(SP_SUL!AD3006="","*",SP_SUL!AD3006)</f>
        <v>*</v>
      </c>
    </row>
    <row r="3004" spans="2:11" hidden="1">
      <c r="B3004" s="120" t="str">
        <f>IF(SP_SUL!Y3007="","*",SP_SUL!Y3007)</f>
        <v>*</v>
      </c>
      <c r="C3004" s="121" t="str">
        <f>IF(SP_SUL!B3007="","*",SP_SUL!B3007)</f>
        <v>*</v>
      </c>
      <c r="D3004" s="121" t="str">
        <f>IF(SP_SUL!D3007="","*",SP_SUL!D3007)</f>
        <v>*</v>
      </c>
      <c r="E3004" s="121" t="str">
        <f>IF(SP_SUL!H3007="","*",SP_SUL!H3007)</f>
        <v>*</v>
      </c>
      <c r="F3004" s="137" t="str">
        <f>IF(SP_SUL!M3007="","*",SP_SUL!M3007)</f>
        <v>*</v>
      </c>
      <c r="G3004" s="121" t="str">
        <f>IF(SP_SUL!I3007="","*",SP_SUL!I3007)</f>
        <v>*</v>
      </c>
      <c r="H3004" s="121" t="str">
        <f>IF(SP_SUL!AB3007="","*",SP_SUL!AB3007)</f>
        <v>*</v>
      </c>
      <c r="I3004" s="121" t="str">
        <f>IF(SP_SUL!AC3007="","*",SP_SUL!AC3007)</f>
        <v>*</v>
      </c>
      <c r="J3004" s="122" t="str">
        <f>IF(SP_SUL!AA3007="","*",SP_SUL!AA3007)</f>
        <v>*</v>
      </c>
      <c r="K3004" s="134" t="str">
        <f>IF(SP_SUL!AD3007="","*",SP_SUL!AD3007)</f>
        <v>*</v>
      </c>
    </row>
    <row r="3005" spans="2:11" hidden="1">
      <c r="B3005" s="120" t="str">
        <f>IF(SP_SUL!Y3008="","*",SP_SUL!Y3008)</f>
        <v>*</v>
      </c>
      <c r="C3005" s="121" t="str">
        <f>IF(SP_SUL!B3008="","*",SP_SUL!B3008)</f>
        <v>*</v>
      </c>
      <c r="D3005" s="121" t="str">
        <f>IF(SP_SUL!D3008="","*",SP_SUL!D3008)</f>
        <v>*</v>
      </c>
      <c r="E3005" s="121" t="str">
        <f>IF(SP_SUL!H3008="","*",SP_SUL!H3008)</f>
        <v>*</v>
      </c>
      <c r="F3005" s="137" t="str">
        <f>IF(SP_SUL!M3008="","*",SP_SUL!M3008)</f>
        <v>*</v>
      </c>
      <c r="G3005" s="121" t="str">
        <f>IF(SP_SUL!I3008="","*",SP_SUL!I3008)</f>
        <v>*</v>
      </c>
      <c r="H3005" s="121" t="str">
        <f>IF(SP_SUL!AB3008="","*",SP_SUL!AB3008)</f>
        <v>*</v>
      </c>
      <c r="I3005" s="121" t="str">
        <f>IF(SP_SUL!AC3008="","*",SP_SUL!AC3008)</f>
        <v>*</v>
      </c>
      <c r="J3005" s="122" t="str">
        <f>IF(SP_SUL!AA3008="","*",SP_SUL!AA3008)</f>
        <v>*</v>
      </c>
      <c r="K3005" s="134" t="str">
        <f>IF(SP_SUL!AD3008="","*",SP_SUL!AD3008)</f>
        <v>*</v>
      </c>
    </row>
    <row r="3006" spans="2:11" hidden="1">
      <c r="B3006" s="120" t="str">
        <f>IF(SP_SUL!Y3009="","*",SP_SUL!Y3009)</f>
        <v>*</v>
      </c>
      <c r="C3006" s="121" t="str">
        <f>IF(SP_SUL!B3009="","*",SP_SUL!B3009)</f>
        <v>*</v>
      </c>
      <c r="D3006" s="121" t="str">
        <f>IF(SP_SUL!D3009="","*",SP_SUL!D3009)</f>
        <v>*</v>
      </c>
      <c r="E3006" s="121" t="str">
        <f>IF(SP_SUL!H3009="","*",SP_SUL!H3009)</f>
        <v>*</v>
      </c>
      <c r="F3006" s="137" t="str">
        <f>IF(SP_SUL!M3009="","*",SP_SUL!M3009)</f>
        <v>*</v>
      </c>
      <c r="G3006" s="121" t="str">
        <f>IF(SP_SUL!I3009="","*",SP_SUL!I3009)</f>
        <v>*</v>
      </c>
      <c r="H3006" s="121" t="str">
        <f>IF(SP_SUL!AB3009="","*",SP_SUL!AB3009)</f>
        <v>*</v>
      </c>
      <c r="I3006" s="121" t="str">
        <f>IF(SP_SUL!AC3009="","*",SP_SUL!AC3009)</f>
        <v>*</v>
      </c>
      <c r="J3006" s="122" t="str">
        <f>IF(SP_SUL!AA3009="","*",SP_SUL!AA3009)</f>
        <v>*</v>
      </c>
      <c r="K3006" s="134" t="str">
        <f>IF(SP_SUL!AD3009="","*",SP_SUL!AD3009)</f>
        <v>*</v>
      </c>
    </row>
    <row r="3007" spans="2:11" hidden="1">
      <c r="B3007" s="120" t="str">
        <f>IF(SP_SUL!Y3010="","*",SP_SUL!Y3010)</f>
        <v>*</v>
      </c>
      <c r="C3007" s="121" t="str">
        <f>IF(SP_SUL!B3010="","*",SP_SUL!B3010)</f>
        <v>*</v>
      </c>
      <c r="D3007" s="121" t="str">
        <f>IF(SP_SUL!D3010="","*",SP_SUL!D3010)</f>
        <v>*</v>
      </c>
      <c r="E3007" s="121" t="str">
        <f>IF(SP_SUL!H3010="","*",SP_SUL!H3010)</f>
        <v>*</v>
      </c>
      <c r="F3007" s="137" t="str">
        <f>IF(SP_SUL!M3010="","*",SP_SUL!M3010)</f>
        <v>*</v>
      </c>
      <c r="G3007" s="121" t="str">
        <f>IF(SP_SUL!I3010="","*",SP_SUL!I3010)</f>
        <v>*</v>
      </c>
      <c r="H3007" s="121" t="str">
        <f>IF(SP_SUL!AB3010="","*",SP_SUL!AB3010)</f>
        <v>*</v>
      </c>
      <c r="I3007" s="121" t="str">
        <f>IF(SP_SUL!AC3010="","*",SP_SUL!AC3010)</f>
        <v>*</v>
      </c>
      <c r="J3007" s="122" t="str">
        <f>IF(SP_SUL!AA3010="","*",SP_SUL!AA3010)</f>
        <v>*</v>
      </c>
      <c r="K3007" s="134" t="str">
        <f>IF(SP_SUL!AD3010="","*",SP_SUL!AD3010)</f>
        <v>*</v>
      </c>
    </row>
    <row r="3008" spans="2:11" hidden="1">
      <c r="B3008" s="120" t="str">
        <f>IF(SP_SUL!Y3011="","*",SP_SUL!Y3011)</f>
        <v>*</v>
      </c>
      <c r="C3008" s="121" t="str">
        <f>IF(SP_SUL!B3011="","*",SP_SUL!B3011)</f>
        <v>*</v>
      </c>
      <c r="D3008" s="121" t="str">
        <f>IF(SP_SUL!D3011="","*",SP_SUL!D3011)</f>
        <v>*</v>
      </c>
      <c r="E3008" s="121" t="str">
        <f>IF(SP_SUL!H3011="","*",SP_SUL!H3011)</f>
        <v>*</v>
      </c>
      <c r="F3008" s="137" t="str">
        <f>IF(SP_SUL!M3011="","*",SP_SUL!M3011)</f>
        <v>*</v>
      </c>
      <c r="G3008" s="121" t="str">
        <f>IF(SP_SUL!I3011="","*",SP_SUL!I3011)</f>
        <v>*</v>
      </c>
      <c r="H3008" s="121" t="str">
        <f>IF(SP_SUL!AB3011="","*",SP_SUL!AB3011)</f>
        <v>*</v>
      </c>
      <c r="I3008" s="121" t="str">
        <f>IF(SP_SUL!AC3011="","*",SP_SUL!AC3011)</f>
        <v>*</v>
      </c>
      <c r="J3008" s="122" t="str">
        <f>IF(SP_SUL!AA3011="","*",SP_SUL!AA3011)</f>
        <v>*</v>
      </c>
      <c r="K3008" s="134" t="str">
        <f>IF(SP_SUL!AD3011="","*",SP_SUL!AD3011)</f>
        <v>*</v>
      </c>
    </row>
    <row r="3009" spans="2:11" hidden="1">
      <c r="B3009" s="120" t="str">
        <f>IF(SP_SUL!Y3012="","*",SP_SUL!Y3012)</f>
        <v>*</v>
      </c>
      <c r="C3009" s="121" t="str">
        <f>IF(SP_SUL!B3012="","*",SP_SUL!B3012)</f>
        <v>*</v>
      </c>
      <c r="D3009" s="121" t="str">
        <f>IF(SP_SUL!D3012="","*",SP_SUL!D3012)</f>
        <v>*</v>
      </c>
      <c r="E3009" s="121" t="str">
        <f>IF(SP_SUL!H3012="","*",SP_SUL!H3012)</f>
        <v>*</v>
      </c>
      <c r="F3009" s="137" t="str">
        <f>IF(SP_SUL!M3012="","*",SP_SUL!M3012)</f>
        <v>*</v>
      </c>
      <c r="G3009" s="121" t="str">
        <f>IF(SP_SUL!I3012="","*",SP_SUL!I3012)</f>
        <v>*</v>
      </c>
      <c r="H3009" s="121" t="str">
        <f>IF(SP_SUL!AB3012="","*",SP_SUL!AB3012)</f>
        <v>*</v>
      </c>
      <c r="I3009" s="121" t="str">
        <f>IF(SP_SUL!AC3012="","*",SP_SUL!AC3012)</f>
        <v>*</v>
      </c>
      <c r="J3009" s="122" t="str">
        <f>IF(SP_SUL!AA3012="","*",SP_SUL!AA3012)</f>
        <v>*</v>
      </c>
      <c r="K3009" s="134" t="str">
        <f>IF(SP_SUL!AD3012="","*",SP_SUL!AD3012)</f>
        <v>*</v>
      </c>
    </row>
    <row r="3010" spans="2:11" hidden="1">
      <c r="B3010" s="120" t="str">
        <f>IF(SP_SUL!Y3013="","*",SP_SUL!Y3013)</f>
        <v>*</v>
      </c>
      <c r="C3010" s="121" t="str">
        <f>IF(SP_SUL!B3013="","*",SP_SUL!B3013)</f>
        <v>*</v>
      </c>
      <c r="D3010" s="121" t="str">
        <f>IF(SP_SUL!D3013="","*",SP_SUL!D3013)</f>
        <v>*</v>
      </c>
      <c r="E3010" s="121" t="str">
        <f>IF(SP_SUL!H3013="","*",SP_SUL!H3013)</f>
        <v>*</v>
      </c>
      <c r="F3010" s="137" t="str">
        <f>IF(SP_SUL!M3013="","*",SP_SUL!M3013)</f>
        <v>*</v>
      </c>
      <c r="G3010" s="121" t="str">
        <f>IF(SP_SUL!I3013="","*",SP_SUL!I3013)</f>
        <v>*</v>
      </c>
      <c r="H3010" s="121" t="str">
        <f>IF(SP_SUL!AB3013="","*",SP_SUL!AB3013)</f>
        <v>*</v>
      </c>
      <c r="I3010" s="121" t="str">
        <f>IF(SP_SUL!AC3013="","*",SP_SUL!AC3013)</f>
        <v>*</v>
      </c>
      <c r="J3010" s="122" t="str">
        <f>IF(SP_SUL!AA3013="","*",SP_SUL!AA3013)</f>
        <v>*</v>
      </c>
      <c r="K3010" s="134" t="str">
        <f>IF(SP_SUL!AD3013="","*",SP_SUL!AD3013)</f>
        <v>*</v>
      </c>
    </row>
    <row r="3011" spans="2:11" hidden="1">
      <c r="B3011" s="120" t="str">
        <f>IF(SP_SUL!Y3014="","*",SP_SUL!Y3014)</f>
        <v>*</v>
      </c>
      <c r="C3011" s="121" t="str">
        <f>IF(SP_SUL!B3014="","*",SP_SUL!B3014)</f>
        <v>*</v>
      </c>
      <c r="D3011" s="121" t="str">
        <f>IF(SP_SUL!D3014="","*",SP_SUL!D3014)</f>
        <v>*</v>
      </c>
      <c r="E3011" s="121" t="str">
        <f>IF(SP_SUL!H3014="","*",SP_SUL!H3014)</f>
        <v>*</v>
      </c>
      <c r="F3011" s="137" t="str">
        <f>IF(SP_SUL!M3014="","*",SP_SUL!M3014)</f>
        <v>*</v>
      </c>
      <c r="G3011" s="121" t="str">
        <f>IF(SP_SUL!I3014="","*",SP_SUL!I3014)</f>
        <v>*</v>
      </c>
      <c r="H3011" s="121" t="str">
        <f>IF(SP_SUL!AB3014="","*",SP_SUL!AB3014)</f>
        <v>*</v>
      </c>
      <c r="I3011" s="121" t="str">
        <f>IF(SP_SUL!AC3014="","*",SP_SUL!AC3014)</f>
        <v>*</v>
      </c>
      <c r="J3011" s="122" t="str">
        <f>IF(SP_SUL!AA3014="","*",SP_SUL!AA3014)</f>
        <v>*</v>
      </c>
      <c r="K3011" s="134" t="str">
        <f>IF(SP_SUL!AD3014="","*",SP_SUL!AD3014)</f>
        <v>*</v>
      </c>
    </row>
    <row r="3012" spans="2:11" hidden="1">
      <c r="B3012" s="120" t="str">
        <f>IF(SP_SUL!Y3015="","*",SP_SUL!Y3015)</f>
        <v>*</v>
      </c>
      <c r="C3012" s="121" t="str">
        <f>IF(SP_SUL!B3015="","*",SP_SUL!B3015)</f>
        <v>*</v>
      </c>
      <c r="D3012" s="121" t="str">
        <f>IF(SP_SUL!D3015="","*",SP_SUL!D3015)</f>
        <v>*</v>
      </c>
      <c r="E3012" s="121" t="str">
        <f>IF(SP_SUL!H3015="","*",SP_SUL!H3015)</f>
        <v>*</v>
      </c>
      <c r="F3012" s="137" t="str">
        <f>IF(SP_SUL!M3015="","*",SP_SUL!M3015)</f>
        <v>*</v>
      </c>
      <c r="G3012" s="121" t="str">
        <f>IF(SP_SUL!I3015="","*",SP_SUL!I3015)</f>
        <v>*</v>
      </c>
      <c r="H3012" s="121" t="str">
        <f>IF(SP_SUL!AB3015="","*",SP_SUL!AB3015)</f>
        <v>*</v>
      </c>
      <c r="I3012" s="121" t="str">
        <f>IF(SP_SUL!AC3015="","*",SP_SUL!AC3015)</f>
        <v>*</v>
      </c>
      <c r="J3012" s="122" t="str">
        <f>IF(SP_SUL!AA3015="","*",SP_SUL!AA3015)</f>
        <v>*</v>
      </c>
      <c r="K3012" s="134" t="str">
        <f>IF(SP_SUL!AD3015="","*",SP_SUL!AD3015)</f>
        <v>*</v>
      </c>
    </row>
    <row r="3013" spans="2:11" hidden="1">
      <c r="B3013" s="120" t="str">
        <f>IF(SP_SUL!Y3016="","*",SP_SUL!Y3016)</f>
        <v>*</v>
      </c>
      <c r="C3013" s="121" t="str">
        <f>IF(SP_SUL!B3016="","*",SP_SUL!B3016)</f>
        <v>*</v>
      </c>
      <c r="D3013" s="121" t="str">
        <f>IF(SP_SUL!D3016="","*",SP_SUL!D3016)</f>
        <v>*</v>
      </c>
      <c r="E3013" s="121" t="str">
        <f>IF(SP_SUL!H3016="","*",SP_SUL!H3016)</f>
        <v>*</v>
      </c>
      <c r="F3013" s="137" t="str">
        <f>IF(SP_SUL!M3016="","*",SP_SUL!M3016)</f>
        <v>*</v>
      </c>
      <c r="G3013" s="121" t="str">
        <f>IF(SP_SUL!I3016="","*",SP_SUL!I3016)</f>
        <v>*</v>
      </c>
      <c r="H3013" s="121" t="str">
        <f>IF(SP_SUL!AB3016="","*",SP_SUL!AB3016)</f>
        <v>*</v>
      </c>
      <c r="I3013" s="121" t="str">
        <f>IF(SP_SUL!AC3016="","*",SP_SUL!AC3016)</f>
        <v>*</v>
      </c>
      <c r="J3013" s="122" t="str">
        <f>IF(SP_SUL!AA3016="","*",SP_SUL!AA3016)</f>
        <v>*</v>
      </c>
      <c r="K3013" s="134" t="str">
        <f>IF(SP_SUL!AD3016="","*",SP_SUL!AD3016)</f>
        <v>*</v>
      </c>
    </row>
    <row r="3014" spans="2:11" hidden="1">
      <c r="B3014" s="120" t="str">
        <f>IF(SP_SUL!Y3017="","*",SP_SUL!Y3017)</f>
        <v>*</v>
      </c>
      <c r="C3014" s="121" t="str">
        <f>IF(SP_SUL!B3017="","*",SP_SUL!B3017)</f>
        <v>*</v>
      </c>
      <c r="D3014" s="121" t="str">
        <f>IF(SP_SUL!D3017="","*",SP_SUL!D3017)</f>
        <v>*</v>
      </c>
      <c r="E3014" s="121" t="str">
        <f>IF(SP_SUL!H3017="","*",SP_SUL!H3017)</f>
        <v>*</v>
      </c>
      <c r="F3014" s="137" t="str">
        <f>IF(SP_SUL!M3017="","*",SP_SUL!M3017)</f>
        <v>*</v>
      </c>
      <c r="G3014" s="121" t="str">
        <f>IF(SP_SUL!I3017="","*",SP_SUL!I3017)</f>
        <v>*</v>
      </c>
      <c r="H3014" s="121" t="str">
        <f>IF(SP_SUL!AB3017="","*",SP_SUL!AB3017)</f>
        <v>*</v>
      </c>
      <c r="I3014" s="121" t="str">
        <f>IF(SP_SUL!AC3017="","*",SP_SUL!AC3017)</f>
        <v>*</v>
      </c>
      <c r="J3014" s="122" t="str">
        <f>IF(SP_SUL!AA3017="","*",SP_SUL!AA3017)</f>
        <v>*</v>
      </c>
      <c r="K3014" s="134" t="str">
        <f>IF(SP_SUL!AD3017="","*",SP_SUL!AD3017)</f>
        <v>*</v>
      </c>
    </row>
    <row r="3015" spans="2:11" hidden="1">
      <c r="B3015" s="120" t="str">
        <f>IF(SP_SUL!Y3018="","*",SP_SUL!Y3018)</f>
        <v>*</v>
      </c>
      <c r="C3015" s="121" t="str">
        <f>IF(SP_SUL!B3018="","*",SP_SUL!B3018)</f>
        <v>*</v>
      </c>
      <c r="D3015" s="121" t="str">
        <f>IF(SP_SUL!D3018="","*",SP_SUL!D3018)</f>
        <v>*</v>
      </c>
      <c r="E3015" s="121" t="str">
        <f>IF(SP_SUL!H3018="","*",SP_SUL!H3018)</f>
        <v>*</v>
      </c>
      <c r="F3015" s="137" t="str">
        <f>IF(SP_SUL!M3018="","*",SP_SUL!M3018)</f>
        <v>*</v>
      </c>
      <c r="G3015" s="121" t="str">
        <f>IF(SP_SUL!I3018="","*",SP_SUL!I3018)</f>
        <v>*</v>
      </c>
      <c r="H3015" s="121" t="str">
        <f>IF(SP_SUL!AB3018="","*",SP_SUL!AB3018)</f>
        <v>*</v>
      </c>
      <c r="I3015" s="121" t="str">
        <f>IF(SP_SUL!AC3018="","*",SP_SUL!AC3018)</f>
        <v>*</v>
      </c>
      <c r="J3015" s="122" t="str">
        <f>IF(SP_SUL!AA3018="","*",SP_SUL!AA3018)</f>
        <v>*</v>
      </c>
      <c r="K3015" s="134" t="str">
        <f>IF(SP_SUL!AD3018="","*",SP_SUL!AD3018)</f>
        <v>*</v>
      </c>
    </row>
    <row r="3016" spans="2:11" hidden="1">
      <c r="B3016" s="120" t="str">
        <f>IF(SP_SUL!Y3019="","*",SP_SUL!Y3019)</f>
        <v>*</v>
      </c>
      <c r="C3016" s="121" t="str">
        <f>IF(SP_SUL!B3019="","*",SP_SUL!B3019)</f>
        <v>*</v>
      </c>
      <c r="D3016" s="121" t="str">
        <f>IF(SP_SUL!D3019="","*",SP_SUL!D3019)</f>
        <v>*</v>
      </c>
      <c r="E3016" s="121" t="str">
        <f>IF(SP_SUL!H3019="","*",SP_SUL!H3019)</f>
        <v>*</v>
      </c>
      <c r="F3016" s="137" t="str">
        <f>IF(SP_SUL!M3019="","*",SP_SUL!M3019)</f>
        <v>*</v>
      </c>
      <c r="G3016" s="121" t="str">
        <f>IF(SP_SUL!I3019="","*",SP_SUL!I3019)</f>
        <v>*</v>
      </c>
      <c r="H3016" s="121" t="str">
        <f>IF(SP_SUL!AB3019="","*",SP_SUL!AB3019)</f>
        <v>*</v>
      </c>
      <c r="I3016" s="121" t="str">
        <f>IF(SP_SUL!AC3019="","*",SP_SUL!AC3019)</f>
        <v>*</v>
      </c>
      <c r="J3016" s="122" t="str">
        <f>IF(SP_SUL!AA3019="","*",SP_SUL!AA3019)</f>
        <v>*</v>
      </c>
      <c r="K3016" s="134" t="str">
        <f>IF(SP_SUL!AD3019="","*",SP_SUL!AD3019)</f>
        <v>*</v>
      </c>
    </row>
    <row r="3017" spans="2:11" hidden="1">
      <c r="B3017" s="120" t="str">
        <f>IF(SP_SUL!Y3020="","*",SP_SUL!Y3020)</f>
        <v>*</v>
      </c>
      <c r="C3017" s="121" t="str">
        <f>IF(SP_SUL!B3020="","*",SP_SUL!B3020)</f>
        <v>*</v>
      </c>
      <c r="D3017" s="121" t="str">
        <f>IF(SP_SUL!D3020="","*",SP_SUL!D3020)</f>
        <v>*</v>
      </c>
      <c r="E3017" s="121" t="str">
        <f>IF(SP_SUL!H3020="","*",SP_SUL!H3020)</f>
        <v>*</v>
      </c>
      <c r="F3017" s="137" t="str">
        <f>IF(SP_SUL!M3020="","*",SP_SUL!M3020)</f>
        <v>*</v>
      </c>
      <c r="G3017" s="121" t="str">
        <f>IF(SP_SUL!I3020="","*",SP_SUL!I3020)</f>
        <v>*</v>
      </c>
      <c r="H3017" s="121" t="str">
        <f>IF(SP_SUL!AB3020="","*",SP_SUL!AB3020)</f>
        <v>*</v>
      </c>
      <c r="I3017" s="121" t="str">
        <f>IF(SP_SUL!AC3020="","*",SP_SUL!AC3020)</f>
        <v>*</v>
      </c>
      <c r="J3017" s="122" t="str">
        <f>IF(SP_SUL!AA3020="","*",SP_SUL!AA3020)</f>
        <v>*</v>
      </c>
      <c r="K3017" s="134" t="str">
        <f>IF(SP_SUL!AD3020="","*",SP_SUL!AD3020)</f>
        <v>*</v>
      </c>
    </row>
    <row r="3018" spans="2:11" hidden="1">
      <c r="B3018" s="120" t="str">
        <f>IF(SP_SUL!Y3021="","*",SP_SUL!Y3021)</f>
        <v>*</v>
      </c>
      <c r="C3018" s="121" t="str">
        <f>IF(SP_SUL!B3021="","*",SP_SUL!B3021)</f>
        <v>*</v>
      </c>
      <c r="D3018" s="121" t="str">
        <f>IF(SP_SUL!D3021="","*",SP_SUL!D3021)</f>
        <v>*</v>
      </c>
      <c r="E3018" s="121" t="str">
        <f>IF(SP_SUL!H3021="","*",SP_SUL!H3021)</f>
        <v>*</v>
      </c>
      <c r="F3018" s="137" t="str">
        <f>IF(SP_SUL!M3021="","*",SP_SUL!M3021)</f>
        <v>*</v>
      </c>
      <c r="G3018" s="121" t="str">
        <f>IF(SP_SUL!I3021="","*",SP_SUL!I3021)</f>
        <v>*</v>
      </c>
      <c r="H3018" s="121" t="str">
        <f>IF(SP_SUL!AB3021="","*",SP_SUL!AB3021)</f>
        <v>*</v>
      </c>
      <c r="I3018" s="121" t="str">
        <f>IF(SP_SUL!AC3021="","*",SP_SUL!AC3021)</f>
        <v>*</v>
      </c>
      <c r="J3018" s="122" t="str">
        <f>IF(SP_SUL!AA3021="","*",SP_SUL!AA3021)</f>
        <v>*</v>
      </c>
      <c r="K3018" s="134" t="str">
        <f>IF(SP_SUL!AD3021="","*",SP_SUL!AD3021)</f>
        <v>*</v>
      </c>
    </row>
    <row r="3019" spans="2:11" hidden="1">
      <c r="B3019" s="120" t="str">
        <f>IF(SP_SUL!Y3022="","*",SP_SUL!Y3022)</f>
        <v>*</v>
      </c>
      <c r="C3019" s="121" t="str">
        <f>IF(SP_SUL!B3022="","*",SP_SUL!B3022)</f>
        <v>*</v>
      </c>
      <c r="D3019" s="121" t="str">
        <f>IF(SP_SUL!D3022="","*",SP_SUL!D3022)</f>
        <v>*</v>
      </c>
      <c r="E3019" s="121" t="str">
        <f>IF(SP_SUL!H3022="","*",SP_SUL!H3022)</f>
        <v>*</v>
      </c>
      <c r="F3019" s="137" t="str">
        <f>IF(SP_SUL!M3022="","*",SP_SUL!M3022)</f>
        <v>*</v>
      </c>
      <c r="G3019" s="121" t="str">
        <f>IF(SP_SUL!I3022="","*",SP_SUL!I3022)</f>
        <v>*</v>
      </c>
      <c r="H3019" s="121" t="str">
        <f>IF(SP_SUL!AB3022="","*",SP_SUL!AB3022)</f>
        <v>*</v>
      </c>
      <c r="I3019" s="121" t="str">
        <f>IF(SP_SUL!AC3022="","*",SP_SUL!AC3022)</f>
        <v>*</v>
      </c>
      <c r="J3019" s="122" t="str">
        <f>IF(SP_SUL!AA3022="","*",SP_SUL!AA3022)</f>
        <v>*</v>
      </c>
      <c r="K3019" s="134" t="str">
        <f>IF(SP_SUL!AD3022="","*",SP_SUL!AD3022)</f>
        <v>*</v>
      </c>
    </row>
    <row r="3020" spans="2:11" hidden="1">
      <c r="B3020" s="120" t="str">
        <f>IF(SP_SUL!Y3023="","*",SP_SUL!Y3023)</f>
        <v>*</v>
      </c>
      <c r="C3020" s="121" t="str">
        <f>IF(SP_SUL!B3023="","*",SP_SUL!B3023)</f>
        <v>*</v>
      </c>
      <c r="D3020" s="121" t="str">
        <f>IF(SP_SUL!D3023="","*",SP_SUL!D3023)</f>
        <v>*</v>
      </c>
      <c r="E3020" s="121" t="str">
        <f>IF(SP_SUL!H3023="","*",SP_SUL!H3023)</f>
        <v>*</v>
      </c>
      <c r="F3020" s="137" t="str">
        <f>IF(SP_SUL!M3023="","*",SP_SUL!M3023)</f>
        <v>*</v>
      </c>
      <c r="G3020" s="121" t="str">
        <f>IF(SP_SUL!I3023="","*",SP_SUL!I3023)</f>
        <v>*</v>
      </c>
      <c r="H3020" s="121" t="str">
        <f>IF(SP_SUL!AB3023="","*",SP_SUL!AB3023)</f>
        <v>*</v>
      </c>
      <c r="I3020" s="121" t="str">
        <f>IF(SP_SUL!AC3023="","*",SP_SUL!AC3023)</f>
        <v>*</v>
      </c>
      <c r="J3020" s="122" t="str">
        <f>IF(SP_SUL!AA3023="","*",SP_SUL!AA3023)</f>
        <v>*</v>
      </c>
      <c r="K3020" s="134" t="str">
        <f>IF(SP_SUL!AD3023="","*",SP_SUL!AD3023)</f>
        <v>*</v>
      </c>
    </row>
    <row r="3021" spans="2:11" hidden="1">
      <c r="B3021" s="120" t="str">
        <f>IF(SP_SUL!Y3024="","*",SP_SUL!Y3024)</f>
        <v>*</v>
      </c>
      <c r="C3021" s="121" t="str">
        <f>IF(SP_SUL!B3024="","*",SP_SUL!B3024)</f>
        <v>*</v>
      </c>
      <c r="D3021" s="121" t="str">
        <f>IF(SP_SUL!D3024="","*",SP_SUL!D3024)</f>
        <v>*</v>
      </c>
      <c r="E3021" s="121" t="str">
        <f>IF(SP_SUL!H3024="","*",SP_SUL!H3024)</f>
        <v>*</v>
      </c>
      <c r="F3021" s="137" t="str">
        <f>IF(SP_SUL!M3024="","*",SP_SUL!M3024)</f>
        <v>*</v>
      </c>
      <c r="G3021" s="121" t="str">
        <f>IF(SP_SUL!I3024="","*",SP_SUL!I3024)</f>
        <v>*</v>
      </c>
      <c r="H3021" s="121" t="str">
        <f>IF(SP_SUL!AB3024="","*",SP_SUL!AB3024)</f>
        <v>*</v>
      </c>
      <c r="I3021" s="121" t="str">
        <f>IF(SP_SUL!AC3024="","*",SP_SUL!AC3024)</f>
        <v>*</v>
      </c>
      <c r="J3021" s="122" t="str">
        <f>IF(SP_SUL!AA3024="","*",SP_SUL!AA3024)</f>
        <v>*</v>
      </c>
      <c r="K3021" s="134" t="str">
        <f>IF(SP_SUL!AD3024="","*",SP_SUL!AD3024)</f>
        <v>*</v>
      </c>
    </row>
    <row r="3022" spans="2:11" hidden="1">
      <c r="B3022" s="120" t="str">
        <f>IF(SP_SUL!Y3025="","*",SP_SUL!Y3025)</f>
        <v>*</v>
      </c>
      <c r="C3022" s="121" t="str">
        <f>IF(SP_SUL!B3025="","*",SP_SUL!B3025)</f>
        <v>*</v>
      </c>
      <c r="D3022" s="121" t="str">
        <f>IF(SP_SUL!D3025="","*",SP_SUL!D3025)</f>
        <v>*</v>
      </c>
      <c r="E3022" s="121" t="str">
        <f>IF(SP_SUL!H3025="","*",SP_SUL!H3025)</f>
        <v>*</v>
      </c>
      <c r="F3022" s="137" t="str">
        <f>IF(SP_SUL!M3025="","*",SP_SUL!M3025)</f>
        <v>*</v>
      </c>
      <c r="G3022" s="121" t="str">
        <f>IF(SP_SUL!I3025="","*",SP_SUL!I3025)</f>
        <v>*</v>
      </c>
      <c r="H3022" s="121" t="str">
        <f>IF(SP_SUL!AB3025="","*",SP_SUL!AB3025)</f>
        <v>*</v>
      </c>
      <c r="I3022" s="121" t="str">
        <f>IF(SP_SUL!AC3025="","*",SP_SUL!AC3025)</f>
        <v>*</v>
      </c>
      <c r="J3022" s="122" t="str">
        <f>IF(SP_SUL!AA3025="","*",SP_SUL!AA3025)</f>
        <v>*</v>
      </c>
      <c r="K3022" s="134" t="str">
        <f>IF(SP_SUL!AD3025="","*",SP_SUL!AD3025)</f>
        <v>*</v>
      </c>
    </row>
    <row r="3023" spans="2:11" hidden="1">
      <c r="B3023" s="120" t="str">
        <f>IF(SP_SUL!Y3026="","*",SP_SUL!Y3026)</f>
        <v>*</v>
      </c>
      <c r="C3023" s="121" t="str">
        <f>IF(SP_SUL!B3026="","*",SP_SUL!B3026)</f>
        <v>*</v>
      </c>
      <c r="D3023" s="121" t="str">
        <f>IF(SP_SUL!D3026="","*",SP_SUL!D3026)</f>
        <v>*</v>
      </c>
      <c r="E3023" s="121" t="str">
        <f>IF(SP_SUL!H3026="","*",SP_SUL!H3026)</f>
        <v>*</v>
      </c>
      <c r="F3023" s="137" t="str">
        <f>IF(SP_SUL!M3026="","*",SP_SUL!M3026)</f>
        <v>*</v>
      </c>
      <c r="G3023" s="121" t="str">
        <f>IF(SP_SUL!I3026="","*",SP_SUL!I3026)</f>
        <v>*</v>
      </c>
      <c r="H3023" s="121" t="str">
        <f>IF(SP_SUL!AB3026="","*",SP_SUL!AB3026)</f>
        <v>*</v>
      </c>
      <c r="I3023" s="121" t="str">
        <f>IF(SP_SUL!AC3026="","*",SP_SUL!AC3026)</f>
        <v>*</v>
      </c>
      <c r="J3023" s="122" t="str">
        <f>IF(SP_SUL!AA3026="","*",SP_SUL!AA3026)</f>
        <v>*</v>
      </c>
      <c r="K3023" s="134" t="str">
        <f>IF(SP_SUL!AD3026="","*",SP_SUL!AD3026)</f>
        <v>*</v>
      </c>
    </row>
    <row r="3024" spans="2:11" hidden="1">
      <c r="B3024" s="120" t="str">
        <f>IF(SP_SUL!Y3027="","*",SP_SUL!Y3027)</f>
        <v>*</v>
      </c>
      <c r="C3024" s="121" t="str">
        <f>IF(SP_SUL!B3027="","*",SP_SUL!B3027)</f>
        <v>*</v>
      </c>
      <c r="D3024" s="121" t="str">
        <f>IF(SP_SUL!D3027="","*",SP_SUL!D3027)</f>
        <v>*</v>
      </c>
      <c r="E3024" s="121" t="str">
        <f>IF(SP_SUL!H3027="","*",SP_SUL!H3027)</f>
        <v>*</v>
      </c>
      <c r="F3024" s="137" t="str">
        <f>IF(SP_SUL!M3027="","*",SP_SUL!M3027)</f>
        <v>*</v>
      </c>
      <c r="G3024" s="121" t="str">
        <f>IF(SP_SUL!I3027="","*",SP_SUL!I3027)</f>
        <v>*</v>
      </c>
      <c r="H3024" s="121" t="str">
        <f>IF(SP_SUL!AB3027="","*",SP_SUL!AB3027)</f>
        <v>*</v>
      </c>
      <c r="I3024" s="121" t="str">
        <f>IF(SP_SUL!AC3027="","*",SP_SUL!AC3027)</f>
        <v>*</v>
      </c>
      <c r="J3024" s="122" t="str">
        <f>IF(SP_SUL!AA3027="","*",SP_SUL!AA3027)</f>
        <v>*</v>
      </c>
      <c r="K3024" s="134" t="str">
        <f>IF(SP_SUL!AD3027="","*",SP_SUL!AD3027)</f>
        <v>*</v>
      </c>
    </row>
    <row r="3025" spans="2:11" hidden="1">
      <c r="B3025" s="120" t="str">
        <f>IF(SP_SUL!Y3028="","*",SP_SUL!Y3028)</f>
        <v>*</v>
      </c>
      <c r="C3025" s="121" t="str">
        <f>IF(SP_SUL!B3028="","*",SP_SUL!B3028)</f>
        <v>*</v>
      </c>
      <c r="D3025" s="121" t="str">
        <f>IF(SP_SUL!D3028="","*",SP_SUL!D3028)</f>
        <v>*</v>
      </c>
      <c r="E3025" s="121" t="str">
        <f>IF(SP_SUL!H3028="","*",SP_SUL!H3028)</f>
        <v>*</v>
      </c>
      <c r="F3025" s="137" t="str">
        <f>IF(SP_SUL!M3028="","*",SP_SUL!M3028)</f>
        <v>*</v>
      </c>
      <c r="G3025" s="121" t="str">
        <f>IF(SP_SUL!I3028="","*",SP_SUL!I3028)</f>
        <v>*</v>
      </c>
      <c r="H3025" s="121" t="str">
        <f>IF(SP_SUL!AB3028="","*",SP_SUL!AB3028)</f>
        <v>*</v>
      </c>
      <c r="I3025" s="121" t="str">
        <f>IF(SP_SUL!AC3028="","*",SP_SUL!AC3028)</f>
        <v>*</v>
      </c>
      <c r="J3025" s="122" t="str">
        <f>IF(SP_SUL!AA3028="","*",SP_SUL!AA3028)</f>
        <v>*</v>
      </c>
      <c r="K3025" s="134" t="str">
        <f>IF(SP_SUL!AD3028="","*",SP_SUL!AD3028)</f>
        <v>*</v>
      </c>
    </row>
    <row r="3026" spans="2:11" hidden="1">
      <c r="B3026" s="120" t="str">
        <f>IF(SP_SUL!Y3029="","*",SP_SUL!Y3029)</f>
        <v>*</v>
      </c>
      <c r="C3026" s="121" t="str">
        <f>IF(SP_SUL!B3029="","*",SP_SUL!B3029)</f>
        <v>*</v>
      </c>
      <c r="D3026" s="121" t="str">
        <f>IF(SP_SUL!D3029="","*",SP_SUL!D3029)</f>
        <v>*</v>
      </c>
      <c r="E3026" s="121" t="str">
        <f>IF(SP_SUL!H3029="","*",SP_SUL!H3029)</f>
        <v>*</v>
      </c>
      <c r="F3026" s="137" t="str">
        <f>IF(SP_SUL!M3029="","*",SP_SUL!M3029)</f>
        <v>*</v>
      </c>
      <c r="G3026" s="121" t="str">
        <f>IF(SP_SUL!I3029="","*",SP_SUL!I3029)</f>
        <v>*</v>
      </c>
      <c r="H3026" s="121" t="str">
        <f>IF(SP_SUL!AB3029="","*",SP_SUL!AB3029)</f>
        <v>*</v>
      </c>
      <c r="I3026" s="121" t="str">
        <f>IF(SP_SUL!AC3029="","*",SP_SUL!AC3029)</f>
        <v>*</v>
      </c>
      <c r="J3026" s="122" t="str">
        <f>IF(SP_SUL!AA3029="","*",SP_SUL!AA3029)</f>
        <v>*</v>
      </c>
      <c r="K3026" s="134" t="str">
        <f>IF(SP_SUL!AD3029="","*",SP_SUL!AD3029)</f>
        <v>*</v>
      </c>
    </row>
    <row r="3027" spans="2:11" hidden="1">
      <c r="B3027" s="120" t="str">
        <f>IF(SP_SUL!Y3030="","*",SP_SUL!Y3030)</f>
        <v>*</v>
      </c>
      <c r="C3027" s="121" t="str">
        <f>IF(SP_SUL!B3030="","*",SP_SUL!B3030)</f>
        <v>*</v>
      </c>
      <c r="D3027" s="121" t="str">
        <f>IF(SP_SUL!D3030="","*",SP_SUL!D3030)</f>
        <v>*</v>
      </c>
      <c r="E3027" s="121" t="str">
        <f>IF(SP_SUL!H3030="","*",SP_SUL!H3030)</f>
        <v>*</v>
      </c>
      <c r="F3027" s="137" t="str">
        <f>IF(SP_SUL!M3030="","*",SP_SUL!M3030)</f>
        <v>*</v>
      </c>
      <c r="G3027" s="121" t="str">
        <f>IF(SP_SUL!I3030="","*",SP_SUL!I3030)</f>
        <v>*</v>
      </c>
      <c r="H3027" s="121" t="str">
        <f>IF(SP_SUL!AB3030="","*",SP_SUL!AB3030)</f>
        <v>*</v>
      </c>
      <c r="I3027" s="121" t="str">
        <f>IF(SP_SUL!AC3030="","*",SP_SUL!AC3030)</f>
        <v>*</v>
      </c>
      <c r="J3027" s="122" t="str">
        <f>IF(SP_SUL!AA3030="","*",SP_SUL!AA3030)</f>
        <v>*</v>
      </c>
      <c r="K3027" s="134" t="str">
        <f>IF(SP_SUL!AD3030="","*",SP_SUL!AD3030)</f>
        <v>*</v>
      </c>
    </row>
    <row r="3028" spans="2:11" hidden="1">
      <c r="B3028" s="120" t="str">
        <f>IF(SP_SUL!Y3031="","*",SP_SUL!Y3031)</f>
        <v>*</v>
      </c>
      <c r="C3028" s="121" t="str">
        <f>IF(SP_SUL!B3031="","*",SP_SUL!B3031)</f>
        <v>*</v>
      </c>
      <c r="D3028" s="121" t="str">
        <f>IF(SP_SUL!D3031="","*",SP_SUL!D3031)</f>
        <v>*</v>
      </c>
      <c r="E3028" s="121" t="str">
        <f>IF(SP_SUL!H3031="","*",SP_SUL!H3031)</f>
        <v>*</v>
      </c>
      <c r="F3028" s="137" t="str">
        <f>IF(SP_SUL!M3031="","*",SP_SUL!M3031)</f>
        <v>*</v>
      </c>
      <c r="G3028" s="121" t="str">
        <f>IF(SP_SUL!I3031="","*",SP_SUL!I3031)</f>
        <v>*</v>
      </c>
      <c r="H3028" s="121" t="str">
        <f>IF(SP_SUL!AB3031="","*",SP_SUL!AB3031)</f>
        <v>*</v>
      </c>
      <c r="I3028" s="121" t="str">
        <f>IF(SP_SUL!AC3031="","*",SP_SUL!AC3031)</f>
        <v>*</v>
      </c>
      <c r="J3028" s="122" t="str">
        <f>IF(SP_SUL!AA3031="","*",SP_SUL!AA3031)</f>
        <v>*</v>
      </c>
      <c r="K3028" s="134" t="str">
        <f>IF(SP_SUL!AD3031="","*",SP_SUL!AD3031)</f>
        <v>*</v>
      </c>
    </row>
    <row r="3029" spans="2:11" hidden="1">
      <c r="B3029" s="120" t="str">
        <f>IF(SP_SUL!Y3032="","*",SP_SUL!Y3032)</f>
        <v>*</v>
      </c>
      <c r="C3029" s="121" t="str">
        <f>IF(SP_SUL!B3032="","*",SP_SUL!B3032)</f>
        <v>*</v>
      </c>
      <c r="D3029" s="121" t="str">
        <f>IF(SP_SUL!D3032="","*",SP_SUL!D3032)</f>
        <v>*</v>
      </c>
      <c r="E3029" s="121" t="str">
        <f>IF(SP_SUL!H3032="","*",SP_SUL!H3032)</f>
        <v>*</v>
      </c>
      <c r="F3029" s="137" t="str">
        <f>IF(SP_SUL!M3032="","*",SP_SUL!M3032)</f>
        <v>*</v>
      </c>
      <c r="G3029" s="121" t="str">
        <f>IF(SP_SUL!I3032="","*",SP_SUL!I3032)</f>
        <v>*</v>
      </c>
      <c r="H3029" s="121" t="str">
        <f>IF(SP_SUL!AB3032="","*",SP_SUL!AB3032)</f>
        <v>*</v>
      </c>
      <c r="I3029" s="121" t="str">
        <f>IF(SP_SUL!AC3032="","*",SP_SUL!AC3032)</f>
        <v>*</v>
      </c>
      <c r="J3029" s="122" t="str">
        <f>IF(SP_SUL!AA3032="","*",SP_SUL!AA3032)</f>
        <v>*</v>
      </c>
      <c r="K3029" s="134" t="str">
        <f>IF(SP_SUL!AD3032="","*",SP_SUL!AD3032)</f>
        <v>*</v>
      </c>
    </row>
    <row r="3030" spans="2:11" hidden="1">
      <c r="B3030" s="120" t="str">
        <f>IF(SP_SUL!Y3033="","*",SP_SUL!Y3033)</f>
        <v>*</v>
      </c>
      <c r="C3030" s="121" t="str">
        <f>IF(SP_SUL!B3033="","*",SP_SUL!B3033)</f>
        <v>*</v>
      </c>
      <c r="D3030" s="121" t="str">
        <f>IF(SP_SUL!D3033="","*",SP_SUL!D3033)</f>
        <v>*</v>
      </c>
      <c r="E3030" s="121" t="str">
        <f>IF(SP_SUL!H3033="","*",SP_SUL!H3033)</f>
        <v>*</v>
      </c>
      <c r="F3030" s="137" t="str">
        <f>IF(SP_SUL!M3033="","*",SP_SUL!M3033)</f>
        <v>*</v>
      </c>
      <c r="G3030" s="121" t="str">
        <f>IF(SP_SUL!I3033="","*",SP_SUL!I3033)</f>
        <v>*</v>
      </c>
      <c r="H3030" s="121" t="str">
        <f>IF(SP_SUL!AB3033="","*",SP_SUL!AB3033)</f>
        <v>*</v>
      </c>
      <c r="I3030" s="121" t="str">
        <f>IF(SP_SUL!AC3033="","*",SP_SUL!AC3033)</f>
        <v>*</v>
      </c>
      <c r="J3030" s="122" t="str">
        <f>IF(SP_SUL!AA3033="","*",SP_SUL!AA3033)</f>
        <v>*</v>
      </c>
      <c r="K3030" s="134" t="str">
        <f>IF(SP_SUL!AD3033="","*",SP_SUL!AD3033)</f>
        <v>*</v>
      </c>
    </row>
    <row r="3031" spans="2:11" hidden="1">
      <c r="B3031" s="120" t="str">
        <f>IF(SP_SUL!Y3034="","*",SP_SUL!Y3034)</f>
        <v>*</v>
      </c>
      <c r="C3031" s="121" t="str">
        <f>IF(SP_SUL!B3034="","*",SP_SUL!B3034)</f>
        <v>*</v>
      </c>
      <c r="D3031" s="121" t="str">
        <f>IF(SP_SUL!D3034="","*",SP_SUL!D3034)</f>
        <v>*</v>
      </c>
      <c r="E3031" s="121" t="str">
        <f>IF(SP_SUL!H3034="","*",SP_SUL!H3034)</f>
        <v>*</v>
      </c>
      <c r="F3031" s="137" t="str">
        <f>IF(SP_SUL!M3034="","*",SP_SUL!M3034)</f>
        <v>*</v>
      </c>
      <c r="G3031" s="121" t="str">
        <f>IF(SP_SUL!I3034="","*",SP_SUL!I3034)</f>
        <v>*</v>
      </c>
      <c r="H3031" s="121" t="str">
        <f>IF(SP_SUL!AB3034="","*",SP_SUL!AB3034)</f>
        <v>*</v>
      </c>
      <c r="I3031" s="121" t="str">
        <f>IF(SP_SUL!AC3034="","*",SP_SUL!AC3034)</f>
        <v>*</v>
      </c>
      <c r="J3031" s="122" t="str">
        <f>IF(SP_SUL!AA3034="","*",SP_SUL!AA3034)</f>
        <v>*</v>
      </c>
      <c r="K3031" s="134" t="str">
        <f>IF(SP_SUL!AD3034="","*",SP_SUL!AD3034)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31" dateTimeGrouping="day"/>
      </filters>
    </filterColumn>
    <filterColumn colId="6">
      <filters>
        <filter val="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2025-12-31T10:57:59Z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