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372" documentId="8_{B6337239-1A00-434D-AAD0-422EA1FEB5AE}" xr6:coauthVersionLast="47" xr6:coauthVersionMax="47" xr10:uidLastSave="{61C786E7-EEBC-4D52-B857-C5093396221F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" i="1" l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/>
  <c r="U314" i="1"/>
  <c r="AI314" i="1"/>
  <c r="AJ314" i="1"/>
  <c r="AK314" i="1"/>
  <c r="AL314" i="1"/>
  <c r="AO314" i="1"/>
  <c r="AP314" i="1"/>
  <c r="AQ314" i="1"/>
  <c r="AY314" i="1"/>
  <c r="BB314" i="1"/>
  <c r="BC314" i="1" a="1"/>
  <c r="BC314" i="1" s="1"/>
  <c r="BD314" i="1" a="1"/>
  <c r="BD314" i="1" s="1"/>
  <c r="BE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N315" i="1"/>
  <c r="AO315" i="1"/>
  <c r="AP315" i="1"/>
  <c r="AQ315" i="1"/>
  <c r="AY315" i="1"/>
  <c r="BB315" i="1"/>
  <c r="BC315" i="1" a="1"/>
  <c r="BC315" i="1" s="1"/>
  <c r="BD315" i="1" a="1"/>
  <c r="BD315" i="1"/>
  <c r="BE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/>
  <c r="R316" i="1"/>
  <c r="S316" i="1" a="1"/>
  <c r="S316" i="1"/>
  <c r="T316" i="1" a="1"/>
  <c r="T316" i="1" s="1"/>
  <c r="U316" i="1"/>
  <c r="AI316" i="1"/>
  <c r="BB316" i="1" s="1"/>
  <c r="AJ316" i="1"/>
  <c r="AK316" i="1"/>
  <c r="AL316" i="1"/>
  <c r="AN316" i="1"/>
  <c r="AO316" i="1"/>
  <c r="BD316" i="1" s="1" a="1"/>
  <c r="BD316" i="1" s="1"/>
  <c r="AP316" i="1"/>
  <c r="AQ316" i="1"/>
  <c r="AY316" i="1"/>
  <c r="BC316" i="1" a="1"/>
  <c r="BC316" i="1" s="1"/>
  <c r="BE316" i="1"/>
  <c r="BF316" i="1"/>
  <c r="BR316" i="1"/>
  <c r="BS316" i="1"/>
  <c r="A317" i="1"/>
  <c r="C317" i="1"/>
  <c r="G317" i="1"/>
  <c r="M317" i="1" a="1"/>
  <c r="M317" i="1"/>
  <c r="N317" i="1" a="1"/>
  <c r="N317" i="1" s="1"/>
  <c r="AN317" i="1" s="1"/>
  <c r="R317" i="1"/>
  <c r="S317" i="1" a="1"/>
  <c r="S317" i="1" s="1"/>
  <c r="T317" i="1" a="1"/>
  <c r="T317" i="1"/>
  <c r="U317" i="1"/>
  <c r="AI317" i="1"/>
  <c r="AJ317" i="1"/>
  <c r="AK317" i="1"/>
  <c r="AL317" i="1"/>
  <c r="AM317" i="1"/>
  <c r="AO317" i="1"/>
  <c r="AP317" i="1"/>
  <c r="AQ317" i="1"/>
  <c r="AY317" i="1"/>
  <c r="BB317" i="1"/>
  <c r="BC317" i="1" a="1"/>
  <c r="BC317" i="1"/>
  <c r="BD317" i="1" a="1"/>
  <c r="BD317" i="1" s="1"/>
  <c r="BE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N318" i="1"/>
  <c r="AO318" i="1"/>
  <c r="AP318" i="1"/>
  <c r="AQ318" i="1"/>
  <c r="AY318" i="1"/>
  <c r="BB318" i="1"/>
  <c r="BC318" i="1" a="1"/>
  <c r="BC318" i="1" s="1"/>
  <c r="BD318" i="1" a="1"/>
  <c r="BD318" i="1"/>
  <c r="BE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/>
  <c r="R319" i="1"/>
  <c r="S319" i="1" a="1"/>
  <c r="S319" i="1"/>
  <c r="T319" i="1" a="1"/>
  <c r="T319" i="1" s="1"/>
  <c r="U319" i="1"/>
  <c r="AI319" i="1"/>
  <c r="BB319" i="1" s="1"/>
  <c r="AJ319" i="1"/>
  <c r="AK319" i="1"/>
  <c r="AL319" i="1"/>
  <c r="AN319" i="1"/>
  <c r="AO319" i="1"/>
  <c r="BD319" i="1" s="1" a="1"/>
  <c r="BD319" i="1" s="1"/>
  <c r="AP319" i="1"/>
  <c r="AQ319" i="1"/>
  <c r="AY319" i="1"/>
  <c r="BC319" i="1" a="1"/>
  <c r="BC319" i="1" s="1"/>
  <c r="BE319" i="1"/>
  <c r="BF319" i="1"/>
  <c r="BR319" i="1"/>
  <c r="BS319" i="1"/>
  <c r="A320" i="1"/>
  <c r="C320" i="1"/>
  <c r="G320" i="1"/>
  <c r="M320" i="1" a="1"/>
  <c r="M320" i="1"/>
  <c r="N320" i="1" a="1"/>
  <c r="N320" i="1" s="1"/>
  <c r="AN320" i="1" s="1"/>
  <c r="R320" i="1"/>
  <c r="S320" i="1" a="1"/>
  <c r="S320" i="1" s="1"/>
  <c r="T320" i="1" a="1"/>
  <c r="T320" i="1"/>
  <c r="U320" i="1"/>
  <c r="AI320" i="1"/>
  <c r="AJ320" i="1"/>
  <c r="AK320" i="1"/>
  <c r="AL320" i="1"/>
  <c r="AM320" i="1"/>
  <c r="AO320" i="1"/>
  <c r="AP320" i="1"/>
  <c r="AQ320" i="1"/>
  <c r="AY320" i="1"/>
  <c r="BB320" i="1"/>
  <c r="BC320" i="1" a="1"/>
  <c r="BC320" i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/>
  <c r="R321" i="1"/>
  <c r="S321" i="1" a="1"/>
  <c r="S321" i="1" s="1"/>
  <c r="T321" i="1" a="1"/>
  <c r="T321" i="1"/>
  <c r="U321" i="1"/>
  <c r="AI321" i="1"/>
  <c r="AJ321" i="1"/>
  <c r="AK321" i="1"/>
  <c r="AL321" i="1"/>
  <c r="AN321" i="1"/>
  <c r="AO321" i="1"/>
  <c r="AP321" i="1"/>
  <c r="AQ321" i="1"/>
  <c r="AY321" i="1"/>
  <c r="BB321" i="1"/>
  <c r="BC321" i="1" a="1"/>
  <c r="BC321" i="1" s="1"/>
  <c r="BD321" i="1" a="1"/>
  <c r="BD321" i="1" s="1"/>
  <c r="BE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/>
  <c r="R322" i="1"/>
  <c r="S322" i="1" a="1"/>
  <c r="S322" i="1"/>
  <c r="T322" i="1" a="1"/>
  <c r="T322" i="1" s="1"/>
  <c r="U322" i="1"/>
  <c r="AI322" i="1"/>
  <c r="BB322" i="1" s="1"/>
  <c r="AJ322" i="1"/>
  <c r="AK322" i="1"/>
  <c r="AL322" i="1"/>
  <c r="AN322" i="1"/>
  <c r="AO322" i="1"/>
  <c r="BD322" i="1" s="1" a="1"/>
  <c r="BD322" i="1" s="1"/>
  <c r="AP322" i="1"/>
  <c r="AQ322" i="1"/>
  <c r="AY322" i="1"/>
  <c r="BC322" i="1" a="1"/>
  <c r="BC322" i="1" s="1"/>
  <c r="BE322" i="1"/>
  <c r="BF322" i="1"/>
  <c r="BR322" i="1"/>
  <c r="BS322" i="1"/>
  <c r="A323" i="1"/>
  <c r="C323" i="1"/>
  <c r="G323" i="1"/>
  <c r="M323" i="1" a="1"/>
  <c r="M323" i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AY323" i="1"/>
  <c r="BC323" i="1" a="1"/>
  <c r="BC323" i="1"/>
  <c r="BE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/>
  <c r="U324" i="1"/>
  <c r="AI324" i="1"/>
  <c r="AJ324" i="1"/>
  <c r="AK324" i="1"/>
  <c r="AL324" i="1"/>
  <c r="AO324" i="1"/>
  <c r="AP324" i="1"/>
  <c r="AQ324" i="1"/>
  <c r="AY324" i="1"/>
  <c r="BB324" i="1"/>
  <c r="BC324" i="1" a="1"/>
  <c r="BC324" i="1" s="1"/>
  <c r="BD324" i="1" a="1"/>
  <c r="BD324" i="1" s="1"/>
  <c r="BE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/>
  <c r="R325" i="1"/>
  <c r="S325" i="1" a="1"/>
  <c r="S325" i="1"/>
  <c r="T325" i="1" a="1"/>
  <c r="T325" i="1" s="1"/>
  <c r="U325" i="1"/>
  <c r="AI325" i="1"/>
  <c r="BB325" i="1" s="1"/>
  <c r="AJ325" i="1"/>
  <c r="AK325" i="1"/>
  <c r="AL325" i="1"/>
  <c r="AN325" i="1"/>
  <c r="AO325" i="1"/>
  <c r="BD325" i="1" s="1" a="1"/>
  <c r="BD325" i="1" s="1"/>
  <c r="AP325" i="1"/>
  <c r="AQ325" i="1"/>
  <c r="AY325" i="1"/>
  <c r="BC325" i="1" a="1"/>
  <c r="BC325" i="1" s="1"/>
  <c r="BE325" i="1"/>
  <c r="BF325" i="1"/>
  <c r="BR325" i="1"/>
  <c r="BS325" i="1"/>
  <c r="A326" i="1"/>
  <c r="C326" i="1"/>
  <c r="G326" i="1"/>
  <c r="M326" i="1" a="1"/>
  <c r="M326" i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M326" i="1"/>
  <c r="AO326" i="1"/>
  <c r="BD326" i="1" s="1" a="1"/>
  <c r="BD326" i="1" s="1"/>
  <c r="AP326" i="1"/>
  <c r="AQ326" i="1"/>
  <c r="AY326" i="1"/>
  <c r="BC326" i="1" a="1"/>
  <c r="BC326" i="1"/>
  <c r="BE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/>
  <c r="U327" i="1"/>
  <c r="AI327" i="1"/>
  <c r="AJ327" i="1"/>
  <c r="AK327" i="1"/>
  <c r="AL327" i="1"/>
  <c r="AO327" i="1"/>
  <c r="AP327" i="1"/>
  <c r="AQ327" i="1"/>
  <c r="AY327" i="1"/>
  <c r="BB327" i="1"/>
  <c r="BC327" i="1" a="1"/>
  <c r="BC327" i="1" s="1"/>
  <c r="BD327" i="1" a="1"/>
  <c r="BD327" i="1" s="1"/>
  <c r="BE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/>
  <c r="R328" i="1"/>
  <c r="S328" i="1" a="1"/>
  <c r="S328" i="1"/>
  <c r="T328" i="1" a="1"/>
  <c r="T328" i="1" s="1"/>
  <c r="U328" i="1"/>
  <c r="AI328" i="1"/>
  <c r="BB328" i="1" s="1"/>
  <c r="AJ328" i="1"/>
  <c r="AK328" i="1"/>
  <c r="AL328" i="1"/>
  <c r="AN328" i="1"/>
  <c r="AO328" i="1"/>
  <c r="BD328" i="1" s="1" a="1"/>
  <c r="BD328" i="1" s="1"/>
  <c r="AP328" i="1"/>
  <c r="AQ328" i="1"/>
  <c r="AY328" i="1"/>
  <c r="BC328" i="1" a="1"/>
  <c r="BC328" i="1" s="1"/>
  <c r="BE328" i="1"/>
  <c r="BF328" i="1"/>
  <c r="BR328" i="1"/>
  <c r="BS328" i="1"/>
  <c r="A329" i="1"/>
  <c r="C329" i="1"/>
  <c r="G329" i="1"/>
  <c r="M329" i="1" a="1"/>
  <c r="M329" i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M329" i="1"/>
  <c r="AO329" i="1"/>
  <c r="BD329" i="1" s="1" a="1"/>
  <c r="BD329" i="1" s="1"/>
  <c r="AP329" i="1"/>
  <c r="AQ329" i="1"/>
  <c r="AY329" i="1"/>
  <c r="BC329" i="1" a="1"/>
  <c r="BC329" i="1"/>
  <c r="BE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/>
  <c r="U330" i="1"/>
  <c r="AI330" i="1"/>
  <c r="AJ330" i="1"/>
  <c r="AK330" i="1"/>
  <c r="AL330" i="1"/>
  <c r="AM330" i="1"/>
  <c r="AO330" i="1"/>
  <c r="AP330" i="1"/>
  <c r="AQ330" i="1"/>
  <c r="AY330" i="1"/>
  <c r="BB330" i="1"/>
  <c r="BC330" i="1" a="1"/>
  <c r="BC330" i="1" s="1"/>
  <c r="BD330" i="1" a="1"/>
  <c r="BD330" i="1" s="1"/>
  <c r="BE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/>
  <c r="R331" i="1"/>
  <c r="S331" i="1" a="1"/>
  <c r="S331" i="1"/>
  <c r="T331" i="1" a="1"/>
  <c r="T331" i="1" s="1"/>
  <c r="U331" i="1"/>
  <c r="AI331" i="1"/>
  <c r="BB331" i="1" s="1"/>
  <c r="AJ331" i="1"/>
  <c r="AK331" i="1"/>
  <c r="AL331" i="1"/>
  <c r="AN331" i="1"/>
  <c r="AO331" i="1"/>
  <c r="BD331" i="1" s="1" a="1"/>
  <c r="AP331" i="1"/>
  <c r="AQ331" i="1"/>
  <c r="AY331" i="1"/>
  <c r="BC331" i="1" a="1"/>
  <c r="BC331" i="1" s="1"/>
  <c r="BD331" i="1"/>
  <c r="BE331" i="1"/>
  <c r="BF331" i="1"/>
  <c r="BR331" i="1"/>
  <c r="BS331" i="1"/>
  <c r="A332" i="1"/>
  <c r="C332" i="1"/>
  <c r="G332" i="1"/>
  <c r="M332" i="1" a="1"/>
  <c r="M332" i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AY332" i="1"/>
  <c r="BC332" i="1" a="1"/>
  <c r="BC332" i="1"/>
  <c r="BE332" i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/>
  <c r="U333" i="1"/>
  <c r="AI333" i="1"/>
  <c r="AJ333" i="1"/>
  <c r="AK333" i="1"/>
  <c r="AL333" i="1"/>
  <c r="AM333" i="1"/>
  <c r="AO333" i="1"/>
  <c r="AP333" i="1"/>
  <c r="AQ333" i="1"/>
  <c r="AY333" i="1"/>
  <c r="BB333" i="1"/>
  <c r="BC333" i="1" a="1"/>
  <c r="BC333" i="1" s="1"/>
  <c r="BD333" i="1" a="1"/>
  <c r="BD333" i="1" s="1"/>
  <c r="BE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/>
  <c r="AN334" i="1" s="1"/>
  <c r="R334" i="1"/>
  <c r="S334" i="1" a="1"/>
  <c r="S334" i="1"/>
  <c r="T334" i="1" a="1"/>
  <c r="T334" i="1" s="1"/>
  <c r="U334" i="1"/>
  <c r="AI334" i="1"/>
  <c r="BB334" i="1" s="1"/>
  <c r="AJ334" i="1"/>
  <c r="AK334" i="1"/>
  <c r="AL334" i="1"/>
  <c r="AO334" i="1"/>
  <c r="BD334" i="1" s="1" a="1"/>
  <c r="AP334" i="1"/>
  <c r="AQ334" i="1"/>
  <c r="AY334" i="1"/>
  <c r="BC334" i="1" a="1"/>
  <c r="BC334" i="1" s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 s="1"/>
  <c r="AN335" i="1" s="1"/>
  <c r="R335" i="1"/>
  <c r="S335" i="1" a="1"/>
  <c r="S335" i="1" s="1"/>
  <c r="T335" i="1" a="1"/>
  <c r="T335" i="1" s="1"/>
  <c r="U335" i="1"/>
  <c r="AI335" i="1"/>
  <c r="AJ335" i="1"/>
  <c r="AK335" i="1"/>
  <c r="AL335" i="1"/>
  <c r="AM335" i="1"/>
  <c r="AO335" i="1"/>
  <c r="AP335" i="1"/>
  <c r="AQ335" i="1"/>
  <c r="AY335" i="1"/>
  <c r="BB335" i="1"/>
  <c r="BC335" i="1" a="1"/>
  <c r="BC335" i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/>
  <c r="U336" i="1"/>
  <c r="AI336" i="1"/>
  <c r="AJ336" i="1"/>
  <c r="AK336" i="1"/>
  <c r="AL336" i="1"/>
  <c r="AM336" i="1"/>
  <c r="AO336" i="1"/>
  <c r="AP336" i="1"/>
  <c r="AQ336" i="1"/>
  <c r="AY336" i="1"/>
  <c r="BB336" i="1"/>
  <c r="BC336" i="1" a="1"/>
  <c r="BC336" i="1" s="1"/>
  <c r="BD336" i="1" a="1"/>
  <c r="BD336" i="1"/>
  <c r="BE336" i="1"/>
  <c r="BF336" i="1"/>
  <c r="BR336" i="1"/>
  <c r="BS336" i="1"/>
  <c r="A337" i="1"/>
  <c r="C337" i="1"/>
  <c r="G337" i="1"/>
  <c r="M337" i="1" a="1"/>
  <c r="M337" i="1"/>
  <c r="AM337" i="1" s="1"/>
  <c r="N337" i="1" a="1"/>
  <c r="N337" i="1"/>
  <c r="R337" i="1"/>
  <c r="S337" i="1" a="1"/>
  <c r="S337" i="1"/>
  <c r="T337" i="1" a="1"/>
  <c r="T337" i="1" s="1"/>
  <c r="U337" i="1"/>
  <c r="AI337" i="1"/>
  <c r="BB337" i="1" s="1"/>
  <c r="AJ337" i="1"/>
  <c r="AK337" i="1"/>
  <c r="AL337" i="1"/>
  <c r="AN337" i="1"/>
  <c r="AO337" i="1"/>
  <c r="BD337" i="1" s="1" a="1"/>
  <c r="AP337" i="1"/>
  <c r="AQ337" i="1"/>
  <c r="AY337" i="1"/>
  <c r="BC337" i="1" a="1"/>
  <c r="BC337" i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 s="1"/>
  <c r="AN338" i="1" s="1"/>
  <c r="R338" i="1"/>
  <c r="S338" i="1" a="1"/>
  <c r="S338" i="1" s="1"/>
  <c r="T338" i="1" a="1"/>
  <c r="T338" i="1"/>
  <c r="U338" i="1"/>
  <c r="AI338" i="1"/>
  <c r="AJ338" i="1"/>
  <c r="AK338" i="1"/>
  <c r="AL338" i="1"/>
  <c r="AM338" i="1"/>
  <c r="AO338" i="1"/>
  <c r="AP338" i="1"/>
  <c r="AQ338" i="1"/>
  <c r="AY338" i="1"/>
  <c r="BB338" i="1"/>
  <c r="BC338" i="1" a="1"/>
  <c r="BC338" i="1"/>
  <c r="BD338" i="1" a="1"/>
  <c r="BD338" i="1" s="1"/>
  <c r="BE338" i="1"/>
  <c r="BF338" i="1"/>
  <c r="BR338" i="1"/>
  <c r="BS338" i="1"/>
  <c r="A339" i="1"/>
  <c r="C339" i="1"/>
  <c r="G339" i="1"/>
  <c r="M339" i="1" a="1"/>
  <c r="M339" i="1" s="1"/>
  <c r="N339" i="1" a="1"/>
  <c r="N339" i="1"/>
  <c r="R339" i="1"/>
  <c r="S339" i="1" a="1"/>
  <c r="S339" i="1"/>
  <c r="T339" i="1" a="1"/>
  <c r="T339" i="1" s="1"/>
  <c r="U339" i="1"/>
  <c r="AI339" i="1"/>
  <c r="BB339" i="1" s="1"/>
  <c r="AJ339" i="1"/>
  <c r="AK339" i="1"/>
  <c r="AL339" i="1"/>
  <c r="AM339" i="1"/>
  <c r="AN339" i="1"/>
  <c r="AO339" i="1"/>
  <c r="BD339" i="1" s="1" a="1"/>
  <c r="BD339" i="1" s="1"/>
  <c r="AP339" i="1"/>
  <c r="AQ339" i="1"/>
  <c r="AY339" i="1"/>
  <c r="BC339" i="1" a="1"/>
  <c r="BC339" i="1" s="1"/>
  <c r="BE339" i="1"/>
  <c r="BF339" i="1"/>
  <c r="BR339" i="1"/>
  <c r="BS339" i="1"/>
  <c r="A340" i="1"/>
  <c r="C340" i="1"/>
  <c r="G340" i="1"/>
  <c r="M340" i="1" a="1"/>
  <c r="M340" i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AY340" i="1"/>
  <c r="BC340" i="1" a="1"/>
  <c r="BC340" i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/>
  <c r="U341" i="1"/>
  <c r="AI341" i="1"/>
  <c r="AJ341" i="1"/>
  <c r="AK341" i="1"/>
  <c r="AL341" i="1"/>
  <c r="AO341" i="1"/>
  <c r="AP341" i="1"/>
  <c r="AQ341" i="1"/>
  <c r="AY341" i="1"/>
  <c r="BB341" i="1"/>
  <c r="BC341" i="1" a="1"/>
  <c r="BC341" i="1" s="1"/>
  <c r="BD341" i="1" a="1"/>
  <c r="BD341" i="1" s="1"/>
  <c r="BE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/>
  <c r="R342" i="1"/>
  <c r="S342" i="1" a="1"/>
  <c r="S342" i="1"/>
  <c r="T342" i="1" a="1"/>
  <c r="T342" i="1" s="1"/>
  <c r="U342" i="1"/>
  <c r="AI342" i="1"/>
  <c r="BB342" i="1" s="1"/>
  <c r="AJ342" i="1"/>
  <c r="AK342" i="1"/>
  <c r="AL342" i="1"/>
  <c r="AN342" i="1"/>
  <c r="AO342" i="1"/>
  <c r="BD342" i="1" s="1" a="1"/>
  <c r="BD342" i="1" s="1"/>
  <c r="AP342" i="1"/>
  <c r="AQ342" i="1"/>
  <c r="AY342" i="1"/>
  <c r="BC342" i="1" a="1"/>
  <c r="BC342" i="1" s="1"/>
  <c r="BE342" i="1"/>
  <c r="BF342" i="1"/>
  <c r="BR342" i="1"/>
  <c r="BS342" i="1"/>
  <c r="A343" i="1"/>
  <c r="C343" i="1"/>
  <c r="G343" i="1"/>
  <c r="M343" i="1" a="1"/>
  <c r="M343" i="1"/>
  <c r="N343" i="1" a="1"/>
  <c r="N343" i="1" s="1"/>
  <c r="AN343" i="1" s="1"/>
  <c r="R343" i="1"/>
  <c r="S343" i="1" a="1"/>
  <c r="S343" i="1" s="1"/>
  <c r="T343" i="1" a="1"/>
  <c r="T343" i="1"/>
  <c r="U343" i="1"/>
  <c r="AI343" i="1"/>
  <c r="AJ343" i="1"/>
  <c r="AK343" i="1"/>
  <c r="AL343" i="1"/>
  <c r="AM343" i="1"/>
  <c r="AO343" i="1"/>
  <c r="AP343" i="1"/>
  <c r="AQ343" i="1"/>
  <c r="AY343" i="1"/>
  <c r="BB343" i="1"/>
  <c r="BC343" i="1" a="1"/>
  <c r="BC343" i="1"/>
  <c r="BD343" i="1" a="1"/>
  <c r="BD343" i="1" s="1"/>
  <c r="BE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N344" i="1"/>
  <c r="AO344" i="1"/>
  <c r="AP344" i="1"/>
  <c r="AQ344" i="1"/>
  <c r="AY344" i="1"/>
  <c r="BB344" i="1"/>
  <c r="BC344" i="1" a="1"/>
  <c r="BC344" i="1" s="1"/>
  <c r="BD344" i="1" a="1"/>
  <c r="BD344" i="1"/>
  <c r="BE344" i="1"/>
  <c r="BF344" i="1"/>
  <c r="BR344" i="1"/>
  <c r="BS344" i="1"/>
  <c r="A345" i="1"/>
  <c r="C345" i="1"/>
  <c r="G345" i="1"/>
  <c r="M345" i="1" a="1"/>
  <c r="M345" i="1"/>
  <c r="AM345" i="1" s="1"/>
  <c r="N345" i="1" a="1"/>
  <c r="N345" i="1"/>
  <c r="R345" i="1"/>
  <c r="S345" i="1" a="1"/>
  <c r="S345" i="1"/>
  <c r="T345" i="1" a="1"/>
  <c r="T345" i="1" s="1"/>
  <c r="U345" i="1"/>
  <c r="AI345" i="1"/>
  <c r="BB345" i="1" s="1"/>
  <c r="AJ345" i="1"/>
  <c r="AK345" i="1"/>
  <c r="AL345" i="1"/>
  <c r="AN345" i="1"/>
  <c r="AO345" i="1"/>
  <c r="BD345" i="1" s="1" a="1"/>
  <c r="BD345" i="1" s="1"/>
  <c r="AP345" i="1"/>
  <c r="AQ345" i="1"/>
  <c r="AY345" i="1"/>
  <c r="BC345" i="1" a="1"/>
  <c r="BC345" i="1"/>
  <c r="BE345" i="1"/>
  <c r="BF345" i="1"/>
  <c r="BR345" i="1"/>
  <c r="BS345" i="1"/>
  <c r="A346" i="1"/>
  <c r="C346" i="1"/>
  <c r="G346" i="1"/>
  <c r="M346" i="1" a="1"/>
  <c r="M346" i="1"/>
  <c r="N346" i="1" a="1"/>
  <c r="N346" i="1" s="1"/>
  <c r="AN346" i="1" s="1"/>
  <c r="R346" i="1"/>
  <c r="S346" i="1" a="1"/>
  <c r="S346" i="1" s="1"/>
  <c r="T346" i="1" a="1"/>
  <c r="T346" i="1"/>
  <c r="U346" i="1"/>
  <c r="AI346" i="1"/>
  <c r="AJ346" i="1"/>
  <c r="AK346" i="1"/>
  <c r="AL346" i="1"/>
  <c r="AM346" i="1"/>
  <c r="AO346" i="1"/>
  <c r="AP346" i="1"/>
  <c r="AQ346" i="1"/>
  <c r="AY346" i="1"/>
  <c r="BB346" i="1"/>
  <c r="BC346" i="1" a="1"/>
  <c r="BC346" i="1"/>
  <c r="BD346" i="1" a="1"/>
  <c r="BD346" i="1" s="1"/>
  <c r="BE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N347" i="1"/>
  <c r="AO347" i="1"/>
  <c r="AP347" i="1"/>
  <c r="AQ347" i="1"/>
  <c r="AY347" i="1"/>
  <c r="BB347" i="1"/>
  <c r="BC347" i="1" a="1"/>
  <c r="BC347" i="1" s="1"/>
  <c r="BD347" i="1" a="1"/>
  <c r="BD347" i="1"/>
  <c r="BE347" i="1"/>
  <c r="BF347" i="1"/>
  <c r="BR347" i="1"/>
  <c r="BS347" i="1"/>
  <c r="A348" i="1"/>
  <c r="C348" i="1"/>
  <c r="G348" i="1"/>
  <c r="M348" i="1" a="1"/>
  <c r="M348" i="1"/>
  <c r="AM348" i="1" s="1"/>
  <c r="N348" i="1" a="1"/>
  <c r="N348" i="1"/>
  <c r="R348" i="1"/>
  <c r="S348" i="1" a="1"/>
  <c r="S348" i="1"/>
  <c r="T348" i="1" a="1"/>
  <c r="T348" i="1" s="1"/>
  <c r="U348" i="1"/>
  <c r="AI348" i="1"/>
  <c r="BB348" i="1" s="1"/>
  <c r="AJ348" i="1"/>
  <c r="AK348" i="1"/>
  <c r="AL348" i="1"/>
  <c r="AN348" i="1"/>
  <c r="AO348" i="1"/>
  <c r="BD348" i="1" s="1" a="1"/>
  <c r="BD348" i="1" s="1"/>
  <c r="AP348" i="1"/>
  <c r="AQ348" i="1"/>
  <c r="AY348" i="1"/>
  <c r="BC348" i="1" a="1"/>
  <c r="BC348" i="1"/>
  <c r="BE348" i="1"/>
  <c r="BF348" i="1"/>
  <c r="BR348" i="1"/>
  <c r="BS348" i="1"/>
  <c r="A349" i="1"/>
  <c r="C349" i="1"/>
  <c r="G349" i="1"/>
  <c r="M349" i="1" a="1"/>
  <c r="M349" i="1"/>
  <c r="N349" i="1" a="1"/>
  <c r="N349" i="1" s="1"/>
  <c r="AN349" i="1" s="1"/>
  <c r="R349" i="1"/>
  <c r="S349" i="1" a="1"/>
  <c r="S349" i="1" s="1"/>
  <c r="T349" i="1" a="1"/>
  <c r="T349" i="1"/>
  <c r="U349" i="1"/>
  <c r="AI349" i="1"/>
  <c r="AJ349" i="1"/>
  <c r="AK349" i="1"/>
  <c r="AL349" i="1"/>
  <c r="AM349" i="1"/>
  <c r="AO349" i="1"/>
  <c r="AP349" i="1"/>
  <c r="AQ349" i="1"/>
  <c r="AY349" i="1"/>
  <c r="BB349" i="1"/>
  <c r="BC349" i="1" a="1"/>
  <c r="BC349" i="1"/>
  <c r="BD349" i="1" a="1"/>
  <c r="BD349" i="1" s="1"/>
  <c r="BE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N350" i="1"/>
  <c r="AO350" i="1"/>
  <c r="AP350" i="1"/>
  <c r="AQ350" i="1"/>
  <c r="AY350" i="1"/>
  <c r="BB350" i="1"/>
  <c r="BC350" i="1" a="1"/>
  <c r="BC350" i="1" s="1"/>
  <c r="BD350" i="1" a="1"/>
  <c r="BD350" i="1"/>
  <c r="BE350" i="1"/>
  <c r="BF350" i="1"/>
  <c r="BR350" i="1"/>
  <c r="BS350" i="1"/>
  <c r="A351" i="1"/>
  <c r="C351" i="1"/>
  <c r="G351" i="1"/>
  <c r="M351" i="1" a="1"/>
  <c r="M351" i="1"/>
  <c r="AM351" i="1" s="1"/>
  <c r="N351" i="1" a="1"/>
  <c r="N351" i="1"/>
  <c r="R351" i="1"/>
  <c r="S351" i="1" a="1"/>
  <c r="S351" i="1"/>
  <c r="T351" i="1" a="1"/>
  <c r="T351" i="1" s="1"/>
  <c r="U351" i="1"/>
  <c r="AI351" i="1"/>
  <c r="BB351" i="1" s="1"/>
  <c r="AJ351" i="1"/>
  <c r="AK351" i="1"/>
  <c r="AL351" i="1"/>
  <c r="AN351" i="1"/>
  <c r="AO351" i="1"/>
  <c r="BD351" i="1" s="1" a="1"/>
  <c r="BD351" i="1" s="1"/>
  <c r="AP351" i="1"/>
  <c r="AQ351" i="1"/>
  <c r="AY351" i="1"/>
  <c r="BC351" i="1" a="1"/>
  <c r="BC351" i="1"/>
  <c r="BE351" i="1"/>
  <c r="BF351" i="1"/>
  <c r="BR351" i="1"/>
  <c r="BS351" i="1"/>
  <c r="A352" i="1"/>
  <c r="C352" i="1"/>
  <c r="G352" i="1"/>
  <c r="M352" i="1" a="1"/>
  <c r="M352" i="1"/>
  <c r="N352" i="1" a="1"/>
  <c r="N352" i="1" s="1"/>
  <c r="AN352" i="1" s="1"/>
  <c r="R352" i="1"/>
  <c r="S352" i="1" a="1"/>
  <c r="S352" i="1" s="1"/>
  <c r="T352" i="1" a="1"/>
  <c r="T352" i="1"/>
  <c r="U352" i="1"/>
  <c r="AI352" i="1"/>
  <c r="AJ352" i="1"/>
  <c r="AK352" i="1"/>
  <c r="AL352" i="1"/>
  <c r="AM352" i="1"/>
  <c r="AO352" i="1"/>
  <c r="AP352" i="1"/>
  <c r="AQ352" i="1"/>
  <c r="AY352" i="1"/>
  <c r="BB352" i="1"/>
  <c r="BC352" i="1" a="1"/>
  <c r="BC352" i="1"/>
  <c r="BD352" i="1" a="1"/>
  <c r="BD352" i="1" s="1"/>
  <c r="BE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/>
  <c r="R353" i="1"/>
  <c r="S353" i="1" a="1"/>
  <c r="S353" i="1"/>
  <c r="T353" i="1" a="1"/>
  <c r="T353" i="1"/>
  <c r="U353" i="1"/>
  <c r="AI353" i="1"/>
  <c r="AJ353" i="1"/>
  <c r="AK353" i="1"/>
  <c r="AL353" i="1"/>
  <c r="AN353" i="1"/>
  <c r="AO353" i="1"/>
  <c r="AP353" i="1"/>
  <c r="AQ353" i="1"/>
  <c r="AY353" i="1"/>
  <c r="BB353" i="1"/>
  <c r="BC353" i="1" a="1"/>
  <c r="BC353" i="1" s="1"/>
  <c r="BD353" i="1" a="1"/>
  <c r="BD353" i="1"/>
  <c r="BE353" i="1"/>
  <c r="BF353" i="1"/>
  <c r="BR353" i="1"/>
  <c r="BS353" i="1"/>
  <c r="A354" i="1"/>
  <c r="C354" i="1"/>
  <c r="G354" i="1"/>
  <c r="M354" i="1" a="1"/>
  <c r="M354" i="1"/>
  <c r="AM354" i="1" s="1"/>
  <c r="N354" i="1" a="1"/>
  <c r="N354" i="1"/>
  <c r="R354" i="1"/>
  <c r="S354" i="1" a="1"/>
  <c r="S354" i="1"/>
  <c r="T354" i="1" a="1"/>
  <c r="T354" i="1" s="1"/>
  <c r="U354" i="1"/>
  <c r="AI354" i="1"/>
  <c r="BB354" i="1" s="1"/>
  <c r="AJ354" i="1"/>
  <c r="AK354" i="1"/>
  <c r="AL354" i="1"/>
  <c r="AN354" i="1"/>
  <c r="AO354" i="1"/>
  <c r="BD354" i="1" s="1" a="1"/>
  <c r="BD354" i="1" s="1"/>
  <c r="AP354" i="1"/>
  <c r="AQ354" i="1"/>
  <c r="AY354" i="1"/>
  <c r="BC354" i="1" a="1"/>
  <c r="BC354" i="1"/>
  <c r="BE354" i="1"/>
  <c r="BF354" i="1"/>
  <c r="BR354" i="1"/>
  <c r="BS354" i="1"/>
  <c r="A355" i="1"/>
  <c r="C355" i="1"/>
  <c r="G355" i="1"/>
  <c r="M355" i="1" a="1"/>
  <c r="M355" i="1"/>
  <c r="N355" i="1" a="1"/>
  <c r="N355" i="1" s="1"/>
  <c r="AN355" i="1" s="1"/>
  <c r="R355" i="1"/>
  <c r="S355" i="1" a="1"/>
  <c r="S355" i="1" s="1"/>
  <c r="T355" i="1" a="1"/>
  <c r="T355" i="1"/>
  <c r="U355" i="1"/>
  <c r="AI355" i="1"/>
  <c r="AJ355" i="1"/>
  <c r="AK355" i="1"/>
  <c r="AL355" i="1"/>
  <c r="AM355" i="1"/>
  <c r="AO355" i="1"/>
  <c r="AP355" i="1"/>
  <c r="AQ355" i="1"/>
  <c r="AY355" i="1"/>
  <c r="BB355" i="1"/>
  <c r="BC355" i="1" a="1"/>
  <c r="BC355" i="1"/>
  <c r="BD355" i="1" a="1"/>
  <c r="BD355" i="1" s="1"/>
  <c r="BE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/>
  <c r="R356" i="1"/>
  <c r="S356" i="1" a="1"/>
  <c r="S356" i="1"/>
  <c r="T356" i="1" a="1"/>
  <c r="T356" i="1"/>
  <c r="U356" i="1"/>
  <c r="AI356" i="1"/>
  <c r="AJ356" i="1"/>
  <c r="AK356" i="1"/>
  <c r="AL356" i="1"/>
  <c r="AN356" i="1"/>
  <c r="AO356" i="1"/>
  <c r="AP356" i="1"/>
  <c r="AQ356" i="1"/>
  <c r="AY356" i="1"/>
  <c r="BB356" i="1"/>
  <c r="BC356" i="1" a="1"/>
  <c r="BC356" i="1" s="1"/>
  <c r="BD356" i="1" a="1"/>
  <c r="BD356" i="1"/>
  <c r="BE356" i="1"/>
  <c r="BF356" i="1"/>
  <c r="BR356" i="1"/>
  <c r="BS356" i="1"/>
  <c r="A357" i="1"/>
  <c r="C357" i="1"/>
  <c r="G357" i="1"/>
  <c r="M357" i="1" a="1"/>
  <c r="M357" i="1"/>
  <c r="AM357" i="1" s="1"/>
  <c r="N357" i="1" a="1"/>
  <c r="N357" i="1"/>
  <c r="R357" i="1"/>
  <c r="S357" i="1" a="1"/>
  <c r="S357" i="1"/>
  <c r="T357" i="1" a="1"/>
  <c r="T357" i="1" s="1"/>
  <c r="U357" i="1"/>
  <c r="AI357" i="1"/>
  <c r="BB357" i="1" s="1"/>
  <c r="AJ357" i="1"/>
  <c r="AK357" i="1"/>
  <c r="AL357" i="1"/>
  <c r="AN357" i="1"/>
  <c r="AO357" i="1"/>
  <c r="BD357" i="1" s="1" a="1"/>
  <c r="BD357" i="1" s="1"/>
  <c r="AP357" i="1"/>
  <c r="AQ357" i="1"/>
  <c r="AY357" i="1"/>
  <c r="BC357" i="1" a="1"/>
  <c r="BC357" i="1"/>
  <c r="BE357" i="1"/>
  <c r="BF357" i="1"/>
  <c r="BR357" i="1"/>
  <c r="BS357" i="1"/>
  <c r="A358" i="1"/>
  <c r="C358" i="1"/>
  <c r="G358" i="1"/>
  <c r="M358" i="1" a="1"/>
  <c r="M358" i="1"/>
  <c r="N358" i="1" a="1"/>
  <c r="N358" i="1" s="1"/>
  <c r="AN358" i="1" s="1"/>
  <c r="R358" i="1"/>
  <c r="S358" i="1" a="1"/>
  <c r="S358" i="1" s="1"/>
  <c r="T358" i="1" a="1"/>
  <c r="T358" i="1"/>
  <c r="U358" i="1"/>
  <c r="AI358" i="1"/>
  <c r="AJ358" i="1"/>
  <c r="AK358" i="1"/>
  <c r="AL358" i="1"/>
  <c r="AM358" i="1"/>
  <c r="AO358" i="1"/>
  <c r="AP358" i="1"/>
  <c r="AQ358" i="1"/>
  <c r="AY358" i="1"/>
  <c r="BB358" i="1"/>
  <c r="BC358" i="1" a="1"/>
  <c r="BC358" i="1"/>
  <c r="BD358" i="1" a="1"/>
  <c r="BD358" i="1" s="1"/>
  <c r="BE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/>
  <c r="R359" i="1"/>
  <c r="S359" i="1" a="1"/>
  <c r="S359" i="1"/>
  <c r="T359" i="1" a="1"/>
  <c r="T359" i="1"/>
  <c r="U359" i="1"/>
  <c r="AI359" i="1"/>
  <c r="AJ359" i="1"/>
  <c r="AK359" i="1"/>
  <c r="AL359" i="1"/>
  <c r="AN359" i="1"/>
  <c r="AO359" i="1"/>
  <c r="AP359" i="1"/>
  <c r="AQ359" i="1"/>
  <c r="AY359" i="1"/>
  <c r="BB359" i="1"/>
  <c r="BC359" i="1" a="1"/>
  <c r="BC359" i="1" s="1"/>
  <c r="BD359" i="1" a="1"/>
  <c r="BD359" i="1"/>
  <c r="BE359" i="1"/>
  <c r="BF359" i="1"/>
  <c r="BR359" i="1"/>
  <c r="BS359" i="1"/>
  <c r="A360" i="1"/>
  <c r="C360" i="1"/>
  <c r="G360" i="1"/>
  <c r="M360" i="1" a="1"/>
  <c r="M360" i="1"/>
  <c r="AM360" i="1" s="1"/>
  <c r="N360" i="1" a="1"/>
  <c r="N360" i="1"/>
  <c r="R360" i="1"/>
  <c r="S360" i="1" a="1"/>
  <c r="S360" i="1"/>
  <c r="T360" i="1" a="1"/>
  <c r="T360" i="1" s="1"/>
  <c r="U360" i="1"/>
  <c r="AI360" i="1"/>
  <c r="BB360" i="1" s="1"/>
  <c r="AJ360" i="1"/>
  <c r="AK360" i="1"/>
  <c r="AL360" i="1"/>
  <c r="AN360" i="1"/>
  <c r="AO360" i="1"/>
  <c r="BD360" i="1" s="1" a="1"/>
  <c r="BD360" i="1" s="1"/>
  <c r="AP360" i="1"/>
  <c r="AQ360" i="1"/>
  <c r="AY360" i="1"/>
  <c r="BC360" i="1" a="1"/>
  <c r="BC360" i="1"/>
  <c r="BE360" i="1"/>
  <c r="BF360" i="1"/>
  <c r="BR360" i="1"/>
  <c r="BS360" i="1"/>
  <c r="A361" i="1"/>
  <c r="C361" i="1"/>
  <c r="G361" i="1"/>
  <c r="M361" i="1" a="1"/>
  <c r="M361" i="1"/>
  <c r="N361" i="1" a="1"/>
  <c r="N361" i="1" s="1"/>
  <c r="AN361" i="1" s="1"/>
  <c r="R361" i="1"/>
  <c r="S361" i="1" a="1"/>
  <c r="S361" i="1" s="1"/>
  <c r="T361" i="1" a="1"/>
  <c r="T361" i="1"/>
  <c r="U361" i="1"/>
  <c r="AI361" i="1"/>
  <c r="AJ361" i="1"/>
  <c r="AK361" i="1"/>
  <c r="AL361" i="1"/>
  <c r="AM361" i="1"/>
  <c r="AO361" i="1"/>
  <c r="AP361" i="1"/>
  <c r="AQ361" i="1"/>
  <c r="AY361" i="1"/>
  <c r="BB361" i="1"/>
  <c r="BC361" i="1" a="1"/>
  <c r="BC361" i="1"/>
  <c r="BD361" i="1" a="1"/>
  <c r="BD361" i="1" s="1"/>
  <c r="BE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/>
  <c r="U362" i="1"/>
  <c r="AI362" i="1"/>
  <c r="AJ362" i="1"/>
  <c r="AK362" i="1"/>
  <c r="AL362" i="1"/>
  <c r="AO362" i="1"/>
  <c r="AP362" i="1"/>
  <c r="AQ362" i="1"/>
  <c r="AY362" i="1"/>
  <c r="BB362" i="1"/>
  <c r="BC362" i="1" a="1"/>
  <c r="BC362" i="1" s="1"/>
  <c r="BD362" i="1" a="1"/>
  <c r="BD362" i="1" s="1"/>
  <c r="BE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/>
  <c r="AN363" i="1" s="1"/>
  <c r="R363" i="1"/>
  <c r="S363" i="1" a="1"/>
  <c r="S363" i="1"/>
  <c r="T363" i="1" a="1"/>
  <c r="T363" i="1"/>
  <c r="U363" i="1"/>
  <c r="AI363" i="1"/>
  <c r="AJ363" i="1"/>
  <c r="AK363" i="1"/>
  <c r="AL363" i="1"/>
  <c r="AO363" i="1"/>
  <c r="AP363" i="1"/>
  <c r="AQ363" i="1"/>
  <c r="AY363" i="1"/>
  <c r="BB363" i="1"/>
  <c r="BC363" i="1" a="1"/>
  <c r="BC363" i="1" s="1"/>
  <c r="BD363" i="1" a="1"/>
  <c r="BD363" i="1" s="1"/>
  <c r="BE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/>
  <c r="R364" i="1"/>
  <c r="S364" i="1" a="1"/>
  <c r="S364" i="1"/>
  <c r="T364" i="1" a="1"/>
  <c r="T364" i="1" s="1"/>
  <c r="U364" i="1"/>
  <c r="AI364" i="1"/>
  <c r="BB364" i="1" s="1"/>
  <c r="AJ364" i="1"/>
  <c r="AK364" i="1"/>
  <c r="AL364" i="1"/>
  <c r="AN364" i="1"/>
  <c r="AO364" i="1"/>
  <c r="BD364" i="1" s="1" a="1"/>
  <c r="BD364" i="1" s="1"/>
  <c r="AP364" i="1"/>
  <c r="AQ364" i="1"/>
  <c r="AY364" i="1"/>
  <c r="BC364" i="1" a="1"/>
  <c r="BC364" i="1" s="1"/>
  <c r="BE364" i="1"/>
  <c r="BF364" i="1"/>
  <c r="BR364" i="1"/>
  <c r="BS364" i="1"/>
  <c r="A365" i="1"/>
  <c r="C365" i="1"/>
  <c r="G365" i="1"/>
  <c r="M365" i="1" a="1"/>
  <c r="M365" i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C365" i="1" a="1"/>
  <c r="BC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4" i="12" s="1"/>
  <c r="U366" i="1"/>
  <c r="AI366" i="1"/>
  <c r="AJ366" i="1"/>
  <c r="AK366" i="1"/>
  <c r="AL366" i="1"/>
  <c r="AO366" i="1"/>
  <c r="AP366" i="1"/>
  <c r="AQ366" i="1"/>
  <c r="AY366" i="1"/>
  <c r="BB366" i="1"/>
  <c r="BC366" i="1" a="1"/>
  <c r="BC366" i="1" s="1"/>
  <c r="BD366" i="1" a="1"/>
  <c r="BD366" i="1"/>
  <c r="BE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C368" i="1" a="1"/>
  <c r="BC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C369" i="1" a="1"/>
  <c r="BC369" i="1" s="1"/>
  <c r="BD369" i="1" a="1"/>
  <c r="BD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D371" i="1" a="1"/>
  <c r="BD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D374" i="1" a="1"/>
  <c r="BD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C377" i="1" a="1"/>
  <c r="BC377" i="1" s="1"/>
  <c r="BD377" i="1" a="1"/>
  <c r="BD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AP380" i="1"/>
  <c r="AQ380" i="1"/>
  <c r="AY380" i="1"/>
  <c r="BC380" i="1" a="1"/>
  <c r="BC380" i="1" s="1"/>
  <c r="BD380" i="1" a="1"/>
  <c r="BD380" i="1" s="1"/>
  <c r="BE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T131" i="1" a="1"/>
  <c r="T131" i="1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N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T157" i="1" a="1"/>
  <c r="T157" i="1" s="1"/>
  <c r="E155" i="12" s="1"/>
  <c r="U157" i="1"/>
  <c r="AI157" i="1"/>
  <c r="BB157" i="1" s="1"/>
  <c r="AJ157" i="1"/>
  <c r="AK157" i="1"/>
  <c r="K159" i="11" s="1"/>
  <c r="AL157" i="1"/>
  <c r="AN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AL158" i="1"/>
  <c r="AO158" i="1"/>
  <c r="BD158" i="1" s="1" a="1"/>
  <c r="BD158" i="1" s="1"/>
  <c r="AP158" i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AY9" i="1"/>
  <c r="BR9" i="1" s="1"/>
  <c r="BC9" i="1" a="1"/>
  <c r="BC9" i="1" s="1"/>
  <c r="BF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A15" i="1"/>
  <c r="C15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A16" i="1"/>
  <c r="C16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J29" i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AY6" i="1"/>
  <c r="BR6" i="1" s="1"/>
  <c r="BC6" i="1" a="1"/>
  <c r="BC6" i="1" s="1"/>
  <c r="BF6" i="1"/>
  <c r="BS6" i="1"/>
  <c r="BT6" i="1"/>
  <c r="L340" i="12"/>
  <c r="L342" i="12"/>
  <c r="L343" i="12"/>
  <c r="L344" i="12"/>
  <c r="L345" i="12"/>
  <c r="L346" i="12"/>
  <c r="L347" i="12"/>
  <c r="L348" i="12"/>
  <c r="L351" i="12"/>
  <c r="L352" i="12"/>
  <c r="L353" i="12"/>
  <c r="L349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L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7" i="12"/>
  <c r="L295" i="12"/>
  <c r="K295" i="12"/>
  <c r="K296" i="12"/>
  <c r="L293" i="12"/>
  <c r="K293" i="12"/>
  <c r="L303" i="12"/>
  <c r="K303" i="12"/>
  <c r="L288" i="12"/>
  <c r="L287" i="12"/>
  <c r="K287" i="12"/>
  <c r="L286" i="12"/>
  <c r="L285" i="12"/>
  <c r="L284" i="12"/>
  <c r="L281" i="12"/>
  <c r="K281" i="12"/>
  <c r="L282" i="12"/>
  <c r="K272" i="12"/>
  <c r="L272" i="12"/>
  <c r="K273" i="12"/>
  <c r="L273" i="12"/>
  <c r="L270" i="12"/>
  <c r="K270" i="12"/>
  <c r="L269" i="12"/>
  <c r="L271" i="12"/>
  <c r="E290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E282" i="12"/>
  <c r="D282" i="12"/>
  <c r="D111" i="12"/>
  <c r="D99" i="12"/>
  <c r="E236" i="12"/>
  <c r="D236" i="12"/>
  <c r="E189" i="12"/>
  <c r="D189" i="12"/>
  <c r="E234" i="12"/>
  <c r="D234" i="12"/>
  <c r="E182" i="12"/>
  <c r="D182" i="12"/>
  <c r="E100" i="12"/>
  <c r="D100" i="12"/>
  <c r="E215" i="12"/>
  <c r="D215" i="12"/>
  <c r="E281" i="12"/>
  <c r="D281" i="12"/>
  <c r="E208" i="12"/>
  <c r="D208" i="12"/>
  <c r="E110" i="12"/>
  <c r="E186" i="12"/>
  <c r="D170" i="12"/>
  <c r="E171" i="12"/>
  <c r="D171" i="12"/>
  <c r="D183" i="12"/>
  <c r="E235" i="12"/>
  <c r="D235" i="12"/>
  <c r="E213" i="12"/>
  <c r="D213" i="12"/>
  <c r="D119" i="12"/>
  <c r="E201" i="12"/>
  <c r="D201" i="12"/>
  <c r="E181" i="12"/>
  <c r="D181" i="12"/>
  <c r="E230" i="12"/>
  <c r="D230" i="12"/>
  <c r="E123" i="12"/>
  <c r="E308" i="12"/>
  <c r="D308" i="12"/>
  <c r="E178" i="12"/>
  <c r="D178" i="12"/>
  <c r="E162" i="12"/>
  <c r="D162" i="12"/>
  <c r="E244" i="12"/>
  <c r="D244" i="12"/>
  <c r="E104" i="12"/>
  <c r="D104" i="12"/>
  <c r="E219" i="12"/>
  <c r="D219" i="12"/>
  <c r="E209" i="12"/>
  <c r="D209" i="12"/>
  <c r="E202" i="12"/>
  <c r="D202" i="12"/>
  <c r="D188" i="12"/>
  <c r="E172" i="12"/>
  <c r="D172" i="12"/>
  <c r="D155" i="12"/>
  <c r="E113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2" i="12"/>
  <c r="E361" i="12"/>
  <c r="D361" i="12"/>
  <c r="E360" i="12"/>
  <c r="D360" i="12"/>
  <c r="E359" i="12"/>
  <c r="D359" i="12"/>
  <c r="E358" i="12"/>
  <c r="D358" i="12"/>
  <c r="E357" i="12"/>
  <c r="D357" i="12"/>
  <c r="E356" i="12"/>
  <c r="D356" i="12"/>
  <c r="E355" i="12"/>
  <c r="D355" i="12"/>
  <c r="E354" i="12"/>
  <c r="D354" i="12"/>
  <c r="E353" i="12"/>
  <c r="D353" i="12"/>
  <c r="E352" i="12"/>
  <c r="D352" i="12"/>
  <c r="E351" i="12"/>
  <c r="D351" i="12"/>
  <c r="E350" i="12"/>
  <c r="D350" i="12"/>
  <c r="E349" i="12"/>
  <c r="D349" i="12"/>
  <c r="E348" i="12"/>
  <c r="D348" i="12"/>
  <c r="E347" i="12"/>
  <c r="D347" i="12"/>
  <c r="E346" i="12"/>
  <c r="D346" i="12"/>
  <c r="E345" i="12"/>
  <c r="D345" i="12"/>
  <c r="E344" i="12"/>
  <c r="D344" i="12"/>
  <c r="E343" i="12"/>
  <c r="D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8" i="12"/>
  <c r="D298" i="12"/>
  <c r="E297" i="12"/>
  <c r="D297" i="12"/>
  <c r="E295" i="12"/>
  <c r="D295" i="12"/>
  <c r="D294" i="12"/>
  <c r="D293" i="12"/>
  <c r="E292" i="12"/>
  <c r="D292" i="12"/>
  <c r="E291" i="12"/>
  <c r="D291" i="12"/>
  <c r="E289" i="12"/>
  <c r="D289" i="12"/>
  <c r="E288" i="12"/>
  <c r="D288" i="12"/>
  <c r="D287" i="12"/>
  <c r="E286" i="12"/>
  <c r="D286" i="12"/>
  <c r="E285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48" i="12"/>
  <c r="E143" i="12"/>
  <c r="E137" i="12"/>
  <c r="E129" i="12"/>
  <c r="D129" i="12"/>
  <c r="E117" i="12"/>
  <c r="D117" i="12"/>
  <c r="D116" i="12"/>
  <c r="D115" i="12"/>
  <c r="D114" i="12"/>
  <c r="D112" i="12"/>
  <c r="E109" i="12"/>
  <c r="D109" i="12"/>
  <c r="D108" i="12"/>
  <c r="E107" i="12"/>
  <c r="D107" i="12"/>
  <c r="E103" i="12"/>
  <c r="D103" i="12"/>
  <c r="D102" i="12"/>
  <c r="D101" i="12"/>
  <c r="D33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1" i="12"/>
  <c r="L360" i="12"/>
  <c r="L358" i="12"/>
  <c r="L357" i="12"/>
  <c r="L354" i="12"/>
  <c r="L339" i="12"/>
  <c r="L338" i="12"/>
  <c r="L337" i="12"/>
  <c r="L304" i="12"/>
  <c r="L289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198" i="12"/>
  <c r="L195" i="12"/>
  <c r="L193" i="12"/>
  <c r="L163" i="12"/>
  <c r="L103" i="12"/>
  <c r="L101" i="12"/>
  <c r="L7" i="12"/>
  <c r="K387" i="12"/>
  <c r="K383" i="12"/>
  <c r="K380" i="12"/>
  <c r="K378" i="12"/>
  <c r="K359" i="12"/>
  <c r="K355" i="12"/>
  <c r="K344" i="12"/>
  <c r="K338" i="12"/>
  <c r="F278" i="13"/>
  <c r="L242" i="12"/>
  <c r="K15" i="11"/>
  <c r="M32" i="11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5" i="11"/>
  <c r="K150" i="11"/>
  <c r="K151" i="11"/>
  <c r="M154" i="11"/>
  <c r="M157" i="11"/>
  <c r="K160" i="11"/>
  <c r="M160" i="11"/>
  <c r="M16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K278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31" i="12" l="1"/>
  <c r="L123" i="12"/>
  <c r="L104" i="12"/>
  <c r="G148" i="11"/>
  <c r="G142" i="11"/>
  <c r="L160" i="12"/>
  <c r="L136" i="12"/>
  <c r="L128" i="12"/>
  <c r="L124" i="12"/>
  <c r="L119" i="12"/>
  <c r="L100" i="12"/>
  <c r="BD385" i="1" a="1"/>
  <c r="BD385" i="1" s="1"/>
  <c r="BE260" i="1"/>
  <c r="BE383" i="1"/>
  <c r="BE376" i="1"/>
  <c r="BE373" i="1"/>
  <c r="BD370" i="1" a="1"/>
  <c r="BD370" i="1" s="1"/>
  <c r="BD368" i="1" a="1"/>
  <c r="BD368" i="1" s="1"/>
  <c r="BD389" i="1" a="1"/>
  <c r="BD389" i="1" s="1"/>
  <c r="BE400" i="1"/>
  <c r="BE388" i="1"/>
  <c r="BD392" i="1" a="1"/>
  <c r="BD392" i="1" s="1"/>
  <c r="BE387" i="1"/>
  <c r="BE379" i="1"/>
  <c r="BD401" i="1" a="1"/>
  <c r="BD401" i="1" s="1"/>
  <c r="BD398" i="1" a="1"/>
  <c r="BD398" i="1" s="1"/>
  <c r="BE409" i="1"/>
  <c r="AN374" i="1"/>
  <c r="L372" i="12"/>
  <c r="AN371" i="1"/>
  <c r="L369" i="12"/>
  <c r="L367" i="12"/>
  <c r="AN369" i="1"/>
  <c r="BD386" i="1" a="1"/>
  <c r="BD386" i="1" s="1"/>
  <c r="BE375" i="1"/>
  <c r="BD367" i="1" a="1"/>
  <c r="BD367" i="1" s="1"/>
  <c r="BE367" i="1"/>
  <c r="BE397" i="1"/>
  <c r="BD391" i="1" a="1"/>
  <c r="BD391" i="1" s="1"/>
  <c r="BE384" i="1"/>
  <c r="BD382" i="1" a="1"/>
  <c r="BD382" i="1" s="1"/>
  <c r="BE378" i="1"/>
  <c r="BE372" i="1"/>
  <c r="BD365" i="1" a="1"/>
  <c r="BD365" i="1" s="1"/>
  <c r="BE427" i="1"/>
  <c r="BD421" i="1" a="1"/>
  <c r="BD421" i="1" s="1"/>
  <c r="BE403" i="1"/>
  <c r="BE402" i="1"/>
  <c r="BD418" i="1" a="1"/>
  <c r="BD418" i="1" s="1"/>
  <c r="BD407" i="1" a="1"/>
  <c r="BD407" i="1" s="1"/>
  <c r="BD404" i="1" a="1"/>
  <c r="BD404" i="1" s="1"/>
  <c r="BD431" i="1" a="1"/>
  <c r="BD431" i="1" s="1"/>
  <c r="BE425" i="1"/>
  <c r="BD416" i="1" a="1"/>
  <c r="BD416" i="1" s="1"/>
  <c r="BD412" i="1" a="1"/>
  <c r="BD412" i="1" s="1"/>
  <c r="BE406" i="1"/>
  <c r="BE399" i="1"/>
  <c r="AJ21" i="1"/>
  <c r="BE430" i="1"/>
  <c r="BD422" i="1" a="1"/>
  <c r="BD422" i="1" s="1"/>
  <c r="BE420" i="1"/>
  <c r="BD413" i="1" a="1"/>
  <c r="BD413" i="1" s="1"/>
  <c r="BD410" i="1" a="1"/>
  <c r="BD410" i="1" s="1"/>
  <c r="BE396" i="1"/>
  <c r="BD395" i="1" a="1"/>
  <c r="BD395" i="1" s="1"/>
  <c r="BE390" i="1"/>
  <c r="BE381" i="1"/>
  <c r="BD415" i="1" a="1"/>
  <c r="BD415" i="1" s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D428" i="1" a="1"/>
  <c r="BD428" i="1" s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BD424" i="1" a="1"/>
  <c r="BD424" i="1" s="1"/>
  <c r="K134" i="12"/>
  <c r="BD437" i="1" a="1"/>
  <c r="BD437" i="1" s="1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D434" i="1" a="1"/>
  <c r="BD434" i="1" s="1"/>
  <c r="BD440" i="1" a="1"/>
  <c r="BD440" i="1" s="1"/>
  <c r="BE438" i="1"/>
  <c r="BD439" i="1" a="1"/>
  <c r="BD439" i="1" s="1"/>
  <c r="AN434" i="1"/>
  <c r="L412" i="12"/>
  <c r="C414" i="11"/>
  <c r="D412" i="12"/>
  <c r="BE435" i="1"/>
  <c r="G82" i="11"/>
  <c r="L71" i="12"/>
  <c r="BD446" i="1" a="1"/>
  <c r="BD446" i="1" s="1"/>
  <c r="G57" i="11"/>
  <c r="L58" i="12"/>
  <c r="L31" i="12"/>
  <c r="BD205" i="1" a="1"/>
  <c r="BD205" i="1" s="1"/>
  <c r="K53" i="12"/>
  <c r="G60" i="11"/>
  <c r="L61" i="12"/>
  <c r="K56" i="12"/>
  <c r="BE183" i="1"/>
  <c r="K80" i="12"/>
  <c r="BE169" i="1"/>
  <c r="BD443" i="1" a="1"/>
  <c r="BD443" i="1" s="1"/>
  <c r="BD283" i="1" a="1"/>
  <c r="BD283" i="1" s="1"/>
  <c r="BD40" i="1" a="1"/>
  <c r="BD40" i="1" s="1"/>
  <c r="BE38" i="1"/>
  <c r="BD36" i="1" a="1"/>
  <c r="BD36" i="1" s="1"/>
  <c r="BD159" i="1" a="1"/>
  <c r="BD159" i="1" s="1"/>
  <c r="BE167" i="1"/>
  <c r="BE114" i="1"/>
  <c r="BD239" i="1" a="1"/>
  <c r="BD239" i="1" s="1"/>
  <c r="BD191" i="1" a="1"/>
  <c r="BD191" i="1" s="1"/>
  <c r="BD178" i="1" a="1"/>
  <c r="BD178" i="1" s="1"/>
  <c r="AJ6" i="1"/>
  <c r="BD101" i="1" a="1"/>
  <c r="BD101" i="1" s="1"/>
  <c r="BD172" i="1" a="1"/>
  <c r="BD172" i="1" s="1"/>
  <c r="BE166" i="1"/>
  <c r="BE448" i="1"/>
  <c r="BE445" i="1"/>
  <c r="BE223" i="1"/>
  <c r="BE450" i="1"/>
  <c r="BD447" i="1" a="1"/>
  <c r="BD447" i="1" s="1"/>
  <c r="L67" i="12"/>
  <c r="BE444" i="1"/>
  <c r="G84" i="11"/>
  <c r="BD55" i="1" a="1"/>
  <c r="BD55" i="1" s="1"/>
  <c r="BE9" i="1"/>
  <c r="BD128" i="1" a="1"/>
  <c r="BD128" i="1" s="1"/>
  <c r="BD289" i="1" a="1"/>
  <c r="BD289" i="1" s="1"/>
  <c r="BD274" i="1" a="1"/>
  <c r="BD274" i="1" s="1"/>
  <c r="BE195" i="1"/>
  <c r="BE175" i="1"/>
  <c r="BE164" i="1"/>
  <c r="BD449" i="1" a="1"/>
  <c r="BD449" i="1" s="1"/>
  <c r="AJ8" i="1"/>
  <c r="BE185" i="1"/>
  <c r="BE176" i="1"/>
  <c r="BD171" i="1" a="1"/>
  <c r="BD171" i="1" s="1"/>
  <c r="BD86" i="1" a="1"/>
  <c r="BD86" i="1" s="1"/>
  <c r="BD84" i="1" a="1"/>
  <c r="BD84" i="1" s="1"/>
  <c r="BE76" i="1"/>
  <c r="BE29" i="1"/>
  <c r="BD21" i="1" a="1"/>
  <c r="BD21" i="1" s="1"/>
  <c r="BE136" i="1"/>
  <c r="BE107" i="1"/>
  <c r="BE244" i="1"/>
  <c r="BE200" i="1"/>
  <c r="BD220" i="1" a="1"/>
  <c r="BD220" i="1" s="1"/>
  <c r="BE206" i="1"/>
  <c r="BE201" i="1"/>
  <c r="BE186" i="1"/>
  <c r="BD43" i="1" a="1"/>
  <c r="BD43" i="1" s="1"/>
  <c r="BE41" i="1"/>
  <c r="AJ10" i="1"/>
  <c r="AJ7" i="1"/>
  <c r="AJ9" i="1"/>
  <c r="BE123" i="1"/>
  <c r="BE250" i="1"/>
  <c r="BE210" i="1"/>
  <c r="BE198" i="1"/>
  <c r="BD188" i="1" a="1"/>
  <c r="BD188" i="1" s="1"/>
  <c r="AN148" i="1"/>
  <c r="L146" i="12"/>
  <c r="AM180" i="1"/>
  <c r="K178" i="12"/>
  <c r="G182" i="11"/>
  <c r="BD52" i="1" a="1"/>
  <c r="BD52" i="1" s="1"/>
  <c r="BD50" i="1" a="1"/>
  <c r="BD50" i="1" s="1"/>
  <c r="BD45" i="1" a="1"/>
  <c r="BD45" i="1" s="1"/>
  <c r="BE140" i="1"/>
  <c r="BD132" i="1" a="1"/>
  <c r="BD132" i="1" s="1"/>
  <c r="BD298" i="1" a="1"/>
  <c r="BD298" i="1" s="1"/>
  <c r="BE287" i="1"/>
  <c r="BE281" i="1"/>
  <c r="BE275" i="1"/>
  <c r="BD229" i="1" a="1"/>
  <c r="BD229" i="1" s="1"/>
  <c r="BD208" i="1" a="1"/>
  <c r="BD208" i="1" s="1"/>
  <c r="BE207" i="1"/>
  <c r="BD184" i="1" a="1"/>
  <c r="BD184" i="1" s="1"/>
  <c r="BD174" i="1" a="1"/>
  <c r="BD174" i="1" s="1"/>
  <c r="BE170" i="1"/>
  <c r="BD92" i="1" a="1"/>
  <c r="BD9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D262" i="1" a="1"/>
  <c r="BD262" i="1" s="1"/>
  <c r="BE253" i="1"/>
  <c r="BD213" i="1" a="1"/>
  <c r="BD213" i="1" s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D32" i="1" a="1"/>
  <c r="BD32" i="1" s="1"/>
  <c r="BD24" i="1" a="1"/>
  <c r="BD24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7" i="1"/>
  <c r="BD194" i="1" a="1"/>
  <c r="BD194" i="1" s="1"/>
  <c r="BE192" i="1"/>
  <c r="L53" i="12"/>
  <c r="K39" i="12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K67" i="12"/>
  <c r="K61" i="12"/>
  <c r="AM63" i="1"/>
  <c r="AM62" i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L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31" i="11"/>
  <c r="L125" i="11"/>
  <c r="N125" i="11"/>
  <c r="L122" i="11"/>
  <c r="N122" i="11"/>
  <c r="L91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2" i="11"/>
  <c r="N62" i="11"/>
  <c r="L65" i="11"/>
  <c r="N65" i="11"/>
  <c r="L56" i="11"/>
  <c r="N56" i="11"/>
  <c r="L64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L18" i="11"/>
  <c r="N18" i="11"/>
  <c r="N20" i="11"/>
  <c r="L24" i="11"/>
  <c r="L27" i="11"/>
  <c r="L22" i="11"/>
  <c r="N22" i="11"/>
  <c r="L21" i="11"/>
  <c r="N21" i="11"/>
  <c r="L19" i="11"/>
  <c r="N19" i="11"/>
  <c r="L16" i="11"/>
  <c r="L9" i="11"/>
  <c r="N9" i="11"/>
  <c r="N17" i="11"/>
  <c r="L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3" i="11" l="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<sst xmlns="http://schemas.openxmlformats.org/spreadsheetml/2006/main" count="4334" uniqueCount="1155">
  <si>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</si>
  <si>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</si>
  <si>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</si>
  <si>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</si>
  <si>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</si>
  <si>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</si>
  <si>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</si>
  <si>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</si>
  <si>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</si>
  <si>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</si>
  <si>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</si>
  <si>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</si>
  <si>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</si>
  <si>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</si>
  <si>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</si>
  <si>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</si>
  <si>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</si>
  <si>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</si>
  <si>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</si>
  <si>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</si>
  <si>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</si>
  <si>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</si>
  <si>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</si>
  <si>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</si>
  <si>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</si>
  <si>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</si>
  <si>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</si>
  <si>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</si>
  <si>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</si>
  <si>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</si>
  <si>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</si>
  <si>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</si>
  <si>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</si>
  <si>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</si>
  <si>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</si>
  <si>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</si>
  <si>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</si>
  <si>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</si>
  <si>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</si>
  <si>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</si>
  <si>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</si>
  <si>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</si>
  <si>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</si>
  <si>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</si>
  <si>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</si>
  <si>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</si>
  <si>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</si>
  <si>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</si>
  <si>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</si>
  <si>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</si>
  <si>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</si>
  <si>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</si>
  <si>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</si>
  <si>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</si>
  <si>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</si>
  <si>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</si>
  <si>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</si>
  <si>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</si>
  <si>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</si>
  <si>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</si>
  <si>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</si>
  <si>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</si>
  <si>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</si>
  <si>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</si>
  <si>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</si>
  <si>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</si>
  <si>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</si>
  <si>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</si>
  <si>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</si>
  <si>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</si>
  <si>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</si>
  <si>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</si>
  <si>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</si>
  <si>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</si>
  <si>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</si>
  <si>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</si>
  <si>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</si>
  <si>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</si>
  <si>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</si>
  <si>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</si>
  <si>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</si>
  <si>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</si>
  <si>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</si>
  <si>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</si>
  <si>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</si>
  <si>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</si>
  <si>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</si>
  <si>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</si>
  <si>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</si>
  <si>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</si>
  <si>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</si>
  <si>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</si>
  <si>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</si>
  <si>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</si>
  <si>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</si>
  <si>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</si>
  <si>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</si>
  <si>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</si>
  <si>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</si>
  <si>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</si>
  <si>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</si>
  <si>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</si>
  <si>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</si>
  <si>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</si>
  <si>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</si>
  <si>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</si>
  <si>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</si>
  <si>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</si>
  <si>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</si>
  <si>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</si>
  <si>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</si>
  <si>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</si>
  <si>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</si>
  <si>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</si>
  <si>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</si>
  <si>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</si>
  <si>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</si>
  <si>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</si>
  <si>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</si>
  <si>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</si>
  <si>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</si>
  <si>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</si>
  <si>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</si>
  <si>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</si>
  <si>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</si>
  <si>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</si>
  <si>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</si>
  <si>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</si>
  <si>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</si>
  <si>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</si>
  <si>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</si>
  <si>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</si>
  <si>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</si>
  <si>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</si>
  <si>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</si>
  <si>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</si>
  <si>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</si>
  <si>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</si>
  <si>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</si>
  <si>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</si>
  <si>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</si>
  <si>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</si>
  <si>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</si>
  <si>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</si>
  <si>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</si>
  <si>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</si>
  <si>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</si>
  <si>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</si>
  <si>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</si>
  <si>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</si>
  <si>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</si>
  <si>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</si>
  <si>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</si>
  <si>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</si>
  <si>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</si>
  <si>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</si>
  <si>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</si>
  <si>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</si>
  <si>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</si>
  <si>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</si>
  <si>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</si>
  <si>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</si>
  <si>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</si>
  <si>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</si>
  <si>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</si>
  <si>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</si>
  <si>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</si>
  <si>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</si>
  <si>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</si>
  <si>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</si>
  <si>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</si>
  <si>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</si>
  <si>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</si>
  <si>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</si>
  <si>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</si>
  <si>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</si>
  <si>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</si>
  <si>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</si>
  <si>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</si>
  <si>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</si>
  <si>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</si>
  <si>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</si>
  <si>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</si>
  <si>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</si>
  <si>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</si>
  <si>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</si>
  <si>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</si>
  <si>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</si>
  <si>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</si>
  <si>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</si>
  <si>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</si>
  <si>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</si>
  <si>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</si>
  <si>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</si>
  <si>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</si>
  <si>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</si>
  <si>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</si>
  <si>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</si>
  <si>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</si>
  <si>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</si>
  <si>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</si>
  <si>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</si>
  <si>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</si>
  <si>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</si>
  <si>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</si>
  <si>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</si>
  <si>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</si>
  <si>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</si>
  <si>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</si>
  <si>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</si>
  <si>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</si>
  <si>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</si>
  <si>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</si>
  <si>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</si>
  <si>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</si>
  <si>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</si>
  <si>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</si>
  <si>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</si>
  <si>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</si>
  <si>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</si>
  <si>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</si>
  <si>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</si>
  <si>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</si>
  <si>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</si>
  <si>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</si>
  <si>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</si>
  <si>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</si>
  <si>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</si>
  <si>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</si>
  <si>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</si>
  <si>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</si>
  <si>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</si>
  <si>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</si>
  <si>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</si>
  <si>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</si>
  <si>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</si>
  <si>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</si>
  <si>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</si>
  <si>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</si>
  <si>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</si>
  <si>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</si>
  <si>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</si>
  <si>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</si>
  <si>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</si>
  <si>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</si>
  <si>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</si>
  <si>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</si>
  <si>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</si>
  <si>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</si>
  <si>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</si>
  <si>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</si>
  <si>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</si>
  <si>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</si>
  <si>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</si>
  <si>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</si>
  <si>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</si>
  <si>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</si>
  <si>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</si>
  <si>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</si>
  <si>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</si>
  <si>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</si>
  <si>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</si>
  <si>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</si>
  <si>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</si>
  <si>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</si>
  <si>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</si>
  <si>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</si>
  <si>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</si>
  <si>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</si>
  <si>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</si>
  <si>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</si>
  <si>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</si>
  <si>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</si>
  <si>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</si>
  <si>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</si>
  <si>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</si>
  <si>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</si>
  <si>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</si>
  <si>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</si>
  <si>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</si>
  <si>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</si>
  <si>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</si>
  <si>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</si>
  <si>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</si>
  <si>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</si>
  <si>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</si>
  <si>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</si>
  <si>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</si>
  <si>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</si>
  <si>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</si>
  <si>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</si>
  <si>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</si>
  <si>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</si>
  <si>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</si>
  <si>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</si>
  <si>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</si>
  <si>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</si>
  <si>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</si>
  <si>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</si>
  <si>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</si>
  <si>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</si>
  <si>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</si>
  <si>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</si>
  <si>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</si>
  <si>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</si>
  <si>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</si>
  <si>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</si>
  <si>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</si>
  <si>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</si>
  <si>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</si>
  <si>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</si>
  <si>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</si>
  <si>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</si>
  <si>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</si>
  <si>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</si>
  <si>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</si>
  <si>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</si>
  <si>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</si>
  <si>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</si>
  <si>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</si>
  <si>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</si>
  <si>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</si>
  <si>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</si>
  <si>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</si>
  <si>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</si>
  <si>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</si>
  <si>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</si>
  <si>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</si>
  <si>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</si>
  <si>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</si>
  <si>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</si>
  <si>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</si>
  <si>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</si>
  <si>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</si>
  <si>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</si>
  <si>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</si>
  <si>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</si>
  <si>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</si>
  <si>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</si>
  <si>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</si>
  <si>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</si>
  <si>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</si>
  <si>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</si>
  <si>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</si>
  <si>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</si>
  <si>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</si>
  <si>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</si>
  <si>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</si>
  <si>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</si>
  <si>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</si>
  <si>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</si>
  <si>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</si>
  <si>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</si>
  <si>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</si>
  <si>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</si>
  <si>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</si>
  <si>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</si>
  <si>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</si>
  <si>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</si>
  <si>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</si>
  <si>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</si>
  <si>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</si>
  <si>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</si>
  <si>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</si>
  <si>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</si>
  <si>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</si>
  <si>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</si>
  <si>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</si>
  <si>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</si>
  <si>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</si>
  <si>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</si>
  <si>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</si>
  <si>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</si>
  <si>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</si>
  <si>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</si>
  <si>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</si>
  <si>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</si>
  <si>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</si>
  <si>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</si>
  <si>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</si>
  <si>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</si>
  <si>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</si>
  <si>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</si>
  <si>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</si>
  <si>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</si>
  <si>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</si>
  <si>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</si>
  <si>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</si>
  <si>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</si>
  <si>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</si>
  <si>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</si>
  <si>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</si>
  <si>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</si>
  <si>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</si>
  <si>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</si>
  <si>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</si>
  <si>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</si>
  <si>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</si>
  <si>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</si>
  <si>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</si>
  <si>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</si>
  <si>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</si>
  <si>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</si>
  <si>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</si>
  <si>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</si>
  <si>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</si>
  <si>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</si>
  <si>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</si>
  <si>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</si>
  <si>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</si>
  <si>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</si>
  <si>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</si>
  <si>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</si>
  <si>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</si>
  <si>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</si>
  <si>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</si>
  <si>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</si>
  <si>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</si>
  <si>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</si>
  <si>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</si>
  <si>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</si>
  <si>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</si>
  <si>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</si>
  <si>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</si>
  <si>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</si>
  <si>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</si>
  <si>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</si>
  <si>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</si>
  <si>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</si>
  <si>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</si>
  <si>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</si>
  <si>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</si>
  <si>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</si>
  <si>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</si>
  <si>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</si>
  <si>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</si>
  <si>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</si>
  <si>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</si>
  <si>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</si>
  <si>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</si>
  <si>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</si>
  <si>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</si>
  <si>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</si>
  <si>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</si>
  <si>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</si>
  <si>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</si>
  <si>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</si>
  <si>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</si>
  <si>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</si>
  <si>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</si>
  <si>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</si>
  <si>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</si>
  <si>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</si>
  <si>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</si>
  <si>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</si>
  <si>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</si>
  <si>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</si>
  <si>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</si>
  <si>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</si>
  <si>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</si>
  <si>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</si>
  <si>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</si>
  <si>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</si>
  <si>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</si>
  <si>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</si>
  <si>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</si>
  <si>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</si>
  <si>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</si>
  <si>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</si>
  <si>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</si>
  <si>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</si>
  <si>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</si>
  <si>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</si>
  <si>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</si>
  <si>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</si>
  <si>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</si>
  <si>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</si>
  <si>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</si>
  <si>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</si>
  <si>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</si>
  <si>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</si>
  <si>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</si>
  <si>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</si>
  <si>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</si>
  <si>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</si>
  <si>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</si>
  <si>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</si>
  <si>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</si>
  <si>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</si>
  <si>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</si>
  <si>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</si>
  <si>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</si>
  <si>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</si>
  <si>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</si>
  <si>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</si>
  <si>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</si>
  <si>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</si>
  <si>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</si>
  <si>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</si>
  <si>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</si>
  <si>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</si>
  <si>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</si>
  <si>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</si>
  <si>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</si>
  <si>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</si>
  <si>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</si>
  <si>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</si>
  <si>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</si>
  <si>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</si>
  <si>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</si>
  <si>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</si>
  <si>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</si>
  <si>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</si>
  <si>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</si>
  <si>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</si>
  <si>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</si>
  <si>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</si>
  <si>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</si>
  <si>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</si>
  <si>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</si>
  <si>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</si>
  <si>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</si>
  <si>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</si>
  <si>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</si>
  <si>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</si>
  <si>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</si>
  <si>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</si>
  <si>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</si>
  <si>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</si>
  <si>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</si>
  <si>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</si>
  <si>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</si>
  <si>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</si>
  <si>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</si>
  <si>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</si>
  <si>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</si>
  <si>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</si>
  <si>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</si>
  <si>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</si>
  <si>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</si>
  <si>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</si>
  <si>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</si>
  <si>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</si>
  <si>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</si>
  <si>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</si>
  <si>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</si>
  <si>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</si>
  <si>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</si>
  <si>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</si>
  <si>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</si>
  <si>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</si>
  <si>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</si>
  <si>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</si>
  <si>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</si>
  <si>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</si>
  <si>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</si>
  <si>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</si>
  <si>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</si>
  <si>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</si>
  <si>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</si>
  <si>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</si>
  <si>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</si>
  <si>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</si>
  <si>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</si>
  <si>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</si>
  <si>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</si>
  <si>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</si>
  <si>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</si>
  <si>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</si>
  <si>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</si>
  <si>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</si>
  <si>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</si>
  <si>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</si>
  <si>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</si>
  <si>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</si>
  <si>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</si>
  <si>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</si>
  <si>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</si>
  <si>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</si>
  <si>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</si>
  <si>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</si>
  <si>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</si>
  <si>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</si>
  <si>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</si>
  <si>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</si>
  <si>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</si>
  <si>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</si>
  <si>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</si>
  <si>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</si>
  <si>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</si>
  <si>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</si>
  <si>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</si>
  <si>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</si>
  <si>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</si>
  <si>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</si>
  <si>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</si>
  <si>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</si>
  <si>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</si>
  <si>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</si>
  <si>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</si>
  <si>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</si>
  <si>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</si>
  <si>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</si>
  <si>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</si>
  <si>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</si>
  <si>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</si>
  <si>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</si>
  <si>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</si>
  <si>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</si>
  <si>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</si>
  <si>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</si>
  <si>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</si>
  <si>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</si>
  <si>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</si>
  <si>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</si>
  <si>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</si>
  <si>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</si>
  <si>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</si>
  <si>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</si>
  <si>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</si>
  <si>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</si>
  <si>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</si>
  <si>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</si>
  <si>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</si>
  <si>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</si>
  <si>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</si>
  <si>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</si>
  <si>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</si>
  <si>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</si>
  <si>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</si>
  <si>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</si>
  <si>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</si>
  <si>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</si>
  <si>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</si>
  <si>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</si>
  <si>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</si>
  <si>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</si>
  <si>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</si>
  <si>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</si>
  <si>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</si>
  <si>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</si>
  <si>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</si>
  <si>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</si>
  <si>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</si>
  <si>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</si>
  <si>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</si>
  <si>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</si>
  <si>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</si>
  <si>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</si>
  <si>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</si>
  <si>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</si>
  <si>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</si>
  <si>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</si>
  <si>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</si>
  <si>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</si>
  <si>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</si>
  <si>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</si>
  <si>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</si>
  <si>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</si>
  <si>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</si>
  <si>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</si>
  <si>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</si>
  <si>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</si>
  <si>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</si>
  <si>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</si>
  <si>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</si>
  <si>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</si>
  <si>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</si>
  <si>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</si>
  <si>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</si>
  <si>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</si>
  <si>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</si>
  <si>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</si>
  <si>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</si>
  <si>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</si>
  <si>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</si>
  <si>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</si>
  <si>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</si>
  <si>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</si>
  <si>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</si>
  <si>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</si>
  <si>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</si>
  <si>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</si>
  <si>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</si>
  <si>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</si>
  <si>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</si>
  <si>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</si>
  <si>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</si>
  <si>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</si>
  <si>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</si>
  <si>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</si>
  <si>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</si>
  <si>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</si>
  <si>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</si>
  <si>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</si>
  <si>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</si>
  <si>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</si>
  <si>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</si>
  <si>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</si>
  <si>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</si>
  <si>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</si>
  <si>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</si>
  <si>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</si>
  <si>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</si>
  <si>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</si>
  <si>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</si>
  <si>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</si>
  <si>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</si>
  <si>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</si>
  <si>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</si>
  <si>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</si>
  <si>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</si>
  <si>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</si>
  <si>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</si>
  <si>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</si>
  <si>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</si>
  <si>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</si>
  <si>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</si>
  <si>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</si>
  <si>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</si>
  <si>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</si>
  <si>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</si>
  <si>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</si>
  <si>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</si>
  <si>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</si>
  <si>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</si>
  <si>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</si>
  <si>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</si>
  <si>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</si>
  <si>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</si>
  <si>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</si>
  <si>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</si>
  <si>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</si>
  <si>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</si>
  <si>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</si>
  <si>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</si>
  <si>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</si>
  <si>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</si>
  <si>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</si>
  <si>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</si>
  <si>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</si>
  <si>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</si>
  <si>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</si>
  <si>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</si>
  <si>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</si>
  <si>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</si>
  <si>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</si>
  <si>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</si>
  <si>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</si>
  <si>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</si>
  <si>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</si>
  <si>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</si>
  <si>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</si>
  <si>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</si>
  <si>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</si>
  <si>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</si>
  <si>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</si>
  <si>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</si>
  <si>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</si>
  <si>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</si>
  <si>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</si>
  <si>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</si>
  <si>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</si>
  <si>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</si>
  <si>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</si>
  <si>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</si>
  <si>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</si>
  <si>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</si>
  <si>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</si>
  <si>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</si>
  <si>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</si>
  <si>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</si>
  <si>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</si>
  <si>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</si>
  <si>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</si>
  <si>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</si>
  <si>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</si>
  <si>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</si>
  <si>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</si>
  <si>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</si>
  <si>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</si>
  <si>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</si>
  <si>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</si>
  <si>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</si>
  <si>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</si>
  <si>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</si>
  <si>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</si>
  <si>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</si>
  <si>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</si>
  <si>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</si>
  <si>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</si>
  <si>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</si>
  <si>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</si>
  <si>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</si>
  <si>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</si>
  <si>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</si>
  <si>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</si>
  <si>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</si>
  <si>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</si>
  <si>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</si>
  <si>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</si>
  <si>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</si>
  <si>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</si>
  <si>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</si>
  <si>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</si>
  <si>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</si>
  <si>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</si>
  <si>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</si>
  <si>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</si>
  <si>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</si>
  <si>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</si>
  <si>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</si>
  <si>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</si>
  <si>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</si>
  <si>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</si>
  <si>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</si>
  <si>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</si>
  <si>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</si>
  <si>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</si>
  <si>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</si>
  <si>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</si>
  <si>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</si>
  <si>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</si>
  <si>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</si>
  <si>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</si>
  <si>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</si>
  <si>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</si>
  <si>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</si>
  <si>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</si>
  <si>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</si>
  <si>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</si>
  <si>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</si>
  <si>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</si>
  <si>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</si>
  <si>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</si>
  <si>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</si>
  <si>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</si>
  <si>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</si>
  <si>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</si>
  <si>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</si>
  <si>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</si>
  <si>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</si>
  <si>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</si>
  <si>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</si>
  <si>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</si>
  <si>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</si>
  <si>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</si>
  <si>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</si>
  <si>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</si>
  <si>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</si>
  <si>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</si>
  <si>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</si>
  <si>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</si>
  <si>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</si>
  <si>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</si>
  <si>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</si>
  <si>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</si>
  <si>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</si>
  <si>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</si>
  <si>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</si>
  <si>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</si>
  <si>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</si>
  <si>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</si>
  <si>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</si>
  <si>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</si>
  <si>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</si>
  <si>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</si>
  <si>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</si>
  <si>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</si>
  <si>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</si>
  <si>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</si>
  <si>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</si>
  <si>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</si>
  <si>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</si>
  <si>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</si>
  <si>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</si>
  <si>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</si>
  <si>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</si>
  <si>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</si>
  <si>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</si>
  <si>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</si>
  <si>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</si>
  <si>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</si>
  <si>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</si>
  <si>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</si>
  <si>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</si>
  <si>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</si>
  <si>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</si>
  <si>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</si>
  <si>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</si>
  <si>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</si>
  <si>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</si>
  <si>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</si>
  <si>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</si>
  <si>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</si>
  <si>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</si>
  <si>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</si>
  <si>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</si>
  <si>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</si>
  <si>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</si>
  <si>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</si>
  <si>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</si>
  <si>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</si>
  <si>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</si>
  <si>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</si>
  <si>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</si>
  <si>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</si>
  <si>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</si>
  <si>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</si>
  <si>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</si>
  <si>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</si>
  <si>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</si>
  <si>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</si>
  <si>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</si>
  <si>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</si>
  <si>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</si>
  <si>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</si>
  <si>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</si>
  <si>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</si>
  <si>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</si>
  <si>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</si>
  <si>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</si>
  <si>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</si>
  <si>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</si>
  <si>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</si>
  <si>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</si>
  <si>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</si>
  <si>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</si>
  <si>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</si>
  <si>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</si>
  <si>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</si>
  <si>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</si>
  <si>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</si>
  <si>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</si>
  <si>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</si>
  <si>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</si>
  <si>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</si>
  <si>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</si>
  <si>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</si>
  <si>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</si>
  <si>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</si>
  <si>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</si>
  <si>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</si>
  <si>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</si>
  <si>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</si>
  <si>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</si>
  <si>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</si>
  <si>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</si>
  <si>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</si>
  <si>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</si>
  <si>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</si>
  <si>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</si>
  <si>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</si>
  <si>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</si>
  <si>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</si>
  <si>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</si>
  <si>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</si>
  <si>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</si>
  <si>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</si>
  <si>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</si>
  <si>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</si>
  <si>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</si>
  <si>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</si>
  <si>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</si>
  <si>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</si>
  <si>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</si>
  <si>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</si>
  <si>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</si>
  <si>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</si>
  <si>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</si>
  <si>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</si>
  <si>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</si>
  <si>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</si>
  <si>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</si>
  <si>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</si>
  <si>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</si>
  <si>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</si>
  <si>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</si>
  <si>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</si>
  <si>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</si>
  <si>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</si>
  <si>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</si>
  <si>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</si>
  <si>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</si>
  <si>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</si>
  <si>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</si>
  <si>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</si>
  <si>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</si>
  <si>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</si>
  <si>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</si>
  <si>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</si>
  <si>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</si>
  <si>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</si>
  <si>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</si>
  <si>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</si>
  <si>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</si>
  <si>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</si>
  <si>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</si>
  <si>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</si>
  <si>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</si>
  <si>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</si>
  <si>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</si>
  <si>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</si>
  <si>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</si>
  <si>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</si>
  <si>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</si>
  <si>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</si>
  <si>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</si>
  <si>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</si>
  <si>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</si>
  <si>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</si>
  <si>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</si>
  <si>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</si>
  <si>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</si>
  <si>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</si>
  <si>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</si>
  <si>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</si>
  <si>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</si>
  <si>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</si>
  <si>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</si>
  <si>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</si>
  <si>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</si>
  <si>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</si>
  <si>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</si>
  <si>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</si>
  <si>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</si>
  <si>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</si>
  <si>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</si>
  <si>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</si>
  <si>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</si>
  <si>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</si>
  <si>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</si>
  <si>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</si>
  <si>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</si>
  <si>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</si>
  <si>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</si>
  <si>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</si>
  <si>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</si>
  <si>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</si>
  <si>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</si>
  <si>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</si>
  <si>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</si>
  <si>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</si>
  <si>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</si>
  <si>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</si>
  <si>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</si>
  <si>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</si>
  <si>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</si>
  <si>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</si>
  <si>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</si>
  <si>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</si>
  <si>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</si>
  <si>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</si>
  <si>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</si>
  <si>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</si>
  <si>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</si>
  <si>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</si>
  <si>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</si>
  <si>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</si>
  <si>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</si>
  <si>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</si>
  <si>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</si>
  <si>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</si>
  <si>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</si>
  <si>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</si>
  <si>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</si>
  <si>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</si>
  <si>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</si>
  <si>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</si>
  <si>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</si>
  <si>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</si>
  <si>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</si>
  <si>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</si>
  <si>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</si>
  <si>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</si>
  <si>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</si>
  <si>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</si>
  <si>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</si>
  <si>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</si>
  <si>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</si>
  <si>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</si>
  <si>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</si>
  <si>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</si>
  <si>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</si>
  <si>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</si>
  <si>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</si>
  <si>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</si>
  <si>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</si>
  <si>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</si>
  <si>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</si>
  <si>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</si>
  <si>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</si>
  <si>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</si>
  <si>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</si>
  <si>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</si>
  <si>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</si>
  <si>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</si>
  <si>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</si>
  <si>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</si>
  <si>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</si>
  <si>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</si>
  <si>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</si>
  <si>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</si>
  <si>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</si>
  <si>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</si>
  <si>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</si>
  <si>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</si>
  <si>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ZKWZLU</t>
  </si>
  <si>
    <t>Bloco Solda</t>
  </si>
  <si>
    <t>Execução de soldas - Depende de temperatura</t>
  </si>
  <si>
    <t>N57</t>
  </si>
  <si>
    <t>ZEV-ZKW</t>
  </si>
  <si>
    <t>ZEVZKW</t>
  </si>
  <si>
    <t>PCM Via</t>
  </si>
  <si>
    <t>Deslocamento</t>
  </si>
  <si>
    <t>2 (Mq Escala + Auxiliar Via)</t>
  </si>
  <si>
    <t>ZEV-2</t>
  </si>
  <si>
    <t>ZPTZDR</t>
  </si>
  <si>
    <t>ZEVZPT</t>
  </si>
  <si>
    <t>John / Andressa</t>
  </si>
  <si>
    <t xml:space="preserve">Detecção ultrassom sperry </t>
  </si>
  <si>
    <t>ZEV-ZXW</t>
  </si>
  <si>
    <t>Moisés</t>
  </si>
  <si>
    <t xml:space="preserve">Deslocamento e recolhimento das TP's na serra / </t>
  </si>
  <si>
    <t>1 (Claudemir)</t>
  </si>
  <si>
    <t>Moises</t>
  </si>
  <si>
    <t xml:space="preserve">PDM - Substituição de jacaré </t>
  </si>
  <si>
    <t>PDM - Substituição de trilho (local com diversas fraturas no túnel 1)</t>
  </si>
  <si>
    <t>--</t>
  </si>
  <si>
    <t>ANDERSON (TP-722)</t>
  </si>
  <si>
    <t>ZPT-ZXW</t>
  </si>
  <si>
    <t>Deslocamento e recolhimento das TP's na serra / gira em ZXW e retorna</t>
  </si>
  <si>
    <t>Tiago</t>
  </si>
  <si>
    <t>Aplicação de JIC + Solda</t>
  </si>
  <si>
    <t>109ZPT2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</si>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</sst>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X6" activePane="bottomRight" state="frozen"/>
      <selection pane="bottomRight" activeCell="BK9" sqref="BK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4" t="s">
        <v>1002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1003</v>
      </c>
      <c r="BI1" s="339"/>
      <c r="BJ1" s="340"/>
      <c r="BK1" s="341"/>
      <c r="BL1" s="50"/>
      <c r="BM1" s="331" t="s">
        <v>1004</v>
      </c>
      <c r="BN1" s="332"/>
      <c r="BO1" s="332"/>
      <c r="BP1" s="332"/>
      <c r="BQ1" s="332"/>
      <c r="BR1" s="332"/>
      <c r="BS1" s="333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34" t="s">
        <v>1005</v>
      </c>
      <c r="AJ2" s="335"/>
      <c r="AK2" s="335"/>
      <c r="AL2" s="335"/>
      <c r="AM2" s="335"/>
      <c r="AN2" s="335"/>
      <c r="AO2" s="335"/>
      <c r="AP2" s="335"/>
      <c r="AQ2" s="337"/>
      <c r="AR2" s="240"/>
      <c r="AS2" s="349" t="s">
        <v>1008</v>
      </c>
      <c r="AT2" s="336"/>
      <c r="AU2" s="336"/>
      <c r="AV2" s="336"/>
      <c r="AW2" s="336"/>
      <c r="AX2" s="335"/>
      <c r="AY2" s="337"/>
      <c r="AZ2" s="4"/>
      <c r="BA2" s="328" t="s">
        <v>1009</v>
      </c>
      <c r="BB2" s="330"/>
      <c r="BC2" s="334" t="s">
        <v>1006</v>
      </c>
      <c r="BD2" s="335"/>
      <c r="BE2" s="335"/>
      <c r="BF2" s="337"/>
      <c r="BG2" s="3"/>
      <c r="BH2" s="342"/>
      <c r="BI2" s="343"/>
      <c r="BJ2" s="344"/>
      <c r="BK2" s="345"/>
      <c r="BL2" s="50"/>
      <c r="BM2" s="346"/>
      <c r="BN2" s="347"/>
      <c r="BO2" s="347"/>
      <c r="BP2" s="347"/>
      <c r="BQ2" s="347"/>
      <c r="BR2" s="347"/>
      <c r="BS2" s="348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28" t="s">
        <v>1010</v>
      </c>
      <c r="AJ3" s="330"/>
      <c r="AK3" s="328" t="s">
        <v>1011</v>
      </c>
      <c r="AL3" s="329"/>
      <c r="AM3" s="329"/>
      <c r="AN3" s="329"/>
      <c r="AO3" s="329"/>
      <c r="AP3" s="329"/>
      <c r="AQ3" s="330"/>
      <c r="AR3" s="241"/>
      <c r="AS3" s="352" t="s">
        <v>1017</v>
      </c>
      <c r="AT3" s="353"/>
      <c r="AU3" s="352" t="s">
        <v>1018</v>
      </c>
      <c r="AV3" s="353"/>
      <c r="AW3" s="352" t="s">
        <v>1019</v>
      </c>
      <c r="AX3" s="354"/>
      <c r="AY3" s="64" t="s">
        <v>1020</v>
      </c>
      <c r="AZ3" s="64"/>
      <c r="BA3" s="350"/>
      <c r="BB3" s="351"/>
      <c r="BC3" s="328" t="s">
        <v>1013</v>
      </c>
      <c r="BD3" s="329"/>
      <c r="BE3" s="329"/>
      <c r="BF3" s="330"/>
      <c r="BG3" s="63"/>
      <c r="BH3" s="342"/>
      <c r="BI3" s="343"/>
      <c r="BJ3" s="344"/>
      <c r="BK3" s="345"/>
      <c r="BL3" s="50"/>
      <c r="BM3" s="331" t="s">
        <v>1021</v>
      </c>
      <c r="BN3" s="332"/>
      <c r="BO3" s="332"/>
      <c r="BP3" s="333"/>
      <c r="BQ3" s="331" t="s">
        <v>637</v>
      </c>
      <c r="BR3" s="332"/>
      <c r="BS3" s="333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69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" s="278" t="str" cm="1">
        <f t="array" ref="T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72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69" t="s">
        <v>696</v>
      </c>
      <c r="E7" s="370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" s="278" t="str" cm="1">
        <f t="array" ref="T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72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/>
      <c r="AS7" s="39"/>
      <c r="AT7" s="39"/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1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69" t="s">
        <v>1100</v>
      </c>
      <c r="E8" s="370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" s="278" t="str" cm="1">
        <f t="array" ref="T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72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08">
        <f t="shared" si="2"/>
        <v>0</v>
      </c>
      <c r="AZ8" s="14"/>
      <c r="BA8" s="72"/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1</v>
      </c>
      <c r="BI8" s="17"/>
      <c r="BJ8" s="17" t="s">
        <v>1102</v>
      </c>
      <c r="BK8" s="17"/>
      <c r="BL8" s="16"/>
      <c r="BM8" s="15"/>
      <c r="BN8" s="15"/>
      <c r="BO8" s="166"/>
      <c r="BP8" s="17"/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69" t="s">
        <v>806</v>
      </c>
      <c r="E9" s="370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" s="278" t="str" cm="1">
        <f t="array" ref="T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1103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72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08">
        <f t="shared" si="2"/>
        <v>0</v>
      </c>
      <c r="AZ9" s="14"/>
      <c r="BA9" s="72"/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1</v>
      </c>
      <c r="BI9" s="17"/>
      <c r="BJ9" s="17" t="s">
        <v>1104</v>
      </c>
      <c r="BK9" s="17"/>
      <c r="BL9" s="16"/>
      <c r="BM9" s="15"/>
      <c r="BN9" s="15"/>
      <c r="BO9" s="166"/>
      <c r="BP9" s="17"/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/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69" t="s">
        <v>760</v>
      </c>
      <c r="E10" s="371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" s="278" t="str" cm="1">
        <f t="array" ref="T1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1103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72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/>
      <c r="AS10" s="39"/>
      <c r="AT10" s="39"/>
      <c r="AU10" s="39"/>
      <c r="AV10" s="39"/>
      <c r="AW10" s="39"/>
      <c r="AX10" s="39"/>
      <c r="AY10" s="308">
        <f t="shared" si="2"/>
        <v>0</v>
      </c>
      <c r="AZ10" s="14"/>
      <c r="BA10" s="72"/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" s="71" t="str" cm="1">
        <f t="array" ref="BD1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1</v>
      </c>
      <c r="BI10" s="17"/>
      <c r="BJ10" s="17"/>
      <c r="BK10" s="17"/>
      <c r="BL10" s="16"/>
      <c r="BM10" s="15"/>
      <c r="BN10" s="15"/>
      <c r="BO10" s="166"/>
      <c r="BP10" s="17"/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/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72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72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" s="278" t="str" cm="1">
        <f t="array" ref="T1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" s="81" t="str">
        <f>IFERROR(_xlfn.XLOOKUP(J13, BASE_MAPA!$D$2:$D$359, BASE_MAPA!$I$2:$I$359), "ERRO")</f>
        <v>ZKE</v>
      </c>
      <c r="V13" s="276" t="s">
        <v>1105</v>
      </c>
      <c r="W13" s="276" t="s">
        <v>1106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72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/>
      <c r="AS13" s="39"/>
      <c r="AT13" s="39"/>
      <c r="AU13" s="39"/>
      <c r="AV13" s="39"/>
      <c r="AW13" s="39"/>
      <c r="AX13" s="39"/>
      <c r="AY13" s="308">
        <f t="shared" si="2"/>
        <v>0</v>
      </c>
      <c r="AZ13" s="14"/>
      <c r="BA13" s="72"/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/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1107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" s="278" t="str" cm="1">
        <f t="array" ref="T1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" s="81" t="str">
        <f>IFERROR(_xlfn.XLOOKUP(J14, BASE_MAPA!$D$2:$D$359, BASE_MAPA!$I$2:$I$359), "ERRO")</f>
        <v>ZKE</v>
      </c>
      <c r="V14" s="276" t="s">
        <v>1105</v>
      </c>
      <c r="W14" s="276" t="s">
        <v>1108</v>
      </c>
      <c r="X14" s="219" t="s">
        <v>830</v>
      </c>
      <c r="Y14" s="159"/>
      <c r="Z14" s="159"/>
      <c r="AA14" s="218"/>
      <c r="AB14" s="71"/>
      <c r="AC14" s="71"/>
      <c r="AD14" s="372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/>
      <c r="AS14" s="39"/>
      <c r="AT14" s="39"/>
      <c r="AU14" s="39"/>
      <c r="AV14" s="39"/>
      <c r="AW14" s="39"/>
      <c r="AX14" s="39"/>
      <c r="AY14" s="308">
        <f t="shared" si="2"/>
        <v>0</v>
      </c>
      <c r="AZ14" s="14"/>
      <c r="BA14" s="72"/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226" t="str">
        <f t="shared" si="6"/>
        <v/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" s="278" t="str" cm="1">
        <f t="array" ref="T1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" s="81" t="str">
        <f>IFERROR(_xlfn.XLOOKUP(J15, BASE_MAPA!$D$2:$D$359, BASE_MAPA!$I$2:$I$359), "ERRO")</f>
        <v>ZKE</v>
      </c>
      <c r="V15" s="276" t="s">
        <v>1105</v>
      </c>
      <c r="W15" s="276" t="s">
        <v>1109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72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08">
        <f t="shared" si="2"/>
        <v>0</v>
      </c>
      <c r="AZ15" s="14"/>
      <c r="BA15" s="72"/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226" t="str">
        <f t="shared" si="6"/>
        <v/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" s="278" t="str" cm="1">
        <f t="array" ref="T1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" s="81" t="str">
        <f>IFERROR(_xlfn.XLOOKUP(J16, BASE_MAPA!$D$2:$D$359, BASE_MAPA!$I$2:$I$359), "ERRO")</f>
        <v>ZKE</v>
      </c>
      <c r="V16" s="276" t="s">
        <v>1105</v>
      </c>
      <c r="W16" s="276" t="s">
        <v>1109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72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/>
      <c r="AS16" s="39"/>
      <c r="AT16" s="39"/>
      <c r="AU16" s="39"/>
      <c r="AV16" s="39"/>
      <c r="AW16" s="39"/>
      <c r="AX16" s="39"/>
      <c r="AY16" s="308">
        <f t="shared" si="2"/>
        <v>0</v>
      </c>
      <c r="AZ16" s="14"/>
      <c r="BA16" s="72"/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226" t="str">
        <f t="shared" si="6"/>
        <v/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" s="278" t="str" cm="1">
        <f t="array" ref="T1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" s="81" t="str">
        <f>IFERROR(_xlfn.XLOOKUP(J17, BASE_MAPA!$D$2:$D$359, BASE_MAPA!$I$2:$I$359), "ERRO")</f>
        <v>ZKE</v>
      </c>
      <c r="V17" s="276" t="s">
        <v>1105</v>
      </c>
      <c r="W17" s="276" t="s">
        <v>1109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72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/>
      <c r="AS17" s="39"/>
      <c r="AT17" s="39"/>
      <c r="AU17" s="39"/>
      <c r="AV17" s="39"/>
      <c r="AW17" s="39"/>
      <c r="AX17" s="39"/>
      <c r="AY17" s="308">
        <f t="shared" si="2"/>
        <v>0</v>
      </c>
      <c r="AZ17" s="14"/>
      <c r="BA17" s="72"/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226" t="str">
        <f t="shared" si="6"/>
        <v/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69" t="s">
        <v>1110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1111</v>
      </c>
      <c r="N18" s="218" t="s">
        <v>1112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" s="278" t="str" cm="1">
        <f t="array" ref="T1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" s="81" t="str">
        <f>IFERROR(_xlfn.XLOOKUP(J18, BASE_MAPA!$D$2:$D$359, BASE_MAPA!$I$2:$I$359), "ERRO")</f>
        <v>ZEV</v>
      </c>
      <c r="V18" s="276" t="s">
        <v>1113</v>
      </c>
      <c r="W18" s="276" t="s">
        <v>1114</v>
      </c>
      <c r="X18" s="219" t="s">
        <v>835</v>
      </c>
      <c r="Y18" s="159"/>
      <c r="Z18" s="159"/>
      <c r="AA18" s="218" t="s">
        <v>1115</v>
      </c>
      <c r="AB18" s="71" t="s">
        <v>832</v>
      </c>
      <c r="AC18" s="71" t="s">
        <v>821</v>
      </c>
      <c r="AD18" s="372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08">
        <f t="shared" si="2"/>
        <v>0</v>
      </c>
      <c r="AZ18" s="14"/>
      <c r="BA18" s="72"/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1116</v>
      </c>
      <c r="I19" s="174" t="s">
        <v>1117</v>
      </c>
      <c r="J19" s="218">
        <v>92</v>
      </c>
      <c r="K19" s="218">
        <v>66</v>
      </c>
      <c r="L19" s="218" t="s">
        <v>487</v>
      </c>
      <c r="M19" s="218" t="s">
        <v>1118</v>
      </c>
      <c r="N19" s="218" t="s">
        <v>1118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" s="278" t="str" cm="1">
        <f t="array" ref="T1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" s="81" t="str">
        <f>IFERROR(_xlfn.XLOOKUP(J19, BASE_MAPA!$D$2:$D$359, BASE_MAPA!$I$2:$I$359), "ERRO")</f>
        <v>069-ZEV</v>
      </c>
      <c r="V19" s="276" t="s">
        <v>1119</v>
      </c>
      <c r="W19" s="276" t="s">
        <v>1120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72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08">
        <f t="shared" si="2"/>
        <v>0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69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1121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" s="278" t="str" cm="1">
        <f t="array" ref="T2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" s="81" t="str">
        <f>IFERROR(_xlfn.XLOOKUP(J20, BASE_MAPA!$D$2:$D$359, BASE_MAPA!$I$2:$I$359), "ERRO")</f>
        <v>069-ZEV</v>
      </c>
      <c r="V20" s="276" t="s">
        <v>1122</v>
      </c>
      <c r="W20" s="276" t="s">
        <v>1123</v>
      </c>
      <c r="X20" s="219" t="s">
        <v>830</v>
      </c>
      <c r="Y20" s="159"/>
      <c r="Z20" s="159"/>
      <c r="AA20" s="218" t="s">
        <v>1124</v>
      </c>
      <c r="AB20" s="71" t="s">
        <v>826</v>
      </c>
      <c r="AC20" s="71" t="s">
        <v>821</v>
      </c>
      <c r="AD20" s="372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08">
        <f t="shared" si="2"/>
        <v>0</v>
      </c>
      <c r="AZ20" s="14"/>
      <c r="BA20" s="72"/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226" t="str">
        <f t="shared" si="6"/>
        <v/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" s="278" t="str" cm="1">
        <f t="array" ref="T2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" s="81" t="str">
        <f>IFERROR(_xlfn.XLOOKUP(J21, BASE_MAPA!$D$2:$D$359, BASE_MAPA!$I$2:$I$359), "ERRO")</f>
        <v>ZEV</v>
      </c>
      <c r="V21" s="276" t="s">
        <v>1125</v>
      </c>
      <c r="W21" s="276" t="s">
        <v>1126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72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9"/>
      <c r="AS21" s="39"/>
      <c r="AT21" s="39"/>
      <c r="AU21" s="39"/>
      <c r="AV21" s="39"/>
      <c r="AW21" s="39"/>
      <c r="AX21" s="39"/>
      <c r="AY21" s="308">
        <f t="shared" si="2"/>
        <v>0</v>
      </c>
      <c r="AZ21" s="14"/>
      <c r="BA21" s="72"/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" s="71" t="str" cm="1">
        <f t="array" ref="BD2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"/>
      <c r="BI21" s="17"/>
      <c r="BJ21" s="17"/>
      <c r="BK21" s="17"/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" s="278" t="str" cm="1">
        <f t="array" ref="T2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" s="81" t="str">
        <f>IFERROR(_xlfn.XLOOKUP(J22, BASE_MAPA!$D$2:$D$359, BASE_MAPA!$I$2:$I$359), "ERRO")</f>
        <v>069-ZEV</v>
      </c>
      <c r="V22" s="276" t="s">
        <v>1125</v>
      </c>
      <c r="W22" s="276" t="s">
        <v>1127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72" t="s">
        <v>487</v>
      </c>
      <c r="AE22" s="218" t="s">
        <v>1128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9"/>
      <c r="AS22" s="39"/>
      <c r="AT22" s="39"/>
      <c r="AU22" s="39"/>
      <c r="AV22" s="39"/>
      <c r="AW22" s="39"/>
      <c r="AX22" s="39"/>
      <c r="AY22" s="308">
        <f t="shared" si="2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" s="71" t="str" cm="1">
        <f t="array" ref="BD2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"/>
      <c r="BI22" s="17"/>
      <c r="BJ22" s="17"/>
      <c r="BK22" s="17"/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69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8.3333333333333329E-2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" s="278" t="str" cm="1">
        <f t="array" ref="T2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" s="81" t="str">
        <f>IFERROR(_xlfn.XLOOKUP(J23, BASE_MAPA!$D$2:$D$359, BASE_MAPA!$I$2:$I$359), "ERRO")</f>
        <v>069-ZEV</v>
      </c>
      <c r="V23" s="276" t="s">
        <v>1122</v>
      </c>
      <c r="W23" s="276" t="s">
        <v>1109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72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tr">
        <f>IF(BS_CONTROLE[[#This Row],[Entre - Estações]]=0, "-", BS_CONTROLE[[#This Row],[Entre - Estações]])</f>
        <v>ZGP</v>
      </c>
      <c r="AN23" s="273" t="str">
        <f>IF(BS_CONTROLE[[#This Row],[SB]]=0, "-", BS_CONTROLE[[#This Row],[SB]])</f>
        <v>ZGP2</v>
      </c>
      <c r="AO23" s="274">
        <f>IF(BS_CONTROLE[[#This Row],[SUB]]=0, "-", BS_CONTROLE[[#This Row],[SUB]])</f>
        <v>92</v>
      </c>
      <c r="AP23" s="275">
        <f>IF(BS_CONTROLE[[#This Row],[KM - Inicio]]=0, "-", BS_CONTROLE[[#This Row],[KM - Inicio]])</f>
        <v>103.3</v>
      </c>
      <c r="AQ23" s="275" t="str">
        <f>IF(BS_CONTROLE[[#This Row],[KM - Fim]]=0, "-", BS_CONTROLE[[#This Row],[KM - Fim]])</f>
        <v>-</v>
      </c>
      <c r="AR23" s="39"/>
      <c r="AS23" s="39"/>
      <c r="AT23" s="39"/>
      <c r="AU23" s="39"/>
      <c r="AV23" s="39"/>
      <c r="AW23" s="39"/>
      <c r="AX23" s="39"/>
      <c r="AY23" s="308">
        <f t="shared" si="2"/>
        <v>0</v>
      </c>
      <c r="AZ23" s="14"/>
      <c r="BA23" s="72"/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" s="71" t="str" cm="1">
        <f t="array" ref="BD2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" s="11" t="str">
        <f>IFERROR(_xlfn.XLOOKUP(AO23, BASE_MAPA!$D$2:$D$359, BASE_MAPA!$I$2:$I$359), "ERRO")</f>
        <v>069-ZEV</v>
      </c>
      <c r="BF23" s="276" t="str">
        <f>IF(BS_CONTROLE[[#This Row],[Responsavel pelo boletim]]=0, "-", BS_CONTROLE[[#This Row],[Responsavel pelo boletim]])</f>
        <v>Moisés</v>
      </c>
      <c r="BG23" s="16"/>
      <c r="BH23" s="17"/>
      <c r="BI23" s="17"/>
      <c r="BJ23" s="17"/>
      <c r="BK23" s="17"/>
      <c r="BL23" s="16"/>
      <c r="BM23" s="15"/>
      <c r="BN23" s="15"/>
      <c r="BO23" s="166"/>
      <c r="BP23" s="17"/>
      <c r="BQ23" s="13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226" t="str">
        <f t="shared" si="6"/>
        <v/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1129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" s="278" t="str" cm="1">
        <f t="array" ref="T2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" s="81" t="str">
        <f>IFERROR(_xlfn.XLOOKUP(J24, BASE_MAPA!$D$2:$D$359, BASE_MAPA!$I$2:$I$359), "ERRO")</f>
        <v>069-ZEV</v>
      </c>
      <c r="V24" s="276" t="s">
        <v>1122</v>
      </c>
      <c r="W24" s="276" t="s">
        <v>1126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72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08">
        <f t="shared" si="2"/>
        <v>0</v>
      </c>
      <c r="AZ24" s="14"/>
      <c r="BA24" s="72"/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226" t="str">
        <f t="shared" si="6"/>
        <v/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1117</v>
      </c>
      <c r="J25" s="218">
        <v>54</v>
      </c>
      <c r="K25" s="218">
        <v>83.7</v>
      </c>
      <c r="L25" s="218" t="s">
        <v>487</v>
      </c>
      <c r="M25" s="218" t="s">
        <v>1130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" s="278" t="str" cm="1">
        <f t="array" ref="T2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" s="81" t="str">
        <f>IFERROR(_xlfn.XLOOKUP(J25, BASE_MAPA!$D$2:$D$359, BASE_MAPA!$I$2:$I$359), "ERRO")</f>
        <v>ZEV</v>
      </c>
      <c r="V25" s="276" t="s">
        <v>1122</v>
      </c>
      <c r="W25" s="276" t="s">
        <v>1131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72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08">
        <f t="shared" si="2"/>
        <v>0</v>
      </c>
      <c r="AZ25" s="14"/>
      <c r="BA25" s="72"/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69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" s="278" t="str" cm="1">
        <f t="array" ref="T2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" s="81" t="str">
        <f>IFERROR(_xlfn.XLOOKUP(J26, BASE_MAPA!$D$2:$D$359, BASE_MAPA!$I$2:$I$359), "ERRO")</f>
        <v>PAT-ZGM</v>
      </c>
      <c r="V26" s="276" t="s">
        <v>1132</v>
      </c>
      <c r="W26" s="276" t="s">
        <v>1133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72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08">
        <f t="shared" si="2"/>
        <v>0</v>
      </c>
      <c r="AZ26" s="14"/>
      <c r="BA26" s="72"/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226" t="str">
        <f t="shared" si="6"/>
        <v/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1134</v>
      </c>
      <c r="I27" s="174" t="s">
        <v>1117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" s="278" t="str" cm="1">
        <f t="array" ref="T2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72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9"/>
      <c r="AS27" s="39"/>
      <c r="AT27" s="39"/>
      <c r="AU27" s="39"/>
      <c r="AV27" s="39"/>
      <c r="AW27" s="39"/>
      <c r="AX27" s="39"/>
      <c r="AY27" s="308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" s="71" t="str" cm="1">
        <f t="array" ref="BD2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"/>
      <c r="BI27" s="17"/>
      <c r="BJ27" s="17"/>
      <c r="BK27" s="17"/>
      <c r="BL27" s="16"/>
      <c r="BM27" s="15"/>
      <c r="BN27" s="15"/>
      <c r="BO27" s="166"/>
      <c r="BP27" s="17"/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/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" s="278" t="str" cm="1">
        <f t="array" ref="T2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" s="81" t="str">
        <f>IFERROR(_xlfn.XLOOKUP(J28, BASE_MAPA!$D$2:$D$359, BASE_MAPA!$I$2:$I$359), "ERRO")</f>
        <v>ZKE</v>
      </c>
      <c r="V28" s="276" t="s">
        <v>1105</v>
      </c>
      <c r="W28" s="276" t="s">
        <v>1109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72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08">
        <f t="shared" si="2"/>
        <v>0</v>
      </c>
      <c r="AZ28" s="14"/>
      <c r="BA28" s="72"/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" s="71" t="str" cm="1">
        <f t="array" ref="BD2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>
      <c r="A31" s="51" t="str">
        <f t="shared" si="1"/>
        <v/>
      </c>
      <c r="B31" s="172"/>
      <c r="C31" s="8" t="str">
        <f>IF(BS_CONTROLE[[#This Row],[DATA]]="","",WEEKNUM(BS_CONTROLE[[#This Row],[DATA]]))</f>
        <v/>
      </c>
      <c r="D31" s="52"/>
      <c r="E31" s="309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487</v>
      </c>
      <c r="M31" s="205" t="str" cm="1">
        <f t="array" ref="M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" s="205" t="str" cm="1">
        <f t="array" ref="N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78" t="str" cm="1">
        <f t="array" ref="S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" s="278" t="str" cm="1">
        <f t="array" ref="T3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" s="81" t="str">
        <f>IFERROR(_xlfn.XLOOKUP(J31, BASE_MAPA!$D$2:$D$359, BASE_MAPA!$I$2:$I$359),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-</v>
      </c>
      <c r="AN31" s="273" t="str">
        <f>IF(BS_CONTROLE[[#This Row],[SB]]=0, "-", BS_CONTROLE[[#This Row],[SB]])</f>
        <v>-</v>
      </c>
      <c r="AO31" s="274" t="str">
        <f>IF(BS_CONTROLE[[#This Row],[SUB]]=0, "-", BS_CONTROLE[[#This Row],[SUB]])</f>
        <v>-</v>
      </c>
      <c r="AP31" s="275" t="str">
        <f>IF(BS_CONTROLE[[#This Row],[KM - Inicio]]=0, "-", BS_CONTROLE[[#This Row],[KM - Inicio]])</f>
        <v>-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" s="11" t="str">
        <f>IFERROR(_xlfn.XLOOKUP(AO31, BASE_MAPA!$D$2:$D$359, BASE_MAPA!$I$2:$I$359), "ERRO")</f>
        <v>ERRO</v>
      </c>
      <c r="BF31" s="276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>
      <c r="A32" s="51" t="str">
        <f t="shared" si="1"/>
        <v/>
      </c>
      <c r="B32" s="172"/>
      <c r="C32" s="8" t="str">
        <f>IF(BS_CONTROLE[[#This Row],[DATA]]="","",WEEKNUM(BS_CONTROLE[[#This Row],[DATA]]))</f>
        <v/>
      </c>
      <c r="D32" s="52"/>
      <c r="E32" s="309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487</v>
      </c>
      <c r="M32" s="205" t="str" cm="1">
        <f t="array" ref="M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" s="205" t="str" cm="1">
        <f t="array" ref="N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78" t="str" cm="1">
        <f t="array" ref="S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" s="278" t="str" cm="1">
        <f t="array" ref="T3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" s="81" t="str">
        <f>IFERROR(_xlfn.XLOOKUP(J32, BASE_MAPA!$D$2:$D$359, BASE_MAPA!$I$2:$I$359),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3" t="str">
        <f>IF(BS_CONTROLE[[#This Row],[Local - Partida]]=0, "-", BS_CONTROLE[[#This Row],[Local - Partida]])</f>
        <v>-</v>
      </c>
      <c r="AL32" s="273" t="str">
        <f>IF(BS_CONTROLE[[#This Row],[Local - Encerramento]]=0, "-", BS_CONTROLE[[#This Row],[Local - Encerramento]])</f>
        <v>-</v>
      </c>
      <c r="AM32" s="273" t="str">
        <f>IF(BS_CONTROLE[[#This Row],[Entre - Estações]]=0, "-", BS_CONTROLE[[#This Row],[Entre - Estações]])</f>
        <v>-</v>
      </c>
      <c r="AN32" s="273" t="str">
        <f>IF(BS_CONTROLE[[#This Row],[SB]]=0, "-", BS_CONTROLE[[#This Row],[SB]])</f>
        <v>-</v>
      </c>
      <c r="AO32" s="274" t="str">
        <f>IF(BS_CONTROLE[[#This Row],[SUB]]=0, "-", BS_CONTROLE[[#This Row],[SUB]])</f>
        <v>-</v>
      </c>
      <c r="AP32" s="275" t="str">
        <f>IF(BS_CONTROLE[[#This Row],[KM - Inicio]]=0, "-", BS_CONTROLE[[#This Row],[KM - Inicio]])</f>
        <v>-</v>
      </c>
      <c r="AQ32" s="275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08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6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>
      <c r="A33" s="51" t="str">
        <f t="shared" si="1"/>
        <v/>
      </c>
      <c r="B33" s="172"/>
      <c r="C33" s="8" t="str">
        <f>IF(BS_CONTROLE[[#This Row],[DATA]]="","",WEEKNUM(BS_CONTROLE[[#This Row],[DATA]]))</f>
        <v/>
      </c>
      <c r="D33" s="52"/>
      <c r="E33" s="309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487</v>
      </c>
      <c r="M33" s="205" t="str" cm="1">
        <f t="array" ref="M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" s="205" t="str" cm="1">
        <f t="array" ref="N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78" t="str" cm="1">
        <f t="array" ref="S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" s="278" t="str" cm="1">
        <f t="array" ref="T3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" s="81" t="str">
        <f>IFERROR(_xlfn.XLOOKUP(J33, BASE_MAPA!$D$2:$D$359, BASE_MAPA!$I$2:$I$359),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-</v>
      </c>
      <c r="AN33" s="273" t="str">
        <f>IF(BS_CONTROLE[[#This Row],[SB]]=0, "-", BS_CONTROLE[[#This Row],[SB]])</f>
        <v>-</v>
      </c>
      <c r="AO33" s="274" t="str">
        <f>IF(BS_CONTROLE[[#This Row],[SUB]]=0, "-", BS_CONTROLE[[#This Row],[SUB]])</f>
        <v>-</v>
      </c>
      <c r="AP33" s="275" t="str">
        <f>IF(BS_CONTROLE[[#This Row],[KM - Inicio]]=0, "-", BS_CONTROLE[[#This Row],[KM - Inicio]])</f>
        <v>-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" s="11" t="str">
        <f>IFERROR(_xlfn.XLOOKUP(AO33, BASE_MAPA!$D$2:$D$359, BASE_MAPA!$I$2:$I$359), "ERRO")</f>
        <v>ERRO</v>
      </c>
      <c r="BF33" s="276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>
      <c r="A34" s="51" t="str">
        <f t="shared" si="1"/>
        <v/>
      </c>
      <c r="B34" s="172"/>
      <c r="C34" s="8" t="str">
        <f>IF(BS_CONTROLE[[#This Row],[DATA]]="","",WEEKNUM(BS_CONTROLE[[#This Row],[DATA]]))</f>
        <v/>
      </c>
      <c r="D34" s="52"/>
      <c r="E34" s="310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487</v>
      </c>
      <c r="M34" s="205" t="str" cm="1">
        <f t="array" ref="M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" s="205" t="str" cm="1">
        <f t="array" ref="N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78" t="str" cm="1">
        <f t="array" ref="S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" s="278" t="str" cm="1">
        <f t="array" ref="T3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" s="81" t="str">
        <f>IFERROR(_xlfn.XLOOKUP(J34, BASE_MAPA!$D$2:$D$359, BASE_MAPA!$I$2:$I$359),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-</v>
      </c>
      <c r="AN34" s="273" t="str">
        <f>IF(BS_CONTROLE[[#This Row],[SB]]=0, "-", BS_CONTROLE[[#This Row],[SB]])</f>
        <v>-</v>
      </c>
      <c r="AO34" s="274" t="str">
        <f>IF(BS_CONTROLE[[#This Row],[SUB]]=0, "-", BS_CONTROLE[[#This Row],[SUB]])</f>
        <v>-</v>
      </c>
      <c r="AP34" s="275" t="str">
        <f>IF(BS_CONTROLE[[#This Row],[KM - Inicio]]=0, "-", BS_CONTROLE[[#This Row],[KM - Inicio]])</f>
        <v>-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" s="11" t="str">
        <f>IFERROR(_xlfn.XLOOKUP(AO34, BASE_MAPA!$D$2:$D$359, BASE_MAPA!$I$2:$I$359), "ERRO")</f>
        <v>ERRO</v>
      </c>
      <c r="BF34" s="276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>
      <c r="A35" s="51" t="str">
        <f t="shared" si="1"/>
        <v/>
      </c>
      <c r="B35" s="172"/>
      <c r="C35" s="8" t="str">
        <f>IF(BS_CONTROLE[[#This Row],[DATA]]="","",WEEKNUM(BS_CONTROLE[[#This Row],[DATA]]))</f>
        <v/>
      </c>
      <c r="D35" s="52"/>
      <c r="E35" s="309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487</v>
      </c>
      <c r="M35" s="205" t="str" cm="1">
        <f t="array" ref="M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" s="205" t="str" cm="1">
        <f t="array" ref="N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78" t="str" cm="1">
        <f t="array" ref="S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" s="278" t="str" cm="1">
        <f t="array" ref="T3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" s="81" t="str">
        <f>IFERROR(_xlfn.XLOOKUP(J35, BASE_MAPA!$D$2:$D$359, BASE_MAPA!$I$2:$I$359),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-</v>
      </c>
      <c r="AN35" s="273" t="str">
        <f>IF(BS_CONTROLE[[#This Row],[SB]]=0, "-", BS_CONTROLE[[#This Row],[SB]])</f>
        <v>-</v>
      </c>
      <c r="AO35" s="274" t="str">
        <f>IF(BS_CONTROLE[[#This Row],[SUB]]=0, "-", BS_CONTROLE[[#This Row],[SUB]])</f>
        <v>-</v>
      </c>
      <c r="AP35" s="275" t="str">
        <f>IF(BS_CONTROLE[[#This Row],[KM - Inicio]]=0, "-", BS_CONTROLE[[#This Row],[KM - Inicio]])</f>
        <v>-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" s="11" t="str">
        <f>IFERROR(_xlfn.XLOOKUP(AO35, BASE_MAPA!$D$2:$D$359, BASE_MAPA!$I$2:$I$359), "ERRO")</f>
        <v>ERRO</v>
      </c>
      <c r="BF35" s="276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>
      <c r="A36" s="51" t="str">
        <f t="shared" si="1"/>
        <v/>
      </c>
      <c r="B36" s="172"/>
      <c r="C36" s="8" t="str">
        <f>IF(BS_CONTROLE[[#This Row],[DATA]]="","",WEEKNUM(BS_CONTROLE[[#This Row],[DATA]]))</f>
        <v/>
      </c>
      <c r="D36" s="52"/>
      <c r="E36" s="309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487</v>
      </c>
      <c r="M36" s="205" t="str" cm="1">
        <f t="array" ref="M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" s="205" t="str" cm="1">
        <f t="array" ref="N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78" t="str" cm="1">
        <f t="array" ref="S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" s="278" t="str" cm="1">
        <f t="array" ref="T3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" s="81" t="str">
        <f>IFERROR(_xlfn.XLOOKUP(J36, BASE_MAPA!$D$2:$D$359, BASE_MAPA!$I$2:$I$359),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-</v>
      </c>
      <c r="AN36" s="273" t="str">
        <f>IF(BS_CONTROLE[[#This Row],[SB]]=0, "-", BS_CONTROLE[[#This Row],[SB]])</f>
        <v>-</v>
      </c>
      <c r="AO36" s="274" t="str">
        <f>IF(BS_CONTROLE[[#This Row],[SUB]]=0, "-", BS_CONTROLE[[#This Row],[SUB]])</f>
        <v>-</v>
      </c>
      <c r="AP36" s="275" t="str">
        <f>IF(BS_CONTROLE[[#This Row],[KM - Inicio]]=0, "-", BS_CONTROLE[[#This Row],[KM - Inicio]])</f>
        <v>-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" s="11" t="str">
        <f>IFERROR(_xlfn.XLOOKUP(AO36, BASE_MAPA!$D$2:$D$359, BASE_MAPA!$I$2:$I$359), "ERRO")</f>
        <v>ERRO</v>
      </c>
      <c r="BF36" s="276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09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487</v>
      </c>
      <c r="M37" s="205" t="str" cm="1">
        <f t="array" ref="M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" s="205" t="str" cm="1">
        <f t="array" ref="N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78" t="str" cm="1">
        <f t="array" ref="S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" s="278" t="str" cm="1">
        <f t="array" ref="T3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" s="81" t="str">
        <f>IFERROR(_xlfn.XLOOKUP(J37, BASE_MAPA!$D$2:$D$359, BASE_MAPA!$I$2:$I$359),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3" t="str">
        <f>IF(BS_CONTROLE[[#This Row],[Local - Partida]]=0, "-", BS_CONTROLE[[#This Row],[Local - Partida]])</f>
        <v>-</v>
      </c>
      <c r="AL37" s="273" t="str">
        <f>IF(BS_CONTROLE[[#This Row],[Local - Encerramento]]=0, "-", BS_CONTROLE[[#This Row],[Local - Encerramento]])</f>
        <v>-</v>
      </c>
      <c r="AM37" s="273" t="str">
        <f>IF(BS_CONTROLE[[#This Row],[Entre - Estações]]=0, "-", BS_CONTROLE[[#This Row],[Entre - Estações]])</f>
        <v>-</v>
      </c>
      <c r="AN37" s="273" t="str">
        <f>IF(BS_CONTROLE[[#This Row],[SB]]=0, "-", BS_CONTROLE[[#This Row],[SB]])</f>
        <v>-</v>
      </c>
      <c r="AO37" s="274" t="str">
        <f>IF(BS_CONTROLE[[#This Row],[SUB]]=0, "-", BS_CONTROLE[[#This Row],[SUB]])</f>
        <v>-</v>
      </c>
      <c r="AP37" s="275" t="str">
        <f>IF(BS_CONTROLE[[#This Row],[KM - Inicio]]=0, "-", BS_CONTROLE[[#This Row],[KM - Inicio]])</f>
        <v>-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" s="11" t="str">
        <f>IFERROR(_xlfn.XLOOKUP(AO37, BASE_MAPA!$D$2:$D$359, BASE_MAPA!$I$2:$I$359), "ERRO")</f>
        <v>ERRO</v>
      </c>
      <c r="BF37" s="276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09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487</v>
      </c>
      <c r="M38" s="205" t="str" cm="1">
        <f t="array" ref="M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" s="205" t="str" cm="1">
        <f t="array" ref="N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78" t="str" cm="1">
        <f t="array" ref="S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" s="278" t="str" cm="1">
        <f t="array" ref="T3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" s="81" t="str">
        <f>IFERROR(_xlfn.XLOOKUP(J38, BASE_MAPA!$D$2:$D$359, BASE_MAPA!$I$2:$I$359),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3" t="str">
        <f>IF(BS_CONTROLE[[#This Row],[Local - Partida]]=0, "-", BS_CONTROLE[[#This Row],[Local - Partida]])</f>
        <v>-</v>
      </c>
      <c r="AL38" s="273" t="str">
        <f>IF(BS_CONTROLE[[#This Row],[Local - Encerramento]]=0, "-", BS_CONTROLE[[#This Row],[Local - Encerramento]])</f>
        <v>-</v>
      </c>
      <c r="AM38" s="273" t="str">
        <f>IF(BS_CONTROLE[[#This Row],[Entre - Estações]]=0, "-", BS_CONTROLE[[#This Row],[Entre - Estações]])</f>
        <v>-</v>
      </c>
      <c r="AN38" s="273" t="str">
        <f>IF(BS_CONTROLE[[#This Row],[SB]]=0, "-", BS_CONTROLE[[#This Row],[SB]])</f>
        <v>-</v>
      </c>
      <c r="AO38" s="274" t="str">
        <f>IF(BS_CONTROLE[[#This Row],[SUB]]=0, "-", BS_CONTROLE[[#This Row],[SUB]])</f>
        <v>-</v>
      </c>
      <c r="AP38" s="275" t="str">
        <f>IF(BS_CONTROLE[[#This Row],[KM - Inicio]]=0, "-", BS_CONTROLE[[#This Row],[KM - Inicio]])</f>
        <v>-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" s="11" t="str">
        <f>IFERROR(_xlfn.XLOOKUP(AO38, BASE_MAPA!$D$2:$D$359, BASE_MAPA!$I$2:$I$359), "ERRO")</f>
        <v>ERRO</v>
      </c>
      <c r="BF38" s="276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09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487</v>
      </c>
      <c r="M39" s="205" t="str" cm="1">
        <f t="array" ref="M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" s="205" t="str" cm="1">
        <f t="array" ref="N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78" t="str" cm="1">
        <f t="array" ref="S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" s="278" t="str" cm="1">
        <f t="array" ref="T3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" s="81" t="str">
        <f>IFERROR(_xlfn.XLOOKUP(J39, BASE_MAPA!$D$2:$D$359, BASE_MAPA!$I$2:$I$359),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-</v>
      </c>
      <c r="AN39" s="273" t="str">
        <f>IF(BS_CONTROLE[[#This Row],[SB]]=0, "-", BS_CONTROLE[[#This Row],[SB]])</f>
        <v>-</v>
      </c>
      <c r="AO39" s="274" t="str">
        <f>IF(BS_CONTROLE[[#This Row],[SUB]]=0, "-", BS_CONTROLE[[#This Row],[SUB]])</f>
        <v>-</v>
      </c>
      <c r="AP39" s="275" t="str">
        <f>IF(BS_CONTROLE[[#This Row],[KM - Inicio]]=0, "-", BS_CONTROLE[[#This Row],[KM - Inicio]])</f>
        <v>-</v>
      </c>
      <c r="AQ39" s="275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08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" s="11" t="str">
        <f>IFERROR(_xlfn.XLOOKUP(AO39, BASE_MAPA!$D$2:$D$359, BASE_MAPA!$I$2:$I$359), "ERRO")</f>
        <v>ERRO</v>
      </c>
      <c r="BF39" s="276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09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487</v>
      </c>
      <c r="M40" s="205" t="str" cm="1">
        <f t="array" ref="M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" s="205" t="str" cm="1">
        <f t="array" ref="N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78" t="str" cm="1">
        <f t="array" ref="S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" s="278" t="str" cm="1">
        <f t="array" ref="T4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" s="81" t="str">
        <f>IFERROR(_xlfn.XLOOKUP(J40, BASE_MAPA!$D$2:$D$359, BASE_MAPA!$I$2:$I$359),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3" t="str">
        <f>IF(BS_CONTROLE[[#This Row],[Local - Partida]]=0, "-", BS_CONTROLE[[#This Row],[Local - Partida]])</f>
        <v>-</v>
      </c>
      <c r="AL40" s="273" t="str">
        <f>IF(BS_CONTROLE[[#This Row],[Local - Encerramento]]=0, "-", BS_CONTROLE[[#This Row],[Local - Encerramento]])</f>
        <v>-</v>
      </c>
      <c r="AM40" s="273" t="str">
        <f>IF(BS_CONTROLE[[#This Row],[Entre - Estações]]=0, "-", BS_CONTROLE[[#This Row],[Entre - Estações]])</f>
        <v>-</v>
      </c>
      <c r="AN40" s="273" t="str">
        <f>IF(BS_CONTROLE[[#This Row],[SB]]=0, "-", BS_CONTROLE[[#This Row],[SB]])</f>
        <v>-</v>
      </c>
      <c r="AO40" s="274" t="str">
        <f>IF(BS_CONTROLE[[#This Row],[SUB]]=0, "-", BS_CONTROLE[[#This Row],[SUB]])</f>
        <v>-</v>
      </c>
      <c r="AP40" s="275" t="str">
        <f>IF(BS_CONTROLE[[#This Row],[KM - Inicio]]=0, "-", BS_CONTROLE[[#This Row],[KM - Inicio]])</f>
        <v>-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" s="11" t="str">
        <f>IFERROR(_xlfn.XLOOKUP(AO40, BASE_MAPA!$D$2:$D$359, BASE_MAPA!$I$2:$I$359), "ERRO")</f>
        <v>ERRO</v>
      </c>
      <c r="BF40" s="276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09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487</v>
      </c>
      <c r="M41" s="205" t="str" cm="1">
        <f t="array" ref="M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" s="205" t="str" cm="1">
        <f t="array" ref="N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78" t="str" cm="1">
        <f t="array" ref="S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" s="278" t="str" cm="1">
        <f t="array" ref="T4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" s="81" t="str">
        <f>IFERROR(_xlfn.XLOOKUP(J41, BASE_MAPA!$D$2:$D$359, BASE_MAPA!$I$2:$I$359),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73" t="str">
        <f>IF(BS_CONTROLE[[#This Row],[Local - Partida]]=0, "-", BS_CONTROLE[[#This Row],[Local - Partida]])</f>
        <v>-</v>
      </c>
      <c r="AL41" s="273" t="str">
        <f>IF(BS_CONTROLE[[#This Row],[Local - Encerramento]]=0, "-", BS_CONTROLE[[#This Row],[Local - Encerramento]])</f>
        <v>-</v>
      </c>
      <c r="AM41" s="273" t="str">
        <f>IF(BS_CONTROLE[[#This Row],[Entre - Estações]]=0, "-", BS_CONTROLE[[#This Row],[Entre - Estações]])</f>
        <v>-</v>
      </c>
      <c r="AN41" s="273" t="str">
        <f>IF(BS_CONTROLE[[#This Row],[SB]]=0, "-", BS_CONTROLE[[#This Row],[SB]])</f>
        <v>-</v>
      </c>
      <c r="AO41" s="274" t="str">
        <f>IF(BS_CONTROLE[[#This Row],[SUB]]=0, "-", BS_CONTROLE[[#This Row],[SUB]])</f>
        <v>-</v>
      </c>
      <c r="AP41" s="275" t="str">
        <f>IF(BS_CONTROLE[[#This Row],[KM - Inicio]]=0, "-", BS_CONTROLE[[#This Row],[KM - Inicio]])</f>
        <v>-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" s="11" t="str">
        <f>IFERROR(_xlfn.XLOOKUP(AO41, BASE_MAPA!$D$2:$D$359, BASE_MAPA!$I$2:$I$359), "ERRO")</f>
        <v>ERRO</v>
      </c>
      <c r="BF41" s="276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09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487</v>
      </c>
      <c r="M42" s="205" t="str" cm="1">
        <f t="array" ref="M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" s="205" t="str" cm="1">
        <f t="array" ref="N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78" t="str" cm="1">
        <f t="array" ref="S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" s="278" t="str" cm="1">
        <f t="array" ref="T4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" s="81" t="str">
        <f>IFERROR(_xlfn.XLOOKUP(J42, BASE_MAPA!$D$2:$D$359, BASE_MAPA!$I$2:$I$359),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3" t="str">
        <f>IF(BS_CONTROLE[[#This Row],[Local - Partida]]=0, "-", BS_CONTROLE[[#This Row],[Local - Partida]])</f>
        <v>-</v>
      </c>
      <c r="AL42" s="273" t="str">
        <f>IF(BS_CONTROLE[[#This Row],[Local - Encerramento]]=0, "-", BS_CONTROLE[[#This Row],[Local - Encerramento]])</f>
        <v>-</v>
      </c>
      <c r="AM42" s="273" t="str">
        <f>IF(BS_CONTROLE[[#This Row],[Entre - Estações]]=0, "-", BS_CONTROLE[[#This Row],[Entre - Estações]])</f>
        <v>-</v>
      </c>
      <c r="AN42" s="273" t="str">
        <f>IF(BS_CONTROLE[[#This Row],[SB]]=0, "-", BS_CONTROLE[[#This Row],[SB]])</f>
        <v>-</v>
      </c>
      <c r="AO42" s="274" t="str">
        <f>IF(BS_CONTROLE[[#This Row],[SUB]]=0, "-", BS_CONTROLE[[#This Row],[SUB]])</f>
        <v>-</v>
      </c>
      <c r="AP42" s="275" t="str">
        <f>IF(BS_CONTROLE[[#This Row],[KM - Inicio]]=0, "-", BS_CONTROLE[[#This Row],[KM - Inicio]])</f>
        <v>-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" s="11" t="str">
        <f>IFERROR(_xlfn.XLOOKUP(AO42, BASE_MAPA!$D$2:$D$359, BASE_MAPA!$I$2:$I$359), "ERRO")</f>
        <v>ERRO</v>
      </c>
      <c r="BF42" s="276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" s="205" t="str" cm="1">
        <f t="array" ref="N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" s="205" t="str" cm="1">
        <f t="array" ref="N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09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487</v>
      </c>
      <c r="M45" s="205" t="str" cm="1">
        <f t="array" ref="M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" s="205" t="str" cm="1">
        <f t="array" ref="N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78" t="str" cm="1">
        <f t="array" ref="S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" s="278" t="str" cm="1">
        <f t="array" ref="T4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" s="81" t="str">
        <f>IFERROR(_xlfn.XLOOKUP(J45, BASE_MAPA!$D$2:$D$359, BASE_MAPA!$I$2:$I$359),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-</v>
      </c>
      <c r="AN45" s="273" t="str">
        <f>IF(BS_CONTROLE[[#This Row],[SB]]=0, "-", BS_CONTROLE[[#This Row],[SB]])</f>
        <v>-</v>
      </c>
      <c r="AO45" s="274" t="str">
        <f>IF(BS_CONTROLE[[#This Row],[SUB]]=0, "-", BS_CONTROLE[[#This Row],[SUB]])</f>
        <v>-</v>
      </c>
      <c r="AP45" s="275" t="str">
        <f>IF(BS_CONTROLE[[#This Row],[KM - Inicio]]=0, "-", BS_CONTROLE[[#This Row],[KM - Inicio]])</f>
        <v>-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6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10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487</v>
      </c>
      <c r="M46" s="205" t="str" cm="1">
        <f t="array" ref="M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" s="205" t="str" cm="1">
        <f t="array" ref="N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78" t="str" cm="1">
        <f t="array" ref="S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" s="278" t="str" cm="1">
        <f t="array" ref="T4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" s="81" t="str">
        <f>IFERROR(_xlfn.XLOOKUP(J46, BASE_MAPA!$D$2:$D$359, BASE_MAPA!$I$2:$I$359),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-</v>
      </c>
      <c r="AN46" s="273" t="str">
        <f>IF(BS_CONTROLE[[#This Row],[SB]]=0, "-", BS_CONTROLE[[#This Row],[SB]])</f>
        <v>-</v>
      </c>
      <c r="AO46" s="274" t="str">
        <f>IF(BS_CONTROLE[[#This Row],[SUB]]=0, "-", BS_CONTROLE[[#This Row],[SUB]])</f>
        <v>-</v>
      </c>
      <c r="AP46" s="275" t="str">
        <f>IF(BS_CONTROLE[[#This Row],[KM - Inicio]]=0, "-", BS_CONTROLE[[#This Row],[KM - Inicio]])</f>
        <v>-</v>
      </c>
      <c r="AQ46" s="275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08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76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09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487</v>
      </c>
      <c r="M47" s="205" t="str" cm="1">
        <f t="array" ref="M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" s="205" t="str" cm="1">
        <f t="array" ref="N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78" t="str" cm="1">
        <f t="array" ref="S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" s="278" t="str" cm="1">
        <f t="array" ref="T4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" s="81" t="str">
        <f>IFERROR(_xlfn.XLOOKUP(J47, BASE_MAPA!$D$2:$D$359, BASE_MAPA!$I$2:$I$359),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3" t="str">
        <f>IF(BS_CONTROLE[[#This Row],[Local - Partida]]=0, "-", BS_CONTROLE[[#This Row],[Local - Partida]])</f>
        <v>-</v>
      </c>
      <c r="AL47" s="273" t="str">
        <f>IF(BS_CONTROLE[[#This Row],[Local - Encerramento]]=0, "-", BS_CONTROLE[[#This Row],[Local - Encerramento]])</f>
        <v>-</v>
      </c>
      <c r="AM47" s="273" t="str">
        <f>IF(BS_CONTROLE[[#This Row],[Entre - Estações]]=0, "-", BS_CONTROLE[[#This Row],[Entre - Estações]])</f>
        <v>-</v>
      </c>
      <c r="AN47" s="273" t="str">
        <f>IF(BS_CONTROLE[[#This Row],[SB]]=0, "-", BS_CONTROLE[[#This Row],[SB]])</f>
        <v>-</v>
      </c>
      <c r="AO47" s="274" t="str">
        <f>IF(BS_CONTROLE[[#This Row],[SUB]]=0, "-", BS_CONTROLE[[#This Row],[SUB]])</f>
        <v>-</v>
      </c>
      <c r="AP47" s="275" t="str">
        <f>IF(BS_CONTROLE[[#This Row],[KM - Inicio]]=0, "-", BS_CONTROLE[[#This Row],[KM - Inicio]])</f>
        <v>-</v>
      </c>
      <c r="AQ47" s="275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08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76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09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487</v>
      </c>
      <c r="M48" s="205" t="str" cm="1">
        <f t="array" ref="M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" s="205" t="str" cm="1">
        <f t="array" ref="N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78" t="str" cm="1">
        <f t="array" ref="S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" s="278" t="str" cm="1">
        <f t="array" ref="T4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" s="81" t="str">
        <f>IFERROR(_xlfn.XLOOKUP(J48, BASE_MAPA!$D$2:$D$359, BASE_MAPA!$I$2:$I$359),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3" t="str">
        <f>IF(BS_CONTROLE[[#This Row],[Local - Partida]]=0, "-", BS_CONTROLE[[#This Row],[Local - Partida]])</f>
        <v>-</v>
      </c>
      <c r="AL48" s="273" t="str">
        <f>IF(BS_CONTROLE[[#This Row],[Local - Encerramento]]=0, "-", BS_CONTROLE[[#This Row],[Local - Encerramento]])</f>
        <v>-</v>
      </c>
      <c r="AM48" s="273" t="str">
        <f>IF(BS_CONTROLE[[#This Row],[Entre - Estações]]=0, "-", BS_CONTROLE[[#This Row],[Entre - Estações]])</f>
        <v>-</v>
      </c>
      <c r="AN48" s="273" t="str">
        <f>IF(BS_CONTROLE[[#This Row],[SB]]=0, "-", BS_CONTROLE[[#This Row],[SB]])</f>
        <v>-</v>
      </c>
      <c r="AO48" s="274" t="str">
        <f>IF(BS_CONTROLE[[#This Row],[SUB]]=0, "-", BS_CONTROLE[[#This Row],[SUB]])</f>
        <v>-</v>
      </c>
      <c r="AP48" s="275" t="str">
        <f>IF(BS_CONTROLE[[#This Row],[KM - Inicio]]=0, "-", BS_CONTROLE[[#This Row],[KM - Inicio]])</f>
        <v>-</v>
      </c>
      <c r="AQ48" s="275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08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76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09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487</v>
      </c>
      <c r="M49" s="205" t="str" cm="1">
        <f t="array" ref="M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" s="205" t="str" cm="1">
        <f t="array" ref="N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78" t="str" cm="1">
        <f t="array" ref="S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" s="278" t="str" cm="1">
        <f t="array" ref="T4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" s="81" t="str">
        <f>IFERROR(_xlfn.XLOOKUP(J49, BASE_MAPA!$D$2:$D$359, BASE_MAPA!$I$2:$I$359),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-</v>
      </c>
      <c r="AN49" s="273" t="str">
        <f>IF(BS_CONTROLE[[#This Row],[SB]]=0, "-", BS_CONTROLE[[#This Row],[SB]])</f>
        <v>-</v>
      </c>
      <c r="AO49" s="274" t="str">
        <f>IF(BS_CONTROLE[[#This Row],[SUB]]=0, "-", BS_CONTROLE[[#This Row],[SUB]])</f>
        <v>-</v>
      </c>
      <c r="AP49" s="275" t="str">
        <f>IF(BS_CONTROLE[[#This Row],[KM - Inicio]]=0, "-", BS_CONTROLE[[#This Row],[KM - Inicio]])</f>
        <v>-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76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09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487</v>
      </c>
      <c r="M50" s="205" t="str" cm="1">
        <f t="array" ref="M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" s="205" t="str" cm="1">
        <f t="array" ref="N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78" t="str" cm="1">
        <f t="array" ref="S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" s="278" t="str" cm="1">
        <f t="array" ref="T5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" s="81" t="str">
        <f>IFERROR(_xlfn.XLOOKUP(J50, BASE_MAPA!$D$2:$D$359, BASE_MAPA!$I$2:$I$359),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3" t="str">
        <f>IF(BS_CONTROLE[[#This Row],[Local - Partida]]=0, "-", BS_CONTROLE[[#This Row],[Local - Partida]])</f>
        <v>-</v>
      </c>
      <c r="AL50" s="273" t="str">
        <f>IF(BS_CONTROLE[[#This Row],[Local - Encerramento]]=0, "-", BS_CONTROLE[[#This Row],[Local - Encerramento]])</f>
        <v>-</v>
      </c>
      <c r="AM50" s="273" t="str">
        <f>IF(BS_CONTROLE[[#This Row],[Entre - Estações]]=0, "-", BS_CONTROLE[[#This Row],[Entre - Estações]])</f>
        <v>-</v>
      </c>
      <c r="AN50" s="273" t="str">
        <f>IF(BS_CONTROLE[[#This Row],[SB]]=0, "-", BS_CONTROLE[[#This Row],[SB]])</f>
        <v>-</v>
      </c>
      <c r="AO50" s="274" t="str">
        <f>IF(BS_CONTROLE[[#This Row],[SUB]]=0, "-", BS_CONTROLE[[#This Row],[SUB]])</f>
        <v>-</v>
      </c>
      <c r="AP50" s="275" t="str">
        <f>IF(BS_CONTROLE[[#This Row],[KM - Inicio]]=0, "-", BS_CONTROLE[[#This Row],[KM - Inicio]])</f>
        <v>-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76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09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487</v>
      </c>
      <c r="M51" s="205" t="str" cm="1">
        <f t="array" ref="M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" s="205" t="str" cm="1">
        <f t="array" ref="N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78" t="str" cm="1">
        <f t="array" ref="S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" s="278" t="str" cm="1">
        <f t="array" ref="T5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" s="81" t="str">
        <f>IFERROR(_xlfn.XLOOKUP(J51, BASE_MAPA!$D$2:$D$359, BASE_MAPA!$I$2:$I$359),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3" t="str">
        <f>IF(BS_CONTROLE[[#This Row],[Local - Partida]]=0, "-", BS_CONTROLE[[#This Row],[Local - Partida]])</f>
        <v>-</v>
      </c>
      <c r="AL51" s="273" t="str">
        <f>IF(BS_CONTROLE[[#This Row],[Local - Encerramento]]=0, "-", BS_CONTROLE[[#This Row],[Local - Encerramento]])</f>
        <v>-</v>
      </c>
      <c r="AM51" s="273" t="str">
        <f>IF(BS_CONTROLE[[#This Row],[Entre - Estações]]=0, "-", BS_CONTROLE[[#This Row],[Entre - Estações]])</f>
        <v>-</v>
      </c>
      <c r="AN51" s="273" t="str">
        <f>IF(BS_CONTROLE[[#This Row],[SB]]=0, "-", BS_CONTROLE[[#This Row],[SB]])</f>
        <v>-</v>
      </c>
      <c r="AO51" s="274" t="str">
        <f>IF(BS_CONTROLE[[#This Row],[SUB]]=0, "-", BS_CONTROLE[[#This Row],[SUB]])</f>
        <v>-</v>
      </c>
      <c r="AP51" s="275" t="str">
        <f>IF(BS_CONTROLE[[#This Row],[KM - Inicio]]=0, "-", BS_CONTROLE[[#This Row],[KM - Inicio]])</f>
        <v>-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76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09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487</v>
      </c>
      <c r="M52" s="205" t="str" cm="1">
        <f t="array" ref="M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" s="205" t="str" cm="1">
        <f t="array" ref="N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78" t="str" cm="1">
        <f t="array" ref="S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" s="278" t="str" cm="1">
        <f t="array" ref="T5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" s="81" t="str">
        <f>IFERROR(_xlfn.XLOOKUP(J52, BASE_MAPA!$D$2:$D$359, BASE_MAPA!$I$2:$I$359),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-</v>
      </c>
      <c r="AN52" s="273" t="str">
        <f>IF(BS_CONTROLE[[#This Row],[SB]]=0, "-", BS_CONTROLE[[#This Row],[SB]])</f>
        <v>-</v>
      </c>
      <c r="AO52" s="274" t="str">
        <f>IF(BS_CONTROLE[[#This Row],[SUB]]=0, "-", BS_CONTROLE[[#This Row],[SUB]])</f>
        <v>-</v>
      </c>
      <c r="AP52" s="275" t="str">
        <f>IF(BS_CONTROLE[[#This Row],[KM - Inicio]]=0, "-", BS_CONTROLE[[#This Row],[KM - Inicio]])</f>
        <v>-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76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" s="205" t="str" cm="1">
        <f t="array" ref="N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" s="205" t="str" cm="1">
        <f t="array" ref="N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" s="205" t="str" cm="1">
        <f t="array" ref="N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6" s="205" t="str" cm="1">
        <f t="array" ref="N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7" s="205" t="str" cm="1">
        <f t="array" ref="N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8" s="205" t="str" cm="1">
        <f t="array" ref="N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9" s="205" t="str" cm="1">
        <f t="array" ref="N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0" s="205" t="str" cm="1">
        <f t="array" ref="N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1" s="205" t="str" cm="1">
        <f t="array" ref="N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2" s="205" t="str" cm="1">
        <f t="array" ref="N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3" s="205" t="str" cm="1">
        <f t="array" ref="N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4" s="205" t="str" cm="1">
        <f t="array" ref="N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5" s="205" t="str" cm="1">
        <f t="array" ref="N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6" s="205" t="str" cm="1">
        <f t="array" ref="N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7" s="205" t="str" cm="1">
        <f t="array" ref="N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8" s="205" t="str" cm="1">
        <f t="array" ref="N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9" s="205" t="str" cm="1">
        <f t="array" ref="N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0" s="205" t="str" cm="1">
        <f t="array" ref="N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1" s="205" t="str" cm="1">
        <f t="array" ref="N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2" s="205" t="str" cm="1">
        <f t="array" ref="N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3" s="205" t="str" cm="1">
        <f t="array" ref="N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4" s="205" t="str" cm="1">
        <f t="array" ref="N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5" s="205" t="str" cm="1">
        <f t="array" ref="N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6" s="205" t="str" cm="1">
        <f t="array" ref="N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7" s="205" t="str" cm="1">
        <f t="array" ref="N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8" s="205" t="str" cm="1">
        <f t="array" ref="N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9" s="205" t="str" cm="1">
        <f t="array" ref="N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0" s="205" t="str" cm="1">
        <f t="array" ref="N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1" s="205" t="str" cm="1">
        <f t="array" ref="N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2" s="205" t="str" cm="1">
        <f t="array" ref="N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3" s="205" t="str" cm="1">
        <f t="array" ref="N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4" s="205" t="str" cm="1">
        <f t="array" ref="N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5" s="205" t="str" cm="1">
        <f t="array" ref="N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6" s="205" t="str" cm="1">
        <f t="array" ref="N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7" s="205" t="str" cm="1">
        <f t="array" ref="N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8" s="205" t="str" cm="1">
        <f t="array" ref="N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9" s="205" t="str" cm="1">
        <f t="array" ref="N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0" s="205" t="str" cm="1">
        <f t="array" ref="N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1" s="205" t="str" cm="1">
        <f t="array" ref="N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2" s="205" t="str" cm="1">
        <f t="array" ref="N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3" s="205" t="str" cm="1">
        <f t="array" ref="N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4" s="205" t="str" cm="1">
        <f t="array" ref="N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5" s="205" t="str" cm="1">
        <f t="array" ref="N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6" s="205" t="str" cm="1">
        <f t="array" ref="N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7" s="205" t="str" cm="1">
        <f t="array" ref="N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78" t="str" cm="1">
        <f t="array" ref="BC4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1" s="278" t="str" cm="1">
        <f t="array" ref="BD45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78" t="str" cm="1">
        <f t="array" ref="BC4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2" s="278" t="str" cm="1">
        <f t="array" ref="BD45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78" t="str" cm="1">
        <f t="array" ref="BC4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3" s="278" t="str" cm="1">
        <f t="array" ref="BD45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78" t="str" cm="1">
        <f t="array" ref="BC4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4" s="278" t="str" cm="1">
        <f t="array" ref="BD45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78" t="str" cm="1">
        <f t="array" ref="BC4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5" s="278" t="str" cm="1">
        <f t="array" ref="BD45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78" t="str" cm="1">
        <f t="array" ref="BC4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6" s="278" t="str" cm="1">
        <f t="array" ref="BD45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78" t="str" cm="1">
        <f t="array" ref="BC4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7" s="278" t="str" cm="1">
        <f t="array" ref="BD45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78" t="str" cm="1">
        <f t="array" ref="BC4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8" s="278" t="str" cm="1">
        <f t="array" ref="BD45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78" t="str" cm="1">
        <f t="array" ref="BC4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9" s="278" t="str" cm="1">
        <f t="array" ref="BD45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78" t="str" cm="1">
        <f t="array" ref="BC4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0" s="278" t="str" cm="1">
        <f t="array" ref="BD46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78" t="str" cm="1">
        <f t="array" ref="BC4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1" s="278" t="str" cm="1">
        <f t="array" ref="BD46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78" t="str" cm="1">
        <f t="array" ref="BC4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2" s="278" t="str" cm="1">
        <f t="array" ref="BD46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78" t="str" cm="1">
        <f t="array" ref="BC4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3" s="278" t="str" cm="1">
        <f t="array" ref="BD46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78" t="str" cm="1">
        <f t="array" ref="BC4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4" s="278" t="str" cm="1">
        <f t="array" ref="BD46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78" t="str" cm="1">
        <f t="array" ref="BC4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5" s="278" t="str" cm="1">
        <f t="array" ref="BD46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78" t="str" cm="1">
        <f t="array" ref="BC4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6" s="278" t="str" cm="1">
        <f t="array" ref="BD46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78" t="str" cm="1">
        <f t="array" ref="BC4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7" s="278" t="str" cm="1">
        <f t="array" ref="BD46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78" t="str" cm="1">
        <f t="array" ref="BC4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8" s="278" t="str" cm="1">
        <f t="array" ref="BD46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78" t="str" cm="1">
        <f t="array" ref="BC4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9" s="278" t="str" cm="1">
        <f t="array" ref="BD46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78" t="str" cm="1">
        <f t="array" ref="BC4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0" s="278" t="str" cm="1">
        <f t="array" ref="BD47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78" t="str" cm="1">
        <f t="array" ref="BC4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1" s="278" t="str" cm="1">
        <f t="array" ref="BD47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78" t="str" cm="1">
        <f t="array" ref="BC4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2" s="278" t="str" cm="1">
        <f t="array" ref="BD47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78" t="str" cm="1">
        <f t="array" ref="BC4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3" s="278" t="str" cm="1">
        <f t="array" ref="BD47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78" t="str" cm="1">
        <f t="array" ref="BC4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4" s="278" t="str" cm="1">
        <f t="array" ref="BD47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78" t="str" cm="1">
        <f t="array" ref="BC4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5" s="278" t="str" cm="1">
        <f t="array" ref="BD47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78" t="str" cm="1">
        <f t="array" ref="BC4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6" s="278" t="str" cm="1">
        <f t="array" ref="BD47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78" t="str" cm="1">
        <f t="array" ref="BC4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7" s="278" t="str" cm="1">
        <f t="array" ref="BD47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78" t="str" cm="1">
        <f t="array" ref="BC4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8" s="278" t="str" cm="1">
        <f t="array" ref="BD47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78" t="str" cm="1">
        <f t="array" ref="BC4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9" s="278" t="str" cm="1">
        <f t="array" ref="BD47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78" t="str" cm="1">
        <f t="array" ref="BC4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0" s="278" t="str" cm="1">
        <f t="array" ref="BD48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78" t="str" cm="1">
        <f t="array" ref="BC4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1" s="278" t="str" cm="1">
        <f t="array" ref="BD48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78" t="str" cm="1">
        <f t="array" ref="BC4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2" s="278" t="str" cm="1">
        <f t="array" ref="BD48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78" t="str" cm="1">
        <f t="array" ref="BC4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3" s="278" t="str" cm="1">
        <f t="array" ref="BD48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78" t="str" cm="1">
        <f t="array" ref="BC4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4" s="278" t="str" cm="1">
        <f t="array" ref="BD48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78" t="str" cm="1">
        <f t="array" ref="BC4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5" s="278" t="str" cm="1">
        <f t="array" ref="BD48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78" t="str" cm="1">
        <f t="array" ref="BC4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6" s="278" t="str" cm="1">
        <f t="array" ref="BD48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78" t="str" cm="1">
        <f t="array" ref="BC4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7" s="278" t="str" cm="1">
        <f t="array" ref="BD48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78" t="str" cm="1">
        <f t="array" ref="BC4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8" s="278" t="str" cm="1">
        <f t="array" ref="BD48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78" t="str" cm="1">
        <f t="array" ref="BC4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9" s="278" t="str" cm="1">
        <f t="array" ref="BD48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78" t="str" cm="1">
        <f t="array" ref="BC4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0" s="278" t="str" cm="1">
        <f t="array" ref="BD49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78" t="str" cm="1">
        <f t="array" ref="BC4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1" s="278" t="str" cm="1">
        <f t="array" ref="BD49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78" t="str" cm="1">
        <f t="array" ref="BC4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2" s="278" t="str" cm="1">
        <f t="array" ref="BD49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78" t="str" cm="1">
        <f t="array" ref="BC4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3" s="278" t="str" cm="1">
        <f t="array" ref="BD49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78" t="str" cm="1">
        <f t="array" ref="BC4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4" s="278" t="str" cm="1">
        <f t="array" ref="BD49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78" t="str" cm="1">
        <f t="array" ref="BC4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5" s="278" t="str" cm="1">
        <f t="array" ref="BD49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78" t="str" cm="1">
        <f t="array" ref="BC4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6" s="278" t="str" cm="1">
        <f t="array" ref="BD49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78" t="str" cm="1">
        <f t="array" ref="BC4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7" s="278" t="str" cm="1">
        <f t="array" ref="BD49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78" t="str" cm="1">
        <f t="array" ref="BC4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8" s="278" t="str" cm="1">
        <f t="array" ref="BD49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78" t="str" cm="1">
        <f t="array" ref="BC4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9" s="278" t="str" cm="1">
        <f t="array" ref="BD49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78" t="str" cm="1">
        <f t="array" ref="BC5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0" s="278" t="str" cm="1">
        <f t="array" ref="BD50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78" t="str" cm="1">
        <f t="array" ref="BC5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1" s="278" t="str" cm="1">
        <f t="array" ref="BD50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78" t="str" cm="1">
        <f t="array" ref="BC5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2" s="278" t="str" cm="1">
        <f t="array" ref="BD50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78" t="str" cm="1">
        <f t="array" ref="BC5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3" s="278" t="str" cm="1">
        <f t="array" ref="BD50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78" t="str" cm="1">
        <f t="array" ref="BC5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4" s="278" t="str" cm="1">
        <f t="array" ref="BD50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78" t="str" cm="1">
        <f t="array" ref="BC5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5" s="278" t="str" cm="1">
        <f t="array" ref="BD50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78" t="str" cm="1">
        <f t="array" ref="BC5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6" s="278" t="str" cm="1">
        <f t="array" ref="BD50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78" t="str" cm="1">
        <f t="array" ref="BC5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7" s="278" t="str" cm="1">
        <f t="array" ref="BD50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78" t="str" cm="1">
        <f t="array" ref="BC5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8" s="278" t="str" cm="1">
        <f t="array" ref="BD50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78" t="str" cm="1">
        <f t="array" ref="BC5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9" s="278" t="str" cm="1">
        <f t="array" ref="BD50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78" t="str" cm="1">
        <f t="array" ref="BC5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0" s="278" t="str" cm="1">
        <f t="array" ref="BD51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78" t="str" cm="1">
        <f t="array" ref="BC5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1" s="278" t="str" cm="1">
        <f t="array" ref="BD51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78" t="str" cm="1">
        <f t="array" ref="BC5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2" s="278" t="str" cm="1">
        <f t="array" ref="BD51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78" t="str" cm="1">
        <f t="array" ref="BC5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3" s="278" t="str" cm="1">
        <f t="array" ref="BD51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78" t="str" cm="1">
        <f t="array" ref="BC5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4" s="278" t="str" cm="1">
        <f t="array" ref="BD51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78" t="str" cm="1">
        <f t="array" ref="BC5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5" s="278" t="str" cm="1">
        <f t="array" ref="BD51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78" t="str" cm="1">
        <f t="array" ref="BC5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6" s="278" t="str" cm="1">
        <f t="array" ref="BD51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78" t="str" cm="1">
        <f t="array" ref="BC5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7" s="278" t="str" cm="1">
        <f t="array" ref="BD51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78" t="str" cm="1">
        <f t="array" ref="BC5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8" s="278" t="str" cm="1">
        <f t="array" ref="BD51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78" t="str" cm="1">
        <f t="array" ref="BC5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9" s="278" t="str" cm="1">
        <f t="array" ref="BD51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78" t="str" cm="1">
        <f t="array" ref="BC5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0" s="278" t="str" cm="1">
        <f t="array" ref="BD52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78" t="str" cm="1">
        <f t="array" ref="BC5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1" s="278" t="str" cm="1">
        <f t="array" ref="BD52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78" t="str" cm="1">
        <f t="array" ref="BC5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2" s="278" t="str" cm="1">
        <f t="array" ref="BD52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78" t="str" cm="1">
        <f t="array" ref="BC5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3" s="278" t="str" cm="1">
        <f t="array" ref="BD52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78" t="str" cm="1">
        <f t="array" ref="BC5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4" s="278" t="str" cm="1">
        <f t="array" ref="BD52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78" t="str" cm="1">
        <f t="array" ref="BC5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5" s="278" t="str" cm="1">
        <f t="array" ref="BD52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78" t="str" cm="1">
        <f t="array" ref="BC5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6" s="278" t="str" cm="1">
        <f t="array" ref="BD52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78" t="str" cm="1">
        <f t="array" ref="BC5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7" s="278" t="str" cm="1">
        <f t="array" ref="BD52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78" t="str" cm="1">
        <f t="array" ref="BC5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8" s="278" t="str" cm="1">
        <f t="array" ref="BD52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78" t="str" cm="1">
        <f t="array" ref="BC5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9" s="278" t="str" cm="1">
        <f t="array" ref="BD52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78" t="str" cm="1">
        <f t="array" ref="BC5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0" s="278" t="str" cm="1">
        <f t="array" ref="BD53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78" t="str" cm="1">
        <f t="array" ref="BC5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1" s="278" t="str" cm="1">
        <f t="array" ref="BD53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78" t="str" cm="1">
        <f t="array" ref="BC5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2" s="278" t="str" cm="1">
        <f t="array" ref="BD53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78" t="str" cm="1">
        <f t="array" ref="BC5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3" s="278" t="str" cm="1">
        <f t="array" ref="BD53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78" t="str" cm="1">
        <f t="array" ref="BC5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4" s="278" t="str" cm="1">
        <f t="array" ref="BD53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78" t="str" cm="1">
        <f t="array" ref="BC5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5" s="278" t="str" cm="1">
        <f t="array" ref="BD53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78" t="str" cm="1">
        <f t="array" ref="BC5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6" s="278" t="str" cm="1">
        <f t="array" ref="BD53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78" t="str" cm="1">
        <f t="array" ref="BC5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7" s="278" t="str" cm="1">
        <f t="array" ref="BD53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78" t="str" cm="1">
        <f t="array" ref="BC5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8" s="278" t="str" cm="1">
        <f t="array" ref="BD53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78" t="str" cm="1">
        <f t="array" ref="BC5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9" s="278" t="str" cm="1">
        <f t="array" ref="BD53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78" t="str" cm="1">
        <f t="array" ref="BC5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0" s="278" t="str" cm="1">
        <f t="array" ref="BD54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78" t="str" cm="1">
        <f t="array" ref="BC5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1" s="278" t="str" cm="1">
        <f t="array" ref="BD54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78" t="str" cm="1">
        <f t="array" ref="BC5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2" s="278" t="str" cm="1">
        <f t="array" ref="BD54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78" t="str" cm="1">
        <f t="array" ref="BC5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3" s="278" t="str" cm="1">
        <f t="array" ref="BD54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78" t="str" cm="1">
        <f t="array" ref="BC5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4" s="278" t="str" cm="1">
        <f t="array" ref="BD54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78" t="str" cm="1">
        <f t="array" ref="BC5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5" s="278" t="str" cm="1">
        <f t="array" ref="BD54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78" t="str" cm="1">
        <f t="array" ref="BC5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6" s="278" t="str" cm="1">
        <f t="array" ref="BD54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78" t="str" cm="1">
        <f t="array" ref="BC5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7" s="278" t="str" cm="1">
        <f t="array" ref="BD54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78" t="str" cm="1">
        <f t="array" ref="BC5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8" s="278" t="str" cm="1">
        <f t="array" ref="BD54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78" t="str" cm="1">
        <f t="array" ref="BC5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9" s="278" t="str" cm="1">
        <f t="array" ref="BD54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78" t="str" cm="1">
        <f t="array" ref="BC5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50" s="278" t="str" cm="1">
        <f t="array" ref="BD55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78" t="str" cm="1">
        <f t="array" ref="BC5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51" s="278" t="str" cm="1">
        <f t="array" ref="BD55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78" t="str" cm="1">
        <f t="array" ref="BC5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52" s="278" t="str" cm="1">
        <f t="array" ref="BD55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450" name="Range1_9_1"/>
    <protectedRange sqref="V29:Y450 X6:Y28" name="Range1_11_1"/>
    <protectedRange sqref="Z29:AD450 Z6:Z28" name="Range1_12_1"/>
    <protectedRange sqref="BF6:BF552" name="Range1_18_1"/>
    <protectedRange sqref="D11" name="Range1_14_1_1"/>
    <protectedRange sqref="F11" name="Range1_14_1_2"/>
    <protectedRange sqref="D6:D7 D20 D25 D14" name="Range1_14_1_1_1"/>
    <protectedRange sqref="F6:F7 F25 F14" name="Range1_14_1_2_1"/>
    <protectedRange sqref="J7 J27 J20 J25 J14" name="Range1_16_2"/>
    <protectedRange sqref="O7:Q7 P8:P9 O27:Q27 O20:Q20 O25:Q25 O14:Q14" name="Range1_17_2"/>
    <protectedRange sqref="J6:K6" name="Range1_16_11"/>
    <protectedRange sqref="O6:Q6" name="Range1_17_11"/>
    <protectedRange sqref="V6:V7 V19" name="Range1_18_1_1"/>
    <protectedRange sqref="W6 W15:W17 W19 W23 W28" name="Range1_18_4"/>
    <protectedRange sqref="AA6:AE7 AA19:AE20" name="Range1_19_1"/>
    <protectedRange sqref="AA27:AC27 AA25:AE25" name="Range1_19_1_4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54" operator="equal">
      <formula>"ERRO"</formula>
    </cfRule>
  </conditionalFormatting>
  <conditionalFormatting sqref="X4 Y475:Y550 Y1:Z474">
    <cfRule type="cellIs" dxfId="137" priority="18343" operator="equal">
      <formula>"OPORTUNIDADE"</formula>
    </cfRule>
  </conditionalFormatting>
  <conditionalFormatting sqref="AZ6:AZ522">
    <cfRule type="expression" dxfId="136" priority="18338">
      <formula>$BU6=1</formula>
    </cfRule>
  </conditionalFormatting>
  <conditionalFormatting sqref="BQ6:BQ599">
    <cfRule type="cellIs" dxfId="135" priority="18349" operator="equal">
      <formula>"Produção e Intervalo"</formula>
    </cfRule>
    <cfRule type="cellIs" dxfId="134" priority="18350" operator="equal">
      <formula>"Aderente"</formula>
    </cfRule>
    <cfRule type="cellIs" dxfId="133" priority="18351" operator="equal">
      <formula>"Intervalo"</formula>
    </cfRule>
    <cfRule type="cellIs" dxfId="132" priority="18352" operator="equal">
      <formula>"Produção"</formula>
    </cfRule>
    <cfRule type="cellIs" dxfId="131" priority="18353" operator="equal">
      <formula>"ERRO"</formula>
    </cfRule>
  </conditionalFormatting>
  <conditionalFormatting sqref="BR6:BS552">
    <cfRule type="cellIs" dxfId="130" priority="18331" operator="equal">
      <formula>"*"</formula>
    </cfRule>
    <cfRule type="cellIs" dxfId="129" priority="18332" operator="greaterThanOrEqual">
      <formula>1</formula>
    </cfRule>
    <cfRule type="cellIs" dxfId="128" priority="18333" operator="lessThan">
      <formula>1</formula>
    </cfRule>
  </conditionalFormatting>
  <conditionalFormatting sqref="X475:X522 Y475:Y550 Y6:Z474">
    <cfRule type="cellIs" dxfId="127" priority="18279" operator="equal">
      <formula>"NÃO"</formula>
    </cfRule>
    <cfRule type="cellIs" dxfId="126" priority="18280" operator="equal">
      <formula>"SIM"</formula>
    </cfRule>
  </conditionalFormatting>
  <conditionalFormatting sqref="X475:X522">
    <cfRule type="cellIs" dxfId="125" priority="18278" operator="equal">
      <formula>"OPORTUNIDADE"</formula>
    </cfRule>
  </conditionalFormatting>
  <conditionalFormatting sqref="Z475:Z522">
    <cfRule type="cellIs" dxfId="124" priority="18276" operator="equal">
      <formula>"NÃO"</formula>
    </cfRule>
    <cfRule type="cellIs" dxfId="123" priority="18277" operator="equal">
      <formula>"SIM"</formula>
    </cfRule>
  </conditionalFormatting>
  <conditionalFormatting sqref="Z475:Z522">
    <cfRule type="cellIs" dxfId="122" priority="18275" operator="equal">
      <formula>"OPORTUNIDADE"</formula>
    </cfRule>
  </conditionalFormatting>
  <conditionalFormatting sqref="Y1048575:Y1048576">
    <cfRule type="cellIs" dxfId="121" priority="18160" operator="equal">
      <formula>"OPORTUNIDADE"</formula>
    </cfRule>
  </conditionalFormatting>
  <conditionalFormatting sqref="Y1048575:Y1048576">
    <cfRule type="cellIs" dxfId="120" priority="18158" operator="equal">
      <formula>"NÃO"</formula>
    </cfRule>
    <cfRule type="cellIs" dxfId="119" priority="18159" operator="equal">
      <formula>"SIM"</formula>
    </cfRule>
  </conditionalFormatting>
  <conditionalFormatting sqref="Z523:Z548">
    <cfRule type="cellIs" dxfId="118" priority="17895" operator="equal">
      <formula>"OPORTUNIDADE"</formula>
    </cfRule>
  </conditionalFormatting>
  <conditionalFormatting sqref="Z523:Z548">
    <cfRule type="cellIs" dxfId="117" priority="17893" operator="equal">
      <formula>"NÃO"</formula>
    </cfRule>
    <cfRule type="cellIs" dxfId="116" priority="17894" operator="equal">
      <formula>"SIM"</formula>
    </cfRule>
  </conditionalFormatting>
  <conditionalFormatting sqref="X549">
    <cfRule type="cellIs" dxfId="115" priority="17881" operator="equal">
      <formula>"NÃO"</formula>
    </cfRule>
    <cfRule type="cellIs" dxfId="114" priority="17882" operator="equal">
      <formula>"SIM"</formula>
    </cfRule>
  </conditionalFormatting>
  <conditionalFormatting sqref="X549">
    <cfRule type="cellIs" dxfId="113" priority="17880" operator="equal">
      <formula>"OPORTUNIDADE"</formula>
    </cfRule>
  </conditionalFormatting>
  <conditionalFormatting sqref="Z549">
    <cfRule type="cellIs" dxfId="112" priority="17878" operator="equal">
      <formula>"NÃO"</formula>
    </cfRule>
    <cfRule type="cellIs" dxfId="111" priority="17879" operator="equal">
      <formula>"SIM"</formula>
    </cfRule>
  </conditionalFormatting>
  <conditionalFormatting sqref="Z549">
    <cfRule type="cellIs" dxfId="110" priority="17877" operator="equal">
      <formula>"OPORTUNIDADE"</formula>
    </cfRule>
  </conditionalFormatting>
  <conditionalFormatting sqref="BI549">
    <cfRule type="iconSet" priority="1788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7">
      <iconSet showValue="0">
        <cfvo type="percent" val="0"/>
        <cfvo type="num" val="1"/>
        <cfvo type="num" val="1" gte="0"/>
      </iconSet>
    </cfRule>
    <cfRule type="iconSet" priority="1788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497">
      <formula>$BU492=1</formula>
    </cfRule>
  </conditionalFormatting>
  <conditionalFormatting sqref="AZ525:AZ549">
    <cfRule type="expression" dxfId="108" priority="18657">
      <formula>$BU497=1</formula>
    </cfRule>
  </conditionalFormatting>
  <conditionalFormatting sqref="BI523:BI548">
    <cfRule type="iconSet" priority="1865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0">
      <iconSet showValue="0">
        <cfvo type="percent" val="0"/>
        <cfvo type="num" val="1"/>
        <cfvo type="num" val="1" gte="0"/>
      </iconSet>
    </cfRule>
    <cfRule type="iconSet" priority="1866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2" operator="equal">
      <formula>"*"</formula>
    </cfRule>
    <cfRule type="cellIs" dxfId="106" priority="13293" operator="greaterThanOrEqual">
      <formula>1</formula>
    </cfRule>
    <cfRule type="cellIs" dxfId="105" priority="13294" operator="lessThan">
      <formula>1</formula>
    </cfRule>
  </conditionalFormatting>
  <conditionalFormatting sqref="BI6:BI522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2">
      <iconSet showValue="0">
        <cfvo type="percent" val="0"/>
        <cfvo type="num" val="1"/>
        <cfvo type="num" val="1" gte="0"/>
      </iconSet>
    </cfRule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K6:BK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5" t="s">
        <v>1135</v>
      </c>
      <c r="D5" s="356"/>
      <c r="E5" s="356"/>
      <c r="F5" s="356"/>
      <c r="G5" s="356"/>
      <c r="H5" s="356"/>
      <c r="I5" s="356"/>
      <c r="J5" s="357"/>
      <c r="K5" s="358" t="s">
        <v>1136</v>
      </c>
      <c r="L5" s="359"/>
      <c r="M5" s="359"/>
      <c r="N5" s="359"/>
      <c r="O5" s="360" t="s">
        <v>1137</v>
      </c>
      <c r="P5" s="361"/>
      <c r="Q5" s="362"/>
    </row>
    <row r="6" spans="1:17" s="94" customFormat="1" ht="15.75" customHeight="1">
      <c r="A6" s="88" t="s">
        <v>1138</v>
      </c>
      <c r="B6" s="95" t="s">
        <v>1139</v>
      </c>
      <c r="C6" s="96" t="s">
        <v>1042</v>
      </c>
      <c r="D6" s="97" t="s">
        <v>1043</v>
      </c>
      <c r="E6" s="96" t="s">
        <v>1140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1141</v>
      </c>
      <c r="M6" s="140" t="s">
        <v>506</v>
      </c>
      <c r="N6" s="141" t="s">
        <v>1037</v>
      </c>
      <c r="O6" s="247" t="s">
        <v>1080</v>
      </c>
      <c r="P6" s="158"/>
      <c r="Q6" s="194" t="s">
        <v>1142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-</v>
      </c>
      <c r="D8" s="100" t="str">
        <f>IF(SP_SUL!T6="","*",SP_SUL!T6)</f>
        <v>-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-</v>
      </c>
      <c r="D9" s="100" t="str">
        <f>IF(SP_SUL!T7="","*",SP_SUL!T7)</f>
        <v>-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1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-</v>
      </c>
      <c r="D10" s="100" t="str">
        <f>IF(SP_SUL!T8="","*",SP_SUL!T8)</f>
        <v>-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1</v>
      </c>
      <c r="P10" s="91"/>
      <c r="Q10" s="146" t="str">
        <f>IF($A$2=1,IF(SP_SUL!BJ8="","*",SP_SUL!BJ8),IF(SP_SUL!BK8="","*",SP_SUL!BK8))</f>
        <v>*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-</v>
      </c>
      <c r="D11" s="100" t="str">
        <f>IF(SP_SUL!T9="","*",SP_SUL!T9)</f>
        <v>-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1</v>
      </c>
      <c r="P11" s="91"/>
      <c r="Q11" s="146" t="str">
        <f>IF($A$2=1,IF(SP_SUL!BJ9="","*",SP_SUL!BJ9),IF(SP_SUL!BK9="","*",SP_SUL!BK9))</f>
        <v>*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-</v>
      </c>
      <c r="D12" s="100" t="str">
        <f>IF(SP_SUL!T10="","*",SP_SUL!T10)</f>
        <v>-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1</v>
      </c>
      <c r="P12" s="91"/>
      <c r="Q12" s="146" t="str">
        <f>IF($A$2=1,IF(SP_SUL!BJ10="","*",SP_SUL!BJ10),IF(SP_SUL!BK10="","*",SP_SUL!BK10))</f>
        <v>*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-</v>
      </c>
      <c r="D15" s="100" t="str">
        <f>IF(SP_SUL!T13="","*",SP_SUL!T13)</f>
        <v>-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*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-</v>
      </c>
      <c r="D16" s="100" t="str">
        <f>IF(SP_SUL!T14="","*",SP_SUL!T14)</f>
        <v>-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0</v>
      </c>
      <c r="P16" s="91"/>
      <c r="Q16" s="146" t="str">
        <f>IF($A$2=1,IF(SP_SUL!BJ14="","*",SP_SUL!BJ14),IF(SP_SUL!BK14="","*",SP_SUL!BK14))</f>
        <v>*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-</v>
      </c>
      <c r="D17" s="100" t="str">
        <f>IF(SP_SUL!T15="","*",SP_SUL!T15)</f>
        <v>-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0</v>
      </c>
      <c r="P17" s="91"/>
      <c r="Q17" s="146" t="str">
        <f>IF($A$2=1,IF(SP_SUL!BJ15="","*",SP_SUL!BJ15),IF(SP_SUL!BK15="","*",SP_SUL!BK15))</f>
        <v>*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-</v>
      </c>
      <c r="D18" s="100" t="str">
        <f>IF(SP_SUL!T16="","*",SP_SUL!T16)</f>
        <v>-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0</v>
      </c>
      <c r="P18" s="91"/>
      <c r="Q18" s="146" t="str">
        <f>IF($A$2=1,IF(SP_SUL!BJ16="","*",SP_SUL!BJ16),IF(SP_SUL!BK16="","*",SP_SUL!BK16))</f>
        <v>*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-</v>
      </c>
      <c r="D19" s="100" t="str">
        <f>IF(SP_SUL!T17="","*",SP_SUL!T17)</f>
        <v>-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0</v>
      </c>
      <c r="P19" s="91"/>
      <c r="Q19" s="146" t="str">
        <f>IF($A$2=1,IF(SP_SUL!BJ17="","*",SP_SUL!BJ17),IF(SP_SUL!BK17="","*",SP_SUL!BK17))</f>
        <v>*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-</v>
      </c>
      <c r="D20" s="100" t="str">
        <f>IF(SP_SUL!T18="","*",SP_SUL!T18)</f>
        <v>-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0</v>
      </c>
      <c r="P20" s="91"/>
      <c r="Q20" s="146" t="str">
        <f>IF($A$2=1,IF(SP_SUL!BJ18="","*",SP_SUL!BJ18),IF(SP_SUL!BK18="","*",SP_SUL!BK18))</f>
        <v>*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-</v>
      </c>
      <c r="D21" s="100" t="str">
        <f>IF(SP_SUL!T19="","*",SP_SUL!T19)</f>
        <v>-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0</v>
      </c>
      <c r="P21" s="91"/>
      <c r="Q21" s="146" t="str">
        <f>IF($A$2=1,IF(SP_SUL!BJ19="","*",SP_SUL!BJ19),IF(SP_SUL!BK19="","*",SP_SUL!BK19))</f>
        <v>*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-</v>
      </c>
      <c r="D22" s="100" t="str">
        <f>IF(SP_SUL!T20="","*",SP_SUL!T20)</f>
        <v>-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0</v>
      </c>
      <c r="P22" s="91"/>
      <c r="Q22" s="146" t="str">
        <f>IF($A$2=1,IF(SP_SUL!BJ20="","*",SP_SUL!BJ20),IF(SP_SUL!BK20="","*",SP_SUL!BK20))</f>
        <v>*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-</v>
      </c>
      <c r="D23" s="100" t="str">
        <f>IF(SP_SUL!T21="","*",SP_SUL!T21)</f>
        <v>-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*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-</v>
      </c>
      <c r="D24" s="100" t="str">
        <f>IF(SP_SUL!T22="","*",SP_SUL!T22)</f>
        <v>-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0</v>
      </c>
      <c r="P24" s="91"/>
      <c r="Q24" s="146" t="str">
        <f>IF($A$2=1,IF(SP_SUL!BJ22="","*",SP_SUL!BJ22),IF(SP_SUL!BK22="","*",SP_SUL!BK22))</f>
        <v>*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-</v>
      </c>
      <c r="D25" s="100" t="str">
        <f>IF(SP_SUL!T23="","*",SP_SUL!T23)</f>
        <v>-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8.3333333333333329E-2</v>
      </c>
      <c r="K25" s="142" t="str">
        <f>IF(SP_SUL!AK23="","*",SP_SUL!AK23)</f>
        <v>-</v>
      </c>
      <c r="L25" s="142" t="str">
        <f>IF(SP_SUL!AM23="","*",SP_SUL!AM23)</f>
        <v>ZGP</v>
      </c>
      <c r="M25" s="142">
        <f>IF(SP_SUL!AP23="","*",SP_SUL!AP23)</f>
        <v>103.3</v>
      </c>
      <c r="N25" s="142" t="str">
        <f>IF(SP_SUL!AM23="","*",SP_SUL!AM23)</f>
        <v>ZGP</v>
      </c>
      <c r="O25" s="175">
        <f>SP_SUL!BH23</f>
        <v>0</v>
      </c>
      <c r="P25" s="91"/>
      <c r="Q25" s="146" t="str">
        <f>IF($A$2=1,IF(SP_SUL!BJ23="","*",SP_SUL!BJ23),IF(SP_SUL!BK23="","*",SP_SUL!BK23))</f>
        <v>*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-</v>
      </c>
      <c r="D26" s="100" t="str">
        <f>IF(SP_SUL!T24="","*",SP_SUL!T24)</f>
        <v>-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0</v>
      </c>
      <c r="P26" s="91"/>
      <c r="Q26" s="146" t="str">
        <f>IF($A$2=1,IF(SP_SUL!BJ24="","*",SP_SUL!BJ24),IF(SP_SUL!BK24="","*",SP_SUL!BK24))</f>
        <v>*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-</v>
      </c>
      <c r="D27" s="100" t="str">
        <f>IF(SP_SUL!T25="","*",SP_SUL!T25)</f>
        <v>-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0</v>
      </c>
      <c r="P27" s="91"/>
      <c r="Q27" s="146" t="str">
        <f>IF($A$2=1,IF(SP_SUL!BJ25="","*",SP_SUL!BJ25),IF(SP_SUL!BK25="","*",SP_SUL!BK25))</f>
        <v>*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-</v>
      </c>
      <c r="D28" s="100" t="str">
        <f>IF(SP_SUL!T26="","*",SP_SUL!T26)</f>
        <v>-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0</v>
      </c>
      <c r="P28" s="91"/>
      <c r="Q28" s="146" t="str">
        <f>IF($A$2=1,IF(SP_SUL!BJ26="","*",SP_SUL!BJ26),IF(SP_SUL!BK26="","*",SP_SUL!BK26))</f>
        <v>*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-</v>
      </c>
      <c r="D29" s="100" t="str">
        <f>IF(SP_SUL!T27="","*",SP_SUL!T27)</f>
        <v>-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*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-</v>
      </c>
      <c r="D30" s="100" t="str">
        <f>IF(SP_SUL!T28="","*",SP_SUL!T28)</f>
        <v>-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0</v>
      </c>
      <c r="P30" s="91"/>
      <c r="Q30" s="146" t="str">
        <f>IF($A$2=1,IF(SP_SUL!BJ28="","*",SP_SUL!BJ28),IF(SP_SUL!BK28="","*",SP_SUL!BK28))</f>
        <v>*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 t="str">
        <f>IF(SP_SUL!B31="","*",SP_SUL!B31)</f>
        <v>*</v>
      </c>
      <c r="B33" s="99" t="str">
        <f>IF(SP_SUL!X31="","*",SP_SUL!X31)</f>
        <v>*</v>
      </c>
      <c r="C33" s="100" t="str">
        <f>IF(SP_SUL!S31="","*",SP_SUL!S31)</f>
        <v>-</v>
      </c>
      <c r="D33" s="100" t="str">
        <f>IF(SP_SUL!T31="","*",SP_SUL!T31)</f>
        <v>-</v>
      </c>
      <c r="E33" s="100" t="str">
        <f>IF(SP_SUL!D31="","*",SP_SUL!D31)</f>
        <v>*</v>
      </c>
      <c r="F33" s="100" t="str">
        <f>IF(SP_SUL!H31="","*",SP_SUL!H31)</f>
        <v>*</v>
      </c>
      <c r="G33" s="100" t="str">
        <f>IF(SP_SUL!M31="","*",SP_SUL!M31)</f>
        <v>-</v>
      </c>
      <c r="H33" s="155" t="str">
        <f>IF(SP_SUL!K31="","*",SP_SUL!K31)</f>
        <v>*</v>
      </c>
      <c r="I33" s="133" t="str">
        <f>IF(SP_SUL!O31="","*",SP_SUL!O31)</f>
        <v>*</v>
      </c>
      <c r="J33" s="133" t="str">
        <f>IF(SP_SUL!P31="","*",SP_SUL!P31)</f>
        <v>*</v>
      </c>
      <c r="K33" s="142" t="str">
        <f>IF(SP_SUL!AK31="","*",SP_SUL!AK31)</f>
        <v>-</v>
      </c>
      <c r="L33" s="142" t="str">
        <f>IF(SP_SUL!AM31="","*",SP_SUL!AM31)</f>
        <v>-</v>
      </c>
      <c r="M33" s="142" t="str">
        <f>IF(SP_SUL!AP31="","*",SP_SUL!AP31)</f>
        <v>-</v>
      </c>
      <c r="N33" s="142" t="str">
        <f>IF(SP_SUL!AM31="","*",SP_SUL!AM31)</f>
        <v>-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 t="str">
        <f>IF(SP_SUL!B32="","*",SP_SUL!B32)</f>
        <v>*</v>
      </c>
      <c r="B34" s="99" t="str">
        <f>IF(SP_SUL!X32="","*",SP_SUL!X32)</f>
        <v>*</v>
      </c>
      <c r="C34" s="100" t="str">
        <f>IF(SP_SUL!S32="","*",SP_SUL!S32)</f>
        <v>-</v>
      </c>
      <c r="D34" s="100" t="str">
        <f>IF(SP_SUL!T32="","*",SP_SUL!T32)</f>
        <v>-</v>
      </c>
      <c r="E34" s="100" t="str">
        <f>IF(SP_SUL!D32="","*",SP_SUL!D32)</f>
        <v>*</v>
      </c>
      <c r="F34" s="100" t="str">
        <f>IF(SP_SUL!H32="","*",SP_SUL!H32)</f>
        <v>*</v>
      </c>
      <c r="G34" s="100" t="str">
        <f>IF(SP_SUL!M32="","*",SP_SUL!M32)</f>
        <v>-</v>
      </c>
      <c r="H34" s="155" t="str">
        <f>IF(SP_SUL!K32="","*",SP_SUL!K32)</f>
        <v>*</v>
      </c>
      <c r="I34" s="133" t="str">
        <f>IF(SP_SUL!O32="","*",SP_SUL!O32)</f>
        <v>*</v>
      </c>
      <c r="J34" s="133" t="str">
        <f>IF(SP_SUL!P32="","*",SP_SUL!P32)</f>
        <v>*</v>
      </c>
      <c r="K34" s="142" t="str">
        <f>IF(SP_SUL!AK32="","*",SP_SUL!AK32)</f>
        <v>-</v>
      </c>
      <c r="L34" s="142" t="str">
        <f>IF(SP_SUL!AM32="","*",SP_SUL!AM32)</f>
        <v>-</v>
      </c>
      <c r="M34" s="142" t="str">
        <f>IF(SP_SUL!AP32="","*",SP_SUL!AP32)</f>
        <v>-</v>
      </c>
      <c r="N34" s="142" t="str">
        <f>IF(SP_SUL!AM32="","*",SP_SUL!AM32)</f>
        <v>-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 t="str">
        <f>IF(SP_SUL!B33="","*",SP_SUL!B33)</f>
        <v>*</v>
      </c>
      <c r="B35" s="99" t="str">
        <f>IF(SP_SUL!X33="","*",SP_SUL!X33)</f>
        <v>*</v>
      </c>
      <c r="C35" s="100" t="str">
        <f>IF(SP_SUL!S33="","*",SP_SUL!S33)</f>
        <v>-</v>
      </c>
      <c r="D35" s="100" t="str">
        <f>IF(SP_SUL!T33="","*",SP_SUL!T33)</f>
        <v>-</v>
      </c>
      <c r="E35" s="100" t="str">
        <f>IF(SP_SUL!D33="","*",SP_SUL!D33)</f>
        <v>*</v>
      </c>
      <c r="F35" s="100" t="str">
        <f>IF(SP_SUL!H33="","*",SP_SUL!H33)</f>
        <v>*</v>
      </c>
      <c r="G35" s="100" t="str">
        <f>IF(SP_SUL!M33="","*",SP_SUL!M33)</f>
        <v>-</v>
      </c>
      <c r="H35" s="155" t="str">
        <f>IF(SP_SUL!K33="","*",SP_SUL!K33)</f>
        <v>*</v>
      </c>
      <c r="I35" s="133" t="str">
        <f>IF(SP_SUL!O33="","*",SP_SUL!O33)</f>
        <v>*</v>
      </c>
      <c r="J35" s="133" t="str">
        <f>IF(SP_SUL!P33="","*",SP_SUL!P33)</f>
        <v>*</v>
      </c>
      <c r="K35" s="142" t="str">
        <f>IF(SP_SUL!AK33="","*",SP_SUL!AK33)</f>
        <v>-</v>
      </c>
      <c r="L35" s="142" t="str">
        <f>IF(SP_SUL!AM33="","*",SP_SUL!AM33)</f>
        <v>-</v>
      </c>
      <c r="M35" s="142" t="str">
        <f>IF(SP_SUL!AP33="","*",SP_SUL!AP33)</f>
        <v>-</v>
      </c>
      <c r="N35" s="142" t="str">
        <f>IF(SP_SUL!AM33="","*",SP_SUL!AM33)</f>
        <v>-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 t="str">
        <f>IF(SP_SUL!B34="","*",SP_SUL!B34)</f>
        <v>*</v>
      </c>
      <c r="B36" s="99" t="str">
        <f>IF(SP_SUL!X34="","*",SP_SUL!X34)</f>
        <v>*</v>
      </c>
      <c r="C36" s="100" t="str">
        <f>IF(SP_SUL!S34="","*",SP_SUL!S34)</f>
        <v>-</v>
      </c>
      <c r="D36" s="100" t="str">
        <f>IF(SP_SUL!T34="","*",SP_SUL!T34)</f>
        <v>-</v>
      </c>
      <c r="E36" s="100" t="str">
        <f>IF(SP_SUL!D34="","*",SP_SUL!D34)</f>
        <v>*</v>
      </c>
      <c r="F36" s="100" t="str">
        <f>IF(SP_SUL!H34="","*",SP_SUL!H34)</f>
        <v>*</v>
      </c>
      <c r="G36" s="100" t="str">
        <f>IF(SP_SUL!M34="","*",SP_SUL!M34)</f>
        <v>-</v>
      </c>
      <c r="H36" s="155" t="str">
        <f>IF(SP_SUL!K34="","*",SP_SUL!K34)</f>
        <v>*</v>
      </c>
      <c r="I36" s="133" t="str">
        <f>IF(SP_SUL!O34="","*",SP_SUL!O34)</f>
        <v>*</v>
      </c>
      <c r="J36" s="133" t="str">
        <f>IF(SP_SUL!P34="","*",SP_SUL!P34)</f>
        <v>*</v>
      </c>
      <c r="K36" s="142" t="str">
        <f>IF(SP_SUL!AK34="","*",SP_SUL!AK34)</f>
        <v>-</v>
      </c>
      <c r="L36" s="142" t="str">
        <f>IF(SP_SUL!AM34="","*",SP_SUL!AM34)</f>
        <v>-</v>
      </c>
      <c r="M36" s="142" t="str">
        <f>IF(SP_SUL!AP34="","*",SP_SUL!AP34)</f>
        <v>-</v>
      </c>
      <c r="N36" s="142" t="str">
        <f>IF(SP_SUL!AM34="","*",SP_SUL!AM34)</f>
        <v>-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 t="str">
        <f>IF(SP_SUL!B35="","*",SP_SUL!B35)</f>
        <v>*</v>
      </c>
      <c r="B37" s="99" t="str">
        <f>IF(SP_SUL!X35="","*",SP_SUL!X35)</f>
        <v>*</v>
      </c>
      <c r="C37" s="100" t="str">
        <f>IF(SP_SUL!S35="","*",SP_SUL!S35)</f>
        <v>-</v>
      </c>
      <c r="D37" s="100" t="str">
        <f>IF(SP_SUL!T35="","*",SP_SUL!T35)</f>
        <v>-</v>
      </c>
      <c r="E37" s="100" t="str">
        <f>IF(SP_SUL!D35="","*",SP_SUL!D35)</f>
        <v>*</v>
      </c>
      <c r="F37" s="100" t="str">
        <f>IF(SP_SUL!H35="","*",SP_SUL!H35)</f>
        <v>*</v>
      </c>
      <c r="G37" s="100" t="str">
        <f>IF(SP_SUL!M35="","*",SP_SUL!M35)</f>
        <v>-</v>
      </c>
      <c r="H37" s="155" t="str">
        <f>IF(SP_SUL!K35="","*",SP_SUL!K35)</f>
        <v>*</v>
      </c>
      <c r="I37" s="133" t="str">
        <f>IF(SP_SUL!O35="","*",SP_SUL!O35)</f>
        <v>*</v>
      </c>
      <c r="J37" s="133" t="str">
        <f>IF(SP_SUL!P35="","*",SP_SUL!P35)</f>
        <v>*</v>
      </c>
      <c r="K37" s="142" t="str">
        <f>IF(SP_SUL!AK35="","*",SP_SUL!AK35)</f>
        <v>-</v>
      </c>
      <c r="L37" s="142" t="str">
        <f>IF(SP_SUL!AM35="","*",SP_SUL!AM35)</f>
        <v>-</v>
      </c>
      <c r="M37" s="142" t="str">
        <f>IF(SP_SUL!AP35="","*",SP_SUL!AP35)</f>
        <v>-</v>
      </c>
      <c r="N37" s="142" t="str">
        <f>IF(SP_SUL!AM35="","*",SP_SUL!AM35)</f>
        <v>-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 t="str">
        <f>IF(SP_SUL!B36="","*",SP_SUL!B36)</f>
        <v>*</v>
      </c>
      <c r="B38" s="99" t="str">
        <f>IF(SP_SUL!X36="","*",SP_SUL!X36)</f>
        <v>*</v>
      </c>
      <c r="C38" s="100" t="str">
        <f>IF(SP_SUL!S36="","*",SP_SUL!S36)</f>
        <v>-</v>
      </c>
      <c r="D38" s="100" t="str">
        <f>IF(SP_SUL!T36="","*",SP_SUL!T36)</f>
        <v>-</v>
      </c>
      <c r="E38" s="100" t="str">
        <f>IF(SP_SUL!D36="","*",SP_SUL!D36)</f>
        <v>*</v>
      </c>
      <c r="F38" s="100" t="str">
        <f>IF(SP_SUL!H36="","*",SP_SUL!H36)</f>
        <v>*</v>
      </c>
      <c r="G38" s="100" t="str">
        <f>IF(SP_SUL!M36="","*",SP_SUL!M36)</f>
        <v>-</v>
      </c>
      <c r="H38" s="155" t="str">
        <f>IF(SP_SUL!K36="","*",SP_SUL!K36)</f>
        <v>*</v>
      </c>
      <c r="I38" s="133" t="str">
        <f>IF(SP_SUL!O36="","*",SP_SUL!O36)</f>
        <v>*</v>
      </c>
      <c r="J38" s="133" t="str">
        <f>IF(SP_SUL!P36="","*",SP_SUL!P36)</f>
        <v>*</v>
      </c>
      <c r="K38" s="142" t="str">
        <f>IF(SP_SUL!AK36="","*",SP_SUL!AK36)</f>
        <v>-</v>
      </c>
      <c r="L38" s="142" t="str">
        <f>IF(SP_SUL!AM36="","*",SP_SUL!AM36)</f>
        <v>-</v>
      </c>
      <c r="M38" s="142" t="str">
        <f>IF(SP_SUL!AP36="","*",SP_SUL!AP36)</f>
        <v>-</v>
      </c>
      <c r="N38" s="142" t="str">
        <f>IF(SP_SUL!AM36="","*",SP_SUL!AM36)</f>
        <v>-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 t="str">
        <f>IF(SP_SUL!B37="","*",SP_SUL!B37)</f>
        <v>*</v>
      </c>
      <c r="B39" s="99" t="str">
        <f>IF(SP_SUL!X37="","*",SP_SUL!X37)</f>
        <v>*</v>
      </c>
      <c r="C39" s="100" t="str">
        <f>IF(SP_SUL!S37="","*",SP_SUL!S37)</f>
        <v>-</v>
      </c>
      <c r="D39" s="100" t="str">
        <f>IF(SP_SUL!T37="","*",SP_SUL!T37)</f>
        <v>-</v>
      </c>
      <c r="E39" s="100" t="str">
        <f>IF(SP_SUL!D37="","*",SP_SUL!D37)</f>
        <v>*</v>
      </c>
      <c r="F39" s="100" t="str">
        <f>IF(SP_SUL!H37="","*",SP_SUL!H37)</f>
        <v>*</v>
      </c>
      <c r="G39" s="100" t="str">
        <f>IF(SP_SUL!M37="","*",SP_SUL!M37)</f>
        <v>-</v>
      </c>
      <c r="H39" s="155" t="str">
        <f>IF(SP_SUL!K37="","*",SP_SUL!K37)</f>
        <v>*</v>
      </c>
      <c r="I39" s="133" t="str">
        <f>IF(SP_SUL!O37="","*",SP_SUL!O37)</f>
        <v>*</v>
      </c>
      <c r="J39" s="133" t="str">
        <f>IF(SP_SUL!P37="","*",SP_SUL!P37)</f>
        <v>*</v>
      </c>
      <c r="K39" s="142" t="str">
        <f>IF(SP_SUL!AK37="","*",SP_SUL!AK37)</f>
        <v>-</v>
      </c>
      <c r="L39" s="142" t="str">
        <f>IF(SP_SUL!AM37="","*",SP_SUL!AM37)</f>
        <v>-</v>
      </c>
      <c r="M39" s="142" t="str">
        <f>IF(SP_SUL!AP37="","*",SP_SUL!AP37)</f>
        <v>-</v>
      </c>
      <c r="N39" s="142" t="str">
        <f>IF(SP_SUL!AM37="","*",SP_SUL!AM37)</f>
        <v>-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 t="str">
        <f>IF(SP_SUL!B38="","*",SP_SUL!B38)</f>
        <v>*</v>
      </c>
      <c r="B40" s="99" t="str">
        <f>IF(SP_SUL!X38="","*",SP_SUL!X38)</f>
        <v>*</v>
      </c>
      <c r="C40" s="100" t="str">
        <f>IF(SP_SUL!S38="","*",SP_SUL!S38)</f>
        <v>-</v>
      </c>
      <c r="D40" s="100" t="str">
        <f>IF(SP_SUL!T38="","*",SP_SUL!T38)</f>
        <v>-</v>
      </c>
      <c r="E40" s="100" t="str">
        <f>IF(SP_SUL!D38="","*",SP_SUL!D38)</f>
        <v>*</v>
      </c>
      <c r="F40" s="100" t="str">
        <f>IF(SP_SUL!H38="","*",SP_SUL!H38)</f>
        <v>*</v>
      </c>
      <c r="G40" s="100" t="str">
        <f>IF(SP_SUL!M38="","*",SP_SUL!M38)</f>
        <v>-</v>
      </c>
      <c r="H40" s="155" t="str">
        <f>IF(SP_SUL!K38="","*",SP_SUL!K38)</f>
        <v>*</v>
      </c>
      <c r="I40" s="133" t="str">
        <f>IF(SP_SUL!O38="","*",SP_SUL!O38)</f>
        <v>*</v>
      </c>
      <c r="J40" s="133" t="str">
        <f>IF(SP_SUL!P38="","*",SP_SUL!P38)</f>
        <v>*</v>
      </c>
      <c r="K40" s="142" t="str">
        <f>IF(SP_SUL!AK38="","*",SP_SUL!AK38)</f>
        <v>-</v>
      </c>
      <c r="L40" s="142" t="str">
        <f>IF(SP_SUL!AM38="","*",SP_SUL!AM38)</f>
        <v>-</v>
      </c>
      <c r="M40" s="142" t="str">
        <f>IF(SP_SUL!AP38="","*",SP_SUL!AP38)</f>
        <v>-</v>
      </c>
      <c r="N40" s="142" t="str">
        <f>IF(SP_SUL!AM38="","*",SP_SUL!AM38)</f>
        <v>-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 t="str">
        <f>IF(SP_SUL!B39="","*",SP_SUL!B39)</f>
        <v>*</v>
      </c>
      <c r="B41" s="99" t="str">
        <f>IF(SP_SUL!X39="","*",SP_SUL!X39)</f>
        <v>*</v>
      </c>
      <c r="C41" s="100" t="str">
        <f>IF(SP_SUL!S39="","*",SP_SUL!S39)</f>
        <v>-</v>
      </c>
      <c r="D41" s="100" t="str">
        <f>IF(SP_SUL!T39="","*",SP_SUL!T39)</f>
        <v>-</v>
      </c>
      <c r="E41" s="100" t="str">
        <f>IF(SP_SUL!D39="","*",SP_SUL!D39)</f>
        <v>*</v>
      </c>
      <c r="F41" s="100" t="str">
        <f>IF(SP_SUL!H39="","*",SP_SUL!H39)</f>
        <v>*</v>
      </c>
      <c r="G41" s="100" t="str">
        <f>IF(SP_SUL!M39="","*",SP_SUL!M39)</f>
        <v>-</v>
      </c>
      <c r="H41" s="155" t="str">
        <f>IF(SP_SUL!K39="","*",SP_SUL!K39)</f>
        <v>*</v>
      </c>
      <c r="I41" s="133" t="str">
        <f>IF(SP_SUL!O39="","*",SP_SUL!O39)</f>
        <v>*</v>
      </c>
      <c r="J41" s="133" t="str">
        <f>IF(SP_SUL!P39="","*",SP_SUL!P39)</f>
        <v>*</v>
      </c>
      <c r="K41" s="142" t="str">
        <f>IF(SP_SUL!AK39="","*",SP_SUL!AK39)</f>
        <v>-</v>
      </c>
      <c r="L41" s="142" t="str">
        <f>IF(SP_SUL!AM39="","*",SP_SUL!AM39)</f>
        <v>-</v>
      </c>
      <c r="M41" s="142" t="str">
        <f>IF(SP_SUL!AP39="","*",SP_SUL!AP39)</f>
        <v>-</v>
      </c>
      <c r="N41" s="142" t="str">
        <f>IF(SP_SUL!AM39="","*",SP_SUL!AM39)</f>
        <v>-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 t="str">
        <f>IF(SP_SUL!B40="","*",SP_SUL!B40)</f>
        <v>*</v>
      </c>
      <c r="B42" s="99" t="str">
        <f>IF(SP_SUL!X40="","*",SP_SUL!X40)</f>
        <v>*</v>
      </c>
      <c r="C42" s="100" t="str">
        <f>IF(SP_SUL!S40="","*",SP_SUL!S40)</f>
        <v>-</v>
      </c>
      <c r="D42" s="100" t="str">
        <f>IF(SP_SUL!T40="","*",SP_SUL!T40)</f>
        <v>-</v>
      </c>
      <c r="E42" s="100" t="str">
        <f>IF(SP_SUL!D40="","*",SP_SUL!D40)</f>
        <v>*</v>
      </c>
      <c r="F42" s="100" t="str">
        <f>IF(SP_SUL!H40="","*",SP_SUL!H40)</f>
        <v>*</v>
      </c>
      <c r="G42" s="100" t="str">
        <f>IF(SP_SUL!M40="","*",SP_SUL!M40)</f>
        <v>-</v>
      </c>
      <c r="H42" s="155" t="str">
        <f>IF(SP_SUL!K40="","*",SP_SUL!K40)</f>
        <v>*</v>
      </c>
      <c r="I42" s="133" t="str">
        <f>IF(SP_SUL!O40="","*",SP_SUL!O40)</f>
        <v>*</v>
      </c>
      <c r="J42" s="133" t="str">
        <f>IF(SP_SUL!P40="","*",SP_SUL!P40)</f>
        <v>*</v>
      </c>
      <c r="K42" s="142" t="str">
        <f>IF(SP_SUL!AK40="","*",SP_SUL!AK40)</f>
        <v>-</v>
      </c>
      <c r="L42" s="142" t="str">
        <f>IF(SP_SUL!AM40="","*",SP_SUL!AM40)</f>
        <v>-</v>
      </c>
      <c r="M42" s="142" t="str">
        <f>IF(SP_SUL!AP40="","*",SP_SUL!AP40)</f>
        <v>-</v>
      </c>
      <c r="N42" s="142" t="str">
        <f>IF(SP_SUL!AM40="","*",SP_SUL!AM40)</f>
        <v>-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 t="str">
        <f>IF(SP_SUL!B41="","*",SP_SUL!B41)</f>
        <v>*</v>
      </c>
      <c r="B43" s="99" t="str">
        <f>IF(SP_SUL!X41="","*",SP_SUL!X41)</f>
        <v>*</v>
      </c>
      <c r="C43" s="100" t="str">
        <f>IF(SP_SUL!S41="","*",SP_SUL!S41)</f>
        <v>-</v>
      </c>
      <c r="D43" s="100" t="str">
        <f>IF(SP_SUL!T41="","*",SP_SUL!T41)</f>
        <v>-</v>
      </c>
      <c r="E43" s="100" t="str">
        <f>IF(SP_SUL!D41="","*",SP_SUL!D41)</f>
        <v>*</v>
      </c>
      <c r="F43" s="100" t="str">
        <f>IF(SP_SUL!H41="","*",SP_SUL!H41)</f>
        <v>*</v>
      </c>
      <c r="G43" s="100" t="str">
        <f>IF(SP_SUL!M41="","*",SP_SUL!M41)</f>
        <v>-</v>
      </c>
      <c r="H43" s="155" t="str">
        <f>IF(SP_SUL!K41="","*",SP_SUL!K41)</f>
        <v>*</v>
      </c>
      <c r="I43" s="133" t="str">
        <f>IF(SP_SUL!O41="","*",SP_SUL!O41)</f>
        <v>*</v>
      </c>
      <c r="J43" s="133" t="str">
        <f>IF(SP_SUL!P41="","*",SP_SUL!P41)</f>
        <v>*</v>
      </c>
      <c r="K43" s="142" t="str">
        <f>IF(SP_SUL!AK41="","*",SP_SUL!AK41)</f>
        <v>-</v>
      </c>
      <c r="L43" s="142" t="str">
        <f>IF(SP_SUL!AM41="","*",SP_SUL!AM41)</f>
        <v>-</v>
      </c>
      <c r="M43" s="142" t="str">
        <f>IF(SP_SUL!AP41="","*",SP_SUL!AP41)</f>
        <v>-</v>
      </c>
      <c r="N43" s="142" t="str">
        <f>IF(SP_SUL!AM41="","*",SP_SUL!AM41)</f>
        <v>-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 t="str">
        <f>IF(SP_SUL!B42="","*",SP_SUL!B42)</f>
        <v>*</v>
      </c>
      <c r="B44" s="99" t="str">
        <f>IF(SP_SUL!X42="","*",SP_SUL!X42)</f>
        <v>*</v>
      </c>
      <c r="C44" s="100" t="str">
        <f>IF(SP_SUL!S42="","*",SP_SUL!S42)</f>
        <v>-</v>
      </c>
      <c r="D44" s="100" t="str">
        <f>IF(SP_SUL!T42="","*",SP_SUL!T42)</f>
        <v>-</v>
      </c>
      <c r="E44" s="100" t="str">
        <f>IF(SP_SUL!D42="","*",SP_SUL!D42)</f>
        <v>*</v>
      </c>
      <c r="F44" s="100" t="str">
        <f>IF(SP_SUL!H42="","*",SP_SUL!H42)</f>
        <v>*</v>
      </c>
      <c r="G44" s="100" t="str">
        <f>IF(SP_SUL!M42="","*",SP_SUL!M42)</f>
        <v>-</v>
      </c>
      <c r="H44" s="155" t="str">
        <f>IF(SP_SUL!K42="","*",SP_SUL!K42)</f>
        <v>*</v>
      </c>
      <c r="I44" s="133" t="str">
        <f>IF(SP_SUL!O42="","*",SP_SUL!O42)</f>
        <v>*</v>
      </c>
      <c r="J44" s="133" t="str">
        <f>IF(SP_SUL!P42="","*",SP_SUL!P42)</f>
        <v>*</v>
      </c>
      <c r="K44" s="142" t="str">
        <f>IF(SP_SUL!AK42="","*",SP_SUL!AK42)</f>
        <v>-</v>
      </c>
      <c r="L44" s="142" t="str">
        <f>IF(SP_SUL!AM42="","*",SP_SUL!AM42)</f>
        <v>-</v>
      </c>
      <c r="M44" s="142" t="str">
        <f>IF(SP_SUL!AP42="","*",SP_SUL!AP42)</f>
        <v>-</v>
      </c>
      <c r="N44" s="142" t="str">
        <f>IF(SP_SUL!AM42="","*",SP_SUL!AM42)</f>
        <v>-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 t="str">
        <f>IF(SP_SUL!B45="","*",SP_SUL!B45)</f>
        <v>*</v>
      </c>
      <c r="B47" s="99" t="str">
        <f>IF(SP_SUL!X45="","*",SP_SUL!X45)</f>
        <v>*</v>
      </c>
      <c r="C47" s="100" t="str">
        <f>IF(SP_SUL!S45="","*",SP_SUL!S45)</f>
        <v>-</v>
      </c>
      <c r="D47" s="100" t="str">
        <f>IF(SP_SUL!T45="","*",SP_SUL!T45)</f>
        <v>-</v>
      </c>
      <c r="E47" s="100" t="str">
        <f>IF(SP_SUL!D45="","*",SP_SUL!D45)</f>
        <v>*</v>
      </c>
      <c r="F47" s="100" t="str">
        <f>IF(SP_SUL!H45="","*",SP_SUL!H45)</f>
        <v>*</v>
      </c>
      <c r="G47" s="100" t="str">
        <f>IF(SP_SUL!M45="","*",SP_SUL!M45)</f>
        <v>-</v>
      </c>
      <c r="H47" s="155" t="str">
        <f>IF(SP_SUL!K45="","*",SP_SUL!K45)</f>
        <v>*</v>
      </c>
      <c r="I47" s="133" t="str">
        <f>IF(SP_SUL!O45="","*",SP_SUL!O45)</f>
        <v>*</v>
      </c>
      <c r="J47" s="133" t="str">
        <f>IF(SP_SUL!P45="","*",SP_SUL!P45)</f>
        <v>*</v>
      </c>
      <c r="K47" s="142" t="str">
        <f>IF(SP_SUL!AK45="","*",SP_SUL!AK45)</f>
        <v>-</v>
      </c>
      <c r="L47" s="142" t="str">
        <f>IF(SP_SUL!AM45="","*",SP_SUL!AM45)</f>
        <v>-</v>
      </c>
      <c r="M47" s="142" t="str">
        <f>IF(SP_SUL!AP45="","*",SP_SUL!AP45)</f>
        <v>-</v>
      </c>
      <c r="N47" s="142" t="str">
        <f>IF(SP_SUL!AM45="","*",SP_SUL!AM45)</f>
        <v>-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 t="str">
        <f>IF(SP_SUL!B46="","*",SP_SUL!B46)</f>
        <v>*</v>
      </c>
      <c r="B48" s="99" t="str">
        <f>IF(SP_SUL!X46="","*",SP_SUL!X46)</f>
        <v>*</v>
      </c>
      <c r="C48" s="100" t="str">
        <f>IF(SP_SUL!S46="","*",SP_SUL!S46)</f>
        <v>-</v>
      </c>
      <c r="D48" s="100" t="str">
        <f>IF(SP_SUL!T46="","*",SP_SUL!T46)</f>
        <v>-</v>
      </c>
      <c r="E48" s="100" t="str">
        <f>IF(SP_SUL!D46="","*",SP_SUL!D46)</f>
        <v>*</v>
      </c>
      <c r="F48" s="100" t="str">
        <f>IF(SP_SUL!H46="","*",SP_SUL!H46)</f>
        <v>*</v>
      </c>
      <c r="G48" s="100" t="str">
        <f>IF(SP_SUL!M46="","*",SP_SUL!M46)</f>
        <v>-</v>
      </c>
      <c r="H48" s="155" t="str">
        <f>IF(SP_SUL!K46="","*",SP_SUL!K46)</f>
        <v>*</v>
      </c>
      <c r="I48" s="133" t="str">
        <f>IF(SP_SUL!O46="","*",SP_SUL!O46)</f>
        <v>*</v>
      </c>
      <c r="J48" s="133" t="str">
        <f>IF(SP_SUL!P46="","*",SP_SUL!P46)</f>
        <v>*</v>
      </c>
      <c r="K48" s="142" t="str">
        <f>IF(SP_SUL!AK46="","*",SP_SUL!AK46)</f>
        <v>-</v>
      </c>
      <c r="L48" s="142" t="str">
        <f>IF(SP_SUL!AM46="","*",SP_SUL!AM46)</f>
        <v>-</v>
      </c>
      <c r="M48" s="142" t="str">
        <f>IF(SP_SUL!AP46="","*",SP_SUL!AP46)</f>
        <v>-</v>
      </c>
      <c r="N48" s="142" t="str">
        <f>IF(SP_SUL!AM46="","*",SP_SUL!AM46)</f>
        <v>-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 t="str">
        <f>IF(SP_SUL!B47="","*",SP_SUL!B47)</f>
        <v>*</v>
      </c>
      <c r="B49" s="99" t="str">
        <f>IF(SP_SUL!X47="","*",SP_SUL!X47)</f>
        <v>*</v>
      </c>
      <c r="C49" s="100" t="str">
        <f>IF(SP_SUL!S47="","*",SP_SUL!S47)</f>
        <v>-</v>
      </c>
      <c r="D49" s="100" t="str">
        <f>IF(SP_SUL!T47="","*",SP_SUL!T47)</f>
        <v>-</v>
      </c>
      <c r="E49" s="100" t="str">
        <f>IF(SP_SUL!D47="","*",SP_SUL!D47)</f>
        <v>*</v>
      </c>
      <c r="F49" s="100" t="str">
        <f>IF(SP_SUL!H47="","*",SP_SUL!H47)</f>
        <v>*</v>
      </c>
      <c r="G49" s="100" t="str">
        <f>IF(SP_SUL!M47="","*",SP_SUL!M47)</f>
        <v>-</v>
      </c>
      <c r="H49" s="155" t="str">
        <f>IF(SP_SUL!K47="","*",SP_SUL!K47)</f>
        <v>*</v>
      </c>
      <c r="I49" s="133" t="str">
        <f>IF(SP_SUL!O47="","*",SP_SUL!O47)</f>
        <v>*</v>
      </c>
      <c r="J49" s="133" t="str">
        <f>IF(SP_SUL!P47="","*",SP_SUL!P47)</f>
        <v>*</v>
      </c>
      <c r="K49" s="142" t="str">
        <f>IF(SP_SUL!AK47="","*",SP_SUL!AK47)</f>
        <v>-</v>
      </c>
      <c r="L49" s="142" t="str">
        <f>IF(SP_SUL!AM47="","*",SP_SUL!AM47)</f>
        <v>-</v>
      </c>
      <c r="M49" s="142" t="str">
        <f>IF(SP_SUL!AP47="","*",SP_SUL!AP47)</f>
        <v>-</v>
      </c>
      <c r="N49" s="142" t="str">
        <f>IF(SP_SUL!AM47="","*",SP_SUL!AM47)</f>
        <v>-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 t="str">
        <f>IF(SP_SUL!B48="","*",SP_SUL!B48)</f>
        <v>*</v>
      </c>
      <c r="B50" s="99" t="str">
        <f>IF(SP_SUL!X48="","*",SP_SUL!X48)</f>
        <v>*</v>
      </c>
      <c r="C50" s="100" t="str">
        <f>IF(SP_SUL!S48="","*",SP_SUL!S48)</f>
        <v>-</v>
      </c>
      <c r="D50" s="100" t="str">
        <f>IF(SP_SUL!T48="","*",SP_SUL!T48)</f>
        <v>-</v>
      </c>
      <c r="E50" s="100" t="str">
        <f>IF(SP_SUL!D48="","*",SP_SUL!D48)</f>
        <v>*</v>
      </c>
      <c r="F50" s="100" t="str">
        <f>IF(SP_SUL!H48="","*",SP_SUL!H48)</f>
        <v>*</v>
      </c>
      <c r="G50" s="100" t="str">
        <f>IF(SP_SUL!M48="","*",SP_SUL!M48)</f>
        <v>-</v>
      </c>
      <c r="H50" s="155" t="str">
        <f>IF(SP_SUL!K48="","*",SP_SUL!K48)</f>
        <v>*</v>
      </c>
      <c r="I50" s="133" t="str">
        <f>IF(SP_SUL!O48="","*",SP_SUL!O48)</f>
        <v>*</v>
      </c>
      <c r="J50" s="133" t="str">
        <f>IF(SP_SUL!P48="","*",SP_SUL!P48)</f>
        <v>*</v>
      </c>
      <c r="K50" s="142" t="str">
        <f>IF(SP_SUL!AK48="","*",SP_SUL!AK48)</f>
        <v>-</v>
      </c>
      <c r="L50" s="142" t="str">
        <f>IF(SP_SUL!AM48="","*",SP_SUL!AM48)</f>
        <v>-</v>
      </c>
      <c r="M50" s="142" t="str">
        <f>IF(SP_SUL!AP48="","*",SP_SUL!AP48)</f>
        <v>-</v>
      </c>
      <c r="N50" s="142" t="str">
        <f>IF(SP_SUL!AM48="","*",SP_SUL!AM48)</f>
        <v>-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 t="str">
        <f>IF(SP_SUL!B49="","*",SP_SUL!B49)</f>
        <v>*</v>
      </c>
      <c r="B51" s="99" t="str">
        <f>IF(SP_SUL!X49="","*",SP_SUL!X49)</f>
        <v>*</v>
      </c>
      <c r="C51" s="100" t="str">
        <f>IF(SP_SUL!S49="","*",SP_SUL!S49)</f>
        <v>-</v>
      </c>
      <c r="D51" s="100" t="str">
        <f>IF(SP_SUL!T49="","*",SP_SUL!T49)</f>
        <v>-</v>
      </c>
      <c r="E51" s="100" t="str">
        <f>IF(SP_SUL!D49="","*",SP_SUL!D49)</f>
        <v>*</v>
      </c>
      <c r="F51" s="100" t="str">
        <f>IF(SP_SUL!H49="","*",SP_SUL!H49)</f>
        <v>*</v>
      </c>
      <c r="G51" s="100" t="str">
        <f>IF(SP_SUL!M49="","*",SP_SUL!M49)</f>
        <v>-</v>
      </c>
      <c r="H51" s="155" t="str">
        <f>IF(SP_SUL!K49="","*",SP_SUL!K49)</f>
        <v>*</v>
      </c>
      <c r="I51" s="133" t="str">
        <f>IF(SP_SUL!O49="","*",SP_SUL!O49)</f>
        <v>*</v>
      </c>
      <c r="J51" s="133" t="str">
        <f>IF(SP_SUL!P49="","*",SP_SUL!P49)</f>
        <v>*</v>
      </c>
      <c r="K51" s="142" t="str">
        <f>IF(SP_SUL!AK49="","*",SP_SUL!AK49)</f>
        <v>-</v>
      </c>
      <c r="L51" s="142" t="str">
        <f>IF(SP_SUL!AM49="","*",SP_SUL!AM49)</f>
        <v>-</v>
      </c>
      <c r="M51" s="142" t="str">
        <f>IF(SP_SUL!AP49="","*",SP_SUL!AP49)</f>
        <v>-</v>
      </c>
      <c r="N51" s="142" t="str">
        <f>IF(SP_SUL!AM49="","*",SP_SUL!AM49)</f>
        <v>-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 t="str">
        <f>IF(SP_SUL!B50="","*",SP_SUL!B50)</f>
        <v>*</v>
      </c>
      <c r="B52" s="99" t="str">
        <f>IF(SP_SUL!X50="","*",SP_SUL!X50)</f>
        <v>*</v>
      </c>
      <c r="C52" s="100" t="str">
        <f>IF(SP_SUL!S50="","*",SP_SUL!S50)</f>
        <v>-</v>
      </c>
      <c r="D52" s="100" t="str">
        <f>IF(SP_SUL!T50="","*",SP_SUL!T50)</f>
        <v>-</v>
      </c>
      <c r="E52" s="100" t="str">
        <f>IF(SP_SUL!D50="","*",SP_SUL!D50)</f>
        <v>*</v>
      </c>
      <c r="F52" s="100" t="str">
        <f>IF(SP_SUL!H50="","*",SP_SUL!H50)</f>
        <v>*</v>
      </c>
      <c r="G52" s="100" t="str">
        <f>IF(SP_SUL!M50="","*",SP_SUL!M50)</f>
        <v>-</v>
      </c>
      <c r="H52" s="155" t="str">
        <f>IF(SP_SUL!K50="","*",SP_SUL!K50)</f>
        <v>*</v>
      </c>
      <c r="I52" s="133" t="str">
        <f>IF(SP_SUL!O50="","*",SP_SUL!O50)</f>
        <v>*</v>
      </c>
      <c r="J52" s="133" t="str">
        <f>IF(SP_SUL!P50="","*",SP_SUL!P50)</f>
        <v>*</v>
      </c>
      <c r="K52" s="142" t="str">
        <f>IF(SP_SUL!AK50="","*",SP_SUL!AK50)</f>
        <v>-</v>
      </c>
      <c r="L52" s="142" t="str">
        <f>IF(SP_SUL!AM50="","*",SP_SUL!AM50)</f>
        <v>-</v>
      </c>
      <c r="M52" s="142" t="str">
        <f>IF(SP_SUL!AP50="","*",SP_SUL!AP50)</f>
        <v>-</v>
      </c>
      <c r="N52" s="142" t="str">
        <f>IF(SP_SUL!AM50="","*",SP_SUL!AM50)</f>
        <v>-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 t="str">
        <f>IF(SP_SUL!B51="","*",SP_SUL!B51)</f>
        <v>*</v>
      </c>
      <c r="B53" s="99" t="str">
        <f>IF(SP_SUL!X51="","*",SP_SUL!X51)</f>
        <v>*</v>
      </c>
      <c r="C53" s="100" t="str">
        <f>IF(SP_SUL!S51="","*",SP_SUL!S51)</f>
        <v>-</v>
      </c>
      <c r="D53" s="100" t="str">
        <f>IF(SP_SUL!T51="","*",SP_SUL!T51)</f>
        <v>-</v>
      </c>
      <c r="E53" s="100" t="str">
        <f>IF(SP_SUL!D51="","*",SP_SUL!D51)</f>
        <v>*</v>
      </c>
      <c r="F53" s="100" t="str">
        <f>IF(SP_SUL!H51="","*",SP_SUL!H51)</f>
        <v>*</v>
      </c>
      <c r="G53" s="100" t="str">
        <f>IF(SP_SUL!M51="","*",SP_SUL!M51)</f>
        <v>-</v>
      </c>
      <c r="H53" s="155" t="str">
        <f>IF(SP_SUL!K51="","*",SP_SUL!K51)</f>
        <v>*</v>
      </c>
      <c r="I53" s="133" t="str">
        <f>IF(SP_SUL!O51="","*",SP_SUL!O51)</f>
        <v>*</v>
      </c>
      <c r="J53" s="133" t="str">
        <f>IF(SP_SUL!P51="","*",SP_SUL!P51)</f>
        <v>*</v>
      </c>
      <c r="K53" s="142" t="str">
        <f>IF(SP_SUL!AK51="","*",SP_SUL!AK51)</f>
        <v>-</v>
      </c>
      <c r="L53" s="142" t="str">
        <f>IF(SP_SUL!AM51="","*",SP_SUL!AM51)</f>
        <v>-</v>
      </c>
      <c r="M53" s="142" t="str">
        <f>IF(SP_SUL!AP51="","*",SP_SUL!AP51)</f>
        <v>-</v>
      </c>
      <c r="N53" s="142" t="str">
        <f>IF(SP_SUL!AM51="","*",SP_SUL!AM51)</f>
        <v>-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 t="str">
        <f>IF(SP_SUL!B52="","*",SP_SUL!B52)</f>
        <v>*</v>
      </c>
      <c r="B54" s="99" t="str">
        <f>IF(SP_SUL!X52="","*",SP_SUL!X52)</f>
        <v>*</v>
      </c>
      <c r="C54" s="100" t="str">
        <f>IF(SP_SUL!S52="","*",SP_SUL!S52)</f>
        <v>-</v>
      </c>
      <c r="D54" s="100" t="str">
        <f>IF(SP_SUL!T52="","*",SP_SUL!T52)</f>
        <v>-</v>
      </c>
      <c r="E54" s="100" t="str">
        <f>IF(SP_SUL!D52="","*",SP_SUL!D52)</f>
        <v>*</v>
      </c>
      <c r="F54" s="100" t="str">
        <f>IF(SP_SUL!H52="","*",SP_SUL!H52)</f>
        <v>*</v>
      </c>
      <c r="G54" s="100" t="str">
        <f>IF(SP_SUL!M52="","*",SP_SUL!M52)</f>
        <v>-</v>
      </c>
      <c r="H54" s="155" t="str">
        <f>IF(SP_SUL!K52="","*",SP_SUL!K52)</f>
        <v>*</v>
      </c>
      <c r="I54" s="133" t="str">
        <f>IF(SP_SUL!O52="","*",SP_SUL!O52)</f>
        <v>*</v>
      </c>
      <c r="J54" s="133" t="str">
        <f>IF(SP_SUL!P52="","*",SP_SUL!P52)</f>
        <v>*</v>
      </c>
      <c r="K54" s="142" t="str">
        <f>IF(SP_SUL!AK52="","*",SP_SUL!AK52)</f>
        <v>-</v>
      </c>
      <c r="L54" s="142" t="str">
        <f>IF(SP_SUL!AM52="","*",SP_SUL!AM52)</f>
        <v>-</v>
      </c>
      <c r="M54" s="142" t="str">
        <f>IF(SP_SUL!AP52="","*",SP_SUL!AP52)</f>
        <v>-</v>
      </c>
      <c r="N54" s="142" t="str">
        <f>IF(SP_SUL!AM52="","*",SP_SUL!AM52)</f>
        <v>-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1142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6" sqref="T3006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3"/>
      <c r="B1" s="364"/>
      <c r="C1" s="365"/>
      <c r="L1" s="102"/>
      <c r="M1" s="125"/>
      <c r="N1" s="283"/>
      <c r="O1" s="283"/>
      <c r="P1" s="171"/>
      <c r="Q1" s="366" t="s">
        <v>1090</v>
      </c>
      <c r="R1" s="367"/>
      <c r="U1" s="103"/>
      <c r="V1" s="368" t="s">
        <v>1143</v>
      </c>
      <c r="W1" s="368"/>
      <c r="X1" s="368"/>
      <c r="Y1" s="105"/>
    </row>
    <row r="2" spans="1:25" s="101" customFormat="1" ht="11.25" customHeight="1">
      <c r="A2" s="106" t="s">
        <v>1144</v>
      </c>
      <c r="B2" s="106" t="s">
        <v>1139</v>
      </c>
      <c r="C2" s="106" t="s">
        <v>483</v>
      </c>
      <c r="D2" s="107" t="s">
        <v>1042</v>
      </c>
      <c r="E2" s="107" t="s">
        <v>1043</v>
      </c>
      <c r="F2" s="107" t="s">
        <v>1138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1145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-</v>
      </c>
      <c r="E4" s="111" t="str">
        <f>IF(SP_SUL!T6="","*",SP_SUL!T6)</f>
        <v>-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-</v>
      </c>
      <c r="E5" s="111" t="str">
        <f>IF(SP_SUL!T7="","*",SP_SUL!T7)</f>
        <v>-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-</v>
      </c>
      <c r="E6" s="111" t="str">
        <f>IF(SP_SUL!T8="","*",SP_SUL!T8)</f>
        <v>-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-</v>
      </c>
      <c r="E7" s="111" t="str">
        <f>IF(SP_SUL!T9="","*",SP_SUL!T9)</f>
        <v>-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-</v>
      </c>
      <c r="E8" s="111" t="str">
        <f>IF(SP_SUL!T10="","*",SP_SUL!T10)</f>
        <v>-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-</v>
      </c>
      <c r="E11" s="111" t="str">
        <f>IF(SP_SUL!T13="","*",SP_SUL!T13)</f>
        <v>-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-</v>
      </c>
      <c r="E12" s="111" t="str">
        <f>IF(SP_SUL!T14="","*",SP_SUL!T14)</f>
        <v>-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-</v>
      </c>
      <c r="E13" s="111" t="str">
        <f>IF(SP_SUL!T15="","*",SP_SUL!T15)</f>
        <v>-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-</v>
      </c>
      <c r="E14" s="111" t="str">
        <f>IF(SP_SUL!T16="","*",SP_SUL!T16)</f>
        <v>-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-</v>
      </c>
      <c r="E15" s="111" t="str">
        <f>IF(SP_SUL!T17="","*",SP_SUL!T17)</f>
        <v>-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-</v>
      </c>
      <c r="E16" s="111" t="str">
        <f>IF(SP_SUL!T18="","*",SP_SUL!T18)</f>
        <v>-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-</v>
      </c>
      <c r="E17" s="111" t="str">
        <f>IF(SP_SUL!T19="","*",SP_SUL!T19)</f>
        <v>-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-</v>
      </c>
      <c r="E18" s="111" t="str">
        <f>IF(SP_SUL!T20="","*",SP_SUL!T20)</f>
        <v>-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-</v>
      </c>
      <c r="E19" s="111" t="str">
        <f>IF(SP_SUL!T21="","*",SP_SUL!T21)</f>
        <v>-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-</v>
      </c>
      <c r="E20" s="111" t="str">
        <f>IF(SP_SUL!T22="","*",SP_SUL!T22)</f>
        <v>-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-</v>
      </c>
      <c r="E21" s="111" t="str">
        <f>IF(SP_SUL!T23="","*",SP_SUL!T23)</f>
        <v>-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8.3333333333333329E-2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-</v>
      </c>
      <c r="E22" s="111" t="str">
        <f>IF(SP_SUL!T24="","*",SP_SUL!T24)</f>
        <v>-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-</v>
      </c>
      <c r="E23" s="111" t="str">
        <f>IF(SP_SUL!T25="","*",SP_SUL!T25)</f>
        <v>-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-</v>
      </c>
      <c r="E24" s="111" t="str">
        <f>IF(SP_SUL!T26="","*",SP_SUL!T26)</f>
        <v>-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-</v>
      </c>
      <c r="E25" s="111" t="str">
        <f>IF(SP_SUL!T27="","*",SP_SUL!T27)</f>
        <v>-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-</v>
      </c>
      <c r="E26" s="111" t="str">
        <f>IF(SP_SUL!T28="","*",SP_SUL!T28)</f>
        <v>-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*</v>
      </c>
      <c r="B29" s="110" t="str">
        <f>IF(SP_SUL!X31="","*",SP_SUL!X31)</f>
        <v>*</v>
      </c>
      <c r="C29" s="110" t="str">
        <f>IF(SP_SUL!Z31="","*",SP_SUL!Z31)</f>
        <v>*</v>
      </c>
      <c r="D29" s="111" t="str">
        <f>IF(SP_SUL!S31="","*",SP_SUL!S31)</f>
        <v>-</v>
      </c>
      <c r="E29" s="111" t="str">
        <f>IF(SP_SUL!T31="","*",SP_SUL!T31)</f>
        <v>-</v>
      </c>
      <c r="F29" s="111" t="str">
        <f>IF(SP_SUL!B31="","*",SP_SUL!B31)</f>
        <v>*</v>
      </c>
      <c r="G29" s="111" t="str">
        <f>IF(SP_SUL!D31="","*",SP_SUL!D31)</f>
        <v>*</v>
      </c>
      <c r="H29" s="111" t="str">
        <f>IF(SP_SUL!F31="","*",SP_SUL!F31)</f>
        <v>*</v>
      </c>
      <c r="I29" s="111" t="str">
        <f>IF(SP_SUL!H31="","*",SP_SUL!H31)</f>
        <v>*</v>
      </c>
      <c r="J29" s="111" t="str">
        <f>IF(SP_SUL!I31="","*",SP_SUL!I31)</f>
        <v>*</v>
      </c>
      <c r="K29" s="111" t="str">
        <f>IF(SP_SUL!M31="","*",SP_SUL!M31)</f>
        <v>-</v>
      </c>
      <c r="L29" s="111" t="str">
        <f>IF(SP_SUL!N31="","*",SP_SUL!N31)</f>
        <v>-</v>
      </c>
      <c r="M29" s="112" t="str">
        <f>IF(SP_SUL!J31="","*",SP_SUL!J31)</f>
        <v>*</v>
      </c>
      <c r="N29" s="285" t="str">
        <f>IF(SP_SUL!K31="","*",SP_SUL!K31)</f>
        <v>*</v>
      </c>
      <c r="O29" s="285" t="str">
        <f>IF(SP_SUL!L31="","*",SP_SUL!L31)</f>
        <v>-</v>
      </c>
      <c r="P29" s="112"/>
      <c r="Q29" s="129" t="str">
        <f>IF(SP_SUL!O31="","*",SP_SUL!O31)</f>
        <v>*</v>
      </c>
      <c r="R29" s="129" t="str">
        <f>IF(SP_SUL!P31="","*",SP_SUL!P31)</f>
        <v>*</v>
      </c>
      <c r="S29" s="111" t="str">
        <f>IF(SP_SUL!Q31="","*",CONCATENATE(SP_SUL!Q31," ",SP_SUL!R31))</f>
        <v>*</v>
      </c>
      <c r="T29" s="111" t="str">
        <f>IF(SP_SUL!V31="","*",SP_SUL!V31)</f>
        <v>*</v>
      </c>
      <c r="U29" s="111" t="str">
        <f>IF(SP_SUL!W31="","*",SP_SUL!W31)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*</v>
      </c>
      <c r="B30" s="110" t="str">
        <f>IF(SP_SUL!X32="","*",SP_SUL!X32)</f>
        <v>*</v>
      </c>
      <c r="C30" s="110" t="str">
        <f>IF(SP_SUL!Z32="","*",SP_SUL!Z32)</f>
        <v>*</v>
      </c>
      <c r="D30" s="111" t="str">
        <f>IF(SP_SUL!S32="","*",SP_SUL!S32)</f>
        <v>-</v>
      </c>
      <c r="E30" s="111" t="str">
        <f>IF(SP_SUL!T32="","*",SP_SUL!T32)</f>
        <v>-</v>
      </c>
      <c r="F30" s="111" t="str">
        <f>IF(SP_SUL!B32="","*",SP_SUL!B32)</f>
        <v>*</v>
      </c>
      <c r="G30" s="111" t="str">
        <f>IF(SP_SUL!D32="","*",SP_SUL!D32)</f>
        <v>*</v>
      </c>
      <c r="H30" s="111" t="str">
        <f>IF(SP_SUL!F32="","*",SP_SUL!F32)</f>
        <v>*</v>
      </c>
      <c r="I30" s="111" t="str">
        <f>IF(SP_SUL!H32="","*",SP_SUL!H32)</f>
        <v>*</v>
      </c>
      <c r="J30" s="111" t="str">
        <f>IF(SP_SUL!I32="","*",SP_SUL!I32)</f>
        <v>*</v>
      </c>
      <c r="K30" s="111" t="str">
        <f>IF(SP_SUL!M32="","*",SP_SUL!M32)</f>
        <v>-</v>
      </c>
      <c r="L30" s="111" t="str">
        <f>IF(SP_SUL!N32="","*",SP_SUL!N32)</f>
        <v>-</v>
      </c>
      <c r="M30" s="112" t="str">
        <f>IF(SP_SUL!J32="","*",SP_SUL!J32)</f>
        <v>*</v>
      </c>
      <c r="N30" s="285" t="str">
        <f>IF(SP_SUL!K32="","*",SP_SUL!K32)</f>
        <v>*</v>
      </c>
      <c r="O30" s="285" t="str">
        <f>IF(SP_SUL!L32="","*",SP_SUL!L32)</f>
        <v>-</v>
      </c>
      <c r="P30" s="112"/>
      <c r="Q30" s="129" t="str">
        <f>IF(SP_SUL!O32="","*",SP_SUL!O32)</f>
        <v>*</v>
      </c>
      <c r="R30" s="129" t="str">
        <f>IF(SP_SUL!P32="","*",SP_SUL!P32)</f>
        <v>*</v>
      </c>
      <c r="S30" s="111" t="str">
        <f>IF(SP_SUL!Q32="","*",CONCATENATE(SP_SUL!Q32," ",SP_SUL!R32))</f>
        <v>*</v>
      </c>
      <c r="T30" s="111" t="str">
        <f>IF(SP_SUL!V32="","*",SP_SUL!V32)</f>
        <v>*</v>
      </c>
      <c r="U30" s="111" t="str">
        <f>IF(SP_SUL!W32="","*",SP_SUL!W32)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*</v>
      </c>
      <c r="B31" s="110" t="str">
        <f>IF(SP_SUL!X33="","*",SP_SUL!X33)</f>
        <v>*</v>
      </c>
      <c r="C31" s="110" t="str">
        <f>IF(SP_SUL!Z33="","*",SP_SUL!Z33)</f>
        <v>*</v>
      </c>
      <c r="D31" s="111" t="str">
        <f>IF(SP_SUL!S33="","*",SP_SUL!S33)</f>
        <v>-</v>
      </c>
      <c r="E31" s="111" t="str">
        <f>IF(SP_SUL!T33="","*",SP_SUL!T33)</f>
        <v>-</v>
      </c>
      <c r="F31" s="111" t="str">
        <f>IF(SP_SUL!B33="","*",SP_SUL!B33)</f>
        <v>*</v>
      </c>
      <c r="G31" s="111" t="str">
        <f>IF(SP_SUL!D33="","*",SP_SUL!D33)</f>
        <v>*</v>
      </c>
      <c r="H31" s="111" t="str">
        <f>IF(SP_SUL!F33="","*",SP_SUL!F33)</f>
        <v>*</v>
      </c>
      <c r="I31" s="111" t="str">
        <f>IF(SP_SUL!H33="","*",SP_SUL!H33)</f>
        <v>*</v>
      </c>
      <c r="J31" s="111" t="str">
        <f>IF(SP_SUL!I33="","*",SP_SUL!I33)</f>
        <v>*</v>
      </c>
      <c r="K31" s="111" t="str">
        <f>IF(SP_SUL!M33="","*",SP_SUL!M33)</f>
        <v>-</v>
      </c>
      <c r="L31" s="111" t="str">
        <f>IF(SP_SUL!N33="","*",SP_SUL!N33)</f>
        <v>-</v>
      </c>
      <c r="M31" s="112" t="str">
        <f>IF(SP_SUL!J33="","*",SP_SUL!J33)</f>
        <v>*</v>
      </c>
      <c r="N31" s="285" t="str">
        <f>IF(SP_SUL!K33="","*",SP_SUL!K33)</f>
        <v>*</v>
      </c>
      <c r="O31" s="285" t="str">
        <f>IF(SP_SUL!L33="","*",SP_SUL!L33)</f>
        <v>-</v>
      </c>
      <c r="P31" s="112"/>
      <c r="Q31" s="129" t="str">
        <f>IF(SP_SUL!O33="","*",SP_SUL!O33)</f>
        <v>*</v>
      </c>
      <c r="R31" s="129" t="str">
        <f>IF(SP_SUL!P33="","*",SP_SUL!P33)</f>
        <v>*</v>
      </c>
      <c r="S31" s="111" t="str">
        <f>IF(SP_SUL!Q33="","*",CONCATENATE(SP_SUL!Q33," ",SP_SUL!R33))</f>
        <v>*</v>
      </c>
      <c r="T31" s="111" t="str">
        <f>IF(SP_SUL!V33="","*",SP_SUL!V33)</f>
        <v>*</v>
      </c>
      <c r="U31" s="111" t="str">
        <f>IF(SP_SUL!W33="","*",SP_SUL!W33)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*</v>
      </c>
      <c r="B32" s="110" t="str">
        <f>IF(SP_SUL!X34="","*",SP_SUL!X34)</f>
        <v>*</v>
      </c>
      <c r="C32" s="110" t="str">
        <f>IF(SP_SUL!Z34="","*",SP_SUL!Z34)</f>
        <v>*</v>
      </c>
      <c r="D32" s="111" t="str">
        <f>IF(SP_SUL!S34="","*",SP_SUL!S34)</f>
        <v>-</v>
      </c>
      <c r="E32" s="111" t="str">
        <f>IF(SP_SUL!T34="","*",SP_SUL!T34)</f>
        <v>-</v>
      </c>
      <c r="F32" s="111" t="str">
        <f>IF(SP_SUL!B34="","*",SP_SUL!B34)</f>
        <v>*</v>
      </c>
      <c r="G32" s="111" t="str">
        <f>IF(SP_SUL!D34="","*",SP_SUL!D34)</f>
        <v>*</v>
      </c>
      <c r="H32" s="111" t="str">
        <f>IF(SP_SUL!F34="","*",SP_SUL!F34)</f>
        <v>*</v>
      </c>
      <c r="I32" s="111" t="str">
        <f>IF(SP_SUL!H34="","*",SP_SUL!H34)</f>
        <v>*</v>
      </c>
      <c r="J32" s="111" t="str">
        <f>IF(SP_SUL!I34="","*",SP_SUL!I34)</f>
        <v>*</v>
      </c>
      <c r="K32" s="111" t="str">
        <f>IF(SP_SUL!M34="","*",SP_SUL!M34)</f>
        <v>-</v>
      </c>
      <c r="L32" s="111" t="str">
        <f>IF(SP_SUL!N34="","*",SP_SUL!N34)</f>
        <v>-</v>
      </c>
      <c r="M32" s="112" t="str">
        <f>IF(SP_SUL!J34="","*",SP_SUL!J34)</f>
        <v>*</v>
      </c>
      <c r="N32" s="285" t="str">
        <f>IF(SP_SUL!K34="","*",SP_SUL!K34)</f>
        <v>*</v>
      </c>
      <c r="O32" s="285" t="str">
        <f>IF(SP_SUL!L34="","*",SP_SUL!L34)</f>
        <v>-</v>
      </c>
      <c r="P32" s="112"/>
      <c r="Q32" s="129" t="str">
        <f>IF(SP_SUL!O34="","*",SP_SUL!O34)</f>
        <v>*</v>
      </c>
      <c r="R32" s="129" t="str">
        <f>IF(SP_SUL!P34="","*",SP_SUL!P34)</f>
        <v>*</v>
      </c>
      <c r="S32" s="111" t="str">
        <f>IF(SP_SUL!Q34="","*",CONCATENATE(SP_SUL!Q34," ",SP_SUL!R34))</f>
        <v>*</v>
      </c>
      <c r="T32" s="111" t="str">
        <f>IF(SP_SUL!V34="","*",SP_SUL!V34)</f>
        <v>*</v>
      </c>
      <c r="U32" s="111" t="str">
        <f>IF(SP_SUL!W34="","*",SP_SUL!W34)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*</v>
      </c>
      <c r="B33" s="110" t="str">
        <f>IF(SP_SUL!X35="","*",SP_SUL!X35)</f>
        <v>*</v>
      </c>
      <c r="C33" s="110" t="str">
        <f>IF(SP_SUL!Z35="","*",SP_SUL!Z35)</f>
        <v>*</v>
      </c>
      <c r="D33" s="111" t="str">
        <f>IF(SP_SUL!S35="","*",SP_SUL!S35)</f>
        <v>-</v>
      </c>
      <c r="E33" s="111" t="str">
        <f>IF(SP_SUL!T35="","*",SP_SUL!T35)</f>
        <v>-</v>
      </c>
      <c r="F33" s="111" t="str">
        <f>IF(SP_SUL!B35="","*",SP_SUL!B35)</f>
        <v>*</v>
      </c>
      <c r="G33" s="111" t="str">
        <f>IF(SP_SUL!D35="","*",SP_SUL!D35)</f>
        <v>*</v>
      </c>
      <c r="H33" s="111" t="str">
        <f>IF(SP_SUL!F35="","*",SP_SUL!F35)</f>
        <v>*</v>
      </c>
      <c r="I33" s="111" t="str">
        <f>IF(SP_SUL!H35="","*",SP_SUL!H35)</f>
        <v>*</v>
      </c>
      <c r="J33" s="111" t="str">
        <f>IF(SP_SUL!I35="","*",SP_SUL!I35)</f>
        <v>*</v>
      </c>
      <c r="K33" s="111" t="str">
        <f>IF(SP_SUL!M35="","*",SP_SUL!M35)</f>
        <v>-</v>
      </c>
      <c r="L33" s="111" t="str">
        <f>IF(SP_SUL!N35="","*",SP_SUL!N35)</f>
        <v>-</v>
      </c>
      <c r="M33" s="112" t="str">
        <f>IF(SP_SUL!J35="","*",SP_SUL!J35)</f>
        <v>*</v>
      </c>
      <c r="N33" s="285" t="str">
        <f>IF(SP_SUL!K35="","*",SP_SUL!K35)</f>
        <v>*</v>
      </c>
      <c r="O33" s="285" t="str">
        <f>IF(SP_SUL!L35="","*",SP_SUL!L35)</f>
        <v>-</v>
      </c>
      <c r="P33" s="112"/>
      <c r="Q33" s="129" t="str">
        <f>IF(SP_SUL!O35="","*",SP_SUL!O35)</f>
        <v>*</v>
      </c>
      <c r="R33" s="129" t="str">
        <f>IF(SP_SUL!P35="","*",SP_SUL!P35)</f>
        <v>*</v>
      </c>
      <c r="S33" s="111" t="str">
        <f>IF(SP_SUL!Q35="","*",CONCATENATE(SP_SUL!Q35," ",SP_SUL!R35))</f>
        <v>*</v>
      </c>
      <c r="T33" s="111" t="str">
        <f>IF(SP_SUL!V35="","*",SP_SUL!V35)</f>
        <v>*</v>
      </c>
      <c r="U33" s="111" t="str">
        <f>IF(SP_SUL!W35="","*",SP_SUL!W35)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*</v>
      </c>
      <c r="B34" s="110" t="str">
        <f>IF(SP_SUL!X36="","*",SP_SUL!X36)</f>
        <v>*</v>
      </c>
      <c r="C34" s="110" t="str">
        <f>IF(SP_SUL!Z36="","*",SP_SUL!Z36)</f>
        <v>*</v>
      </c>
      <c r="D34" s="111" t="str">
        <f>IF(SP_SUL!S36="","*",SP_SUL!S36)</f>
        <v>-</v>
      </c>
      <c r="E34" s="111" t="str">
        <f>IF(SP_SUL!T36="","*",SP_SUL!T36)</f>
        <v>-</v>
      </c>
      <c r="F34" s="111" t="str">
        <f>IF(SP_SUL!B36="","*",SP_SUL!B36)</f>
        <v>*</v>
      </c>
      <c r="G34" s="111" t="str">
        <f>IF(SP_SUL!D36="","*",SP_SUL!D36)</f>
        <v>*</v>
      </c>
      <c r="H34" s="111" t="str">
        <f>IF(SP_SUL!F36="","*",SP_SUL!F36)</f>
        <v>*</v>
      </c>
      <c r="I34" s="111" t="str">
        <f>IF(SP_SUL!H36="","*",SP_SUL!H36)</f>
        <v>*</v>
      </c>
      <c r="J34" s="111" t="str">
        <f>IF(SP_SUL!I36="","*",SP_SUL!I36)</f>
        <v>*</v>
      </c>
      <c r="K34" s="111" t="str">
        <f>IF(SP_SUL!M36="","*",SP_SUL!M36)</f>
        <v>-</v>
      </c>
      <c r="L34" s="111" t="str">
        <f>IF(SP_SUL!N36="","*",SP_SUL!N36)</f>
        <v>-</v>
      </c>
      <c r="M34" s="112" t="str">
        <f>IF(SP_SUL!J36="","*",SP_SUL!J36)</f>
        <v>*</v>
      </c>
      <c r="N34" s="285" t="str">
        <f>IF(SP_SUL!K36="","*",SP_SUL!K36)</f>
        <v>*</v>
      </c>
      <c r="O34" s="285" t="str">
        <f>IF(SP_SUL!L36="","*",SP_SUL!L36)</f>
        <v>-</v>
      </c>
      <c r="P34" s="112"/>
      <c r="Q34" s="129" t="str">
        <f>IF(SP_SUL!O36="","*",SP_SUL!O36)</f>
        <v>*</v>
      </c>
      <c r="R34" s="129" t="str">
        <f>IF(SP_SUL!P36="","*",SP_SUL!P36)</f>
        <v>*</v>
      </c>
      <c r="S34" s="111" t="str">
        <f>IF(SP_SUL!Q36="","*",CONCATENATE(SP_SUL!Q36," ",SP_SUL!R36))</f>
        <v>*</v>
      </c>
      <c r="T34" s="111" t="str">
        <f>IF(SP_SUL!V36="","*",SP_SUL!V36)</f>
        <v>*</v>
      </c>
      <c r="U34" s="111" t="str">
        <f>IF(SP_SUL!W36="","*",SP_SUL!W36)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*</v>
      </c>
      <c r="B35" s="110" t="str">
        <f>IF(SP_SUL!X37="","*",SP_SUL!X37)</f>
        <v>*</v>
      </c>
      <c r="C35" s="110" t="str">
        <f>IF(SP_SUL!Z37="","*",SP_SUL!Z37)</f>
        <v>*</v>
      </c>
      <c r="D35" s="111" t="str">
        <f>IF(SP_SUL!S37="","*",SP_SUL!S37)</f>
        <v>-</v>
      </c>
      <c r="E35" s="111" t="str">
        <f>IF(SP_SUL!T37="","*",SP_SUL!T37)</f>
        <v>-</v>
      </c>
      <c r="F35" s="111" t="str">
        <f>IF(SP_SUL!B37="","*",SP_SUL!B37)</f>
        <v>*</v>
      </c>
      <c r="G35" s="111" t="str">
        <f>IF(SP_SUL!D37="","*",SP_SUL!D37)</f>
        <v>*</v>
      </c>
      <c r="H35" s="111" t="str">
        <f>IF(SP_SUL!F37="","*",SP_SUL!F37)</f>
        <v>*</v>
      </c>
      <c r="I35" s="111" t="str">
        <f>IF(SP_SUL!H37="","*",SP_SUL!H37)</f>
        <v>*</v>
      </c>
      <c r="J35" s="111" t="str">
        <f>IF(SP_SUL!I37="","*",SP_SUL!I37)</f>
        <v>*</v>
      </c>
      <c r="K35" s="111" t="str">
        <f>IF(SP_SUL!M37="","*",SP_SUL!M37)</f>
        <v>-</v>
      </c>
      <c r="L35" s="111" t="str">
        <f>IF(SP_SUL!N37="","*",SP_SUL!N37)</f>
        <v>-</v>
      </c>
      <c r="M35" s="112" t="str">
        <f>IF(SP_SUL!J37="","*",SP_SUL!J37)</f>
        <v>*</v>
      </c>
      <c r="N35" s="285" t="str">
        <f>IF(SP_SUL!K37="","*",SP_SUL!K37)</f>
        <v>*</v>
      </c>
      <c r="O35" s="285" t="str">
        <f>IF(SP_SUL!L37="","*",SP_SUL!L37)</f>
        <v>-</v>
      </c>
      <c r="P35" s="112"/>
      <c r="Q35" s="129" t="str">
        <f>IF(SP_SUL!O37="","*",SP_SUL!O37)</f>
        <v>*</v>
      </c>
      <c r="R35" s="129" t="str">
        <f>IF(SP_SUL!P37="","*",SP_SUL!P37)</f>
        <v>*</v>
      </c>
      <c r="S35" s="111" t="str">
        <f>IF(SP_SUL!Q37="","*",CONCATENATE(SP_SUL!Q37," ",SP_SUL!R37))</f>
        <v>*</v>
      </c>
      <c r="T35" s="111" t="str">
        <f>IF(SP_SUL!V37="","*",SP_SUL!V37)</f>
        <v>*</v>
      </c>
      <c r="U35" s="111" t="str">
        <f>IF(SP_SUL!W37="","*",SP_SUL!W37)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*</v>
      </c>
      <c r="B36" s="110" t="str">
        <f>IF(SP_SUL!X38="","*",SP_SUL!X38)</f>
        <v>*</v>
      </c>
      <c r="C36" s="110" t="str">
        <f>IF(SP_SUL!Z38="","*",SP_SUL!Z38)</f>
        <v>*</v>
      </c>
      <c r="D36" s="111" t="str">
        <f>IF(SP_SUL!S38="","*",SP_SUL!S38)</f>
        <v>-</v>
      </c>
      <c r="E36" s="111" t="str">
        <f>IF(SP_SUL!T38="","*",SP_SUL!T38)</f>
        <v>-</v>
      </c>
      <c r="F36" s="111" t="str">
        <f>IF(SP_SUL!B38="","*",SP_SUL!B38)</f>
        <v>*</v>
      </c>
      <c r="G36" s="111" t="str">
        <f>IF(SP_SUL!D38="","*",SP_SUL!D38)</f>
        <v>*</v>
      </c>
      <c r="H36" s="111" t="str">
        <f>IF(SP_SUL!F38="","*",SP_SUL!F38)</f>
        <v>*</v>
      </c>
      <c r="I36" s="111" t="str">
        <f>IF(SP_SUL!H38="","*",SP_SUL!H38)</f>
        <v>*</v>
      </c>
      <c r="J36" s="111" t="str">
        <f>IF(SP_SUL!I38="","*",SP_SUL!I38)</f>
        <v>*</v>
      </c>
      <c r="K36" s="111" t="str">
        <f>IF(SP_SUL!M38="","*",SP_SUL!M38)</f>
        <v>-</v>
      </c>
      <c r="L36" s="111" t="str">
        <f>IF(SP_SUL!N38="","*",SP_SUL!N38)</f>
        <v>-</v>
      </c>
      <c r="M36" s="112" t="str">
        <f>IF(SP_SUL!J38="","*",SP_SUL!J38)</f>
        <v>*</v>
      </c>
      <c r="N36" s="285" t="str">
        <f>IF(SP_SUL!K38="","*",SP_SUL!K38)</f>
        <v>*</v>
      </c>
      <c r="O36" s="285" t="str">
        <f>IF(SP_SUL!L38="","*",SP_SUL!L38)</f>
        <v>-</v>
      </c>
      <c r="P36" s="112"/>
      <c r="Q36" s="129" t="str">
        <f>IF(SP_SUL!O38="","*",SP_SUL!O38)</f>
        <v>*</v>
      </c>
      <c r="R36" s="129" t="str">
        <f>IF(SP_SUL!P38="","*",SP_SUL!P38)</f>
        <v>*</v>
      </c>
      <c r="S36" s="111" t="str">
        <f>IF(SP_SUL!Q38="","*",CONCATENATE(SP_SUL!Q38," ",SP_SUL!R38))</f>
        <v>*</v>
      </c>
      <c r="T36" s="111" t="str">
        <f>IF(SP_SUL!V38="","*",SP_SUL!V38)</f>
        <v>*</v>
      </c>
      <c r="U36" s="111" t="str">
        <f>IF(SP_SUL!W38="","*",SP_SUL!W38)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*</v>
      </c>
      <c r="B37" s="110" t="str">
        <f>IF(SP_SUL!X39="","*",SP_SUL!X39)</f>
        <v>*</v>
      </c>
      <c r="C37" s="110" t="str">
        <f>IF(SP_SUL!Z39="","*",SP_SUL!Z39)</f>
        <v>*</v>
      </c>
      <c r="D37" s="111" t="str">
        <f>IF(SP_SUL!S39="","*",SP_SUL!S39)</f>
        <v>-</v>
      </c>
      <c r="E37" s="111" t="str">
        <f>IF(SP_SUL!T39="","*",SP_SUL!T39)</f>
        <v>-</v>
      </c>
      <c r="F37" s="111" t="str">
        <f>IF(SP_SUL!B39="","*",SP_SUL!B39)</f>
        <v>*</v>
      </c>
      <c r="G37" s="111" t="str">
        <f>IF(SP_SUL!D39="","*",SP_SUL!D39)</f>
        <v>*</v>
      </c>
      <c r="H37" s="111" t="str">
        <f>IF(SP_SUL!F39="","*",SP_SUL!F39)</f>
        <v>*</v>
      </c>
      <c r="I37" s="111" t="str">
        <f>IF(SP_SUL!H39="","*",SP_SUL!H39)</f>
        <v>*</v>
      </c>
      <c r="J37" s="111" t="str">
        <f>IF(SP_SUL!I39="","*",SP_SUL!I39)</f>
        <v>*</v>
      </c>
      <c r="K37" s="111" t="str">
        <f>IF(SP_SUL!M39="","*",SP_SUL!M39)</f>
        <v>-</v>
      </c>
      <c r="L37" s="111" t="str">
        <f>IF(SP_SUL!N39="","*",SP_SUL!N39)</f>
        <v>-</v>
      </c>
      <c r="M37" s="112" t="str">
        <f>IF(SP_SUL!J39="","*",SP_SUL!J39)</f>
        <v>*</v>
      </c>
      <c r="N37" s="285" t="str">
        <f>IF(SP_SUL!K39="","*",SP_SUL!K39)</f>
        <v>*</v>
      </c>
      <c r="O37" s="285" t="str">
        <f>IF(SP_SUL!L39="","*",SP_SUL!L39)</f>
        <v>-</v>
      </c>
      <c r="P37" s="112"/>
      <c r="Q37" s="129" t="str">
        <f>IF(SP_SUL!O39="","*",SP_SUL!O39)</f>
        <v>*</v>
      </c>
      <c r="R37" s="129" t="str">
        <f>IF(SP_SUL!P39="","*",SP_SUL!P39)</f>
        <v>*</v>
      </c>
      <c r="S37" s="111" t="str">
        <f>IF(SP_SUL!Q39="","*",CONCATENATE(SP_SUL!Q39," ",SP_SUL!R39))</f>
        <v>*</v>
      </c>
      <c r="T37" s="111" t="str">
        <f>IF(SP_SUL!V39="","*",SP_SUL!V39)</f>
        <v>*</v>
      </c>
      <c r="U37" s="111" t="str">
        <f>IF(SP_SUL!W39="","*",SP_SUL!W39)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*</v>
      </c>
      <c r="B38" s="110" t="str">
        <f>IF(SP_SUL!X40="","*",SP_SUL!X40)</f>
        <v>*</v>
      </c>
      <c r="C38" s="110" t="str">
        <f>IF(SP_SUL!Z40="","*",SP_SUL!Z40)</f>
        <v>*</v>
      </c>
      <c r="D38" s="111" t="str">
        <f>IF(SP_SUL!S40="","*",SP_SUL!S40)</f>
        <v>-</v>
      </c>
      <c r="E38" s="111" t="str">
        <f>IF(SP_SUL!T40="","*",SP_SUL!T40)</f>
        <v>-</v>
      </c>
      <c r="F38" s="111" t="str">
        <f>IF(SP_SUL!B40="","*",SP_SUL!B40)</f>
        <v>*</v>
      </c>
      <c r="G38" s="111" t="str">
        <f>IF(SP_SUL!D40="","*",SP_SUL!D40)</f>
        <v>*</v>
      </c>
      <c r="H38" s="111" t="str">
        <f>IF(SP_SUL!F40="","*",SP_SUL!F40)</f>
        <v>*</v>
      </c>
      <c r="I38" s="111" t="str">
        <f>IF(SP_SUL!H40="","*",SP_SUL!H40)</f>
        <v>*</v>
      </c>
      <c r="J38" s="111" t="str">
        <f>IF(SP_SUL!I40="","*",SP_SUL!I40)</f>
        <v>*</v>
      </c>
      <c r="K38" s="111" t="str">
        <f>IF(SP_SUL!M40="","*",SP_SUL!M40)</f>
        <v>-</v>
      </c>
      <c r="L38" s="111" t="str">
        <f>IF(SP_SUL!N40="","*",SP_SUL!N40)</f>
        <v>-</v>
      </c>
      <c r="M38" s="112" t="str">
        <f>IF(SP_SUL!J40="","*",SP_SUL!J40)</f>
        <v>*</v>
      </c>
      <c r="N38" s="285" t="str">
        <f>IF(SP_SUL!K40="","*",SP_SUL!K40)</f>
        <v>*</v>
      </c>
      <c r="O38" s="285" t="str">
        <f>IF(SP_SUL!L40="","*",SP_SUL!L40)</f>
        <v>-</v>
      </c>
      <c r="P38" s="112"/>
      <c r="Q38" s="129" t="str">
        <f>IF(SP_SUL!O40="","*",SP_SUL!O40)</f>
        <v>*</v>
      </c>
      <c r="R38" s="129" t="str">
        <f>IF(SP_SUL!P40="","*",SP_SUL!P40)</f>
        <v>*</v>
      </c>
      <c r="S38" s="111" t="str">
        <f>IF(SP_SUL!Q40="","*",CONCATENATE(SP_SUL!Q40," ",SP_SUL!R40))</f>
        <v>*</v>
      </c>
      <c r="T38" s="111" t="str">
        <f>IF(SP_SUL!V40="","*",SP_SUL!V40)</f>
        <v>*</v>
      </c>
      <c r="U38" s="111" t="str">
        <f>IF(SP_SUL!W40="","*",SP_SUL!W40)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*</v>
      </c>
      <c r="B39" s="110" t="str">
        <f>IF(SP_SUL!X41="","*",SP_SUL!X41)</f>
        <v>*</v>
      </c>
      <c r="C39" s="110" t="str">
        <f>IF(SP_SUL!Z41="","*",SP_SUL!Z41)</f>
        <v>*</v>
      </c>
      <c r="D39" s="111" t="str">
        <f>IF(SP_SUL!S41="","*",SP_SUL!S41)</f>
        <v>-</v>
      </c>
      <c r="E39" s="111" t="str">
        <f>IF(SP_SUL!T41="","*",SP_SUL!T41)</f>
        <v>-</v>
      </c>
      <c r="F39" s="111" t="str">
        <f>IF(SP_SUL!B41="","*",SP_SUL!B41)</f>
        <v>*</v>
      </c>
      <c r="G39" s="111" t="str">
        <f>IF(SP_SUL!D41="","*",SP_SUL!D41)</f>
        <v>*</v>
      </c>
      <c r="H39" s="111" t="str">
        <f>IF(SP_SUL!F41="","*",SP_SUL!F41)</f>
        <v>*</v>
      </c>
      <c r="I39" s="111" t="str">
        <f>IF(SP_SUL!H41="","*",SP_SUL!H41)</f>
        <v>*</v>
      </c>
      <c r="J39" s="111" t="str">
        <f>IF(SP_SUL!I41="","*",SP_SUL!I41)</f>
        <v>*</v>
      </c>
      <c r="K39" s="111" t="str">
        <f>IF(SP_SUL!M41="","*",SP_SUL!M41)</f>
        <v>-</v>
      </c>
      <c r="L39" s="111" t="str">
        <f>IF(SP_SUL!N41="","*",SP_SUL!N41)</f>
        <v>-</v>
      </c>
      <c r="M39" s="112" t="str">
        <f>IF(SP_SUL!J41="","*",SP_SUL!J41)</f>
        <v>*</v>
      </c>
      <c r="N39" s="285" t="str">
        <f>IF(SP_SUL!K41="","*",SP_SUL!K41)</f>
        <v>*</v>
      </c>
      <c r="O39" s="285" t="str">
        <f>IF(SP_SUL!L41="","*",SP_SUL!L41)</f>
        <v>-</v>
      </c>
      <c r="P39" s="112"/>
      <c r="Q39" s="129" t="str">
        <f>IF(SP_SUL!O41="","*",SP_SUL!O41)</f>
        <v>*</v>
      </c>
      <c r="R39" s="129" t="str">
        <f>IF(SP_SUL!P41="","*",SP_SUL!P41)</f>
        <v>*</v>
      </c>
      <c r="S39" s="111" t="str">
        <f>IF(SP_SUL!Q41="","*",CONCATENATE(SP_SUL!Q41," ",SP_SUL!R41))</f>
        <v>*</v>
      </c>
      <c r="T39" s="111" t="str">
        <f>IF(SP_SUL!V41="","*",SP_SUL!V41)</f>
        <v>*</v>
      </c>
      <c r="U39" s="111" t="str">
        <f>IF(SP_SUL!W41="","*",SP_SUL!W41)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*</v>
      </c>
      <c r="B40" s="110" t="str">
        <f>IF(SP_SUL!X42="","*",SP_SUL!X42)</f>
        <v>*</v>
      </c>
      <c r="C40" s="110" t="str">
        <f>IF(SP_SUL!Z42="","*",SP_SUL!Z42)</f>
        <v>*</v>
      </c>
      <c r="D40" s="111" t="str">
        <f>IF(SP_SUL!S42="","*",SP_SUL!S42)</f>
        <v>-</v>
      </c>
      <c r="E40" s="111" t="str">
        <f>IF(SP_SUL!T42="","*",SP_SUL!T42)</f>
        <v>-</v>
      </c>
      <c r="F40" s="111" t="str">
        <f>IF(SP_SUL!B42="","*",SP_SUL!B42)</f>
        <v>*</v>
      </c>
      <c r="G40" s="111" t="str">
        <f>IF(SP_SUL!D42="","*",SP_SUL!D42)</f>
        <v>*</v>
      </c>
      <c r="H40" s="111" t="str">
        <f>IF(SP_SUL!F42="","*",SP_SUL!F42)</f>
        <v>*</v>
      </c>
      <c r="I40" s="111" t="str">
        <f>IF(SP_SUL!H42="","*",SP_SUL!H42)</f>
        <v>*</v>
      </c>
      <c r="J40" s="111" t="str">
        <f>IF(SP_SUL!I42="","*",SP_SUL!I42)</f>
        <v>*</v>
      </c>
      <c r="K40" s="111" t="str">
        <f>IF(SP_SUL!M42="","*",SP_SUL!M42)</f>
        <v>-</v>
      </c>
      <c r="L40" s="111" t="str">
        <f>IF(SP_SUL!N42="","*",SP_SUL!N42)</f>
        <v>-</v>
      </c>
      <c r="M40" s="112" t="str">
        <f>IF(SP_SUL!J42="","*",SP_SUL!J42)</f>
        <v>*</v>
      </c>
      <c r="N40" s="285" t="str">
        <f>IF(SP_SUL!K42="","*",SP_SUL!K42)</f>
        <v>*</v>
      </c>
      <c r="O40" s="285" t="str">
        <f>IF(SP_SUL!L42="","*",SP_SUL!L42)</f>
        <v>-</v>
      </c>
      <c r="P40" s="112"/>
      <c r="Q40" s="129" t="str">
        <f>IF(SP_SUL!O42="","*",SP_SUL!O42)</f>
        <v>*</v>
      </c>
      <c r="R40" s="129" t="str">
        <f>IF(SP_SUL!P42="","*",SP_SUL!P42)</f>
        <v>*</v>
      </c>
      <c r="S40" s="111" t="str">
        <f>IF(SP_SUL!Q42="","*",CONCATENATE(SP_SUL!Q42," ",SP_SUL!R42))</f>
        <v>*</v>
      </c>
      <c r="T40" s="111" t="str">
        <f>IF(SP_SUL!V42="","*",SP_SUL!V42)</f>
        <v>*</v>
      </c>
      <c r="U40" s="111" t="str">
        <f>IF(SP_SUL!W42="","*",SP_SUL!W42)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*</v>
      </c>
      <c r="B43" s="110" t="str">
        <f>IF(SP_SUL!X45="","*",SP_SUL!X45)</f>
        <v>*</v>
      </c>
      <c r="C43" s="110" t="str">
        <f>IF(SP_SUL!Z45="","*",SP_SUL!Z45)</f>
        <v>*</v>
      </c>
      <c r="D43" s="111" t="str">
        <f>IF(SP_SUL!S45="","*",SP_SUL!S45)</f>
        <v>-</v>
      </c>
      <c r="E43" s="111" t="str">
        <f>IF(SP_SUL!T45="","*",SP_SUL!T45)</f>
        <v>-</v>
      </c>
      <c r="F43" s="111" t="str">
        <f>IF(SP_SUL!B45="","*",SP_SUL!B45)</f>
        <v>*</v>
      </c>
      <c r="G43" s="111" t="str">
        <f>IF(SP_SUL!D45="","*",SP_SUL!D45)</f>
        <v>*</v>
      </c>
      <c r="H43" s="111" t="str">
        <f>IF(SP_SUL!F45="","*",SP_SUL!F45)</f>
        <v>*</v>
      </c>
      <c r="I43" s="111" t="str">
        <f>IF(SP_SUL!H45="","*",SP_SUL!H45)</f>
        <v>*</v>
      </c>
      <c r="J43" s="111" t="str">
        <f>IF(SP_SUL!I45="","*",SP_SUL!I45)</f>
        <v>*</v>
      </c>
      <c r="K43" s="111" t="str">
        <f>IF(SP_SUL!M45="","*",SP_SUL!M45)</f>
        <v>-</v>
      </c>
      <c r="L43" s="111" t="str">
        <f>IF(SP_SUL!N45="","*",SP_SUL!N45)</f>
        <v>-</v>
      </c>
      <c r="M43" s="112" t="str">
        <f>IF(SP_SUL!J45="","*",SP_SUL!J45)</f>
        <v>*</v>
      </c>
      <c r="N43" s="285" t="str">
        <f>IF(SP_SUL!K45="","*",SP_SUL!K45)</f>
        <v>*</v>
      </c>
      <c r="O43" s="285" t="str">
        <f>IF(SP_SUL!L45="","*",SP_SUL!L45)</f>
        <v>-</v>
      </c>
      <c r="P43" s="112"/>
      <c r="Q43" s="129" t="str">
        <f>IF(SP_SUL!O45="","*",SP_SUL!O45)</f>
        <v>*</v>
      </c>
      <c r="R43" s="129" t="str">
        <f>IF(SP_SUL!P45="","*",SP_SUL!P45)</f>
        <v>*</v>
      </c>
      <c r="S43" s="111" t="str">
        <f>IF(SP_SUL!Q45="","*",CONCATENATE(SP_SUL!Q45," ",SP_SUL!R45))</f>
        <v>*</v>
      </c>
      <c r="T43" s="111" t="str">
        <f>IF(SP_SUL!V45="","*",SP_SUL!V45)</f>
        <v>*</v>
      </c>
      <c r="U43" s="111" t="str">
        <f>IF(SP_SUL!W45="","*",SP_SUL!W45)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*</v>
      </c>
      <c r="B44" s="110" t="str">
        <f>IF(SP_SUL!X46="","*",SP_SUL!X46)</f>
        <v>*</v>
      </c>
      <c r="C44" s="110" t="str">
        <f>IF(SP_SUL!Z46="","*",SP_SUL!Z46)</f>
        <v>*</v>
      </c>
      <c r="D44" s="111" t="str">
        <f>IF(SP_SUL!S46="","*",SP_SUL!S46)</f>
        <v>-</v>
      </c>
      <c r="E44" s="111" t="str">
        <f>IF(SP_SUL!T46="","*",SP_SUL!T46)</f>
        <v>-</v>
      </c>
      <c r="F44" s="111" t="str">
        <f>IF(SP_SUL!B46="","*",SP_SUL!B46)</f>
        <v>*</v>
      </c>
      <c r="G44" s="111" t="str">
        <f>IF(SP_SUL!D46="","*",SP_SUL!D46)</f>
        <v>*</v>
      </c>
      <c r="H44" s="111" t="str">
        <f>IF(SP_SUL!F46="","*",SP_SUL!F46)</f>
        <v>*</v>
      </c>
      <c r="I44" s="111" t="str">
        <f>IF(SP_SUL!H46="","*",SP_SUL!H46)</f>
        <v>*</v>
      </c>
      <c r="J44" s="111" t="str">
        <f>IF(SP_SUL!I46="","*",SP_SUL!I46)</f>
        <v>*</v>
      </c>
      <c r="K44" s="111" t="str">
        <f>IF(SP_SUL!M46="","*",SP_SUL!M46)</f>
        <v>-</v>
      </c>
      <c r="L44" s="111" t="str">
        <f>IF(SP_SUL!N46="","*",SP_SUL!N46)</f>
        <v>-</v>
      </c>
      <c r="M44" s="112" t="str">
        <f>IF(SP_SUL!J46="","*",SP_SUL!J46)</f>
        <v>*</v>
      </c>
      <c r="N44" s="285" t="str">
        <f>IF(SP_SUL!K46="","*",SP_SUL!K46)</f>
        <v>*</v>
      </c>
      <c r="O44" s="285" t="str">
        <f>IF(SP_SUL!L46="","*",SP_SUL!L46)</f>
        <v>-</v>
      </c>
      <c r="P44" s="112"/>
      <c r="Q44" s="129" t="str">
        <f>IF(SP_SUL!O46="","*",SP_SUL!O46)</f>
        <v>*</v>
      </c>
      <c r="R44" s="129" t="str">
        <f>IF(SP_SUL!P46="","*",SP_SUL!P46)</f>
        <v>*</v>
      </c>
      <c r="S44" s="111" t="str">
        <f>IF(SP_SUL!Q46="","*",CONCATENATE(SP_SUL!Q46," ",SP_SUL!R46))</f>
        <v>*</v>
      </c>
      <c r="T44" s="111" t="str">
        <f>IF(SP_SUL!V46="","*",SP_SUL!V46)</f>
        <v>*</v>
      </c>
      <c r="U44" s="111" t="str">
        <f>IF(SP_SUL!W46="","*",SP_SUL!W46)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*</v>
      </c>
      <c r="B45" s="110" t="str">
        <f>IF(SP_SUL!X47="","*",SP_SUL!X47)</f>
        <v>*</v>
      </c>
      <c r="C45" s="110" t="str">
        <f>IF(SP_SUL!Z47="","*",SP_SUL!Z47)</f>
        <v>*</v>
      </c>
      <c r="D45" s="111" t="str">
        <f>IF(SP_SUL!S47="","*",SP_SUL!S47)</f>
        <v>-</v>
      </c>
      <c r="E45" s="111" t="str">
        <f>IF(SP_SUL!T47="","*",SP_SUL!T47)</f>
        <v>-</v>
      </c>
      <c r="F45" s="111" t="str">
        <f>IF(SP_SUL!B47="","*",SP_SUL!B47)</f>
        <v>*</v>
      </c>
      <c r="G45" s="111" t="str">
        <f>IF(SP_SUL!D47="","*",SP_SUL!D47)</f>
        <v>*</v>
      </c>
      <c r="H45" s="111" t="str">
        <f>IF(SP_SUL!F47="","*",SP_SUL!F47)</f>
        <v>*</v>
      </c>
      <c r="I45" s="111" t="str">
        <f>IF(SP_SUL!H47="","*",SP_SUL!H47)</f>
        <v>*</v>
      </c>
      <c r="J45" s="111" t="str">
        <f>IF(SP_SUL!I47="","*",SP_SUL!I47)</f>
        <v>*</v>
      </c>
      <c r="K45" s="111" t="str">
        <f>IF(SP_SUL!M47="","*",SP_SUL!M47)</f>
        <v>-</v>
      </c>
      <c r="L45" s="111" t="str">
        <f>IF(SP_SUL!N47="","*",SP_SUL!N47)</f>
        <v>-</v>
      </c>
      <c r="M45" s="112" t="str">
        <f>IF(SP_SUL!J47="","*",SP_SUL!J47)</f>
        <v>*</v>
      </c>
      <c r="N45" s="285" t="str">
        <f>IF(SP_SUL!K47="","*",SP_SUL!K47)</f>
        <v>*</v>
      </c>
      <c r="O45" s="285" t="str">
        <f>IF(SP_SUL!L47="","*",SP_SUL!L47)</f>
        <v>-</v>
      </c>
      <c r="P45" s="112"/>
      <c r="Q45" s="129" t="str">
        <f>IF(SP_SUL!O47="","*",SP_SUL!O47)</f>
        <v>*</v>
      </c>
      <c r="R45" s="129" t="str">
        <f>IF(SP_SUL!P47="","*",SP_SUL!P47)</f>
        <v>*</v>
      </c>
      <c r="S45" s="111" t="str">
        <f>IF(SP_SUL!Q47="","*",CONCATENATE(SP_SUL!Q47," ",SP_SUL!R47))</f>
        <v>*</v>
      </c>
      <c r="T45" s="111" t="str">
        <f>IF(SP_SUL!V47="","*",SP_SUL!V47)</f>
        <v>*</v>
      </c>
      <c r="U45" s="111" t="str">
        <f>IF(SP_SUL!W47="","*",SP_SUL!W47)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*</v>
      </c>
      <c r="B46" s="110" t="str">
        <f>IF(SP_SUL!X48="","*",SP_SUL!X48)</f>
        <v>*</v>
      </c>
      <c r="C46" s="110" t="str">
        <f>IF(SP_SUL!Z48="","*",SP_SUL!Z48)</f>
        <v>*</v>
      </c>
      <c r="D46" s="111" t="str">
        <f>IF(SP_SUL!S48="","*",SP_SUL!S48)</f>
        <v>-</v>
      </c>
      <c r="E46" s="111" t="str">
        <f>IF(SP_SUL!T48="","*",SP_SUL!T48)</f>
        <v>-</v>
      </c>
      <c r="F46" s="111" t="str">
        <f>IF(SP_SUL!B48="","*",SP_SUL!B48)</f>
        <v>*</v>
      </c>
      <c r="G46" s="111" t="str">
        <f>IF(SP_SUL!D48="","*",SP_SUL!D48)</f>
        <v>*</v>
      </c>
      <c r="H46" s="111" t="str">
        <f>IF(SP_SUL!F48="","*",SP_SUL!F48)</f>
        <v>*</v>
      </c>
      <c r="I46" s="111" t="str">
        <f>IF(SP_SUL!H48="","*",SP_SUL!H48)</f>
        <v>*</v>
      </c>
      <c r="J46" s="111" t="str">
        <f>IF(SP_SUL!I48="","*",SP_SUL!I48)</f>
        <v>*</v>
      </c>
      <c r="K46" s="111" t="str">
        <f>IF(SP_SUL!M48="","*",SP_SUL!M48)</f>
        <v>-</v>
      </c>
      <c r="L46" s="111" t="str">
        <f>IF(SP_SUL!N48="","*",SP_SUL!N48)</f>
        <v>-</v>
      </c>
      <c r="M46" s="112" t="str">
        <f>IF(SP_SUL!J48="","*",SP_SUL!J48)</f>
        <v>*</v>
      </c>
      <c r="N46" s="285" t="str">
        <f>IF(SP_SUL!K48="","*",SP_SUL!K48)</f>
        <v>*</v>
      </c>
      <c r="O46" s="285" t="str">
        <f>IF(SP_SUL!L48="","*",SP_SUL!L48)</f>
        <v>-</v>
      </c>
      <c r="P46" s="112"/>
      <c r="Q46" s="129" t="str">
        <f>IF(SP_SUL!O48="","*",SP_SUL!O48)</f>
        <v>*</v>
      </c>
      <c r="R46" s="129" t="str">
        <f>IF(SP_SUL!P48="","*",SP_SUL!P48)</f>
        <v>*</v>
      </c>
      <c r="S46" s="111" t="str">
        <f>IF(SP_SUL!Q48="","*",CONCATENATE(SP_SUL!Q48," ",SP_SUL!R48))</f>
        <v>*</v>
      </c>
      <c r="T46" s="111" t="str">
        <f>IF(SP_SUL!V48="","*",SP_SUL!V48)</f>
        <v>*</v>
      </c>
      <c r="U46" s="111" t="str">
        <f>IF(SP_SUL!W48="","*",SP_SUL!W48)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*</v>
      </c>
      <c r="B47" s="110" t="str">
        <f>IF(SP_SUL!X49="","*",SP_SUL!X49)</f>
        <v>*</v>
      </c>
      <c r="C47" s="110" t="str">
        <f>IF(SP_SUL!Z49="","*",SP_SUL!Z49)</f>
        <v>*</v>
      </c>
      <c r="D47" s="111" t="str">
        <f>IF(SP_SUL!S49="","*",SP_SUL!S49)</f>
        <v>-</v>
      </c>
      <c r="E47" s="111" t="str">
        <f>IF(SP_SUL!T49="","*",SP_SUL!T49)</f>
        <v>-</v>
      </c>
      <c r="F47" s="111" t="str">
        <f>IF(SP_SUL!B49="","*",SP_SUL!B49)</f>
        <v>*</v>
      </c>
      <c r="G47" s="111" t="str">
        <f>IF(SP_SUL!D49="","*",SP_SUL!D49)</f>
        <v>*</v>
      </c>
      <c r="H47" s="111" t="str">
        <f>IF(SP_SUL!F49="","*",SP_SUL!F49)</f>
        <v>*</v>
      </c>
      <c r="I47" s="111" t="str">
        <f>IF(SP_SUL!H49="","*",SP_SUL!H49)</f>
        <v>*</v>
      </c>
      <c r="J47" s="111" t="str">
        <f>IF(SP_SUL!I49="","*",SP_SUL!I49)</f>
        <v>*</v>
      </c>
      <c r="K47" s="111" t="str">
        <f>IF(SP_SUL!M49="","*",SP_SUL!M49)</f>
        <v>-</v>
      </c>
      <c r="L47" s="111" t="str">
        <f>IF(SP_SUL!N49="","*",SP_SUL!N49)</f>
        <v>-</v>
      </c>
      <c r="M47" s="112" t="str">
        <f>IF(SP_SUL!J49="","*",SP_SUL!J49)</f>
        <v>*</v>
      </c>
      <c r="N47" s="285" t="str">
        <f>IF(SP_SUL!K49="","*",SP_SUL!K49)</f>
        <v>*</v>
      </c>
      <c r="O47" s="285" t="str">
        <f>IF(SP_SUL!L49="","*",SP_SUL!L49)</f>
        <v>-</v>
      </c>
      <c r="P47" s="112"/>
      <c r="Q47" s="129" t="str">
        <f>IF(SP_SUL!O49="","*",SP_SUL!O49)</f>
        <v>*</v>
      </c>
      <c r="R47" s="129" t="str">
        <f>IF(SP_SUL!P49="","*",SP_SUL!P49)</f>
        <v>*</v>
      </c>
      <c r="S47" s="111" t="str">
        <f>IF(SP_SUL!Q49="","*",CONCATENATE(SP_SUL!Q49," ",SP_SUL!R49))</f>
        <v>*</v>
      </c>
      <c r="T47" s="111" t="str">
        <f>IF(SP_SUL!V49="","*",SP_SUL!V49)</f>
        <v>*</v>
      </c>
      <c r="U47" s="111" t="str">
        <f>IF(SP_SUL!W49="","*",SP_SUL!W49)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*</v>
      </c>
      <c r="B48" s="110" t="str">
        <f>IF(SP_SUL!X50="","*",SP_SUL!X50)</f>
        <v>*</v>
      </c>
      <c r="C48" s="110" t="str">
        <f>IF(SP_SUL!Z50="","*",SP_SUL!Z50)</f>
        <v>*</v>
      </c>
      <c r="D48" s="111" t="str">
        <f>IF(SP_SUL!S50="","*",SP_SUL!S50)</f>
        <v>-</v>
      </c>
      <c r="E48" s="111" t="str">
        <f>IF(SP_SUL!T50="","*",SP_SUL!T50)</f>
        <v>-</v>
      </c>
      <c r="F48" s="111" t="str">
        <f>IF(SP_SUL!B50="","*",SP_SUL!B50)</f>
        <v>*</v>
      </c>
      <c r="G48" s="111" t="str">
        <f>IF(SP_SUL!D50="","*",SP_SUL!D50)</f>
        <v>*</v>
      </c>
      <c r="H48" s="111" t="str">
        <f>IF(SP_SUL!F50="","*",SP_SUL!F50)</f>
        <v>*</v>
      </c>
      <c r="I48" s="111" t="str">
        <f>IF(SP_SUL!H50="","*",SP_SUL!H50)</f>
        <v>*</v>
      </c>
      <c r="J48" s="111" t="str">
        <f>IF(SP_SUL!I50="","*",SP_SUL!I50)</f>
        <v>*</v>
      </c>
      <c r="K48" s="111" t="str">
        <f>IF(SP_SUL!M50="","*",SP_SUL!M50)</f>
        <v>-</v>
      </c>
      <c r="L48" s="111" t="str">
        <f>IF(SP_SUL!N50="","*",SP_SUL!N50)</f>
        <v>-</v>
      </c>
      <c r="M48" s="112" t="str">
        <f>IF(SP_SUL!J50="","*",SP_SUL!J50)</f>
        <v>*</v>
      </c>
      <c r="N48" s="285" t="str">
        <f>IF(SP_SUL!K50="","*",SP_SUL!K50)</f>
        <v>*</v>
      </c>
      <c r="O48" s="285" t="str">
        <f>IF(SP_SUL!L50="","*",SP_SUL!L50)</f>
        <v>-</v>
      </c>
      <c r="P48" s="112"/>
      <c r="Q48" s="129" t="str">
        <f>IF(SP_SUL!O50="","*",SP_SUL!O50)</f>
        <v>*</v>
      </c>
      <c r="R48" s="129" t="str">
        <f>IF(SP_SUL!P50="","*",SP_SUL!P50)</f>
        <v>*</v>
      </c>
      <c r="S48" s="111" t="str">
        <f>IF(SP_SUL!Q50="","*",CONCATENATE(SP_SUL!Q50," ",SP_SUL!R50))</f>
        <v>*</v>
      </c>
      <c r="T48" s="111" t="str">
        <f>IF(SP_SUL!V50="","*",SP_SUL!V50)</f>
        <v>*</v>
      </c>
      <c r="U48" s="111" t="str">
        <f>IF(SP_SUL!W50="","*",SP_SUL!W50)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*</v>
      </c>
      <c r="B49" s="110" t="str">
        <f>IF(SP_SUL!X51="","*",SP_SUL!X51)</f>
        <v>*</v>
      </c>
      <c r="C49" s="110" t="str">
        <f>IF(SP_SUL!Z51="","*",SP_SUL!Z51)</f>
        <v>*</v>
      </c>
      <c r="D49" s="111" t="str">
        <f>IF(SP_SUL!S51="","*",SP_SUL!S51)</f>
        <v>-</v>
      </c>
      <c r="E49" s="111" t="str">
        <f>IF(SP_SUL!T51="","*",SP_SUL!T51)</f>
        <v>-</v>
      </c>
      <c r="F49" s="111" t="str">
        <f>IF(SP_SUL!B51="","*",SP_SUL!B51)</f>
        <v>*</v>
      </c>
      <c r="G49" s="111" t="str">
        <f>IF(SP_SUL!D51="","*",SP_SUL!D51)</f>
        <v>*</v>
      </c>
      <c r="H49" s="111" t="str">
        <f>IF(SP_SUL!F51="","*",SP_SUL!F51)</f>
        <v>*</v>
      </c>
      <c r="I49" s="111" t="str">
        <f>IF(SP_SUL!H51="","*",SP_SUL!H51)</f>
        <v>*</v>
      </c>
      <c r="J49" s="111" t="str">
        <f>IF(SP_SUL!I51="","*",SP_SUL!I51)</f>
        <v>*</v>
      </c>
      <c r="K49" s="111" t="str">
        <f>IF(SP_SUL!M51="","*",SP_SUL!M51)</f>
        <v>-</v>
      </c>
      <c r="L49" s="111" t="str">
        <f>IF(SP_SUL!N51="","*",SP_SUL!N51)</f>
        <v>-</v>
      </c>
      <c r="M49" s="112" t="str">
        <f>IF(SP_SUL!J51="","*",SP_SUL!J51)</f>
        <v>*</v>
      </c>
      <c r="N49" s="285" t="str">
        <f>IF(SP_SUL!K51="","*",SP_SUL!K51)</f>
        <v>*</v>
      </c>
      <c r="O49" s="285" t="str">
        <f>IF(SP_SUL!L51="","*",SP_SUL!L51)</f>
        <v>-</v>
      </c>
      <c r="P49" s="112"/>
      <c r="Q49" s="129" t="str">
        <f>IF(SP_SUL!O51="","*",SP_SUL!O51)</f>
        <v>*</v>
      </c>
      <c r="R49" s="129" t="str">
        <f>IF(SP_SUL!P51="","*",SP_SUL!P51)</f>
        <v>*</v>
      </c>
      <c r="S49" s="111" t="str">
        <f>IF(SP_SUL!Q51="","*",CONCATENATE(SP_SUL!Q51," ",SP_SUL!R51))</f>
        <v>*</v>
      </c>
      <c r="T49" s="111" t="str">
        <f>IF(SP_SUL!V51="","*",SP_SUL!V51)</f>
        <v>*</v>
      </c>
      <c r="U49" s="111" t="str">
        <f>IF(SP_SUL!W51="","*",SP_SUL!W51)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*</v>
      </c>
      <c r="B50" s="110" t="str">
        <f>IF(SP_SUL!X52="","*",SP_SUL!X52)</f>
        <v>*</v>
      </c>
      <c r="C50" s="110" t="str">
        <f>IF(SP_SUL!Z52="","*",SP_SUL!Z52)</f>
        <v>*</v>
      </c>
      <c r="D50" s="111" t="str">
        <f>IF(SP_SUL!S52="","*",SP_SUL!S52)</f>
        <v>-</v>
      </c>
      <c r="E50" s="111" t="str">
        <f>IF(SP_SUL!T52="","*",SP_SUL!T52)</f>
        <v>-</v>
      </c>
      <c r="F50" s="111" t="str">
        <f>IF(SP_SUL!B52="","*",SP_SUL!B52)</f>
        <v>*</v>
      </c>
      <c r="G50" s="111" t="str">
        <f>IF(SP_SUL!D52="","*",SP_SUL!D52)</f>
        <v>*</v>
      </c>
      <c r="H50" s="111" t="str">
        <f>IF(SP_SUL!F52="","*",SP_SUL!F52)</f>
        <v>*</v>
      </c>
      <c r="I50" s="111" t="str">
        <f>IF(SP_SUL!H52="","*",SP_SUL!H52)</f>
        <v>*</v>
      </c>
      <c r="J50" s="111" t="str">
        <f>IF(SP_SUL!I52="","*",SP_SUL!I52)</f>
        <v>*</v>
      </c>
      <c r="K50" s="111" t="str">
        <f>IF(SP_SUL!M52="","*",SP_SUL!M52)</f>
        <v>-</v>
      </c>
      <c r="L50" s="111" t="str">
        <f>IF(SP_SUL!N52="","*",SP_SUL!N52)</f>
        <v>-</v>
      </c>
      <c r="M50" s="112" t="str">
        <f>IF(SP_SUL!J52="","*",SP_SUL!J52)</f>
        <v>*</v>
      </c>
      <c r="N50" s="285" t="str">
        <f>IF(SP_SUL!K52="","*",SP_SUL!K52)</f>
        <v>*</v>
      </c>
      <c r="O50" s="285" t="str">
        <f>IF(SP_SUL!L52="","*",SP_SUL!L52)</f>
        <v>-</v>
      </c>
      <c r="P50" s="112"/>
      <c r="Q50" s="129" t="str">
        <f>IF(SP_SUL!O52="","*",SP_SUL!O52)</f>
        <v>*</v>
      </c>
      <c r="R50" s="129" t="str">
        <f>IF(SP_SUL!P52="","*",SP_SUL!P52)</f>
        <v>*</v>
      </c>
      <c r="S50" s="111" t="str">
        <f>IF(SP_SUL!Q52="","*",CONCATENATE(SP_SUL!Q52," ",SP_SUL!R52))</f>
        <v>*</v>
      </c>
      <c r="T50" s="111" t="str">
        <f>IF(SP_SUL!V52="","*",SP_SUL!V52)</f>
        <v>*</v>
      </c>
      <c r="U50" s="111" t="str">
        <f>IF(SP_SUL!W52="","*",SP_SUL!W52)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1146</v>
      </c>
    </row>
  </sheetData>
  <autoFilter ref="A2:Y3000" xr:uid="{D1126E52-FA3F-4EAC-A720-DDE9797BEFF6}">
    <filterColumn colId="5">
      <filters>
        <dateGroupItem year="2025" month="10" day="29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1147</v>
      </c>
      <c r="C2" s="96" t="s">
        <v>1027</v>
      </c>
      <c r="D2" s="96" t="s">
        <v>1029</v>
      </c>
      <c r="E2" s="96" t="s">
        <v>1148</v>
      </c>
      <c r="F2" s="96" t="s">
        <v>1149</v>
      </c>
      <c r="G2" s="96" t="s">
        <v>1150</v>
      </c>
      <c r="H2" s="96" t="s">
        <v>1151</v>
      </c>
      <c r="I2" s="96" t="s">
        <v>1152</v>
      </c>
      <c r="J2" s="96" t="s">
        <v>1153</v>
      </c>
      <c r="K2" s="132" t="s">
        <v>1154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*</v>
      </c>
      <c r="C29" s="122" t="str">
        <f>IF(SP_SUL!B31="","*",SP_SUL!B31)</f>
        <v>*</v>
      </c>
      <c r="D29" s="122" t="str">
        <f>IF(SP_SUL!D31="","*",SP_SUL!D31)</f>
        <v>*</v>
      </c>
      <c r="E29" s="122" t="str">
        <f>IF(SP_SUL!H31="","*",SP_SUL!H31)</f>
        <v>*</v>
      </c>
      <c r="F29" s="138" t="str">
        <f>IF(SP_SUL!M31="","*",SP_SUL!M31)</f>
        <v>-</v>
      </c>
      <c r="G29" s="122" t="str">
        <f>IF(SP_SUL!I31="","*",SP_SUL!I31)</f>
        <v>*</v>
      </c>
      <c r="H29" s="122" t="str">
        <f>IF(SP_SUL!AB31="","*",SP_SUL!AB31)</f>
        <v>*</v>
      </c>
      <c r="I29" s="122" t="str">
        <f>IF(SP_SUL!AC31="","*",SP_SUL!AC31)</f>
        <v>*</v>
      </c>
      <c r="J29" s="123" t="str">
        <f>IF(SP_SUL!AA31="","*",SP_SUL!AA31)</f>
        <v>*</v>
      </c>
      <c r="K29" s="135" t="str">
        <f>IF(SP_SUL!AD31="","*",SP_SUL!AD31)</f>
        <v>*</v>
      </c>
    </row>
    <row r="30" spans="2:11" s="124" customFormat="1" hidden="1">
      <c r="B30" s="121" t="str">
        <f>IF(SP_SUL!Y32="","*",SP_SUL!Y32)</f>
        <v>*</v>
      </c>
      <c r="C30" s="122" t="str">
        <f>IF(SP_SUL!B32="","*",SP_SUL!B32)</f>
        <v>*</v>
      </c>
      <c r="D30" s="122" t="str">
        <f>IF(SP_SUL!D32="","*",SP_SUL!D32)</f>
        <v>*</v>
      </c>
      <c r="E30" s="122" t="str">
        <f>IF(SP_SUL!H32="","*",SP_SUL!H32)</f>
        <v>*</v>
      </c>
      <c r="F30" s="138" t="str">
        <f>IF(SP_SUL!M32="","*",SP_SUL!M32)</f>
        <v>-</v>
      </c>
      <c r="G30" s="122" t="str">
        <f>IF(SP_SUL!I32="","*",SP_SUL!I32)</f>
        <v>*</v>
      </c>
      <c r="H30" s="122" t="str">
        <f>IF(SP_SUL!AB32="","*",SP_SUL!AB32)</f>
        <v>*</v>
      </c>
      <c r="I30" s="122" t="str">
        <f>IF(SP_SUL!AC32="","*",SP_SUL!AC32)</f>
        <v>*</v>
      </c>
      <c r="J30" s="123" t="str">
        <f>IF(SP_SUL!AA32="","*",SP_SUL!AA32)</f>
        <v>*</v>
      </c>
      <c r="K30" s="135" t="str">
        <f>IF(SP_SUL!AD32="","*",SP_SUL!AD32)</f>
        <v>*</v>
      </c>
    </row>
    <row r="31" spans="2:11" s="124" customFormat="1" hidden="1">
      <c r="B31" s="121" t="str">
        <f>IF(SP_SUL!Y33="","*",SP_SUL!Y33)</f>
        <v>*</v>
      </c>
      <c r="C31" s="122" t="str">
        <f>IF(SP_SUL!B33="","*",SP_SUL!B33)</f>
        <v>*</v>
      </c>
      <c r="D31" s="122" t="str">
        <f>IF(SP_SUL!D33="","*",SP_SUL!D33)</f>
        <v>*</v>
      </c>
      <c r="E31" s="122" t="str">
        <f>IF(SP_SUL!H33="","*",SP_SUL!H33)</f>
        <v>*</v>
      </c>
      <c r="F31" s="138" t="str">
        <f>IF(SP_SUL!M33="","*",SP_SUL!M33)</f>
        <v>-</v>
      </c>
      <c r="G31" s="122" t="str">
        <f>IF(SP_SUL!I33="","*",SP_SUL!I33)</f>
        <v>*</v>
      </c>
      <c r="H31" s="122" t="str">
        <f>IF(SP_SUL!AB33="","*",SP_SUL!AB33)</f>
        <v>*</v>
      </c>
      <c r="I31" s="122" t="str">
        <f>IF(SP_SUL!AC33="","*",SP_SUL!AC33)</f>
        <v>*</v>
      </c>
      <c r="J31" s="123" t="str">
        <f>IF(SP_SUL!AA33="","*",SP_SUL!AA33)</f>
        <v>*</v>
      </c>
      <c r="K31" s="135" t="str">
        <f>IF(SP_SUL!AD33="","*",SP_SUL!AD33)</f>
        <v>*</v>
      </c>
    </row>
    <row r="32" spans="2:11" s="124" customFormat="1" hidden="1">
      <c r="B32" s="121" t="str">
        <f>IF(SP_SUL!Y34="","*",SP_SUL!Y34)</f>
        <v>*</v>
      </c>
      <c r="C32" s="122" t="str">
        <f>IF(SP_SUL!B34="","*",SP_SUL!B34)</f>
        <v>*</v>
      </c>
      <c r="D32" s="122" t="str">
        <f>IF(SP_SUL!D34="","*",SP_SUL!D34)</f>
        <v>*</v>
      </c>
      <c r="E32" s="122" t="str">
        <f>IF(SP_SUL!H34="","*",SP_SUL!H34)</f>
        <v>*</v>
      </c>
      <c r="F32" s="138" t="str">
        <f>IF(SP_SUL!M34="","*",SP_SUL!M34)</f>
        <v>-</v>
      </c>
      <c r="G32" s="122" t="str">
        <f>IF(SP_SUL!I34="","*",SP_SUL!I34)</f>
        <v>*</v>
      </c>
      <c r="H32" s="122" t="str">
        <f>IF(SP_SUL!AB34="","*",SP_SUL!AB34)</f>
        <v>*</v>
      </c>
      <c r="I32" s="122" t="str">
        <f>IF(SP_SUL!AC34="","*",SP_SUL!AC34)</f>
        <v>*</v>
      </c>
      <c r="J32" s="123" t="str">
        <f>IF(SP_SUL!AA34="","*",SP_SUL!AA34)</f>
        <v>*</v>
      </c>
      <c r="K32" s="135" t="str">
        <f>IF(SP_SUL!AD34="","*",SP_SUL!AD34)</f>
        <v>*</v>
      </c>
    </row>
    <row r="33" spans="2:11" s="124" customFormat="1" hidden="1">
      <c r="B33" s="121" t="str">
        <f>IF(SP_SUL!Y35="","*",SP_SUL!Y35)</f>
        <v>*</v>
      </c>
      <c r="C33" s="122" t="str">
        <f>IF(SP_SUL!B35="","*",SP_SUL!B35)</f>
        <v>*</v>
      </c>
      <c r="D33" s="122" t="str">
        <f>IF(SP_SUL!D35="","*",SP_SUL!D35)</f>
        <v>*</v>
      </c>
      <c r="E33" s="122" t="str">
        <f>IF(SP_SUL!H35="","*",SP_SUL!H35)</f>
        <v>*</v>
      </c>
      <c r="F33" s="138" t="str">
        <f>IF(SP_SUL!M35="","*",SP_SUL!M35)</f>
        <v>-</v>
      </c>
      <c r="G33" s="122" t="str">
        <f>IF(SP_SUL!I35="","*",SP_SUL!I35)</f>
        <v>*</v>
      </c>
      <c r="H33" s="122" t="str">
        <f>IF(SP_SUL!AB35="","*",SP_SUL!AB35)</f>
        <v>*</v>
      </c>
      <c r="I33" s="122" t="str">
        <f>IF(SP_SUL!AC35="","*",SP_SUL!AC35)</f>
        <v>*</v>
      </c>
      <c r="J33" s="123" t="str">
        <f>IF(SP_SUL!AA35="","*",SP_SUL!AA35)</f>
        <v>*</v>
      </c>
      <c r="K33" s="135" t="str">
        <f>IF(SP_SUL!AD35="","*",SP_SUL!AD35)</f>
        <v>*</v>
      </c>
    </row>
    <row r="34" spans="2:11" s="124" customFormat="1" hidden="1">
      <c r="B34" s="121" t="str">
        <f>IF(SP_SUL!Y36="","*",SP_SUL!Y36)</f>
        <v>*</v>
      </c>
      <c r="C34" s="122" t="str">
        <f>IF(SP_SUL!B36="","*",SP_SUL!B36)</f>
        <v>*</v>
      </c>
      <c r="D34" s="122" t="str">
        <f>IF(SP_SUL!D36="","*",SP_SUL!D36)</f>
        <v>*</v>
      </c>
      <c r="E34" s="122" t="str">
        <f>IF(SP_SUL!H36="","*",SP_SUL!H36)</f>
        <v>*</v>
      </c>
      <c r="F34" s="138" t="str">
        <f>IF(SP_SUL!M36="","*",SP_SUL!M36)</f>
        <v>-</v>
      </c>
      <c r="G34" s="122" t="str">
        <f>IF(SP_SUL!I36="","*",SP_SUL!I36)</f>
        <v>*</v>
      </c>
      <c r="H34" s="122" t="str">
        <f>IF(SP_SUL!AB36="","*",SP_SUL!AB36)</f>
        <v>*</v>
      </c>
      <c r="I34" s="122" t="str">
        <f>IF(SP_SUL!AC36="","*",SP_SUL!AC36)</f>
        <v>*</v>
      </c>
      <c r="J34" s="123" t="str">
        <f>IF(SP_SUL!AA36="","*",SP_SUL!AA36)</f>
        <v>*</v>
      </c>
      <c r="K34" s="135" t="str">
        <f>IF(SP_SUL!AD36="","*",SP_SUL!AD36)</f>
        <v>*</v>
      </c>
    </row>
    <row r="35" spans="2:11" s="124" customFormat="1" hidden="1">
      <c r="B35" s="121" t="str">
        <f>IF(SP_SUL!Y37="","*",SP_SUL!Y37)</f>
        <v>*</v>
      </c>
      <c r="C35" s="122" t="str">
        <f>IF(SP_SUL!B37="","*",SP_SUL!B37)</f>
        <v>*</v>
      </c>
      <c r="D35" s="122" t="str">
        <f>IF(SP_SUL!D37="","*",SP_SUL!D37)</f>
        <v>*</v>
      </c>
      <c r="E35" s="122" t="str">
        <f>IF(SP_SUL!H37="","*",SP_SUL!H37)</f>
        <v>*</v>
      </c>
      <c r="F35" s="138" t="str">
        <f>IF(SP_SUL!M37="","*",SP_SUL!M37)</f>
        <v>-</v>
      </c>
      <c r="G35" s="122" t="str">
        <f>IF(SP_SUL!I37="","*",SP_SUL!I37)</f>
        <v>*</v>
      </c>
      <c r="H35" s="122" t="str">
        <f>IF(SP_SUL!AB37="","*",SP_SUL!AB37)</f>
        <v>*</v>
      </c>
      <c r="I35" s="122" t="str">
        <f>IF(SP_SUL!AC37="","*",SP_SUL!AC37)</f>
        <v>*</v>
      </c>
      <c r="J35" s="123" t="str">
        <f>IF(SP_SUL!AA37="","*",SP_SUL!AA37)</f>
        <v>*</v>
      </c>
      <c r="K35" s="135" t="str">
        <f>IF(SP_SUL!AD37="","*",SP_SUL!AD37)</f>
        <v>*</v>
      </c>
    </row>
    <row r="36" spans="2:11" s="124" customFormat="1" hidden="1">
      <c r="B36" s="121" t="str">
        <f>IF(SP_SUL!Y38="","*",SP_SUL!Y38)</f>
        <v>*</v>
      </c>
      <c r="C36" s="122" t="str">
        <f>IF(SP_SUL!B38="","*",SP_SUL!B38)</f>
        <v>*</v>
      </c>
      <c r="D36" s="122" t="str">
        <f>IF(SP_SUL!D38="","*",SP_SUL!D38)</f>
        <v>*</v>
      </c>
      <c r="E36" s="122" t="str">
        <f>IF(SP_SUL!H38="","*",SP_SUL!H38)</f>
        <v>*</v>
      </c>
      <c r="F36" s="138" t="str">
        <f>IF(SP_SUL!M38="","*",SP_SUL!M38)</f>
        <v>-</v>
      </c>
      <c r="G36" s="122" t="str">
        <f>IF(SP_SUL!I38="","*",SP_SUL!I38)</f>
        <v>*</v>
      </c>
      <c r="H36" s="122" t="str">
        <f>IF(SP_SUL!AB38="","*",SP_SUL!AB38)</f>
        <v>*</v>
      </c>
      <c r="I36" s="122" t="str">
        <f>IF(SP_SUL!AC38="","*",SP_SUL!AC38)</f>
        <v>*</v>
      </c>
      <c r="J36" s="123" t="str">
        <f>IF(SP_SUL!AA38="","*",SP_SUL!AA38)</f>
        <v>*</v>
      </c>
      <c r="K36" s="135" t="str">
        <f>IF(SP_SUL!AD38="","*",SP_SUL!AD38)</f>
        <v>*</v>
      </c>
    </row>
    <row r="37" spans="2:11" s="124" customFormat="1" hidden="1">
      <c r="B37" s="121" t="str">
        <f>IF(SP_SUL!Y39="","*",SP_SUL!Y39)</f>
        <v>*</v>
      </c>
      <c r="C37" s="122" t="str">
        <f>IF(SP_SUL!B39="","*",SP_SUL!B39)</f>
        <v>*</v>
      </c>
      <c r="D37" s="122" t="str">
        <f>IF(SP_SUL!D39="","*",SP_SUL!D39)</f>
        <v>*</v>
      </c>
      <c r="E37" s="122" t="str">
        <f>IF(SP_SUL!H39="","*",SP_SUL!H39)</f>
        <v>*</v>
      </c>
      <c r="F37" s="138" t="str">
        <f>IF(SP_SUL!M39="","*",SP_SUL!M39)</f>
        <v>-</v>
      </c>
      <c r="G37" s="122" t="str">
        <f>IF(SP_SUL!I39="","*",SP_SUL!I39)</f>
        <v>*</v>
      </c>
      <c r="H37" s="122" t="str">
        <f>IF(SP_SUL!AB39="","*",SP_SUL!AB39)</f>
        <v>*</v>
      </c>
      <c r="I37" s="122" t="str">
        <f>IF(SP_SUL!AC39="","*",SP_SUL!AC39)</f>
        <v>*</v>
      </c>
      <c r="J37" s="123" t="str">
        <f>IF(SP_SUL!AA39="","*",SP_SUL!AA39)</f>
        <v>*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*</v>
      </c>
      <c r="C38" s="122" t="str">
        <f>IF(SP_SUL!B40="","*",SP_SUL!B40)</f>
        <v>*</v>
      </c>
      <c r="D38" s="122" t="str">
        <f>IF(SP_SUL!D40="","*",SP_SUL!D40)</f>
        <v>*</v>
      </c>
      <c r="E38" s="122" t="str">
        <f>IF(SP_SUL!H40="","*",SP_SUL!H40)</f>
        <v>*</v>
      </c>
      <c r="F38" s="138" t="str">
        <f>IF(SP_SUL!M40="","*",SP_SUL!M40)</f>
        <v>-</v>
      </c>
      <c r="G38" s="122" t="str">
        <f>IF(SP_SUL!I40="","*",SP_SUL!I40)</f>
        <v>*</v>
      </c>
      <c r="H38" s="122" t="str">
        <f>IF(SP_SUL!AB40="","*",SP_SUL!AB40)</f>
        <v>*</v>
      </c>
      <c r="I38" s="122" t="str">
        <f>IF(SP_SUL!AC40="","*",SP_SUL!AC40)</f>
        <v>*</v>
      </c>
      <c r="J38" s="123" t="str">
        <f>IF(SP_SUL!AA40="","*",SP_SUL!AA40)</f>
        <v>*</v>
      </c>
      <c r="K38" s="135" t="str">
        <f>IF(SP_SUL!AD40="","*",SP_SUL!AD40)</f>
        <v>*</v>
      </c>
    </row>
    <row r="39" spans="2:11" s="124" customFormat="1" hidden="1">
      <c r="B39" s="121" t="str">
        <f>IF(SP_SUL!Y41="","*",SP_SUL!Y41)</f>
        <v>*</v>
      </c>
      <c r="C39" s="122" t="str">
        <f>IF(SP_SUL!B41="","*",SP_SUL!B41)</f>
        <v>*</v>
      </c>
      <c r="D39" s="122" t="str">
        <f>IF(SP_SUL!D41="","*",SP_SUL!D41)</f>
        <v>*</v>
      </c>
      <c r="E39" s="122" t="str">
        <f>IF(SP_SUL!H41="","*",SP_SUL!H41)</f>
        <v>*</v>
      </c>
      <c r="F39" s="138" t="str">
        <f>IF(SP_SUL!M41="","*",SP_SUL!M41)</f>
        <v>-</v>
      </c>
      <c r="G39" s="122" t="str">
        <f>IF(SP_SUL!I41="","*",SP_SUL!I41)</f>
        <v>*</v>
      </c>
      <c r="H39" s="122" t="str">
        <f>IF(SP_SUL!AB41="","*",SP_SUL!AB41)</f>
        <v>*</v>
      </c>
      <c r="I39" s="122" t="str">
        <f>IF(SP_SUL!AC41="","*",SP_SUL!AC41)</f>
        <v>*</v>
      </c>
      <c r="J39" s="123" t="str">
        <f>IF(SP_SUL!AA41="","*",SP_SUL!AA41)</f>
        <v>*</v>
      </c>
      <c r="K39" s="135" t="str">
        <f>IF(SP_SUL!AD41="","*",SP_SUL!AD41)</f>
        <v>*</v>
      </c>
    </row>
    <row r="40" spans="2:11" s="124" customFormat="1" hidden="1">
      <c r="B40" s="121" t="str">
        <f>IF(SP_SUL!Y42="","*",SP_SUL!Y42)</f>
        <v>*</v>
      </c>
      <c r="C40" s="122" t="str">
        <f>IF(SP_SUL!B42="","*",SP_SUL!B42)</f>
        <v>*</v>
      </c>
      <c r="D40" s="122" t="str">
        <f>IF(SP_SUL!D42="","*",SP_SUL!D42)</f>
        <v>*</v>
      </c>
      <c r="E40" s="122" t="str">
        <f>IF(SP_SUL!H42="","*",SP_SUL!H42)</f>
        <v>*</v>
      </c>
      <c r="F40" s="138" t="str">
        <f>IF(SP_SUL!M42="","*",SP_SUL!M42)</f>
        <v>-</v>
      </c>
      <c r="G40" s="122" t="str">
        <f>IF(SP_SUL!I42="","*",SP_SUL!I42)</f>
        <v>*</v>
      </c>
      <c r="H40" s="122" t="str">
        <f>IF(SP_SUL!AB42="","*",SP_SUL!AB42)</f>
        <v>*</v>
      </c>
      <c r="I40" s="122" t="str">
        <f>IF(SP_SUL!AC42="","*",SP_SUL!AC42)</f>
        <v>*</v>
      </c>
      <c r="J40" s="123" t="str">
        <f>IF(SP_SUL!AA42="","*",SP_SUL!AA42)</f>
        <v>*</v>
      </c>
      <c r="K40" s="135" t="str">
        <f>IF(SP_SUL!AD42="","*",SP_SUL!AD42)</f>
        <v>*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*</v>
      </c>
      <c r="C43" s="122" t="str">
        <f>IF(SP_SUL!B45="","*",SP_SUL!B45)</f>
        <v>*</v>
      </c>
      <c r="D43" s="122" t="str">
        <f>IF(SP_SUL!D45="","*",SP_SUL!D45)</f>
        <v>*</v>
      </c>
      <c r="E43" s="122" t="str">
        <f>IF(SP_SUL!H45="","*",SP_SUL!H45)</f>
        <v>*</v>
      </c>
      <c r="F43" s="138" t="str">
        <f>IF(SP_SUL!M45="","*",SP_SUL!M45)</f>
        <v>-</v>
      </c>
      <c r="G43" s="122" t="str">
        <f>IF(SP_SUL!I45="","*",SP_SUL!I45)</f>
        <v>*</v>
      </c>
      <c r="H43" s="122" t="str">
        <f>IF(SP_SUL!AB45="","*",SP_SUL!AB45)</f>
        <v>*</v>
      </c>
      <c r="I43" s="122" t="str">
        <f>IF(SP_SUL!AC45="","*",SP_SUL!AC45)</f>
        <v>*</v>
      </c>
      <c r="J43" s="123" t="str">
        <f>IF(SP_SUL!AA45="","*",SP_SUL!AA45)</f>
        <v>*</v>
      </c>
      <c r="K43" s="135" t="str">
        <f>IF(SP_SUL!AD45="","*",SP_SUL!AD45)</f>
        <v>*</v>
      </c>
    </row>
    <row r="44" spans="2:11" s="124" customFormat="1" hidden="1">
      <c r="B44" s="121" t="str">
        <f>IF(SP_SUL!Y46="","*",SP_SUL!Y46)</f>
        <v>*</v>
      </c>
      <c r="C44" s="122" t="str">
        <f>IF(SP_SUL!B46="","*",SP_SUL!B46)</f>
        <v>*</v>
      </c>
      <c r="D44" s="122" t="str">
        <f>IF(SP_SUL!D46="","*",SP_SUL!D46)</f>
        <v>*</v>
      </c>
      <c r="E44" s="122" t="str">
        <f>IF(SP_SUL!H46="","*",SP_SUL!H46)</f>
        <v>*</v>
      </c>
      <c r="F44" s="138" t="str">
        <f>IF(SP_SUL!M46="","*",SP_SUL!M46)</f>
        <v>-</v>
      </c>
      <c r="G44" s="122" t="str">
        <f>IF(SP_SUL!I46="","*",SP_SUL!I46)</f>
        <v>*</v>
      </c>
      <c r="H44" s="122" t="str">
        <f>IF(SP_SUL!AB46="","*",SP_SUL!AB46)</f>
        <v>*</v>
      </c>
      <c r="I44" s="122" t="str">
        <f>IF(SP_SUL!AC46="","*",SP_SUL!AC46)</f>
        <v>*</v>
      </c>
      <c r="J44" s="123" t="str">
        <f>IF(SP_SUL!AA48="","*",SP_SUL!AA48)</f>
        <v>*</v>
      </c>
      <c r="K44" s="135" t="str">
        <f>IF(SP_SUL!AD46="","*",SP_SUL!AD46)</f>
        <v>*</v>
      </c>
    </row>
    <row r="45" spans="2:11" s="124" customFormat="1" hidden="1">
      <c r="B45" s="121" t="str">
        <f>IF(SP_SUL!Y47="","*",SP_SUL!Y47)</f>
        <v>*</v>
      </c>
      <c r="C45" s="122" t="str">
        <f>IF(SP_SUL!B47="","*",SP_SUL!B47)</f>
        <v>*</v>
      </c>
      <c r="D45" s="122" t="str">
        <f>IF(SP_SUL!D47="","*",SP_SUL!D47)</f>
        <v>*</v>
      </c>
      <c r="E45" s="122" t="str">
        <f>IF(SP_SUL!H47="","*",SP_SUL!H47)</f>
        <v>*</v>
      </c>
      <c r="F45" s="138" t="str">
        <f>IF(SP_SUL!M47="","*",SP_SUL!M47)</f>
        <v>-</v>
      </c>
      <c r="G45" s="122" t="str">
        <f>IF(SP_SUL!I47="","*",SP_SUL!I47)</f>
        <v>*</v>
      </c>
      <c r="H45" s="122" t="str">
        <f>IF(SP_SUL!AB47="","*",SP_SUL!AB47)</f>
        <v>*</v>
      </c>
      <c r="I45" s="122" t="str">
        <f>IF(SP_SUL!AC47="","*",SP_SUL!AC47)</f>
        <v>*</v>
      </c>
      <c r="J45" s="123" t="str">
        <f>IF(SP_SUL!AA47="","*",SP_SUL!AA47)</f>
        <v>*</v>
      </c>
      <c r="K45" s="135" t="str">
        <f>IF(SP_SUL!AD47="","*",SP_SUL!AD47)</f>
        <v>*</v>
      </c>
    </row>
    <row r="46" spans="2:11" s="124" customFormat="1" hidden="1">
      <c r="B46" s="121" t="str">
        <f>IF(SP_SUL!Y48="","*",SP_SUL!Y48)</f>
        <v>*</v>
      </c>
      <c r="C46" s="122" t="str">
        <f>IF(SP_SUL!B48="","*",SP_SUL!B48)</f>
        <v>*</v>
      </c>
      <c r="D46" s="122" t="str">
        <f>IF(SP_SUL!D48="","*",SP_SUL!D48)</f>
        <v>*</v>
      </c>
      <c r="E46" s="122" t="str">
        <f>IF(SP_SUL!H48="","*",SP_SUL!H48)</f>
        <v>*</v>
      </c>
      <c r="F46" s="138" t="str">
        <f>IF(SP_SUL!M48="","*",SP_SUL!M48)</f>
        <v>-</v>
      </c>
      <c r="G46" s="122" t="str">
        <f>IF(SP_SUL!I48="","*",SP_SUL!I48)</f>
        <v>*</v>
      </c>
      <c r="H46" s="122" t="str">
        <f>IF(SP_SUL!AB48="","*",SP_SUL!AB48)</f>
        <v>*</v>
      </c>
      <c r="I46" s="122" t="str">
        <f>IF(SP_SUL!AC48="","*",SP_SUL!AC48)</f>
        <v>*</v>
      </c>
      <c r="J46" s="123" t="e">
        <f>IF(SP_SUL!#REF!="","*",SP_SUL!#REF!)</f>
        <v>#REF!</v>
      </c>
      <c r="K46" s="135" t="str">
        <f>IF(SP_SUL!AD48="","*",SP_SUL!AD48)</f>
        <v>*</v>
      </c>
    </row>
    <row r="47" spans="2:11" s="124" customFormat="1" hidden="1">
      <c r="B47" s="121" t="str">
        <f>IF(SP_SUL!Y49="","*",SP_SUL!Y49)</f>
        <v>*</v>
      </c>
      <c r="C47" s="122" t="str">
        <f>IF(SP_SUL!B49="","*",SP_SUL!B49)</f>
        <v>*</v>
      </c>
      <c r="D47" s="122" t="str">
        <f>IF(SP_SUL!D49="","*",SP_SUL!D49)</f>
        <v>*</v>
      </c>
      <c r="E47" s="122" t="str">
        <f>IF(SP_SUL!H49="","*",SP_SUL!H49)</f>
        <v>*</v>
      </c>
      <c r="F47" s="138" t="str">
        <f>IF(SP_SUL!M49="","*",SP_SUL!M49)</f>
        <v>-</v>
      </c>
      <c r="G47" s="122" t="str">
        <f>IF(SP_SUL!I49="","*",SP_SUL!I49)</f>
        <v>*</v>
      </c>
      <c r="H47" s="122" t="str">
        <f>IF(SP_SUL!AB49="","*",SP_SUL!AB49)</f>
        <v>*</v>
      </c>
      <c r="I47" s="122" t="str">
        <f>IF(SP_SUL!AC49="","*",SP_SUL!AC49)</f>
        <v>*</v>
      </c>
      <c r="J47" s="123" t="str">
        <f>IF(SP_SUL!AA49="","*",SP_SUL!AA49)</f>
        <v>*</v>
      </c>
      <c r="K47" s="135" t="str">
        <f>IF(SP_SUL!AD49="","*",SP_SUL!AD49)</f>
        <v>*</v>
      </c>
    </row>
    <row r="48" spans="2:11" s="124" customFormat="1" hidden="1">
      <c r="B48" s="121" t="str">
        <f>IF(SP_SUL!Y50="","*",SP_SUL!Y50)</f>
        <v>*</v>
      </c>
      <c r="C48" s="122" t="str">
        <f>IF(SP_SUL!B50="","*",SP_SUL!B50)</f>
        <v>*</v>
      </c>
      <c r="D48" s="122" t="str">
        <f>IF(SP_SUL!D50="","*",SP_SUL!D50)</f>
        <v>*</v>
      </c>
      <c r="E48" s="122" t="str">
        <f>IF(SP_SUL!H50="","*",SP_SUL!H50)</f>
        <v>*</v>
      </c>
      <c r="F48" s="138" t="str">
        <f>IF(SP_SUL!M50="","*",SP_SUL!M50)</f>
        <v>-</v>
      </c>
      <c r="G48" s="122" t="str">
        <f>IF(SP_SUL!I50="","*",SP_SUL!I50)</f>
        <v>*</v>
      </c>
      <c r="H48" s="122" t="str">
        <f>IF(SP_SUL!AB50="","*",SP_SUL!AB50)</f>
        <v>*</v>
      </c>
      <c r="I48" s="122" t="str">
        <f>IF(SP_SUL!AC50="","*",SP_SUL!AC50)</f>
        <v>*</v>
      </c>
      <c r="J48" s="123" t="str">
        <f>IF(SP_SUL!AA50="","*",SP_SUL!AA50)</f>
        <v>*</v>
      </c>
      <c r="K48" s="135" t="str">
        <f>IF(SP_SUL!AD50="","*",SP_SUL!AD50)</f>
        <v>*</v>
      </c>
    </row>
    <row r="49" spans="2:11" s="124" customFormat="1" hidden="1">
      <c r="B49" s="121" t="str">
        <f>IF(SP_SUL!Y51="","*",SP_SUL!Y51)</f>
        <v>*</v>
      </c>
      <c r="C49" s="122" t="str">
        <f>IF(SP_SUL!B51="","*",SP_SUL!B51)</f>
        <v>*</v>
      </c>
      <c r="D49" s="122" t="str">
        <f>IF(SP_SUL!D51="","*",SP_SUL!D51)</f>
        <v>*</v>
      </c>
      <c r="E49" s="122" t="str">
        <f>IF(SP_SUL!H51="","*",SP_SUL!H51)</f>
        <v>*</v>
      </c>
      <c r="F49" s="138" t="str">
        <f>IF(SP_SUL!M51="","*",SP_SUL!M51)</f>
        <v>-</v>
      </c>
      <c r="G49" s="122" t="str">
        <f>IF(SP_SUL!I51="","*",SP_SUL!I51)</f>
        <v>*</v>
      </c>
      <c r="H49" s="122" t="str">
        <f>IF(SP_SUL!AB51="","*",SP_SUL!AB51)</f>
        <v>*</v>
      </c>
      <c r="I49" s="122" t="str">
        <f>IF(SP_SUL!AC51="","*",SP_SUL!AC51)</f>
        <v>*</v>
      </c>
      <c r="J49" s="123" t="str">
        <f>IF(SP_SUL!AA51="","*",SP_SUL!AA51)</f>
        <v>*</v>
      </c>
      <c r="K49" s="135" t="str">
        <f>IF(SP_SUL!AD51="","*",SP_SUL!AD51)</f>
        <v>*</v>
      </c>
    </row>
    <row r="50" spans="2:11" s="124" customFormat="1" hidden="1">
      <c r="B50" s="121" t="str">
        <f>IF(SP_SUL!Y52="","*",SP_SUL!Y52)</f>
        <v>*</v>
      </c>
      <c r="C50" s="122" t="str">
        <f>IF(SP_SUL!B52="","*",SP_SUL!B52)</f>
        <v>*</v>
      </c>
      <c r="D50" s="122" t="str">
        <f>IF(SP_SUL!D52="","*",SP_SUL!D52)</f>
        <v>*</v>
      </c>
      <c r="E50" s="122" t="str">
        <f>IF(SP_SUL!H52="","*",SP_SUL!H52)</f>
        <v>*</v>
      </c>
      <c r="F50" s="138" t="str">
        <f>IF(SP_SUL!M52="","*",SP_SUL!M52)</f>
        <v>-</v>
      </c>
      <c r="G50" s="122" t="str">
        <f>IF(SP_SUL!I52="","*",SP_SUL!I52)</f>
        <v>*</v>
      </c>
      <c r="H50" s="122" t="str">
        <f>IF(SP_SUL!AB52="","*",SP_SUL!AB52)</f>
        <v>*</v>
      </c>
      <c r="I50" s="122" t="str">
        <f>IF(SP_SUL!AC52="","*",SP_SUL!AC52)</f>
        <v>*</v>
      </c>
      <c r="J50" s="123" t="str">
        <f>IF(SP_SUL!AA52="","*",SP_SUL!AA52)</f>
        <v>*</v>
      </c>
      <c r="K50" s="135" t="str">
        <f>IF(SP_SUL!AD52="","*",SP_SUL!AD52)</f>
        <v>*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2025-12-01T16:26:48Z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