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81" documentId="8_{B6337239-1A00-434D-AAD0-422EA1FEB5AE}" xr6:coauthVersionLast="47" xr6:coauthVersionMax="47" xr10:uidLastSave="{C03116F3-1AB9-4E80-8DDA-F465DE87268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7" i="11"/>
  <c r="K180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2" i="12" l="1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<sst xmlns="http://schemas.openxmlformats.org/spreadsheetml/2006/main" count="4733" uniqueCount="1220">
  <si>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</si>
  <si>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</si>
  <si>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</si>
  <si>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</si>
  <si>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</si>
  <si>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</si>
  <si>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</si>
  <si>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</si>
  <si>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</si>
  <si>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</si>
  <si>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</si>
  <si>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</si>
  <si>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</si>
  <si>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</si>
  <si>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</si>
  <si>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</si>
  <si>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</si>
  <si>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</si>
  <si>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</si>
  <si>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</si>
  <si>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</si>
  <si>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</si>
  <si>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</si>
  <si>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</si>
  <si>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</si>
  <si>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</si>
  <si>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</si>
  <si>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</si>
  <si>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</si>
  <si>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</si>
  <si>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</si>
  <si>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</si>
  <si>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</si>
  <si>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</si>
  <si>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</si>
  <si>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</si>
  <si>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</si>
  <si>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</si>
  <si>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</si>
  <si>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</si>
  <si>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</si>
  <si>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</si>
  <si>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</si>
  <si>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</si>
  <si>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</si>
  <si>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</si>
  <si>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</si>
  <si>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</si>
  <si>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</si>
  <si>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</si>
  <si>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</si>
  <si>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</si>
  <si>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</si>
  <si>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</si>
  <si>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</si>
  <si>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</si>
  <si>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</si>
  <si>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</si>
  <si>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</si>
  <si>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</si>
  <si>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</si>
  <si>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</si>
  <si>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</si>
  <si>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</si>
  <si>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</si>
  <si>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</si>
  <si>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</si>
  <si>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</si>
  <si>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</si>
  <si>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</si>
  <si>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</si>
  <si>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</si>
  <si>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</si>
  <si>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</si>
  <si>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</si>
  <si>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</si>
  <si>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</si>
  <si>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</si>
  <si>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</si>
  <si>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</si>
  <si>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</si>
  <si>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</si>
  <si>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</si>
  <si>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</si>
  <si>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</si>
  <si>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</si>
  <si>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</si>
  <si>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</si>
  <si>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</si>
  <si>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</si>
  <si>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</si>
  <si>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</si>
  <si>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</si>
  <si>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</si>
  <si>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</si>
  <si>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</si>
  <si>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</si>
  <si>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</si>
  <si>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</si>
  <si>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</si>
  <si>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</si>
  <si>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</si>
  <si>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</si>
  <si>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</si>
  <si>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</si>
  <si>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</si>
  <si>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</si>
  <si>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</si>
  <si>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</si>
  <si>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</si>
  <si>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</si>
  <si>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</si>
  <si>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</si>
  <si>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</si>
  <si>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</si>
  <si>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</si>
  <si>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</si>
  <si>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</si>
  <si>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</si>
  <si>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</si>
  <si>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</si>
  <si>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</si>
  <si>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</si>
  <si>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</si>
  <si>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</si>
  <si>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</si>
  <si>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</si>
  <si>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</si>
  <si>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</si>
  <si>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</si>
  <si>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</si>
  <si>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</si>
  <si>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</si>
  <si>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</si>
  <si>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</si>
  <si>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</si>
  <si>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</si>
  <si>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</si>
  <si>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</si>
  <si>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</si>
  <si>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</si>
  <si>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</si>
  <si>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</si>
  <si>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</si>
  <si>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</si>
  <si>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</si>
  <si>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</si>
  <si>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</si>
  <si>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</si>
  <si>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</si>
  <si>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</si>
  <si>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</si>
  <si>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</si>
  <si>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</si>
  <si>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</si>
  <si>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</si>
  <si>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</si>
  <si>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</si>
  <si>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</si>
  <si>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</si>
  <si>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</si>
  <si>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</si>
  <si>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</si>
  <si>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</si>
  <si>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</si>
  <si>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</si>
  <si>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</si>
  <si>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</si>
  <si>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</si>
  <si>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</si>
  <si>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</si>
  <si>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</si>
  <si>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</si>
  <si>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</si>
  <si>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</si>
  <si>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</si>
  <si>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</si>
  <si>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</si>
  <si>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</si>
  <si>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</si>
  <si>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</si>
  <si>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</si>
  <si>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</si>
  <si>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</si>
  <si>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</si>
  <si>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</si>
  <si>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</si>
  <si>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</si>
  <si>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</si>
  <si>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</si>
  <si>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</si>
  <si>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</si>
  <si>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</si>
  <si>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</si>
  <si>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</si>
  <si>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</si>
  <si>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</si>
  <si>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</si>
  <si>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</si>
  <si>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</si>
  <si>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</si>
  <si>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</si>
  <si>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</si>
  <si>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</si>
  <si>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</si>
  <si>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</si>
  <si>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</si>
  <si>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</si>
  <si>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</si>
  <si>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</si>
  <si>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</si>
  <si>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</si>
  <si>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</si>
  <si>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</si>
  <si>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</si>
  <si>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</si>
  <si>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</si>
  <si>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</si>
  <si>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</si>
  <si>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</si>
  <si>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</si>
  <si>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</si>
  <si>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</si>
  <si>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</si>
  <si>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</si>
  <si>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</si>
  <si>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</si>
  <si>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</si>
  <si>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</si>
  <si>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</si>
  <si>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</si>
  <si>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</si>
  <si>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</si>
  <si>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</si>
  <si>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</si>
  <si>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</si>
  <si>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</si>
  <si>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</si>
  <si>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</si>
  <si>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</si>
  <si>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</si>
  <si>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</si>
  <si>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</si>
  <si>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</si>
  <si>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</si>
  <si>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</si>
  <si>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</si>
  <si>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</si>
  <si>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</si>
  <si>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</si>
  <si>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</si>
  <si>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</si>
  <si>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</si>
  <si>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</si>
  <si>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</si>
  <si>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</si>
  <si>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</si>
  <si>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</si>
  <si>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</si>
  <si>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</si>
  <si>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</si>
  <si>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</si>
  <si>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</si>
  <si>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</si>
  <si>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</si>
  <si>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</si>
  <si>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</si>
  <si>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</si>
  <si>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</si>
  <si>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</si>
  <si>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</si>
  <si>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</si>
  <si>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</si>
  <si>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</si>
  <si>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</si>
  <si>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</si>
  <si>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</si>
  <si>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</si>
  <si>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</si>
  <si>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</si>
  <si>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</si>
  <si>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</si>
  <si>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</si>
  <si>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</si>
  <si>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</si>
  <si>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</si>
  <si>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</si>
  <si>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</si>
  <si>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</si>
  <si>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</si>
  <si>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</si>
  <si>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</si>
  <si>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</si>
  <si>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</si>
  <si>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</si>
  <si>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</si>
  <si>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</si>
  <si>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</si>
  <si>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</si>
  <si>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</si>
  <si>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</si>
  <si>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</si>
  <si>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</si>
  <si>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</si>
  <si>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</si>
  <si>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</si>
  <si>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</si>
  <si>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</si>
  <si>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</si>
  <si>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</si>
  <si>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</si>
  <si>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</si>
  <si>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</si>
  <si>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</si>
  <si>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</si>
  <si>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</si>
  <si>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</si>
  <si>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</si>
  <si>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</si>
  <si>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</si>
  <si>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</si>
  <si>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</si>
  <si>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</si>
  <si>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</si>
  <si>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</si>
  <si>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</si>
  <si>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</si>
  <si>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</si>
  <si>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</si>
  <si>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</si>
  <si>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</si>
  <si>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</si>
  <si>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</si>
  <si>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</si>
  <si>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</si>
  <si>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</si>
  <si>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</si>
  <si>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</si>
  <si>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</si>
  <si>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</si>
  <si>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</si>
  <si>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</si>
  <si>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</si>
  <si>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</si>
  <si>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</si>
  <si>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</si>
  <si>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</si>
  <si>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</si>
  <si>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</si>
  <si>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</si>
  <si>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</si>
  <si>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</si>
  <si>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</si>
  <si>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</si>
  <si>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</si>
  <si>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</si>
  <si>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</si>
  <si>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</si>
  <si>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</si>
  <si>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</si>
  <si>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</si>
  <si>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</si>
  <si>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</si>
  <si>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</si>
  <si>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</si>
  <si>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</si>
  <si>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</si>
  <si>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</si>
  <si>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</si>
  <si>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</si>
  <si>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</si>
  <si>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</si>
  <si>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</si>
  <si>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</si>
  <si>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</si>
  <si>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</si>
  <si>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</si>
  <si>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</si>
  <si>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</si>
  <si>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</si>
  <si>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</si>
  <si>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</si>
  <si>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</si>
  <si>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</si>
  <si>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</si>
  <si>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</si>
  <si>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</si>
  <si>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</si>
  <si>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</si>
  <si>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</si>
  <si>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</si>
  <si>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</si>
  <si>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</si>
  <si>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</si>
  <si>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</si>
  <si>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</si>
  <si>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</si>
  <si>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</si>
  <si>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</si>
  <si>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</si>
  <si>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</si>
  <si>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</si>
  <si>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</si>
  <si>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</si>
  <si>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</si>
  <si>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</si>
  <si>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</si>
  <si>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</si>
  <si>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</si>
  <si>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</si>
  <si>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</si>
  <si>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</si>
  <si>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</si>
  <si>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</si>
  <si>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</si>
  <si>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</si>
  <si>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</si>
  <si>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</si>
  <si>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</si>
  <si>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</si>
  <si>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</si>
  <si>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</si>
  <si>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</si>
  <si>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</si>
  <si>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</si>
  <si>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</si>
  <si>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</si>
  <si>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</si>
  <si>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</si>
  <si>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</si>
  <si>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</si>
  <si>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</si>
  <si>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</si>
  <si>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</si>
  <si>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</si>
  <si>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</si>
  <si>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</si>
  <si>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</si>
  <si>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</si>
  <si>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</si>
  <si>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</si>
  <si>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</si>
  <si>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</si>
  <si>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</si>
  <si>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</si>
  <si>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</si>
  <si>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</si>
  <si>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</si>
  <si>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</si>
  <si>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</si>
  <si>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</si>
  <si>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</si>
  <si>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</si>
  <si>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</si>
  <si>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</si>
  <si>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</si>
  <si>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</si>
  <si>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</si>
  <si>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</si>
  <si>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</si>
  <si>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</si>
  <si>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</si>
  <si>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</si>
  <si>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</si>
  <si>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</si>
  <si>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</si>
  <si>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</si>
  <si>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</si>
  <si>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</si>
  <si>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</si>
  <si>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</si>
  <si>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</si>
  <si>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</si>
  <si>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</si>
  <si>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</si>
  <si>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</si>
  <si>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</si>
  <si>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</si>
  <si>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</si>
  <si>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</si>
  <si>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</si>
  <si>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</si>
  <si>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</si>
  <si>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</si>
  <si>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</si>
  <si>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</si>
  <si>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</si>
  <si>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</si>
  <si>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</si>
  <si>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</si>
  <si>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</si>
  <si>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</si>
  <si>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</si>
  <si>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</si>
  <si>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</si>
  <si>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</si>
  <si>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</si>
  <si>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</si>
  <si>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</si>
  <si>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</si>
  <si>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</si>
  <si>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</si>
  <si>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</si>
  <si>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</si>
  <si>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</si>
  <si>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</si>
  <si>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</si>
  <si>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</si>
  <si>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</si>
  <si>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</si>
  <si>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</si>
  <si>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</si>
  <si>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</si>
  <si>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</si>
  <si>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</si>
  <si>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</si>
  <si>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</si>
  <si>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</si>
  <si>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</si>
  <si>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</si>
  <si>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</si>
  <si>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</si>
  <si>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</si>
  <si>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</si>
  <si>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</si>
  <si>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</si>
  <si>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</si>
  <si>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</si>
  <si>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</si>
  <si>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</si>
  <si>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</si>
  <si>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</si>
  <si>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</si>
  <si>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</si>
  <si>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</si>
  <si>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</si>
  <si>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</si>
  <si>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</si>
  <si>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</si>
  <si>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</si>
  <si>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</si>
  <si>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</si>
  <si>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</si>
  <si>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</si>
  <si>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</si>
  <si>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</si>
  <si>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</si>
  <si>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</si>
  <si>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</si>
  <si>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</si>
  <si>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</si>
  <si>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</si>
  <si>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</si>
  <si>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</si>
  <si>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</si>
  <si>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</si>
  <si>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</si>
  <si>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</si>
  <si>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</si>
  <si>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</si>
  <si>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</si>
  <si>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</si>
  <si>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</si>
  <si>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</si>
  <si>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</si>
  <si>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</si>
  <si>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</si>
  <si>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</si>
  <si>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</si>
  <si>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</si>
  <si>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</si>
  <si>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</si>
  <si>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</si>
  <si>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</si>
  <si>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</si>
  <si>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</si>
  <si>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</si>
  <si>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</si>
  <si>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</si>
  <si>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</si>
  <si>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</si>
  <si>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</si>
  <si>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</si>
  <si>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</si>
  <si>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</si>
  <si>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</si>
  <si>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</si>
  <si>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</si>
  <si>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</si>
  <si>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</si>
  <si>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</si>
  <si>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</si>
  <si>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</si>
  <si>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</si>
  <si>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</si>
  <si>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</si>
  <si>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</si>
  <si>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</si>
  <si>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</si>
  <si>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</si>
  <si>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</si>
  <si>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</si>
  <si>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</si>
  <si>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</si>
  <si>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</si>
  <si>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</si>
  <si>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</si>
  <si>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</si>
  <si>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</si>
  <si>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</si>
  <si>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</si>
  <si>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</si>
  <si>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</si>
  <si>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</si>
  <si>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</si>
  <si>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</si>
  <si>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</si>
  <si>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</si>
  <si>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</si>
  <si>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</si>
  <si>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</si>
  <si>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</si>
  <si>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</si>
  <si>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</si>
  <si>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</si>
  <si>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</si>
  <si>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</si>
  <si>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</si>
  <si>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</si>
  <si>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</si>
  <si>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</si>
  <si>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</si>
  <si>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</si>
  <si>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</si>
  <si>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</si>
  <si>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</si>
  <si>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</si>
  <si>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</si>
  <si>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</si>
  <si>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</si>
  <si>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</si>
  <si>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</si>
  <si>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</si>
  <si>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</si>
  <si>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</si>
  <si>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</si>
  <si>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</si>
  <si>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</si>
  <si>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</si>
  <si>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</si>
  <si>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</si>
  <si>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</si>
  <si>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</si>
  <si>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</si>
  <si>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</si>
  <si>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</si>
  <si>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</si>
  <si>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</si>
  <si>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</si>
  <si>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</si>
  <si>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</si>
  <si>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</si>
  <si>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</si>
  <si>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</si>
  <si>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</si>
  <si>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</si>
  <si>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</si>
  <si>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</si>
  <si>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</si>
  <si>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</si>
  <si>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</si>
  <si>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</si>
  <si>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</si>
  <si>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</si>
  <si>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</si>
  <si>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</si>
  <si>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</si>
  <si>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</si>
  <si>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</si>
  <si>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</si>
  <si>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</si>
  <si>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</si>
  <si>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</si>
  <si>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</si>
  <si>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</si>
  <si>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</si>
  <si>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</si>
  <si>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</si>
  <si>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</si>
  <si>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</si>
  <si>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</si>
  <si>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</si>
  <si>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</si>
  <si>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</si>
  <si>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</si>
  <si>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</si>
  <si>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</si>
  <si>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</si>
  <si>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</si>
  <si>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</si>
  <si>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</si>
  <si>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</si>
  <si>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</si>
  <si>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</si>
  <si>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</si>
  <si>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</si>
  <si>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</si>
  <si>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</si>
  <si>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</si>
  <si>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</si>
  <si>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</si>
  <si>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</si>
  <si>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</si>
  <si>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</si>
  <si>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</si>
  <si>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</si>
  <si>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</si>
  <si>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</si>
  <si>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</si>
  <si>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</si>
  <si>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</si>
  <si>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</si>
  <si>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</si>
  <si>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</si>
  <si>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</si>
  <si>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</si>
  <si>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</si>
  <si>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</si>
  <si>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</si>
  <si>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</si>
  <si>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</si>
  <si>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</si>
  <si>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</si>
  <si>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</si>
  <si>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</si>
  <si>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</si>
  <si>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</si>
  <si>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</si>
  <si>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</si>
  <si>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</si>
  <si>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</si>
  <si>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</si>
  <si>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</si>
  <si>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</si>
  <si>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</si>
  <si>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</si>
  <si>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</si>
  <si>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</si>
  <si>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</si>
  <si>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</si>
  <si>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</si>
  <si>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</si>
  <si>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</si>
  <si>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</si>
  <si>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</si>
  <si>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</si>
  <si>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</si>
  <si>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</si>
  <si>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</si>
  <si>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</si>
  <si>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</si>
  <si>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</si>
  <si>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</si>
  <si>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</si>
  <si>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</si>
  <si>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</si>
  <si>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</si>
  <si>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</si>
  <si>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</si>
  <si>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</si>
  <si>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</si>
  <si>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</si>
  <si>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</si>
  <si>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</si>
  <si>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</si>
  <si>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</si>
  <si>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</si>
  <si>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</si>
  <si>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</si>
  <si>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</si>
  <si>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</si>
  <si>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</si>
  <si>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</si>
  <si>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</si>
  <si>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</si>
  <si>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</si>
  <si>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</si>
  <si>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</si>
  <si>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</si>
  <si>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</si>
  <si>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</si>
  <si>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</si>
  <si>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</si>
  <si>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</si>
  <si>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</si>
  <si>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</si>
  <si>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</si>
  <si>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</si>
  <si>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</si>
  <si>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</si>
  <si>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</si>
  <si>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</si>
  <si>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</si>
  <si>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</si>
  <si>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</si>
  <si>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</si>
  <si>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</si>
  <si>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</si>
  <si>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</si>
  <si>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</si>
  <si>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</si>
  <si>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</si>
  <si>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</si>
  <si>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</si>
  <si>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</si>
  <si>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</si>
  <si>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</si>
  <si>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</si>
  <si>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</si>
  <si>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</si>
  <si>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</si>
  <si>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</si>
  <si>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</si>
  <si>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</si>
  <si>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</si>
  <si>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</si>
  <si>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</si>
  <si>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</si>
  <si>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</si>
  <si>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</si>
  <si>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</si>
  <si>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</si>
  <si>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</si>
  <si>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</si>
  <si>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</si>
  <si>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</si>
  <si>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</si>
  <si>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</si>
  <si>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</si>
  <si>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</si>
  <si>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</si>
  <si>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</si>
  <si>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</si>
  <si>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</si>
  <si>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</si>
  <si>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</si>
  <si>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</si>
  <si>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</si>
  <si>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</si>
  <si>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</si>
  <si>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</si>
  <si>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</si>
  <si>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</si>
  <si>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</si>
  <si>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</si>
  <si>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</si>
  <si>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</si>
  <si>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</si>
  <si>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</si>
  <si>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</si>
  <si>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</si>
  <si>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</si>
  <si>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</si>
  <si>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</si>
  <si>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</si>
  <si>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</si>
  <si>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</si>
  <si>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</si>
  <si>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</si>
  <si>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</si>
  <si>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</si>
  <si>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</si>
  <si>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</si>
  <si>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</si>
  <si>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</si>
  <si>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</si>
  <si>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</si>
  <si>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</si>
  <si>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</si>
  <si>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</si>
  <si>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</si>
  <si>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</si>
  <si>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</si>
  <si>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</si>
  <si>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</si>
  <si>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</si>
  <si>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</si>
  <si>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</si>
  <si>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</si>
  <si>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</si>
  <si>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</si>
  <si>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</si>
  <si>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</si>
  <si>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</si>
  <si>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</si>
  <si>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</si>
  <si>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</si>
  <si>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</si>
  <si>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</si>
  <si>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</si>
  <si>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</si>
  <si>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</si>
  <si>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</si>
  <si>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</si>
  <si>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</si>
  <si>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</si>
  <si>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</si>
  <si>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</si>
  <si>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</si>
  <si>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</si>
  <si>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</si>
  <si>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</si>
  <si>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</si>
  <si>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</si>
  <si>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</si>
  <si>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</si>
  <si>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</si>
  <si>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</si>
  <si>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</si>
  <si>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</si>
  <si>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</si>
  <si>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</si>
  <si>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</si>
  <si>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</si>
  <si>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</si>
  <si>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</si>
  <si>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</si>
  <si>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</si>
  <si>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</si>
  <si>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</si>
  <si>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</si>
  <si>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</si>
  <si>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</si>
  <si>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</si>
  <si>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</si>
  <si>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</si>
  <si>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</si>
  <si>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</si>
  <si>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</si>
  <si>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</si>
  <si>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</si>
  <si>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</si>
  <si>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</si>
  <si>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</si>
  <si>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</si>
  <si>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</si>
  <si>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</si>
  <si>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</si>
  <si>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</si>
  <si>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</si>
  <si>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</si>
  <si>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</si>
  <si>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</si>
  <si>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</si>
  <si>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</si>
  <si>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</si>
  <si>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</si>
  <si>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</si>
  <si>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</si>
  <si>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</si>
  <si>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</si>
  <si>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</si>
  <si>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</si>
  <si>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</si>
  <si>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</si>
  <si>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</si>
  <si>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</si>
  <si>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</si>
  <si>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</si>
  <si>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</si>
  <si>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</si>
  <si>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</si>
  <si>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</si>
  <si>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</si>
  <si>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</si>
  <si>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</si>
  <si>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</si>
  <si>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</si>
  <si>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</si>
  <si>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</si>
  <si>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</si>
  <si>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</si>
  <si>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</si>
  <si>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</si>
  <si>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</si>
  <si>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</si>
  <si>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</si>
  <si>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</si>
  <si>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</si>
  <si>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</si>
  <si>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</si>
  <si>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</si>
  <si>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</si>
  <si>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</si>
  <si>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</si>
  <si>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</si>
  <si>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</si>
  <si>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</si>
  <si>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</si>
  <si>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</si>
  <si>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</si>
  <si>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</si>
  <si>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</si>
  <si>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</si>
  <si>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</si>
  <si>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</si>
  <si>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</si>
  <si>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</si>
  <si>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</si>
  <si>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</si>
  <si>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</si>
  <si>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</si>
  <si>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</si>
  <si>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</si>
  <si>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</si>
  <si>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</si>
  <si>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</si>
  <si>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</si>
  <si>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</si>
  <si>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</si>
  <si>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</si>
  <si>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</si>
  <si>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</si>
  <si>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</si>
  <si>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</si>
  <si>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</si>
  <si>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</si>
  <si>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</si>
  <si>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</si>
  <si>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</si>
  <si>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</si>
  <si>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</si>
  <si>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</si>
  <si>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</si>
  <si>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</si>
  <si>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</si>
  <si>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</si>
  <si>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</si>
  <si>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</si>
  <si>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</si>
  <si>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</si>
  <si>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</si>
  <si>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</si>
  <si>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</si>
  <si>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</si>
  <si>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</si>
  <si>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</si>
  <si>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</si>
  <si>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</si>
  <si>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</si>
  <si>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</si>
  <si>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</si>
  <si>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</si>
  <si>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</si>
  <si>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</si>
  <si>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</si>
  <si>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</si>
  <si>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</si>
  <si>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</si>
  <si>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</si>
  <si>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</si>
  <si>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</si>
  <si>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</si>
  <si>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</si>
  <si>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</si>
  <si>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</si>
  <si>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</si>
  <si>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</si>
  <si>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</si>
  <si>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</si>
  <si>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</si>
  <si>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</si>
  <si>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</si>
  <si>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</si>
  <si>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</si>
  <si>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</si>
  <si>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</si>
  <si>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</si>
  <si>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</si>
  <si>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</si>
  <si>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</si>
  <si>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</si>
  <si>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</si>
  <si>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</si>
  <si>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</si>
  <si>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</si>
  <si>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</si>
  <si>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</si>
  <si>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</si>
  <si>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</si>
  <si>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</si>
  <si>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</si>
  <si>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</si>
  <si>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</si>
  <si>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</si>
  <si>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</si>
  <si>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</si>
  <si>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</si>
  <si>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</si>
  <si>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</si>
  <si>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</si>
  <si>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</si>
  <si>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</si>
  <si>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</si>
  <si>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</si>
  <si>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</si>
  <si>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</si>
  <si>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</si>
  <si>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</si>
  <si>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</si>
  <si>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</si>
  <si>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</si>
  <si>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</si>
  <si>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</si>
  <si>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</si>
  <si>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</si>
  <si>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</si>
  <si>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</si>
  <si>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</si>
  <si>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</si>
  <si>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</si>
  <si>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</si>
  <si>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</si>
  <si>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</si>
  <si>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</si>
  <si>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</si>
  <si>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</si>
  <si>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</si>
  <si>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</si>
  <si>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</si>
  <si>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</si>
  <si>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</si>
  <si>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</si>
  <si>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</si>
  <si>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</si>
  <si>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</si>
  <si>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</si>
  <si>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</si>
  <si>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</si>
  <si>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</si>
  <si>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</si>
  <si>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</si>
  <si>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</si>
  <si>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</si>
  <si>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</si>
  <si>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</si>
  <si>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</si>
  <si>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</si>
  <si>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</si>
  <si>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</si>
  <si>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</si>
  <si>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</si>
  <si>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</si>
  <si>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</si>
  <si>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</si>
  <si>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</si>
  <si>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</si>
  <si>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</si>
  <si>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</si>
  <si>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</si>
  <si>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TP em preparação</t>
  </si>
  <si>
    <t>TP pronto 08h19 /  aguardando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</si>
  <si>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</si>
  <si>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</si>
  <si>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</si>
  <si>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</si>
  <si>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ZER-3</t>
  </si>
  <si>
    <t>ZEM-ZER</t>
  </si>
  <si>
    <t>ZEMZER</t>
  </si>
  <si>
    <t>MC1 08h39 / previsão de faixa após u53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</si>
  <si>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</si>
  <si>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</si>
  <si>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</si>
  <si>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</si>
  <si>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</si>
  <si>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</si>
  <si>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</si>
  <si>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</si>
  <si>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</si>
  <si>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</si>
  <si>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</si>
  <si>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Alívio de tensão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</si>
  <si>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</si>
  <si>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</si>
  <si>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</si>
  <si>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</si>
  <si>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</si>
  <si>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</si>
  <si>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</si>
  <si>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</si>
  <si>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</si>
  <si>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</si>
  <si>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ZEV-1</t>
  </si>
  <si>
    <t>ZPT-ZEV</t>
  </si>
  <si>
    <t>ZPTZEV</t>
  </si>
  <si>
    <t>Inspeção auto de linha</t>
  </si>
  <si>
    <t>Aguardando solicitar MC1</t>
  </si>
  <si>
    <t>ZPTZPGZPT</t>
  </si>
  <si>
    <t xml:space="preserve">MC1 09h03 / 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</si>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</sst>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31" activePane="bottomRight" state="frozen"/>
      <selection pane="bottomRight" activeCell="AR52" sqref="AR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 t="str">
        <f t="shared" ref="AY7:AY70" si="2"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e">
        <f t="shared" ref="BQ7:BQ70" si="3">IF(AND(BR7&lt;1,BS7&lt;1),"Produção e Intervalo",IF(BR7&lt;1,"Intervalo",IF(BS7&lt;1,"Produção","Aderente")))</f>
        <v>#VALUE!</v>
      </c>
      <c r="BR7" s="19" t="e">
        <f t="shared" ref="BR7:BR70" si="4">IF(OR(B7="",F7=""),"*",AY7/P7)</f>
        <v>#VALUE!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 t="str">
        <f t="shared" si="2"/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e">
        <f t="shared" si="3"/>
        <v>#VALUE!</v>
      </c>
      <c r="BR8" s="19" t="e">
        <f t="shared" si="4"/>
        <v>#VALUE!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 t="str">
        <f t="shared" si="2"/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e">
        <f t="shared" si="3"/>
        <v>#VALUE!</v>
      </c>
      <c r="BR9" s="19" t="e">
        <f t="shared" si="4"/>
        <v>#VALUE!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 t="str">
        <f t="shared" si="2"/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e">
        <f t="shared" si="3"/>
        <v>#VALUE!</v>
      </c>
      <c r="BR10" s="19" t="e">
        <f t="shared" si="4"/>
        <v>#VALUE!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 t="str">
        <f t="shared" si="2"/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e">
        <f t="shared" si="3"/>
        <v>#VALUE!</v>
      </c>
      <c r="BR13" s="19" t="e">
        <f t="shared" si="4"/>
        <v>#VALUE!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 t="str">
        <f t="shared" si="2"/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e">
        <f t="shared" si="3"/>
        <v>#VALUE!</v>
      </c>
      <c r="BR14" s="19" t="e">
        <f t="shared" si="4"/>
        <v>#VALUE!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 t="str">
        <f t="shared" si="2"/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e">
        <f t="shared" si="3"/>
        <v>#VALUE!</v>
      </c>
      <c r="BR15" s="19" t="e">
        <f t="shared" si="4"/>
        <v>#VALUE!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 t="str">
        <f t="shared" si="2"/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e">
        <f t="shared" si="3"/>
        <v>#VALUE!</v>
      </c>
      <c r="BR16" s="19" t="e">
        <f t="shared" si="4"/>
        <v>#VALUE!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 t="str">
        <f t="shared" si="2"/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e">
        <f t="shared" si="3"/>
        <v>#VALUE!</v>
      </c>
      <c r="BR17" s="19" t="e">
        <f t="shared" si="4"/>
        <v>#VALUE!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 t="str">
        <f t="shared" si="2"/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e">
        <f t="shared" si="3"/>
        <v>#VALUE!</v>
      </c>
      <c r="BR18" s="19" t="e">
        <f t="shared" si="4"/>
        <v>#VALUE!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 t="str">
        <f t="shared" si="2"/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e">
        <f t="shared" si="3"/>
        <v>#VALUE!</v>
      </c>
      <c r="BR19" s="19" t="e">
        <f t="shared" si="4"/>
        <v>#VALUE!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 t="str">
        <f t="shared" si="2"/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e">
        <f t="shared" si="3"/>
        <v>#VALUE!</v>
      </c>
      <c r="BR20" s="19" t="e">
        <f t="shared" si="4"/>
        <v>#VALUE!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 t="str">
        <f t="shared" si="2"/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e">
        <f t="shared" si="3"/>
        <v>#VALUE!</v>
      </c>
      <c r="BR21" s="19" t="e">
        <f t="shared" si="4"/>
        <v>#VALUE!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 t="str">
        <f t="shared" si="2"/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e">
        <f t="shared" si="3"/>
        <v>#VALUE!</v>
      </c>
      <c r="BR22" s="19" t="e">
        <f t="shared" si="4"/>
        <v>#VALUE!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 t="str">
        <f t="shared" si="2"/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e">
        <f t="shared" si="3"/>
        <v>#VALUE!</v>
      </c>
      <c r="BR23" s="19" t="e">
        <f t="shared" si="4"/>
        <v>#VALUE!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 t="str">
        <f t="shared" si="2"/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e">
        <f t="shared" si="3"/>
        <v>#VALUE!</v>
      </c>
      <c r="BR24" s="19" t="e">
        <f t="shared" si="4"/>
        <v>#VALUE!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 t="str">
        <f t="shared" si="2"/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e">
        <f t="shared" si="3"/>
        <v>#VALUE!</v>
      </c>
      <c r="BR25" s="19" t="e">
        <f t="shared" si="4"/>
        <v>#VALUE!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 t="str">
        <f t="shared" si="2"/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e">
        <f t="shared" si="3"/>
        <v>#VALUE!</v>
      </c>
      <c r="BR26" s="19" t="e">
        <f t="shared" si="4"/>
        <v>#VALUE!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 t="str">
        <f t="shared" si="2"/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e">
        <f t="shared" si="3"/>
        <v>#VALUE!</v>
      </c>
      <c r="BR27" s="19" t="e">
        <f t="shared" si="4"/>
        <v>#VALUE!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 t="str">
        <f t="shared" si="2"/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e">
        <f t="shared" si="3"/>
        <v>#VALUE!</v>
      </c>
      <c r="BR28" s="19" t="e">
        <f t="shared" si="4"/>
        <v>#VALUE!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/>
      <c r="AU31" s="39"/>
      <c r="AV31" s="39"/>
      <c r="AW31" s="39"/>
      <c r="AX31" s="39"/>
      <c r="AY31" s="308" t="str">
        <f t="shared" si="2"/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e">
        <f t="shared" si="3"/>
        <v>#VALUE!</v>
      </c>
      <c r="BR31" s="19" t="e">
        <f t="shared" si="4"/>
        <v>#VALUE!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0.33611111111111114</v>
      </c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1</v>
      </c>
      <c r="BI33" s="17"/>
      <c r="BJ33" s="17" t="s">
        <v>1160</v>
      </c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1</v>
      </c>
      <c r="BI34" s="17"/>
      <c r="BJ34" s="17" t="s">
        <v>1161</v>
      </c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1</v>
      </c>
      <c r="BI35" s="17"/>
      <c r="BJ35" s="17" t="s">
        <v>1162</v>
      </c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1163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1160</v>
      </c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1164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/>
      <c r="AT37" s="39"/>
      <c r="AU37" s="39"/>
      <c r="AV37" s="39"/>
      <c r="AW37" s="39"/>
      <c r="AX37" s="39"/>
      <c r="AY37" s="308">
        <f t="shared" si="2"/>
        <v>0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1</v>
      </c>
      <c r="BI37" s="17"/>
      <c r="BJ37" s="17" t="s">
        <v>1165</v>
      </c>
      <c r="BK37" s="17"/>
      <c r="BL37" s="16"/>
      <c r="BM37" s="15"/>
      <c r="BN37" s="15"/>
      <c r="BO37" s="166"/>
      <c r="BP37" s="17"/>
      <c r="BQ37" s="13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1166</v>
      </c>
      <c r="J38" s="218">
        <v>48</v>
      </c>
      <c r="K38" s="218">
        <v>134</v>
      </c>
      <c r="L38" s="84" t="s">
        <v>487</v>
      </c>
      <c r="M38" s="205" t="s">
        <v>1167</v>
      </c>
      <c r="N38" s="205" t="s">
        <v>1168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/>
      <c r="AT38" s="39"/>
      <c r="AU38" s="39"/>
      <c r="AV38" s="39"/>
      <c r="AW38" s="39"/>
      <c r="AX38" s="39"/>
      <c r="AY38" s="308">
        <f t="shared" si="2"/>
        <v>0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1</v>
      </c>
      <c r="BI38" s="17"/>
      <c r="BJ38" s="17" t="s">
        <v>1169</v>
      </c>
      <c r="BK38" s="17"/>
      <c r="BL38" s="16"/>
      <c r="BM38" s="15"/>
      <c r="BN38" s="15"/>
      <c r="BO38" s="166"/>
      <c r="BP38" s="17"/>
      <c r="BQ38" s="13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1170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1171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1172</v>
      </c>
      <c r="W39" s="339" t="s">
        <v>1173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1</v>
      </c>
      <c r="BI39" s="17"/>
      <c r="BJ39" s="17" t="s">
        <v>1174</v>
      </c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1172</v>
      </c>
      <c r="W40" s="174" t="s">
        <v>1175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1</v>
      </c>
      <c r="BI40" s="17"/>
      <c r="BJ40" s="17" t="s">
        <v>1176</v>
      </c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1172</v>
      </c>
      <c r="W41" s="174" t="s">
        <v>1177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1</v>
      </c>
      <c r="BI41" s="17"/>
      <c r="BJ41" s="17" t="s">
        <v>1178</v>
      </c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1172</v>
      </c>
      <c r="W42" s="174" t="s">
        <v>1179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1</v>
      </c>
      <c r="BI42" s="17"/>
      <c r="BJ42" s="17" t="s">
        <v>1180</v>
      </c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1181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1160</v>
      </c>
      <c r="BK45" s="17"/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1182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1183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1184</v>
      </c>
      <c r="W46" s="339" t="s">
        <v>1185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/>
      <c r="AT46" s="39"/>
      <c r="AU46" s="39"/>
      <c r="AV46" s="39"/>
      <c r="AW46" s="39"/>
      <c r="AX46" s="39"/>
      <c r="AY46" s="308">
        <f t="shared" si="2"/>
        <v>0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1</v>
      </c>
      <c r="BI46" s="17"/>
      <c r="BJ46" s="17" t="s">
        <v>1186</v>
      </c>
      <c r="BK46" s="17"/>
      <c r="BL46" s="16"/>
      <c r="BM46" s="15"/>
      <c r="BN46" s="15"/>
      <c r="BO46" s="166"/>
      <c r="BP46" s="17"/>
      <c r="BQ46" s="13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1184</v>
      </c>
      <c r="W47" s="276" t="s">
        <v>1187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/>
      <c r="AT47" s="39"/>
      <c r="AU47" s="39"/>
      <c r="AV47" s="39"/>
      <c r="AW47" s="39"/>
      <c r="AX47" s="39"/>
      <c r="AY47" s="308">
        <f t="shared" si="2"/>
        <v>0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1</v>
      </c>
      <c r="BI47" s="17"/>
      <c r="BJ47" s="17" t="s">
        <v>1188</v>
      </c>
      <c r="BK47" s="17"/>
      <c r="BL47" s="16"/>
      <c r="BM47" s="15"/>
      <c r="BN47" s="15"/>
      <c r="BO47" s="166"/>
      <c r="BP47" s="17"/>
      <c r="BQ47" s="13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1184</v>
      </c>
      <c r="W48" s="276" t="s">
        <v>1187</v>
      </c>
      <c r="X48" s="219" t="s">
        <v>830</v>
      </c>
      <c r="Y48" s="159" t="s">
        <v>829</v>
      </c>
      <c r="Z48" s="159"/>
      <c r="AA48" s="218" t="s">
        <v>1189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/>
      <c r="AT48" s="39"/>
      <c r="AU48" s="39"/>
      <c r="AV48" s="39"/>
      <c r="AW48" s="39"/>
      <c r="AX48" s="39"/>
      <c r="AY48" s="308">
        <f t="shared" si="2"/>
        <v>0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1</v>
      </c>
      <c r="BI48" s="17"/>
      <c r="BJ48" s="17" t="s">
        <v>1190</v>
      </c>
      <c r="BK48" s="17"/>
      <c r="BL48" s="16"/>
      <c r="BM48" s="15"/>
      <c r="BN48" s="15"/>
      <c r="BO48" s="166"/>
      <c r="BP48" s="17"/>
      <c r="BQ48" s="13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1191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>
        <f t="shared" si="2"/>
        <v>0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1</v>
      </c>
      <c r="BI49" s="17"/>
      <c r="BJ49" s="17" t="s">
        <v>1160</v>
      </c>
      <c r="BK49" s="17"/>
      <c r="BL49" s="16"/>
      <c r="BM49" s="15"/>
      <c r="BN49" s="15"/>
      <c r="BO49" s="166"/>
      <c r="BP49" s="17"/>
      <c r="BQ49" s="13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1192</v>
      </c>
      <c r="J50" s="218">
        <v>54</v>
      </c>
      <c r="K50" s="218">
        <v>105</v>
      </c>
      <c r="L50" s="84" t="s">
        <v>487</v>
      </c>
      <c r="M50" s="205" t="s">
        <v>1193</v>
      </c>
      <c r="N50" s="205" t="s">
        <v>1194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1195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1196</v>
      </c>
      <c r="BK50" s="17"/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1197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/>
      <c r="AT51" s="39"/>
      <c r="AU51" s="39"/>
      <c r="AV51" s="39"/>
      <c r="AW51" s="39"/>
      <c r="AX51" s="39"/>
      <c r="AY51" s="308">
        <f t="shared" si="2"/>
        <v>0</v>
      </c>
      <c r="AZ51" s="14"/>
      <c r="BA51" s="72"/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1</v>
      </c>
      <c r="BI51" s="17"/>
      <c r="BJ51" s="17" t="s">
        <v>1198</v>
      </c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1199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1200</v>
      </c>
      <c r="D5" s="368"/>
      <c r="E5" s="368"/>
      <c r="F5" s="368"/>
      <c r="G5" s="368"/>
      <c r="H5" s="368"/>
      <c r="I5" s="368"/>
      <c r="J5" s="369"/>
      <c r="K5" s="370" t="s">
        <v>1201</v>
      </c>
      <c r="L5" s="371"/>
      <c r="M5" s="371"/>
      <c r="N5" s="371"/>
      <c r="O5" s="372" t="s">
        <v>1202</v>
      </c>
      <c r="P5" s="373"/>
      <c r="Q5" s="374"/>
    </row>
    <row r="6" spans="1:17" s="94" customFormat="1" ht="15.75" customHeight="1">
      <c r="A6" s="88" t="s">
        <v>1203</v>
      </c>
      <c r="B6" s="95" t="s">
        <v>1204</v>
      </c>
      <c r="C6" s="96" t="s">
        <v>1042</v>
      </c>
      <c r="D6" s="97" t="s">
        <v>1043</v>
      </c>
      <c r="E6" s="96" t="s">
        <v>1205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1206</v>
      </c>
      <c r="M6" s="140" t="s">
        <v>506</v>
      </c>
      <c r="N6" s="141" t="s">
        <v>1037</v>
      </c>
      <c r="O6" s="247" t="s">
        <v>1080</v>
      </c>
      <c r="P6" s="158"/>
      <c r="Q6" s="194" t="s">
        <v>1207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1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1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1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1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1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1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1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1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1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1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1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1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1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1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1207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1208</v>
      </c>
      <c r="W1" s="380"/>
      <c r="X1" s="380"/>
      <c r="Y1" s="105"/>
    </row>
    <row r="2" spans="1:25" s="101" customFormat="1" ht="11.25" customHeight="1">
      <c r="A2" s="106" t="s">
        <v>1209</v>
      </c>
      <c r="B2" s="106" t="s">
        <v>1204</v>
      </c>
      <c r="C2" s="106" t="s">
        <v>483</v>
      </c>
      <c r="D2" s="107" t="s">
        <v>1042</v>
      </c>
      <c r="E2" s="107" t="s">
        <v>1043</v>
      </c>
      <c r="F2" s="107" t="s">
        <v>1203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1210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1211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1212</v>
      </c>
      <c r="C2" s="96" t="s">
        <v>1027</v>
      </c>
      <c r="D2" s="96" t="s">
        <v>1029</v>
      </c>
      <c r="E2" s="96" t="s">
        <v>1213</v>
      </c>
      <c r="F2" s="96" t="s">
        <v>1214</v>
      </c>
      <c r="G2" s="96" t="s">
        <v>1215</v>
      </c>
      <c r="H2" s="96" t="s">
        <v>1216</v>
      </c>
      <c r="I2" s="96" t="s">
        <v>1217</v>
      </c>
      <c r="J2" s="96" t="s">
        <v>1218</v>
      </c>
      <c r="K2" s="132" t="s">
        <v>1219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2025-12-02T12:47:54Z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