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556" documentId="8_{B6337239-1A00-434D-AAD0-422EA1FEB5AE}" xr6:coauthVersionLast="47" xr6:coauthVersionMax="47" xr10:uidLastSave="{15BD17B0-E668-4CB5-9A30-259837DE44E2}"/>
  <bookViews>
    <workbookView xWindow="-120" yWindow="-120" windowWidth="20730" windowHeight="11040" firstSheet="3" activeTab="5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3" hidden="1">FN_MC!$AU$534:$AU$534</definedName>
    <definedName name="_xlnm._FilterDatabase" localSheetId="5" hidden="1">'CONTROLE D+1'!$A$2:$O$3000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/>
  <c r="N111" i="1" a="1"/>
  <c r="N111" i="1"/>
  <c r="M111" i="1" a="1"/>
  <c r="M111" i="1"/>
  <c r="N112" i="1" a="1"/>
  <c r="N112" i="1"/>
  <c r="M112" i="1" a="1"/>
  <c r="M112" i="1"/>
  <c r="M109" i="1" a="1"/>
  <c r="M109" i="1"/>
  <c r="N109" i="1" a="1"/>
  <c r="N109" i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K351" i="11" s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<sst xmlns="http://schemas.openxmlformats.org/spreadsheetml/2006/main" count="5937" uniqueCount="1475">
  <si>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</si>
  <si>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</si>
  <si>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</si>
  <si>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</si>
  <si>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</si>
  <si>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</si>
  <si>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</si>
  <si>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</si>
  <si>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</si>
  <si>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</si>
  <si>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</si>
  <si>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</si>
  <si>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</si>
  <si>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</si>
  <si>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</si>
  <si>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</si>
  <si>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</si>
  <si>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</si>
  <si>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</si>
  <si>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</si>
  <si>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</si>
  <si>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</si>
  <si>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</si>
  <si>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</si>
  <si>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</si>
  <si>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</si>
  <si>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</si>
  <si>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</si>
  <si>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</si>
  <si>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</si>
  <si>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</si>
  <si>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</si>
  <si>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</si>
  <si>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</si>
  <si>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</si>
  <si>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</si>
  <si>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</si>
  <si>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</si>
  <si>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</si>
  <si>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</si>
  <si>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</si>
  <si>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</si>
  <si>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</si>
  <si>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</si>
  <si>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</si>
  <si>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</si>
  <si>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</si>
  <si>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</si>
  <si>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</si>
  <si>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</si>
  <si>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</si>
  <si>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</si>
  <si>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</si>
  <si>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</si>
  <si>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</si>
  <si>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</si>
  <si>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</si>
  <si>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</si>
  <si>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</si>
  <si>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</si>
  <si>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</si>
  <si>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</si>
  <si>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</si>
  <si>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</si>
  <si>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</si>
  <si>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</si>
  <si>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</si>
  <si>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</si>
  <si>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</si>
  <si>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</si>
  <si>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</si>
  <si>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</si>
  <si>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</si>
  <si>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</si>
  <si>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</si>
  <si>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</si>
  <si>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</si>
  <si>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</si>
  <si>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</si>
  <si>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</si>
  <si>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</si>
  <si>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</si>
  <si>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</si>
  <si>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</si>
  <si>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</si>
  <si>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</si>
  <si>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</si>
  <si>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</si>
  <si>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</si>
  <si>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</si>
  <si>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</si>
  <si>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</si>
  <si>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</si>
  <si>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</si>
  <si>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</si>
  <si>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</si>
  <si>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</si>
  <si>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</si>
  <si>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</si>
  <si>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</si>
  <si>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</si>
  <si>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</si>
  <si>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</si>
  <si>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</si>
  <si>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</si>
  <si>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</si>
  <si>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</si>
  <si>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</si>
  <si>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</si>
  <si>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</si>
  <si>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</si>
  <si>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</si>
  <si>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</si>
  <si>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</si>
  <si>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</si>
  <si>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</si>
  <si>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</si>
  <si>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</si>
  <si>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</si>
  <si>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</si>
  <si>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</si>
  <si>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</si>
  <si>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</si>
  <si>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</si>
  <si>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</si>
  <si>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</si>
  <si>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</si>
  <si>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</si>
  <si>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</si>
  <si>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</si>
  <si>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</si>
  <si>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</si>
  <si>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</si>
  <si>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</si>
  <si>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</si>
  <si>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</si>
  <si>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</si>
  <si>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</si>
  <si>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</si>
  <si>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</si>
  <si>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</si>
  <si>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</si>
  <si>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</si>
  <si>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</si>
  <si>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</si>
  <si>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</si>
  <si>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</si>
  <si>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</si>
  <si>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</si>
  <si>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</si>
  <si>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</si>
  <si>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</si>
  <si>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</si>
  <si>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</si>
  <si>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</si>
  <si>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</si>
  <si>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</si>
  <si>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</si>
  <si>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</si>
  <si>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</si>
  <si>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</si>
  <si>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</si>
  <si>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</si>
  <si>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</si>
  <si>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</si>
  <si>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</si>
  <si>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</si>
  <si>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</si>
  <si>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</si>
  <si>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</si>
  <si>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</si>
  <si>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</si>
  <si>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</si>
  <si>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</si>
  <si>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</si>
  <si>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</si>
  <si>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</si>
  <si>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</si>
  <si>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</si>
  <si>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</si>
  <si>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</si>
  <si>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</si>
  <si>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</si>
  <si>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</si>
  <si>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</si>
  <si>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</si>
  <si>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</si>
  <si>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</si>
  <si>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</si>
  <si>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</si>
  <si>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</si>
  <si>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</si>
  <si>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</si>
  <si>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</si>
  <si>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</si>
  <si>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</si>
  <si>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</si>
  <si>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</si>
  <si>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</si>
  <si>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</si>
  <si>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</si>
  <si>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</si>
  <si>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</si>
  <si>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</si>
  <si>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</si>
  <si>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</si>
  <si>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</si>
  <si>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</si>
  <si>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</si>
  <si>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</si>
  <si>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</si>
  <si>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</si>
  <si>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</si>
  <si>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</si>
  <si>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</si>
  <si>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</si>
  <si>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</si>
  <si>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</si>
  <si>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</si>
  <si>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</si>
  <si>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</si>
  <si>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</si>
  <si>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</si>
  <si>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</si>
  <si>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</si>
  <si>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</si>
  <si>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</si>
  <si>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</si>
  <si>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</si>
  <si>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</si>
  <si>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</si>
  <si>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</si>
  <si>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</si>
  <si>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</si>
  <si>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</si>
  <si>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</si>
  <si>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</si>
  <si>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</si>
  <si>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</si>
  <si>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</si>
  <si>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</si>
  <si>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</si>
  <si>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</si>
  <si>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</si>
  <si>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</si>
  <si>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</si>
  <si>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</si>
  <si>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</si>
  <si>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</si>
  <si>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</si>
  <si>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</si>
  <si>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</si>
  <si>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</si>
  <si>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</si>
  <si>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</si>
  <si>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</si>
  <si>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</si>
  <si>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</si>
  <si>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</si>
  <si>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</si>
  <si>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</si>
  <si>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</si>
  <si>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</si>
  <si>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</si>
  <si>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</si>
  <si>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</si>
  <si>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</si>
  <si>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</si>
  <si>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</si>
  <si>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</si>
  <si>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</si>
  <si>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</si>
  <si>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</si>
  <si>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</si>
  <si>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</si>
  <si>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</si>
  <si>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</si>
  <si>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</si>
  <si>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</si>
  <si>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</si>
  <si>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</si>
  <si>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</si>
  <si>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</si>
  <si>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</si>
  <si>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</si>
  <si>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</si>
  <si>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</si>
  <si>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</si>
  <si>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</si>
  <si>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</si>
  <si>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</si>
  <si>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</si>
  <si>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</si>
  <si>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</si>
  <si>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</si>
  <si>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</si>
  <si>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</si>
  <si>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</si>
  <si>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</si>
  <si>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</si>
  <si>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</si>
  <si>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</si>
  <si>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</si>
  <si>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</si>
  <si>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</si>
  <si>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</si>
  <si>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</si>
  <si>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</si>
  <si>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</si>
  <si>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</si>
  <si>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</si>
  <si>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</si>
  <si>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</si>
  <si>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</si>
  <si>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</si>
  <si>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</si>
  <si>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</si>
  <si>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</si>
  <si>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</si>
  <si>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</si>
  <si>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</si>
  <si>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</si>
  <si>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</si>
  <si>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</si>
  <si>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</si>
  <si>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</si>
  <si>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</si>
  <si>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</si>
  <si>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</si>
  <si>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</si>
  <si>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</si>
  <si>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</si>
  <si>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</si>
  <si>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</si>
  <si>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</si>
  <si>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</si>
  <si>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</si>
  <si>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</si>
  <si>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</si>
  <si>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</si>
  <si>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</si>
  <si>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</si>
  <si>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</si>
  <si>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</si>
  <si>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</si>
  <si>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</si>
  <si>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</si>
  <si>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</si>
  <si>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</si>
  <si>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</si>
  <si>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</si>
  <si>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</si>
  <si>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</si>
  <si>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</si>
  <si>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</si>
  <si>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</si>
  <si>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</si>
  <si>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</si>
  <si>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</si>
  <si>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</si>
  <si>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</si>
  <si>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</si>
  <si>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</si>
  <si>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</si>
  <si>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</si>
  <si>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</si>
  <si>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</si>
  <si>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</si>
  <si>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</si>
  <si>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</si>
  <si>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</si>
  <si>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</si>
  <si>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</si>
  <si>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</si>
  <si>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</si>
  <si>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</si>
  <si>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</si>
  <si>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</si>
  <si>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</si>
  <si>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</si>
  <si>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</si>
  <si>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</si>
  <si>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</si>
  <si>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</si>
  <si>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</si>
  <si>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</si>
  <si>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</si>
  <si>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</si>
  <si>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</si>
  <si>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</si>
  <si>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</si>
  <si>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</si>
  <si>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</si>
  <si>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</si>
  <si>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</si>
  <si>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</si>
  <si>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</si>
  <si>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</si>
  <si>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</si>
  <si>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</si>
  <si>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</si>
  <si>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</si>
  <si>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</si>
  <si>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</si>
  <si>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</si>
  <si>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</si>
  <si>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</si>
  <si>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</si>
  <si>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</si>
  <si>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</si>
  <si>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</si>
  <si>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</si>
  <si>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</si>
  <si>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</si>
  <si>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</si>
  <si>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</si>
  <si>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</si>
  <si>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</si>
  <si>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</si>
  <si>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</si>
  <si>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</si>
  <si>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</si>
  <si>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</si>
  <si>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</si>
  <si>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</si>
  <si>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</si>
  <si>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</si>
  <si>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</si>
  <si>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</si>
  <si>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</si>
  <si>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</si>
  <si>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</si>
  <si>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</si>
  <si>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</si>
  <si>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</si>
  <si>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</si>
  <si>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</si>
  <si>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</si>
  <si>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</si>
  <si>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</si>
  <si>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</si>
  <si>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</si>
  <si>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</si>
  <si>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</si>
  <si>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</si>
  <si>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</si>
  <si>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</si>
  <si>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</si>
  <si>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</si>
  <si>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</si>
  <si>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</si>
  <si>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</si>
  <si>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</si>
  <si>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</si>
  <si>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</si>
  <si>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</si>
  <si>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</si>
  <si>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</si>
  <si>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</si>
  <si>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</si>
  <si>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</si>
  <si>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</si>
  <si>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</si>
  <si>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</si>
  <si>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</si>
  <si>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</si>
  <si>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</si>
  <si>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</si>
  <si>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</si>
  <si>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</si>
  <si>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</si>
  <si>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</si>
  <si>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</si>
  <si>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</si>
  <si>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</si>
  <si>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</si>
  <si>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</si>
  <si>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</si>
  <si>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</si>
  <si>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</si>
  <si>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</si>
  <si>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</si>
  <si>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</si>
  <si>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</si>
  <si>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</si>
  <si>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</si>
  <si>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</si>
  <si>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</si>
  <si>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</si>
  <si>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</si>
  <si>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</si>
  <si>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</si>
  <si>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</si>
  <si>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</si>
  <si>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</si>
  <si>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</si>
  <si>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</si>
  <si>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</si>
  <si>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</si>
  <si>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</si>
  <si>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</si>
  <si>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</si>
  <si>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</si>
  <si>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</si>
  <si>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</si>
  <si>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</si>
  <si>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</si>
  <si>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</si>
  <si>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</si>
  <si>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</si>
  <si>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</si>
  <si>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</si>
  <si>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</si>
  <si>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</si>
  <si>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</si>
  <si>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</si>
  <si>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</si>
  <si>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</si>
  <si>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</si>
  <si>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</si>
  <si>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</si>
  <si>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</si>
  <si>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</si>
  <si>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</si>
  <si>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</si>
  <si>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</si>
  <si>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</si>
  <si>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</si>
  <si>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</si>
  <si>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</si>
  <si>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</si>
  <si>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</si>
  <si>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</si>
  <si>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</si>
  <si>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</si>
  <si>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</si>
  <si>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</si>
  <si>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</si>
  <si>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</si>
  <si>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</si>
  <si>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</si>
  <si>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</si>
  <si>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</si>
  <si>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</si>
  <si>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</si>
  <si>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</si>
  <si>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</si>
  <si>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</si>
  <si>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</si>
  <si>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</si>
  <si>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</si>
  <si>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</si>
  <si>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</si>
  <si>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</si>
  <si>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</si>
  <si>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</si>
  <si>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</si>
  <si>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</si>
  <si>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</si>
  <si>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</si>
  <si>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</si>
  <si>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</si>
  <si>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</si>
  <si>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</si>
  <si>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</si>
  <si>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</si>
  <si>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</si>
  <si>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</si>
  <si>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</si>
  <si>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</si>
  <si>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</si>
  <si>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</si>
  <si>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</si>
  <si>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</si>
  <si>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</si>
  <si>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</si>
  <si>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</si>
  <si>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</si>
  <si>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</si>
  <si>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</si>
  <si>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</si>
  <si>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</si>
  <si>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</si>
  <si>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</si>
  <si>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</si>
  <si>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</si>
  <si>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</si>
  <si>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</si>
  <si>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</si>
  <si>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</si>
  <si>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</si>
  <si>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</si>
  <si>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</si>
  <si>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</si>
  <si>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</si>
  <si>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</si>
  <si>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</si>
  <si>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</si>
  <si>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</si>
  <si>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</si>
  <si>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</si>
  <si>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</si>
  <si>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</si>
  <si>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</si>
  <si>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</si>
  <si>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</si>
  <si>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</si>
  <si>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</si>
  <si>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</si>
  <si>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</si>
  <si>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</si>
  <si>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</si>
  <si>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</si>
  <si>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</si>
  <si>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</si>
  <si>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</si>
  <si>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</si>
  <si>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</si>
  <si>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</si>
  <si>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</si>
  <si>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</si>
  <si>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</si>
  <si>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</si>
  <si>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</si>
  <si>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</si>
  <si>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</si>
  <si>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</si>
  <si>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</si>
  <si>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</si>
  <si>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</si>
  <si>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</si>
  <si>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</si>
  <si>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</si>
  <si>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</si>
  <si>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</si>
  <si>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</si>
  <si>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</si>
  <si>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</si>
  <si>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</si>
  <si>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</si>
  <si>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</si>
  <si>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</si>
  <si>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</si>
  <si>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</si>
  <si>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</si>
  <si>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</si>
  <si>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</si>
  <si>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</si>
  <si>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</si>
  <si>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</si>
  <si>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</si>
  <si>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</si>
  <si>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</si>
  <si>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</si>
  <si>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</si>
  <si>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</si>
  <si>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</si>
  <si>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</si>
  <si>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</si>
  <si>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</si>
  <si>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</si>
  <si>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</si>
  <si>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</si>
  <si>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</si>
  <si>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</si>
  <si>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</si>
  <si>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</si>
  <si>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</si>
  <si>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</si>
  <si>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</si>
  <si>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</si>
  <si>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</si>
  <si>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</si>
  <si>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</si>
  <si>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</si>
  <si>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</si>
  <si>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</si>
  <si>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</si>
  <si>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</si>
  <si>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</si>
  <si>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</si>
  <si>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</si>
  <si>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</si>
  <si>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</si>
  <si>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</si>
  <si>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</si>
  <si>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</si>
  <si>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</si>
  <si>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</si>
  <si>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</si>
  <si>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</si>
  <si>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</si>
  <si>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</si>
  <si>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</si>
  <si>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</si>
  <si>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</si>
  <si>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</si>
  <si>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</si>
  <si>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</si>
  <si>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</si>
  <si>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</si>
  <si>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</si>
  <si>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</si>
  <si>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</si>
  <si>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</si>
  <si>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</si>
  <si>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</si>
  <si>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</si>
  <si>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</si>
  <si>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</si>
  <si>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</si>
  <si>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</si>
  <si>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</si>
  <si>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</si>
  <si>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</si>
  <si>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</si>
  <si>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</si>
  <si>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</si>
  <si>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</si>
  <si>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</si>
  <si>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</si>
  <si>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</si>
  <si>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</si>
  <si>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</si>
  <si>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</si>
  <si>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</si>
  <si>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</si>
  <si>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</si>
  <si>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</si>
  <si>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</si>
  <si>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</si>
  <si>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</si>
  <si>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</si>
  <si>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</si>
  <si>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</si>
  <si>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</si>
  <si>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</si>
  <si>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</si>
  <si>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</si>
  <si>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</si>
  <si>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</si>
  <si>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</si>
  <si>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</si>
  <si>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</si>
  <si>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</si>
  <si>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</si>
  <si>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</si>
  <si>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</si>
  <si>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</si>
  <si>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</si>
  <si>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</si>
  <si>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</si>
  <si>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</si>
  <si>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</si>
  <si>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</si>
  <si>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</si>
  <si>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</si>
  <si>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</si>
  <si>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</si>
  <si>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</si>
  <si>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</si>
  <si>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</si>
  <si>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</si>
  <si>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</si>
  <si>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</si>
  <si>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</si>
  <si>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</si>
  <si>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</si>
  <si>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</si>
  <si>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</si>
  <si>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</si>
  <si>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</si>
  <si>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</si>
  <si>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</si>
  <si>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</si>
  <si>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</si>
  <si>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</si>
  <si>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</si>
  <si>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</si>
  <si>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</si>
  <si>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</si>
  <si>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</si>
  <si>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</si>
  <si>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</si>
  <si>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</si>
  <si>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</si>
  <si>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</si>
  <si>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</si>
  <si>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</si>
  <si>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</si>
  <si>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</si>
  <si>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</si>
  <si>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</si>
  <si>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</si>
  <si>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</si>
  <si>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</si>
  <si>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</si>
  <si>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</si>
  <si>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</si>
  <si>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</si>
  <si>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</si>
  <si>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</si>
  <si>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</si>
  <si>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</si>
  <si>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</si>
  <si>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</si>
  <si>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</si>
  <si>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</si>
  <si>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</si>
  <si>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</si>
  <si>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</si>
  <si>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</si>
  <si>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</si>
  <si>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</si>
  <si>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</si>
  <si>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</si>
  <si>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</si>
  <si>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</si>
  <si>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</si>
  <si>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</si>
  <si>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</si>
  <si>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</si>
  <si>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</si>
  <si>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</si>
  <si>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</si>
  <si>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</si>
  <si>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</si>
  <si>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</si>
  <si>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</si>
  <si>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</si>
  <si>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</si>
  <si>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</si>
  <si>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</si>
  <si>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</si>
  <si>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</si>
  <si>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</si>
  <si>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</si>
  <si>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</si>
  <si>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</si>
  <si>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</si>
  <si>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</si>
  <si>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</si>
  <si>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</si>
  <si>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</si>
  <si>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</si>
  <si>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</si>
  <si>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</si>
  <si>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</si>
  <si>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</si>
  <si>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</si>
  <si>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</si>
  <si>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</si>
  <si>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</si>
  <si>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</si>
  <si>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</si>
  <si>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</si>
  <si>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</si>
  <si>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</si>
  <si>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</si>
  <si>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</si>
  <si>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</si>
  <si>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</si>
  <si>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</si>
  <si>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</si>
  <si>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</si>
  <si>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</si>
  <si>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</si>
  <si>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</si>
  <si>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</si>
  <si>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</si>
  <si>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</si>
  <si>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</si>
  <si>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</si>
  <si>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</si>
  <si>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</si>
  <si>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</si>
  <si>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</si>
  <si>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</si>
  <si>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</si>
  <si>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</si>
  <si>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</si>
  <si>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</si>
  <si>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</si>
  <si>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</si>
  <si>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</si>
  <si>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</si>
  <si>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</si>
  <si>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</si>
  <si>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</si>
  <si>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</si>
  <si>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</si>
  <si>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</si>
  <si>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</si>
  <si>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</si>
  <si>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</si>
  <si>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</si>
  <si>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</si>
  <si>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</si>
  <si>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</si>
  <si>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</si>
  <si>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</si>
  <si>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</si>
  <si>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</si>
  <si>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</si>
  <si>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</si>
  <si>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</si>
  <si>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</si>
  <si>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</si>
  <si>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</si>
  <si>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</si>
  <si>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</si>
  <si>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</si>
  <si>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</si>
  <si>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</si>
  <si>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</si>
  <si>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</si>
  <si>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</si>
  <si>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</si>
  <si>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</si>
  <si>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</si>
  <si>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</si>
  <si>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</si>
  <si>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</si>
  <si>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</si>
  <si>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</si>
  <si>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</si>
  <si>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</si>
  <si>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</si>
  <si>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</si>
  <si>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</si>
  <si>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</si>
  <si>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</si>
  <si>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</si>
  <si>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</si>
  <si>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</si>
  <si>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</si>
  <si>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</si>
  <si>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</si>
  <si>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</si>
  <si>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</si>
  <si>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</si>
  <si>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</si>
  <si>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</si>
  <si>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</si>
  <si>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</si>
  <si>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</si>
  <si>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</si>
  <si>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</si>
  <si>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</si>
  <si>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</si>
  <si>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</si>
  <si>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</si>
  <si>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</si>
  <si>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</si>
  <si>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</si>
  <si>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</si>
  <si>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</si>
  <si>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</si>
  <si>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</si>
  <si>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</si>
  <si>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</si>
  <si>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</si>
  <si>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</si>
  <si>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</si>
  <si>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</si>
  <si>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</si>
  <si>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</si>
  <si>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</si>
  <si>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</si>
  <si>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</si>
  <si>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</si>
  <si>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</si>
  <si>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</si>
  <si>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</si>
  <si>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</si>
  <si>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</si>
  <si>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</si>
  <si>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</si>
  <si>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</si>
  <si>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</si>
  <si>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</si>
  <si>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</si>
  <si>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</si>
  <si>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</si>
  <si>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</si>
  <si>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</si>
  <si>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</si>
  <si>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</si>
  <si>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</si>
  <si>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</si>
  <si>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</si>
  <si>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</si>
  <si>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</si>
  <si>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</si>
  <si>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</si>
  <si>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</si>
  <si>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</si>
  <si>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</si>
  <si>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</si>
  <si>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</si>
  <si>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</si>
  <si>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</si>
  <si>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</si>
  <si>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</si>
  <si>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</si>
  <si>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</si>
  <si>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</si>
  <si>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</si>
  <si>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</si>
  <si>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</si>
  <si>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</si>
  <si>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</si>
  <si>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</si>
  <si>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</si>
  <si>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</si>
  <si>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</si>
  <si>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</si>
  <si>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</si>
  <si>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</si>
  <si>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</si>
  <si>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</si>
  <si>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</si>
  <si>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</si>
  <si>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</si>
  <si>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</si>
  <si>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</si>
  <si>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</si>
  <si>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</si>
  <si>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</si>
  <si>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</si>
  <si>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</si>
  <si>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</si>
  <si>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</si>
  <si>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</si>
  <si>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</si>
  <si>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</si>
  <si>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</si>
  <si>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</si>
  <si>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</si>
  <si>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</si>
  <si>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</si>
  <si>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</si>
  <si>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</si>
  <si>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</si>
  <si>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</si>
  <si>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</si>
  <si>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</si>
  <si>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</si>
  <si>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</si>
  <si>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</si>
  <si>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</si>
  <si>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</si>
  <si>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</si>
  <si>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</si>
  <si>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</si>
  <si>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</si>
  <si>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</si>
  <si>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</si>
  <si>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</si>
  <si>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</si>
  <si>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</si>
  <si>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</si>
  <si>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</si>
  <si>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</si>
  <si>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</si>
  <si>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</si>
  <si>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</si>
  <si>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</si>
  <si>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</si>
  <si>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</si>
  <si>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</si>
  <si>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</si>
  <si>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</si>
  <si>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</si>
  <si>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</si>
  <si>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</si>
  <si>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</si>
  <si>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</si>
  <si>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</si>
  <si>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</si>
  <si>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</si>
  <si>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</si>
  <si>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</si>
  <si>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</si>
  <si>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</si>
  <si>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</si>
  <si>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</si>
  <si>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</si>
  <si>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</si>
  <si>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</si>
  <si>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</si>
  <si>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</si>
  <si>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</si>
  <si>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</si>
  <si>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</si>
  <si>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</si>
  <si>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</si>
  <si>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</si>
  <si>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</si>
  <si>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</si>
  <si>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</si>
  <si>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</si>
  <si>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</si>
  <si>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</si>
  <si>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</si>
  <si>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</si>
  <si>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</si>
  <si>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</si>
  <si>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</si>
  <si>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</si>
  <si>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</si>
  <si>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</si>
  <si>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</si>
  <si>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</si>
  <si>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</si>
  <si>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</si>
  <si>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</si>
  <si>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</si>
  <si>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</si>
  <si>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</si>
  <si>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</si>
  <si>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</si>
  <si>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</si>
  <si>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</si>
  <si>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</si>
  <si>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</si>
  <si>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</si>
  <si>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</si>
  <si>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</si>
  <si>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</si>
  <si>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</si>
  <si>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</si>
  <si>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</si>
  <si>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</si>
  <si>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</si>
  <si>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</si>
  <si>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</si>
  <si>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</si>
  <si>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</si>
  <si>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</si>
  <si>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</si>
  <si>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</si>
  <si>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</si>
  <si>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</si>
  <si>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</si>
  <si>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</si>
  <si>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</si>
  <si>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</si>
  <si>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</si>
  <si>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</si>
  <si>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</si>
  <si>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</si>
  <si>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</si>
  <si>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</si>
  <si>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</si>
  <si>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</si>
  <si>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</si>
  <si>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</si>
  <si>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</si>
  <si>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</si>
  <si>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</si>
  <si>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</si>
  <si>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</si>
  <si>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</si>
  <si>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</si>
  <si>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</si>
  <si>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</si>
  <si>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</si>
  <si>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</si>
  <si>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</si>
  <si>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</si>
  <si>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</si>
  <si>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</si>
  <si>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</si>
  <si>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</si>
  <si>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</si>
  <si>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</si>
  <si>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</si>
  <si>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</si>
  <si>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</si>
  <si>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</si>
  <si>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</si>
  <si>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</si>
  <si>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</si>
  <si>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</si>
  <si>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</si>
  <si>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</si>
  <si>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</si>
  <si>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</si>
  <si>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</si>
  <si>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</si>
  <si>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</si>
  <si>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</si>
  <si>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</si>
  <si>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</si>
  <si>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</si>
  <si>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</si>
  <si>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</si>
  <si>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</si>
  <si>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</si>
  <si>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</si>
  <si>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</si>
  <si>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</si>
  <si>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</si>
  <si>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</si>
  <si>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</si>
  <si>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</si>
  <si>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</si>
  <si>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</si>
  <si>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</si>
  <si>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</si>
  <si>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</si>
  <si>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</si>
  <si>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</si>
  <si>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</si>
  <si>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</si>
  <si>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</si>
  <si>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</si>
  <si>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</si>
  <si>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</si>
  <si>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</si>
  <si>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</si>
  <si>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</si>
  <si>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</si>
  <si>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</si>
  <si>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</si>
  <si>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</si>
  <si>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</si>
  <si>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</si>
  <si>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</si>
  <si>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</si>
  <si>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</si>
  <si>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</si>
  <si>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</si>
  <si>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</si>
  <si>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</si>
  <si>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</si>
  <si>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</si>
  <si>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</si>
  <si>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</si>
  <si>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</si>
  <si>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</si>
  <si>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</si>
  <si>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</si>
  <si>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</si>
  <si>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</si>
  <si>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</si>
  <si>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</si>
  <si>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</si>
  <si>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</si>
  <si>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</si>
  <si>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</si>
  <si>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</si>
  <si>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</si>
  <si>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</si>
  <si>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</si>
  <si>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</si>
  <si>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</si>
  <si>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</si>
  <si>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</si>
  <si>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</si>
  <si>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</si>
  <si>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</si>
  <si>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</si>
  <si>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</si>
  <si>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</si>
  <si>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</si>
  <si>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</si>
  <si>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</si>
  <si>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</si>
  <si>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</si>
  <si>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</si>
  <si>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</si>
  <si>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</si>
  <si>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</si>
  <si>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</si>
  <si>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</si>
  <si>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</si>
  <si>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</si>
  <si>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</si>
  <si>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</si>
  <si>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</si>
  <si>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</si>
  <si>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</si>
  <si>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</si>
  <si>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</si>
  <si>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</si>
  <si>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</si>
  <si>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</si>
  <si>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</si>
  <si>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</si>
  <si>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</si>
  <si>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</si>
  <si>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</si>
  <si>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</si>
  <si>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</si>
  <si>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</si>
  <si>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</si>
  <si>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</si>
  <si>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</si>
  <si>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</si>
  <si>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</si>
  <si>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</si>
  <si>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</si>
  <si>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</si>
  <si>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</si>
  <si>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</si>
  <si>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</si>
  <si>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</si>
  <si>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</si>
  <si>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</si>
  <si>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</si>
  <si>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</si>
  <si>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</si>
  <si>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</si>
  <si>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</si>
  <si>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</si>
  <si>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</si>
  <si>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</si>
  <si>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</si>
  <si>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</si>
  <si>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</si>
  <si>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</si>
  <si>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</si>
  <si>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</si>
  <si>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</si>
  <si>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</si>
  <si>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</si>
  <si>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</si>
  <si>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</si>
  <si>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</si>
  <si>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</si>
  <si>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</si>
  <si>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</si>
  <si>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</si>
  <si>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</si>
  <si>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</si>
  <si>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</si>
  <si>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</si>
  <si>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</si>
  <si>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</si>
  <si>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</si>
  <si>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</si>
  <si>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</si>
  <si>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</si>
  <si>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</si>
  <si>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</si>
  <si>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</si>
  <si>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</si>
  <si>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</si>
  <si>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</si>
  <si>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</si>
  <si>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</si>
  <si>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</si>
  <si>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</si>
  <si>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</si>
  <si>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</si>
  <si>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</si>
  <si>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</si>
  <si>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</si>
  <si>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</si>
  <si>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</si>
  <si>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</si>
  <si>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</si>
  <si>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</si>
  <si>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</si>
  <si>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</si>
  <si>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</si>
  <si>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</si>
  <si>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</si>
  <si>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</si>
  <si>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</si>
  <si>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</si>
  <si>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</si>
  <si>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</si>
  <si>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</si>
  <si>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</si>
  <si>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</si>
  <si>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</si>
  <si>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</si>
  <si>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</si>
  <si>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</si>
  <si>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</si>
  <si>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</si>
  <si>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</si>
  <si>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</si>
  <si>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</si>
  <si>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</si>
  <si>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</si>
  <si>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</si>
  <si>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</si>
  <si>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</si>
  <si>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</si>
  <si>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</si>
  <si>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</si>
  <si>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</si>
  <si>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</si>
  <si>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</si>
  <si>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</si>
  <si>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</si>
  <si>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</si>
  <si>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</si>
  <si>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</si>
  <si>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</si>
  <si>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</si>
  <si>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</si>
  <si>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</si>
  <si>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</si>
  <si>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</si>
  <si>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</si>
  <si>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</si>
  <si>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</si>
  <si>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</si>
  <si>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</si>
  <si>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</si>
  <si>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</si>
  <si>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</si>
  <si>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</si>
  <si>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</si>
  <si>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</si>
  <si>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</si>
  <si>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</si>
  <si>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</si>
  <si>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</si>
  <si>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</si>
  <si>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</si>
  <si>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</si>
  <si>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</si>
  <si>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</si>
  <si>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</si>
  <si>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</si>
  <si>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</si>
  <si>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</si>
  <si>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</si>
  <si>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</si>
  <si>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</si>
  <si>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</si>
  <si>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 sem oportunidade devido prioirzar a circulação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</si>
  <si>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</si>
  <si>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</si>
  <si>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</si>
  <si>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</si>
  <si>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</si>
  <si>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Realizando o recolhimento de dormentes/ Sem infor. produção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</si>
  <si>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</si>
  <si>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</si>
  <si>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</si>
  <si>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</si>
  <si>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</si>
  <si>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TOM-1</t>
  </si>
  <si>
    <t xml:space="preserve">Solda depende de temperatura /VIA1 </t>
  </si>
  <si>
    <t xml:space="preserve">Descarga de pedra </t>
  </si>
  <si>
    <t>TQI-2</t>
  </si>
  <si>
    <t>Paulo</t>
  </si>
  <si>
    <t>No km 1867 tecnico da engenharia embarca para aplicação fixação e desembarca no km 1894, e no km 1887 substuição de galochas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</si>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</sst>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1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17" fillId="18" borderId="13" xfId="0" applyFont="1" applyFill="1" applyBorder="1" applyAlignment="1" applyProtection="1">
      <alignment horizontal="center" vertical="center"/>
      <protection locked="0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6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67"/>
    <tableColumn id="8" xr3:uid="{69D5AC3B-4F64-4F8F-AD2A-0AD158918DDD}" name="CORRELATO" dataDxfId="5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65" dataDxfId="564" headerRowBorderDxfId="562" tableBorderDxfId="56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1"/>
    <tableColumn id="2" xr3:uid="{9E43233E-7748-4A18-BD5C-D467FDF5017A}" name="Coordenação Cod" dataDxfId="560"/>
    <tableColumn id="11" xr3:uid="{FD8283FB-AAA5-4439-BBB5-16F2C616F05C}" name="Coordenação" dataDxfId="559"/>
    <tableColumn id="3" xr3:uid="{233C0146-C13B-48F7-8302-BFD40A668E71}" name="Gerência" dataDxfId="558"/>
    <tableColumn id="4" xr3:uid="{FA8E26C9-C7A0-4153-984D-07BC3F448870}" name="SUB" dataDxfId="557"/>
    <tableColumn id="5" xr3:uid="{670CAAC7-5604-4ED8-A835-267C41306B57}" name="KM Inicio" dataDxfId="556"/>
    <tableColumn id="6" xr3:uid="{503331F6-B322-4EA9-9C5E-881831CF446A}" name="KM Fim" dataDxfId="555"/>
    <tableColumn id="7" xr3:uid="{431695A4-A142-4A1D-976E-66DB088ADEF7}" name="Trecho" dataDxfId="554"/>
    <tableColumn id="8" xr3:uid="{3A197E61-EA0C-4C39-8479-8489B8B7595A}" name="SB" dataDxfId="553"/>
    <tableColumn id="9" xr3:uid="{9A9C9E13-3B2B-4320-BE1B-6526B0C780E6}" name="NOME SUB" dataDxfId="552"/>
    <tableColumn id="10" xr3:uid="{7620F8D3-C19C-4362-A6E4-DE62B4CB9A90}" name="Trecho Coordenação" dataDxfId="55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zoomScaleNormal="100" workbookViewId="0">
      <pane xSplit="6" ySplit="5" topLeftCell="Q104" activePane="bottomRight" state="frozen"/>
      <selection pane="bottomRight" activeCell="Y107" sqref="Y107:Y112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90" t="s">
        <v>1126</v>
      </c>
      <c r="AJ1" s="291"/>
      <c r="AK1" s="291"/>
      <c r="AL1" s="291"/>
      <c r="AM1" s="291"/>
      <c r="AN1" s="291"/>
      <c r="AO1" s="291"/>
      <c r="AP1" s="291"/>
      <c r="AQ1" s="291"/>
      <c r="AR1" s="291"/>
      <c r="AS1" s="291"/>
      <c r="AT1" s="291"/>
      <c r="AU1" s="291"/>
      <c r="AV1" s="291"/>
      <c r="AW1" s="291"/>
      <c r="AX1" s="291"/>
      <c r="AY1" s="291"/>
      <c r="AZ1" s="291"/>
      <c r="BA1" s="291"/>
      <c r="BB1" s="291"/>
      <c r="BC1" s="291"/>
      <c r="BD1" s="291"/>
      <c r="BE1" s="291"/>
      <c r="BF1" s="292"/>
      <c r="BG1" s="3"/>
      <c r="BH1" s="293" t="s">
        <v>1127</v>
      </c>
      <c r="BI1" s="294"/>
      <c r="BJ1" s="295"/>
      <c r="BK1" s="296"/>
      <c r="BL1" s="57"/>
      <c r="BM1" s="287" t="s">
        <v>1128</v>
      </c>
      <c r="BN1" s="288"/>
      <c r="BO1" s="288"/>
      <c r="BP1" s="288"/>
      <c r="BQ1" s="288"/>
      <c r="BR1" s="288"/>
      <c r="BS1" s="289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90" t="s">
        <v>1129</v>
      </c>
      <c r="AJ2" s="291"/>
      <c r="AK2" s="291"/>
      <c r="AL2" s="291"/>
      <c r="AM2" s="291"/>
      <c r="AN2" s="291"/>
      <c r="AO2" s="291"/>
      <c r="AP2" s="291"/>
      <c r="AQ2" s="292"/>
      <c r="AR2" s="4"/>
      <c r="AS2" s="290" t="s">
        <v>1132</v>
      </c>
      <c r="AT2" s="291"/>
      <c r="AU2" s="291"/>
      <c r="AV2" s="291"/>
      <c r="AW2" s="291"/>
      <c r="AX2" s="291"/>
      <c r="AY2" s="292"/>
      <c r="AZ2" s="4"/>
      <c r="BA2" s="284" t="s">
        <v>1133</v>
      </c>
      <c r="BB2" s="286"/>
      <c r="BC2" s="290" t="s">
        <v>1130</v>
      </c>
      <c r="BD2" s="291"/>
      <c r="BE2" s="291"/>
      <c r="BF2" s="292"/>
      <c r="BG2" s="3"/>
      <c r="BH2" s="297"/>
      <c r="BI2" s="298"/>
      <c r="BJ2" s="299"/>
      <c r="BK2" s="300"/>
      <c r="BL2" s="57"/>
      <c r="BM2" s="301"/>
      <c r="BN2" s="302"/>
      <c r="BO2" s="302"/>
      <c r="BP2" s="302"/>
      <c r="BQ2" s="302"/>
      <c r="BR2" s="302"/>
      <c r="BS2" s="303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4" t="s">
        <v>1134</v>
      </c>
      <c r="AJ3" s="286"/>
      <c r="AK3" s="284" t="s">
        <v>1135</v>
      </c>
      <c r="AL3" s="285"/>
      <c r="AM3" s="285"/>
      <c r="AN3" s="285"/>
      <c r="AO3" s="285"/>
      <c r="AP3" s="285"/>
      <c r="AQ3" s="286"/>
      <c r="AR3" s="71"/>
      <c r="AS3" s="306" t="s">
        <v>1141</v>
      </c>
      <c r="AT3" s="307"/>
      <c r="AU3" s="306" t="s">
        <v>1142</v>
      </c>
      <c r="AV3" s="307"/>
      <c r="AW3" s="306" t="s">
        <v>1143</v>
      </c>
      <c r="AX3" s="307"/>
      <c r="AY3" s="71" t="s">
        <v>1144</v>
      </c>
      <c r="AZ3" s="71"/>
      <c r="BA3" s="304"/>
      <c r="BB3" s="305"/>
      <c r="BC3" s="284" t="s">
        <v>1137</v>
      </c>
      <c r="BD3" s="285"/>
      <c r="BE3" s="285"/>
      <c r="BF3" s="286"/>
      <c r="BG3" s="70"/>
      <c r="BH3" s="297"/>
      <c r="BI3" s="298"/>
      <c r="BJ3" s="299"/>
      <c r="BK3" s="300"/>
      <c r="BL3" s="57"/>
      <c r="BM3" s="287" t="s">
        <v>1145</v>
      </c>
      <c r="BN3" s="288"/>
      <c r="BO3" s="288"/>
      <c r="BP3" s="289"/>
      <c r="BQ3" s="287" t="s">
        <v>161</v>
      </c>
      <c r="BR3" s="288"/>
      <c r="BS3" s="289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198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384</v>
      </c>
      <c r="BN95" s="20" t="s">
        <v>384</v>
      </c>
      <c r="BO95" s="183" t="s">
        <v>384</v>
      </c>
      <c r="BP95" s="239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SemOportunidadeSemOportunidade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9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/>
      <c r="AU99" s="46"/>
      <c r="AV99" s="46"/>
      <c r="AW99" s="46"/>
      <c r="AX99" s="46"/>
      <c r="AY99" s="13" t="str">
        <f>IF(D99="","*",IFERROR(IF(ISODD(COUNT(AS99:AX99)),"ERRO",SUM((AT99-AS99),(AV99-AU99),(AX99-AW99))),"ERRO"))</f>
        <v>ERRO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/>
      <c r="BN99" s="20"/>
      <c r="BO99" s="183"/>
      <c r="BP99" s="24"/>
      <c r="BQ99" s="14" t="e">
        <f>IF(AND(BR99&lt;1,BS99&lt;1),"Produção e Intervalo",IF(BR99&lt;1,"Intervalo",IF(BS99&lt;1,"Produção","Aderente")))</f>
        <v>#VALUE!</v>
      </c>
      <c r="BR99" s="25" t="e">
        <f>IF(OR(B99="",F99=""),"*",AY99/P99)</f>
        <v>#VALUE!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240" t="s">
        <v>1400</v>
      </c>
      <c r="N104" s="240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187</v>
      </c>
      <c r="G105" s="10" t="str">
        <f>IF(D105="","*",VLOOKUP(F105,BS_ATIVIDADE[#All],3,FALSE))</f>
        <v>PEDRA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240" t="s">
        <v>1409</v>
      </c>
      <c r="N105" s="240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VAGÕES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PDM - PEDRA - DESCARGA</v>
      </c>
      <c r="AJ105" s="10" t="str">
        <f>IF(D105="","*",VLOOKUP(AI105,BS_ATIVIDADE[#All],3,FALSE))</f>
        <v>PEDRA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VAGÕES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283" t="s">
        <v>537</v>
      </c>
      <c r="N106" s="283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11</v>
      </c>
      <c r="I107" s="154" t="s">
        <v>11</v>
      </c>
      <c r="J107" s="45">
        <v>74</v>
      </c>
      <c r="K107" s="45">
        <v>406.1</v>
      </c>
      <c r="L107" s="92" t="s">
        <v>11</v>
      </c>
      <c r="M107" s="240" t="s">
        <v>1449</v>
      </c>
      <c r="N107" s="240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1450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-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 hidden="1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240" t="s">
        <v>1436</v>
      </c>
      <c r="N108" s="240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256" t="s">
        <v>354</v>
      </c>
      <c r="Y108" s="174" t="s">
        <v>357</v>
      </c>
      <c r="Z108" s="174" t="s">
        <v>359</v>
      </c>
      <c r="AA108" s="92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 hidden="1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240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1451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 hidden="1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1452</v>
      </c>
      <c r="N110" s="240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/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 hidden="1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1453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 hidden="1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1454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414 V107:X108 V101:Y105 X106:Y106 V112:X112 Y107:Y112" name="Range1_11_8"/>
    <protectedRange sqref="Z17:AD17 Z30:AD32 Z52:AD55 Z59:AD59 Z61:AD63 Z76:AD90 Z70:AD70 Z92:AD95 Z110:AD110 Z112:AD414 Z107:AD108 Z97:AD105" name="Range1_12_8"/>
    <protectedRange sqref="V6:Y16 V28:X29 V26:X26 V18:X20 V22:X24 V33:X35 V37:X40 V43:X46 W55 V56:X58 V49:X50 V60:X60 V64:X64 W70 V72:X72 V74:X74 V66:X68 V91:X91 V109:X109" name="Range1_11_1"/>
    <protectedRange sqref="Z6:AD16 Z28:AD29 Z26:AD26 Z18:AD20 Z22:AD24 Z33:AD35 Z43:AD46 Z56:AD58 Z66:AD68 Z60:AD60 Z64:AD64 AB47:AC47 Z37:AD40 Z72:AD72 Z74:AD74 Z49:Z50 AB49:AD50 AA50 Z91:AD91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0" priority="2226" operator="equal">
      <formula>"ERRO"</formula>
    </cfRule>
  </conditionalFormatting>
  <conditionalFormatting sqref="X4 Y1:Z5 Y456:Y531 Y415:Z455">
    <cfRule type="cellIs" dxfId="549" priority="2215" operator="equal">
      <formula>"OPORTUNIDADE"</formula>
    </cfRule>
  </conditionalFormatting>
  <conditionalFormatting sqref="AZ6:AZ503">
    <cfRule type="expression" dxfId="548" priority="2210">
      <formula>$BU6=1</formula>
    </cfRule>
  </conditionalFormatting>
  <conditionalFormatting sqref="BQ6:BQ533">
    <cfRule type="cellIs" dxfId="547" priority="2221" operator="equal">
      <formula>"Produção e Intervalo"</formula>
    </cfRule>
    <cfRule type="cellIs" dxfId="546" priority="2222" operator="equal">
      <formula>"Aderente"</formula>
    </cfRule>
    <cfRule type="cellIs" dxfId="545" priority="2223" operator="equal">
      <formula>"Intervalo"</formula>
    </cfRule>
    <cfRule type="cellIs" dxfId="544" priority="2224" operator="equal">
      <formula>"Produção"</formula>
    </cfRule>
    <cfRule type="cellIs" dxfId="543" priority="2225" operator="equal">
      <formula>"ERRO"</formula>
    </cfRule>
  </conditionalFormatting>
  <conditionalFormatting sqref="BR6:BS533">
    <cfRule type="cellIs" dxfId="542" priority="2203" operator="equal">
      <formula>"*"</formula>
    </cfRule>
    <cfRule type="cellIs" dxfId="541" priority="2204" operator="greaterThanOrEqual">
      <formula>1</formula>
    </cfRule>
    <cfRule type="cellIs" dxfId="540" priority="2205" operator="lessThan">
      <formula>1</formula>
    </cfRule>
  </conditionalFormatting>
  <conditionalFormatting sqref="X456:X503 Y456:Y531 Y415:Z455">
    <cfRule type="cellIs" dxfId="539" priority="2151" operator="equal">
      <formula>"NÃO"</formula>
    </cfRule>
    <cfRule type="cellIs" dxfId="538" priority="2152" operator="equal">
      <formula>"SIM"</formula>
    </cfRule>
  </conditionalFormatting>
  <conditionalFormatting sqref="X456:X503">
    <cfRule type="cellIs" dxfId="537" priority="2150" operator="equal">
      <formula>"OPORTUNIDADE"</formula>
    </cfRule>
  </conditionalFormatting>
  <conditionalFormatting sqref="Z456:Z503">
    <cfRule type="cellIs" dxfId="536" priority="2148" operator="equal">
      <formula>"NÃO"</formula>
    </cfRule>
    <cfRule type="cellIs" dxfId="535" priority="2149" operator="equal">
      <formula>"SIM"</formula>
    </cfRule>
  </conditionalFormatting>
  <conditionalFormatting sqref="Z456:Z503">
    <cfRule type="cellIs" dxfId="534" priority="2147" operator="equal">
      <formula>"OPORTUNIDADE"</formula>
    </cfRule>
  </conditionalFormatting>
  <conditionalFormatting sqref="Y1048575:Y1048576">
    <cfRule type="cellIs" dxfId="533" priority="2032" operator="equal">
      <formula>"OPORTUNIDADE"</formula>
    </cfRule>
  </conditionalFormatting>
  <conditionalFormatting sqref="Y1048575:Y1048576">
    <cfRule type="cellIs" dxfId="532" priority="2030" operator="equal">
      <formula>"NÃO"</formula>
    </cfRule>
    <cfRule type="cellIs" dxfId="531" priority="2031" operator="equal">
      <formula>"SIM"</formula>
    </cfRule>
  </conditionalFormatting>
  <conditionalFormatting sqref="Z504:Z529">
    <cfRule type="cellIs" dxfId="530" priority="1767" operator="equal">
      <formula>"OPORTUNIDADE"</formula>
    </cfRule>
  </conditionalFormatting>
  <conditionalFormatting sqref="Z504:Z529">
    <cfRule type="cellIs" dxfId="529" priority="1765" operator="equal">
      <formula>"NÃO"</formula>
    </cfRule>
    <cfRule type="cellIs" dxfId="528" priority="1766" operator="equal">
      <formula>"SIM"</formula>
    </cfRule>
  </conditionalFormatting>
  <conditionalFormatting sqref="X530">
    <cfRule type="cellIs" dxfId="527" priority="1753" operator="equal">
      <formula>"NÃO"</formula>
    </cfRule>
    <cfRule type="cellIs" dxfId="526" priority="1754" operator="equal">
      <formula>"SIM"</formula>
    </cfRule>
  </conditionalFormatting>
  <conditionalFormatting sqref="X530">
    <cfRule type="cellIs" dxfId="525" priority="1752" operator="equal">
      <formula>"OPORTUNIDADE"</formula>
    </cfRule>
  </conditionalFormatting>
  <conditionalFormatting sqref="Z530">
    <cfRule type="cellIs" dxfId="524" priority="1750" operator="equal">
      <formula>"NÃO"</formula>
    </cfRule>
    <cfRule type="cellIs" dxfId="523" priority="1751" operator="equal">
      <formula>"SIM"</formula>
    </cfRule>
  </conditionalFormatting>
  <conditionalFormatting sqref="Z530">
    <cfRule type="cellIs" dxfId="522" priority="1749" operator="equal">
      <formula>"OPORTUNIDADE"</formula>
    </cfRule>
  </conditionalFormatting>
  <conditionalFormatting sqref="BI530">
    <cfRule type="iconSet" priority="1758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59">
      <iconSet showValue="0">
        <cfvo type="percent" val="0"/>
        <cfvo type="num" val="1"/>
        <cfvo type="num" val="1" gte="0"/>
      </iconSet>
    </cfRule>
    <cfRule type="iconSet" priority="1760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61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1" priority="2369">
      <formula>$BU473=1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20" priority="937" operator="equal">
      <formula>"OPORTUNIDADE"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19" priority="935" operator="equal">
      <formula>"NÃO"</formula>
    </cfRule>
    <cfRule type="cellIs" dxfId="518" priority="936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918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90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92">
      <iconSet showValue="0">
        <cfvo type="percent" val="0"/>
        <cfvo type="num" val="1"/>
        <cfvo type="num" val="1" gte="0"/>
      </iconSet>
    </cfRule>
    <cfRule type="iconSet" priority="2493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17" priority="2529">
      <formula>$BU478=1</formula>
    </cfRule>
  </conditionalFormatting>
  <conditionalFormatting sqref="BI504:BI529">
    <cfRule type="iconSet" priority="2530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32">
      <iconSet showValue="0">
        <cfvo type="percent" val="0"/>
        <cfvo type="num" val="1"/>
        <cfvo type="num" val="1" gte="0"/>
      </iconSet>
    </cfRule>
    <cfRule type="iconSet" priority="2533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36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38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16" priority="708" operator="equal">
      <formula>"OPORTUNIDADE"</formula>
    </cfRule>
  </conditionalFormatting>
  <conditionalFormatting sqref="Y6:Z16">
    <cfRule type="cellIs" dxfId="515" priority="706" operator="equal">
      <formula>"NÃO"</formula>
    </cfRule>
    <cfRule type="cellIs" dxfId="514" priority="707" operator="equal">
      <formula>"SIM"</formula>
    </cfRule>
  </conditionalFormatting>
  <conditionalFormatting sqref="BJ6">
    <cfRule type="iconSet" priority="705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04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3" priority="703" operator="equal">
      <formula>"OPORTUNIDADE"</formula>
    </cfRule>
  </conditionalFormatting>
  <conditionalFormatting sqref="Z23">
    <cfRule type="cellIs" dxfId="512" priority="701" operator="equal">
      <formula>"NÃO"</formula>
    </cfRule>
    <cfRule type="cellIs" dxfId="511" priority="702" operator="equal">
      <formula>"SIM"</formula>
    </cfRule>
  </conditionalFormatting>
  <conditionalFormatting sqref="Z20:Z21">
    <cfRule type="cellIs" dxfId="510" priority="697" operator="equal">
      <formula>"OPORTUNIDADE"</formula>
    </cfRule>
  </conditionalFormatting>
  <conditionalFormatting sqref="Z20:Z21">
    <cfRule type="cellIs" dxfId="509" priority="695" operator="equal">
      <formula>"NÃO"</formula>
    </cfRule>
    <cfRule type="cellIs" dxfId="508" priority="696" operator="equal">
      <formula>"SIM"</formula>
    </cfRule>
  </conditionalFormatting>
  <conditionalFormatting sqref="Z25:Z26">
    <cfRule type="cellIs" dxfId="507" priority="691" operator="equal">
      <formula>"OPORTUNIDADE"</formula>
    </cfRule>
  </conditionalFormatting>
  <conditionalFormatting sqref="Z25:Z26">
    <cfRule type="cellIs" dxfId="506" priority="689" operator="equal">
      <formula>"NÃO"</formula>
    </cfRule>
    <cfRule type="cellIs" dxfId="505" priority="690" operator="equal">
      <formula>"SIM"</formula>
    </cfRule>
  </conditionalFormatting>
  <conditionalFormatting sqref="Z23:Z24">
    <cfRule type="cellIs" dxfId="504" priority="688" operator="equal">
      <formula>"OPORTUNIDADE"</formula>
    </cfRule>
  </conditionalFormatting>
  <conditionalFormatting sqref="Z23:Z24">
    <cfRule type="cellIs" dxfId="503" priority="686" operator="equal">
      <formula>"NÃO"</formula>
    </cfRule>
    <cfRule type="cellIs" dxfId="502" priority="687" operator="equal">
      <formula>"SIM"</formula>
    </cfRule>
  </conditionalFormatting>
  <conditionalFormatting sqref="Z19:Z21">
    <cfRule type="cellIs" dxfId="501" priority="685" operator="equal">
      <formula>"OPORTUNIDADE"</formula>
    </cfRule>
  </conditionalFormatting>
  <conditionalFormatting sqref="Z19:Z21">
    <cfRule type="cellIs" dxfId="500" priority="683" operator="equal">
      <formula>"NÃO"</formula>
    </cfRule>
    <cfRule type="cellIs" dxfId="499" priority="684" operator="equal">
      <formula>"SIM"</formula>
    </cfRule>
  </conditionalFormatting>
  <conditionalFormatting sqref="Y19:Y29">
    <cfRule type="cellIs" dxfId="498" priority="682" operator="equal">
      <formula>"OPORTUNIDADE"</formula>
    </cfRule>
  </conditionalFormatting>
  <conditionalFormatting sqref="Y19:Y29">
    <cfRule type="cellIs" dxfId="497" priority="680" operator="equal">
      <formula>"NÃO"</formula>
    </cfRule>
    <cfRule type="cellIs" dxfId="496" priority="681" operator="equal">
      <formula>"SIM"</formula>
    </cfRule>
  </conditionalFormatting>
  <conditionalFormatting sqref="Z19:Z20">
    <cfRule type="cellIs" dxfId="495" priority="679" operator="equal">
      <formula>"OPORTUNIDADE"</formula>
    </cfRule>
  </conditionalFormatting>
  <conditionalFormatting sqref="Z19:Z20">
    <cfRule type="cellIs" dxfId="494" priority="677" operator="equal">
      <formula>"NÃO"</formula>
    </cfRule>
    <cfRule type="cellIs" dxfId="493" priority="678" operator="equal">
      <formula>"SIM"</formula>
    </cfRule>
  </conditionalFormatting>
  <conditionalFormatting sqref="Y19:Y29">
    <cfRule type="cellIs" dxfId="492" priority="676" operator="equal">
      <formula>"OPORTUNIDADE"</formula>
    </cfRule>
  </conditionalFormatting>
  <conditionalFormatting sqref="Y19:Y29">
    <cfRule type="cellIs" dxfId="491" priority="674" operator="equal">
      <formula>"NÃO"</formula>
    </cfRule>
    <cfRule type="cellIs" dxfId="490" priority="675" operator="equal">
      <formula>"SIM"</formula>
    </cfRule>
  </conditionalFormatting>
  <conditionalFormatting sqref="BP13">
    <cfRule type="iconSet" priority="673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89" priority="672" operator="equal">
      <formula>"OPORTUNIDADE"</formula>
    </cfRule>
  </conditionalFormatting>
  <conditionalFormatting sqref="Z28">
    <cfRule type="cellIs" dxfId="488" priority="670" operator="equal">
      <formula>"NÃO"</formula>
    </cfRule>
    <cfRule type="cellIs" dxfId="487" priority="671" operator="equal">
      <formula>"SIM"</formula>
    </cfRule>
  </conditionalFormatting>
  <conditionalFormatting sqref="Z29">
    <cfRule type="cellIs" dxfId="486" priority="666" operator="equal">
      <formula>"OPORTUNIDADE"</formula>
    </cfRule>
  </conditionalFormatting>
  <conditionalFormatting sqref="Z29">
    <cfRule type="cellIs" dxfId="485" priority="664" operator="equal">
      <formula>"NÃO"</formula>
    </cfRule>
    <cfRule type="cellIs" dxfId="484" priority="665" operator="equal">
      <formula>"SIM"</formula>
    </cfRule>
  </conditionalFormatting>
  <conditionalFormatting sqref="Z27">
    <cfRule type="cellIs" dxfId="483" priority="663" operator="equal">
      <formula>"OPORTUNIDADE"</formula>
    </cfRule>
  </conditionalFormatting>
  <conditionalFormatting sqref="Z27">
    <cfRule type="cellIs" dxfId="482" priority="661" operator="equal">
      <formula>"NÃO"</formula>
    </cfRule>
    <cfRule type="cellIs" dxfId="481" priority="662" operator="equal">
      <formula>"SIM"</formula>
    </cfRule>
  </conditionalFormatting>
  <conditionalFormatting sqref="Z18:Z19">
    <cfRule type="cellIs" dxfId="480" priority="657" operator="equal">
      <formula>"OPORTUNIDADE"</formula>
    </cfRule>
  </conditionalFormatting>
  <conditionalFormatting sqref="Z18:Z19">
    <cfRule type="cellIs" dxfId="479" priority="655" operator="equal">
      <formula>"NÃO"</formula>
    </cfRule>
    <cfRule type="cellIs" dxfId="478" priority="656" operator="equal">
      <formula>"SIM"</formula>
    </cfRule>
  </conditionalFormatting>
  <conditionalFormatting sqref="Y18:Y29">
    <cfRule type="cellIs" dxfId="477" priority="654" operator="equal">
      <formula>"OPORTUNIDADE"</formula>
    </cfRule>
  </conditionalFormatting>
  <conditionalFormatting sqref="Y18:Y29">
    <cfRule type="cellIs" dxfId="476" priority="652" operator="equal">
      <formula>"NÃO"</formula>
    </cfRule>
    <cfRule type="cellIs" dxfId="475" priority="653" operator="equal">
      <formula>"SIM"</formula>
    </cfRule>
  </conditionalFormatting>
  <conditionalFormatting sqref="BK6">
    <cfRule type="iconSet" priority="651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50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74" priority="649" operator="equal">
      <formula>"OPORTUNIDADE"</formula>
    </cfRule>
  </conditionalFormatting>
  <conditionalFormatting sqref="Z24">
    <cfRule type="cellIs" dxfId="473" priority="647" operator="equal">
      <formula>"NÃO"</formula>
    </cfRule>
    <cfRule type="cellIs" dxfId="472" priority="648" operator="equal">
      <formula>"SIM"</formula>
    </cfRule>
  </conditionalFormatting>
  <conditionalFormatting sqref="BP9">
    <cfRule type="iconSet" priority="646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1" priority="645" operator="equal">
      <formula>"OPORTUNIDADE"</formula>
    </cfRule>
  </conditionalFormatting>
  <conditionalFormatting sqref="Z25">
    <cfRule type="cellIs" dxfId="470" priority="643" operator="equal">
      <formula>"NÃO"</formula>
    </cfRule>
    <cfRule type="cellIs" dxfId="469" priority="644" operator="equal">
      <formula>"SIM"</formula>
    </cfRule>
  </conditionalFormatting>
  <conditionalFormatting sqref="Z21">
    <cfRule type="cellIs" dxfId="468" priority="639" operator="equal">
      <formula>"OPORTUNIDADE"</formula>
    </cfRule>
  </conditionalFormatting>
  <conditionalFormatting sqref="Z21">
    <cfRule type="cellIs" dxfId="467" priority="637" operator="equal">
      <formula>"NÃO"</formula>
    </cfRule>
    <cfRule type="cellIs" dxfId="466" priority="638" operator="equal">
      <formula>"SIM"</formula>
    </cfRule>
  </conditionalFormatting>
  <conditionalFormatting sqref="Z22">
    <cfRule type="cellIs" dxfId="465" priority="636" operator="equal">
      <formula>"OPORTUNIDADE"</formula>
    </cfRule>
  </conditionalFormatting>
  <conditionalFormatting sqref="Z22">
    <cfRule type="cellIs" dxfId="464" priority="634" operator="equal">
      <formula>"NÃO"</formula>
    </cfRule>
    <cfRule type="cellIs" dxfId="463" priority="635" operator="equal">
      <formula>"SIM"</formula>
    </cfRule>
  </conditionalFormatting>
  <conditionalFormatting sqref="BJ19">
    <cfRule type="iconSet" priority="630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28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27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26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25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24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23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2" priority="622" operator="equal">
      <formula>"OPORTUNIDADE"</formula>
    </cfRule>
  </conditionalFormatting>
  <conditionalFormatting sqref="Z36">
    <cfRule type="cellIs" dxfId="461" priority="620" operator="equal">
      <formula>"NÃO"</formula>
    </cfRule>
    <cfRule type="cellIs" dxfId="460" priority="621" operator="equal">
      <formula>"SIM"</formula>
    </cfRule>
  </conditionalFormatting>
  <conditionalFormatting sqref="Z36">
    <cfRule type="cellIs" dxfId="459" priority="619" operator="equal">
      <formula>"OPORTUNIDADE"</formula>
    </cfRule>
  </conditionalFormatting>
  <conditionalFormatting sqref="Z36">
    <cfRule type="cellIs" dxfId="458" priority="617" operator="equal">
      <formula>"NÃO"</formula>
    </cfRule>
    <cfRule type="cellIs" dxfId="457" priority="618" operator="equal">
      <formula>"SIM"</formula>
    </cfRule>
  </conditionalFormatting>
  <conditionalFormatting sqref="Z36">
    <cfRule type="cellIs" dxfId="456" priority="607" operator="equal">
      <formula>"OPORTUNIDADE"</formula>
    </cfRule>
  </conditionalFormatting>
  <conditionalFormatting sqref="Z36">
    <cfRule type="cellIs" dxfId="455" priority="605" operator="equal">
      <formula>"NÃO"</formula>
    </cfRule>
    <cfRule type="cellIs" dxfId="454" priority="606" operator="equal">
      <formula>"SIM"</formula>
    </cfRule>
  </conditionalFormatting>
  <conditionalFormatting sqref="Z37:Z38">
    <cfRule type="cellIs" dxfId="453" priority="604" operator="equal">
      <formula>"OPORTUNIDADE"</formula>
    </cfRule>
  </conditionalFormatting>
  <conditionalFormatting sqref="Z37:Z38">
    <cfRule type="cellIs" dxfId="452" priority="602" operator="equal">
      <formula>"NÃO"</formula>
    </cfRule>
    <cfRule type="cellIs" dxfId="451" priority="603" operator="equal">
      <formula>"SIM"</formula>
    </cfRule>
  </conditionalFormatting>
  <conditionalFormatting sqref="BJ18">
    <cfRule type="iconSet" priority="595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94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0" priority="593" operator="equal">
      <formula>"OPORTUNIDADE"</formula>
    </cfRule>
  </conditionalFormatting>
  <conditionalFormatting sqref="Z35:Z36">
    <cfRule type="cellIs" dxfId="449" priority="591" operator="equal">
      <formula>"NÃO"</formula>
    </cfRule>
    <cfRule type="cellIs" dxfId="448" priority="592" operator="equal">
      <formula>"SIM"</formula>
    </cfRule>
  </conditionalFormatting>
  <conditionalFormatting sqref="BK27">
    <cfRule type="iconSet" priority="587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86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69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47" priority="568" operator="equal">
      <formula>"OPORTUNIDADE"</formula>
    </cfRule>
  </conditionalFormatting>
  <conditionalFormatting sqref="Z34:Z35">
    <cfRule type="cellIs" dxfId="446" priority="566" operator="equal">
      <formula>"NÃO"</formula>
    </cfRule>
    <cfRule type="cellIs" dxfId="445" priority="567" operator="equal">
      <formula>"SIM"</formula>
    </cfRule>
  </conditionalFormatting>
  <conditionalFormatting sqref="Z33:Z35">
    <cfRule type="cellIs" dxfId="444" priority="565" operator="equal">
      <formula>"OPORTUNIDADE"</formula>
    </cfRule>
  </conditionalFormatting>
  <conditionalFormatting sqref="Z33:Z35">
    <cfRule type="cellIs" dxfId="443" priority="563" operator="equal">
      <formula>"NÃO"</formula>
    </cfRule>
    <cfRule type="cellIs" dxfId="442" priority="564" operator="equal">
      <formula>"SIM"</formula>
    </cfRule>
  </conditionalFormatting>
  <conditionalFormatting sqref="Z33:Z35">
    <cfRule type="cellIs" dxfId="441" priority="559" operator="equal">
      <formula>"OPORTUNIDADE"</formula>
    </cfRule>
  </conditionalFormatting>
  <conditionalFormatting sqref="Z33:Z35">
    <cfRule type="cellIs" dxfId="440" priority="557" operator="equal">
      <formula>"NÃO"</formula>
    </cfRule>
    <cfRule type="cellIs" dxfId="439" priority="558" operator="equal">
      <formula>"SIM"</formula>
    </cfRule>
  </conditionalFormatting>
  <conditionalFormatting sqref="Z33:Z34">
    <cfRule type="cellIs" dxfId="438" priority="553" operator="equal">
      <formula>"OPORTUNIDADE"</formula>
    </cfRule>
  </conditionalFormatting>
  <conditionalFormatting sqref="Z33:Z34">
    <cfRule type="cellIs" dxfId="437" priority="551" operator="equal">
      <formula>"NÃO"</formula>
    </cfRule>
    <cfRule type="cellIs" dxfId="436" priority="552" operator="equal">
      <formula>"SIM"</formula>
    </cfRule>
  </conditionalFormatting>
  <conditionalFormatting sqref="Y33:Y45">
    <cfRule type="cellIs" dxfId="435" priority="547" operator="equal">
      <formula>"OPORTUNIDADE"</formula>
    </cfRule>
  </conditionalFormatting>
  <conditionalFormatting sqref="Y33:Y45">
    <cfRule type="cellIs" dxfId="434" priority="545" operator="equal">
      <formula>"NÃO"</formula>
    </cfRule>
    <cfRule type="cellIs" dxfId="433" priority="546" operator="equal">
      <formula>"SIM"</formula>
    </cfRule>
  </conditionalFormatting>
  <conditionalFormatting sqref="Y34:Y45">
    <cfRule type="cellIs" dxfId="432" priority="544" operator="equal">
      <formula>"OPORTUNIDADE"</formula>
    </cfRule>
  </conditionalFormatting>
  <conditionalFormatting sqref="Y34:Y45">
    <cfRule type="cellIs" dxfId="431" priority="542" operator="equal">
      <formula>"NÃO"</formula>
    </cfRule>
    <cfRule type="cellIs" dxfId="430" priority="543" operator="equal">
      <formula>"SIM"</formula>
    </cfRule>
  </conditionalFormatting>
  <conditionalFormatting sqref="BK22">
    <cfRule type="iconSet" priority="541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29" priority="534" operator="equal">
      <formula>"OPORTUNIDADE"</formula>
    </cfRule>
  </conditionalFormatting>
  <conditionalFormatting sqref="Z42:Z43">
    <cfRule type="cellIs" dxfId="428" priority="532" operator="equal">
      <formula>"NÃO"</formula>
    </cfRule>
    <cfRule type="cellIs" dxfId="427" priority="533" operator="equal">
      <formula>"SIM"</formula>
    </cfRule>
  </conditionalFormatting>
  <conditionalFormatting sqref="Y46:Y50 Y52:Y60">
    <cfRule type="cellIs" dxfId="426" priority="528" operator="equal">
      <formula>"OPORTUNIDADE"</formula>
    </cfRule>
  </conditionalFormatting>
  <conditionalFormatting sqref="Y46:Y50 Y52:Y60">
    <cfRule type="cellIs" dxfId="425" priority="526" operator="equal">
      <formula>"NÃO"</formula>
    </cfRule>
    <cfRule type="cellIs" dxfId="424" priority="527" operator="equal">
      <formula>"SIM"</formula>
    </cfRule>
  </conditionalFormatting>
  <conditionalFormatting sqref="Z43:Z45">
    <cfRule type="cellIs" dxfId="423" priority="519" operator="equal">
      <formula>"OPORTUNIDADE"</formula>
    </cfRule>
  </conditionalFormatting>
  <conditionalFormatting sqref="Z43:Z45">
    <cfRule type="cellIs" dxfId="422" priority="517" operator="equal">
      <formula>"NÃO"</formula>
    </cfRule>
    <cfRule type="cellIs" dxfId="421" priority="518" operator="equal">
      <formula>"SIM"</formula>
    </cfRule>
  </conditionalFormatting>
  <conditionalFormatting sqref="Z39">
    <cfRule type="cellIs" dxfId="420" priority="513" operator="equal">
      <formula>"OPORTUNIDADE"</formula>
    </cfRule>
  </conditionalFormatting>
  <conditionalFormatting sqref="Z39">
    <cfRule type="cellIs" dxfId="419" priority="511" operator="equal">
      <formula>"NÃO"</formula>
    </cfRule>
    <cfRule type="cellIs" dxfId="418" priority="512" operator="equal">
      <formula>"SIM"</formula>
    </cfRule>
  </conditionalFormatting>
  <conditionalFormatting sqref="Z43:Z44">
    <cfRule type="cellIs" dxfId="417" priority="486" operator="equal">
      <formula>"OPORTUNIDADE"</formula>
    </cfRule>
  </conditionalFormatting>
  <conditionalFormatting sqref="Z43:Z44">
    <cfRule type="cellIs" dxfId="416" priority="484" operator="equal">
      <formula>"NÃO"</formula>
    </cfRule>
    <cfRule type="cellIs" dxfId="415" priority="485" operator="equal">
      <formula>"SIM"</formula>
    </cfRule>
  </conditionalFormatting>
  <conditionalFormatting sqref="Z44:Z46">
    <cfRule type="cellIs" dxfId="414" priority="477" operator="equal">
      <formula>"OPORTUNIDADE"</formula>
    </cfRule>
  </conditionalFormatting>
  <conditionalFormatting sqref="Z44:Z46">
    <cfRule type="cellIs" dxfId="413" priority="475" operator="equal">
      <formula>"NÃO"</formula>
    </cfRule>
    <cfRule type="cellIs" dxfId="412" priority="476" operator="equal">
      <formula>"SIM"</formula>
    </cfRule>
  </conditionalFormatting>
  <conditionalFormatting sqref="BP27">
    <cfRule type="iconSet" priority="456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1" priority="455" operator="equal">
      <formula>"OPORTUNIDADE"</formula>
    </cfRule>
  </conditionalFormatting>
  <conditionalFormatting sqref="Y47:Y60">
    <cfRule type="cellIs" dxfId="410" priority="453" operator="equal">
      <formula>"NÃO"</formula>
    </cfRule>
    <cfRule type="cellIs" dxfId="409" priority="454" operator="equal">
      <formula>"SIM"</formula>
    </cfRule>
  </conditionalFormatting>
  <conditionalFormatting sqref="Z47:Z48">
    <cfRule type="cellIs" dxfId="408" priority="452" operator="equal">
      <formula>"OPORTUNIDADE"</formula>
    </cfRule>
  </conditionalFormatting>
  <conditionalFormatting sqref="Z47:Z48">
    <cfRule type="cellIs" dxfId="407" priority="450" operator="equal">
      <formula>"NÃO"</formula>
    </cfRule>
    <cfRule type="cellIs" dxfId="406" priority="451" operator="equal">
      <formula>"SIM"</formula>
    </cfRule>
  </conditionalFormatting>
  <conditionalFormatting sqref="Z47:Z48">
    <cfRule type="cellIs" dxfId="405" priority="449" operator="equal">
      <formula>"OPORTUNIDADE"</formula>
    </cfRule>
  </conditionalFormatting>
  <conditionalFormatting sqref="Z47:Z48">
    <cfRule type="cellIs" dxfId="404" priority="447" operator="equal">
      <formula>"NÃO"</formula>
    </cfRule>
    <cfRule type="cellIs" dxfId="403" priority="448" operator="equal">
      <formula>"SIM"</formula>
    </cfRule>
  </conditionalFormatting>
  <conditionalFormatting sqref="Y47:Y50 Y52:Y60">
    <cfRule type="cellIs" dxfId="402" priority="446" operator="equal">
      <formula>"OPORTUNIDADE"</formula>
    </cfRule>
  </conditionalFormatting>
  <conditionalFormatting sqref="Y47:Y50 Y52:Y60">
    <cfRule type="cellIs" dxfId="401" priority="444" operator="equal">
      <formula>"NÃO"</formula>
    </cfRule>
    <cfRule type="cellIs" dxfId="400" priority="445" operator="equal">
      <formula>"SIM"</formula>
    </cfRule>
  </conditionalFormatting>
  <conditionalFormatting sqref="Z47">
    <cfRule type="cellIs" dxfId="399" priority="443" operator="equal">
      <formula>"OPORTUNIDADE"</formula>
    </cfRule>
  </conditionalFormatting>
  <conditionalFormatting sqref="Z47">
    <cfRule type="cellIs" dxfId="398" priority="441" operator="equal">
      <formula>"NÃO"</formula>
    </cfRule>
    <cfRule type="cellIs" dxfId="397" priority="442" operator="equal">
      <formula>"SIM"</formula>
    </cfRule>
  </conditionalFormatting>
  <conditionalFormatting sqref="Z47">
    <cfRule type="cellIs" dxfId="396" priority="440" operator="equal">
      <formula>"OPORTUNIDADE"</formula>
    </cfRule>
  </conditionalFormatting>
  <conditionalFormatting sqref="Z47">
    <cfRule type="cellIs" dxfId="395" priority="438" operator="equal">
      <formula>"NÃO"</formula>
    </cfRule>
    <cfRule type="cellIs" dxfId="394" priority="439" operator="equal">
      <formula>"SIM"</formula>
    </cfRule>
  </conditionalFormatting>
  <conditionalFormatting sqref="Z47">
    <cfRule type="cellIs" dxfId="393" priority="437" operator="equal">
      <formula>"OPORTUNIDADE"</formula>
    </cfRule>
  </conditionalFormatting>
  <conditionalFormatting sqref="Z47">
    <cfRule type="cellIs" dxfId="392" priority="435" operator="equal">
      <formula>"NÃO"</formula>
    </cfRule>
    <cfRule type="cellIs" dxfId="391" priority="436" operator="equal">
      <formula>"SIM"</formula>
    </cfRule>
  </conditionalFormatting>
  <conditionalFormatting sqref="Z41">
    <cfRule type="cellIs" dxfId="390" priority="431" operator="equal">
      <formula>"OPORTUNIDADE"</formula>
    </cfRule>
  </conditionalFormatting>
  <conditionalFormatting sqref="Z41">
    <cfRule type="cellIs" dxfId="389" priority="429" operator="equal">
      <formula>"NÃO"</formula>
    </cfRule>
    <cfRule type="cellIs" dxfId="388" priority="430" operator="equal">
      <formula>"SIM"</formula>
    </cfRule>
  </conditionalFormatting>
  <conditionalFormatting sqref="Z41">
    <cfRule type="cellIs" dxfId="387" priority="428" operator="equal">
      <formula>"OPORTUNIDADE"</formula>
    </cfRule>
  </conditionalFormatting>
  <conditionalFormatting sqref="Z41">
    <cfRule type="cellIs" dxfId="386" priority="426" operator="equal">
      <formula>"NÃO"</formula>
    </cfRule>
    <cfRule type="cellIs" dxfId="385" priority="427" operator="equal">
      <formula>"SIM"</formula>
    </cfRule>
  </conditionalFormatting>
  <conditionalFormatting sqref="Z40">
    <cfRule type="cellIs" dxfId="384" priority="422" operator="equal">
      <formula>"OPORTUNIDADE"</formula>
    </cfRule>
  </conditionalFormatting>
  <conditionalFormatting sqref="Z40">
    <cfRule type="cellIs" dxfId="383" priority="420" operator="equal">
      <formula>"NÃO"</formula>
    </cfRule>
    <cfRule type="cellIs" dxfId="382" priority="421" operator="equal">
      <formula>"SIM"</formula>
    </cfRule>
  </conditionalFormatting>
  <conditionalFormatting sqref="Z40">
    <cfRule type="cellIs" dxfId="381" priority="419" operator="equal">
      <formula>"OPORTUNIDADE"</formula>
    </cfRule>
  </conditionalFormatting>
  <conditionalFormatting sqref="Z40">
    <cfRule type="cellIs" dxfId="380" priority="417" operator="equal">
      <formula>"NÃO"</formula>
    </cfRule>
    <cfRule type="cellIs" dxfId="379" priority="418" operator="equal">
      <formula>"SIM"</formula>
    </cfRule>
  </conditionalFormatting>
  <conditionalFormatting sqref="Z40">
    <cfRule type="cellIs" dxfId="378" priority="416" operator="equal">
      <formula>"OPORTUNIDADE"</formula>
    </cfRule>
  </conditionalFormatting>
  <conditionalFormatting sqref="Z40">
    <cfRule type="cellIs" dxfId="377" priority="414" operator="equal">
      <formula>"NÃO"</formula>
    </cfRule>
    <cfRule type="cellIs" dxfId="376" priority="415" operator="equal">
      <formula>"SIM"</formula>
    </cfRule>
  </conditionalFormatting>
  <conditionalFormatting sqref="BP23">
    <cfRule type="iconSet" priority="413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12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75" priority="411" operator="equal">
      <formula>"OPORTUNIDADE"</formula>
    </cfRule>
  </conditionalFormatting>
  <conditionalFormatting sqref="Z45">
    <cfRule type="cellIs" dxfId="374" priority="409" operator="equal">
      <formula>"NÃO"</formula>
    </cfRule>
    <cfRule type="cellIs" dxfId="373" priority="410" operator="equal">
      <formula>"SIM"</formula>
    </cfRule>
  </conditionalFormatting>
  <conditionalFormatting sqref="BJ35:BK35">
    <cfRule type="iconSet" priority="408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07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06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05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39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2" priority="404" operator="equal">
      <formula>"OPORTUNIDADE"</formula>
    </cfRule>
  </conditionalFormatting>
  <conditionalFormatting sqref="Z47:Z49">
    <cfRule type="cellIs" dxfId="371" priority="402" operator="equal">
      <formula>"NÃO"</formula>
    </cfRule>
    <cfRule type="cellIs" dxfId="370" priority="403" operator="equal">
      <formula>"SIM"</formula>
    </cfRule>
  </conditionalFormatting>
  <conditionalFormatting sqref="Z47:Z49">
    <cfRule type="cellIs" dxfId="369" priority="401" operator="equal">
      <formula>"OPORTUNIDADE"</formula>
    </cfRule>
  </conditionalFormatting>
  <conditionalFormatting sqref="Z47:Z49">
    <cfRule type="cellIs" dxfId="368" priority="399" operator="equal">
      <formula>"NÃO"</formula>
    </cfRule>
    <cfRule type="cellIs" dxfId="367" priority="400" operator="equal">
      <formula>"SIM"</formula>
    </cfRule>
  </conditionalFormatting>
  <conditionalFormatting sqref="Z47:Z49">
    <cfRule type="cellIs" dxfId="366" priority="398" operator="equal">
      <formula>"OPORTUNIDADE"</formula>
    </cfRule>
  </conditionalFormatting>
  <conditionalFormatting sqref="Z47:Z49">
    <cfRule type="cellIs" dxfId="365" priority="396" operator="equal">
      <formula>"NÃO"</formula>
    </cfRule>
    <cfRule type="cellIs" dxfId="364" priority="397" operator="equal">
      <formula>"SIM"</formula>
    </cfRule>
  </conditionalFormatting>
  <conditionalFormatting sqref="Z47:Z49">
    <cfRule type="cellIs" dxfId="363" priority="395" operator="equal">
      <formula>"OPORTUNIDADE"</formula>
    </cfRule>
  </conditionalFormatting>
  <conditionalFormatting sqref="Z47:Z49">
    <cfRule type="cellIs" dxfId="362" priority="393" operator="equal">
      <formula>"NÃO"</formula>
    </cfRule>
    <cfRule type="cellIs" dxfId="361" priority="394" operator="equal">
      <formula>"SIM"</formula>
    </cfRule>
  </conditionalFormatting>
  <conditionalFormatting sqref="Z49">
    <cfRule type="cellIs" dxfId="360" priority="386" operator="equal">
      <formula>"OPORTUNIDADE"</formula>
    </cfRule>
  </conditionalFormatting>
  <conditionalFormatting sqref="Z49">
    <cfRule type="cellIs" dxfId="359" priority="384" operator="equal">
      <formula>"NÃO"</formula>
    </cfRule>
    <cfRule type="cellIs" dxfId="358" priority="385" operator="equal">
      <formula>"SIM"</formula>
    </cfRule>
  </conditionalFormatting>
  <conditionalFormatting sqref="Z49">
    <cfRule type="cellIs" dxfId="357" priority="383" operator="equal">
      <formula>"OPORTUNIDADE"</formula>
    </cfRule>
  </conditionalFormatting>
  <conditionalFormatting sqref="Z49">
    <cfRule type="cellIs" dxfId="356" priority="381" operator="equal">
      <formula>"NÃO"</formula>
    </cfRule>
    <cfRule type="cellIs" dxfId="355" priority="382" operator="equal">
      <formula>"SIM"</formula>
    </cfRule>
  </conditionalFormatting>
  <conditionalFormatting sqref="Z49">
    <cfRule type="cellIs" dxfId="354" priority="380" operator="equal">
      <formula>"OPORTUNIDADE"</formula>
    </cfRule>
  </conditionalFormatting>
  <conditionalFormatting sqref="Z49">
    <cfRule type="cellIs" dxfId="353" priority="378" operator="equal">
      <formula>"NÃO"</formula>
    </cfRule>
    <cfRule type="cellIs" dxfId="352" priority="379" operator="equal">
      <formula>"SIM"</formula>
    </cfRule>
  </conditionalFormatting>
  <conditionalFormatting sqref="Z49">
    <cfRule type="cellIs" dxfId="351" priority="377" operator="equal">
      <formula>"OPORTUNIDADE"</formula>
    </cfRule>
  </conditionalFormatting>
  <conditionalFormatting sqref="Z49">
    <cfRule type="cellIs" dxfId="350" priority="375" operator="equal">
      <formula>"NÃO"</formula>
    </cfRule>
    <cfRule type="cellIs" dxfId="349" priority="376" operator="equal">
      <formula>"SIM"</formula>
    </cfRule>
  </conditionalFormatting>
  <conditionalFormatting sqref="Z56">
    <cfRule type="cellIs" dxfId="348" priority="362" operator="equal">
      <formula>"OPORTUNIDADE"</formula>
    </cfRule>
  </conditionalFormatting>
  <conditionalFormatting sqref="Z56">
    <cfRule type="cellIs" dxfId="347" priority="360" operator="equal">
      <formula>"NÃO"</formula>
    </cfRule>
    <cfRule type="cellIs" dxfId="346" priority="361" operator="equal">
      <formula>"SIM"</formula>
    </cfRule>
  </conditionalFormatting>
  <conditionalFormatting sqref="Z56">
    <cfRule type="cellIs" dxfId="345" priority="359" operator="equal">
      <formula>"OPORTUNIDADE"</formula>
    </cfRule>
  </conditionalFormatting>
  <conditionalFormatting sqref="Z56">
    <cfRule type="cellIs" dxfId="344" priority="357" operator="equal">
      <formula>"NÃO"</formula>
    </cfRule>
    <cfRule type="cellIs" dxfId="343" priority="358" operator="equal">
      <formula>"SIM"</formula>
    </cfRule>
  </conditionalFormatting>
  <conditionalFormatting sqref="Z56">
    <cfRule type="cellIs" dxfId="342" priority="356" operator="equal">
      <formula>"OPORTUNIDADE"</formula>
    </cfRule>
  </conditionalFormatting>
  <conditionalFormatting sqref="Z56">
    <cfRule type="cellIs" dxfId="341" priority="354" operator="equal">
      <formula>"NÃO"</formula>
    </cfRule>
    <cfRule type="cellIs" dxfId="340" priority="355" operator="equal">
      <formula>"SIM"</formula>
    </cfRule>
  </conditionalFormatting>
  <conditionalFormatting sqref="Z58">
    <cfRule type="cellIs" dxfId="339" priority="350" operator="equal">
      <formula>"OPORTUNIDADE"</formula>
    </cfRule>
  </conditionalFormatting>
  <conditionalFormatting sqref="Z58">
    <cfRule type="cellIs" dxfId="338" priority="348" operator="equal">
      <formula>"NÃO"</formula>
    </cfRule>
    <cfRule type="cellIs" dxfId="337" priority="349" operator="equal">
      <formula>"SIM"</formula>
    </cfRule>
  </conditionalFormatting>
  <conditionalFormatting sqref="Z58">
    <cfRule type="cellIs" dxfId="336" priority="347" operator="equal">
      <formula>"OPORTUNIDADE"</formula>
    </cfRule>
  </conditionalFormatting>
  <conditionalFormatting sqref="Z58">
    <cfRule type="cellIs" dxfId="335" priority="345" operator="equal">
      <formula>"NÃO"</formula>
    </cfRule>
    <cfRule type="cellIs" dxfId="334" priority="346" operator="equal">
      <formula>"SIM"</formula>
    </cfRule>
  </conditionalFormatting>
  <conditionalFormatting sqref="Z57">
    <cfRule type="cellIs" dxfId="333" priority="332" operator="equal">
      <formula>"OPORTUNIDADE"</formula>
    </cfRule>
  </conditionalFormatting>
  <conditionalFormatting sqref="Z57">
    <cfRule type="cellIs" dxfId="332" priority="330" operator="equal">
      <formula>"NÃO"</formula>
    </cfRule>
    <cfRule type="cellIs" dxfId="331" priority="331" operator="equal">
      <formula>"SIM"</formula>
    </cfRule>
  </conditionalFormatting>
  <conditionalFormatting sqref="BP45">
    <cfRule type="iconSet" priority="328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0" priority="327" operator="equal">
      <formula>"OPORTUNIDADE"</formula>
    </cfRule>
  </conditionalFormatting>
  <conditionalFormatting sqref="Y66">
    <cfRule type="cellIs" dxfId="329" priority="325" operator="equal">
      <formula>"NÃO"</formula>
    </cfRule>
    <cfRule type="cellIs" dxfId="328" priority="326" operator="equal">
      <formula>"SIM"</formula>
    </cfRule>
  </conditionalFormatting>
  <conditionalFormatting sqref="Z66">
    <cfRule type="cellIs" dxfId="327" priority="324" operator="equal">
      <formula>"OPORTUNIDADE"</formula>
    </cfRule>
  </conditionalFormatting>
  <conditionalFormatting sqref="Z66">
    <cfRule type="cellIs" dxfId="326" priority="322" operator="equal">
      <formula>"NÃO"</formula>
    </cfRule>
    <cfRule type="cellIs" dxfId="325" priority="323" operator="equal">
      <formula>"SIM"</formula>
    </cfRule>
  </conditionalFormatting>
  <conditionalFormatting sqref="Z51">
    <cfRule type="cellIs" dxfId="324" priority="321" operator="equal">
      <formula>"OPORTUNIDADE"</formula>
    </cfRule>
  </conditionalFormatting>
  <conditionalFormatting sqref="Z51">
    <cfRule type="cellIs" dxfId="323" priority="319" operator="equal">
      <formula>"NÃO"</formula>
    </cfRule>
    <cfRule type="cellIs" dxfId="322" priority="320" operator="equal">
      <formula>"SIM"</formula>
    </cfRule>
  </conditionalFormatting>
  <conditionalFormatting sqref="Z51">
    <cfRule type="cellIs" dxfId="321" priority="318" operator="equal">
      <formula>"OPORTUNIDADE"</formula>
    </cfRule>
  </conditionalFormatting>
  <conditionalFormatting sqref="Z51">
    <cfRule type="cellIs" dxfId="320" priority="316" operator="equal">
      <formula>"NÃO"</formula>
    </cfRule>
    <cfRule type="cellIs" dxfId="319" priority="317" operator="equal">
      <formula>"SIM"</formula>
    </cfRule>
  </conditionalFormatting>
  <conditionalFormatting sqref="Z51">
    <cfRule type="cellIs" dxfId="318" priority="306" operator="equal">
      <formula>"OPORTUNIDADE"</formula>
    </cfRule>
  </conditionalFormatting>
  <conditionalFormatting sqref="Z51">
    <cfRule type="cellIs" dxfId="317" priority="304" operator="equal">
      <formula>"NÃO"</formula>
    </cfRule>
    <cfRule type="cellIs" dxfId="316" priority="305" operator="equal">
      <formula>"SIM"</formula>
    </cfRule>
  </conditionalFormatting>
  <conditionalFormatting sqref="Z50">
    <cfRule type="cellIs" dxfId="315" priority="303" operator="equal">
      <formula>"OPORTUNIDADE"</formula>
    </cfRule>
  </conditionalFormatting>
  <conditionalFormatting sqref="Z50">
    <cfRule type="cellIs" dxfId="314" priority="301" operator="equal">
      <formula>"NÃO"</formula>
    </cfRule>
    <cfRule type="cellIs" dxfId="313" priority="302" operator="equal">
      <formula>"SIM"</formula>
    </cfRule>
  </conditionalFormatting>
  <conditionalFormatting sqref="Z60">
    <cfRule type="cellIs" dxfId="312" priority="288" operator="equal">
      <formula>"OPORTUNIDADE"</formula>
    </cfRule>
  </conditionalFormatting>
  <conditionalFormatting sqref="Z60">
    <cfRule type="cellIs" dxfId="311" priority="286" operator="equal">
      <formula>"NÃO"</formula>
    </cfRule>
    <cfRule type="cellIs" dxfId="310" priority="287" operator="equal">
      <formula>"SIM"</formula>
    </cfRule>
  </conditionalFormatting>
  <conditionalFormatting sqref="Z60">
    <cfRule type="cellIs" dxfId="309" priority="285" operator="equal">
      <formula>"OPORTUNIDADE"</formula>
    </cfRule>
  </conditionalFormatting>
  <conditionalFormatting sqref="Z60">
    <cfRule type="cellIs" dxfId="308" priority="283" operator="equal">
      <formula>"NÃO"</formula>
    </cfRule>
    <cfRule type="cellIs" dxfId="307" priority="284" operator="equal">
      <formula>"SIM"</formula>
    </cfRule>
  </conditionalFormatting>
  <conditionalFormatting sqref="Z60">
    <cfRule type="cellIs" dxfId="306" priority="282" operator="equal">
      <formula>"OPORTUNIDADE"</formula>
    </cfRule>
  </conditionalFormatting>
  <conditionalFormatting sqref="Z60">
    <cfRule type="cellIs" dxfId="305" priority="280" operator="equal">
      <formula>"NÃO"</formula>
    </cfRule>
    <cfRule type="cellIs" dxfId="304" priority="281" operator="equal">
      <formula>"SIM"</formula>
    </cfRule>
  </conditionalFormatting>
  <conditionalFormatting sqref="Y64">
    <cfRule type="cellIs" dxfId="303" priority="276" operator="equal">
      <formula>"OPORTUNIDADE"</formula>
    </cfRule>
  </conditionalFormatting>
  <conditionalFormatting sqref="Y64">
    <cfRule type="cellIs" dxfId="302" priority="274" operator="equal">
      <formula>"NÃO"</formula>
    </cfRule>
    <cfRule type="cellIs" dxfId="301" priority="275" operator="equal">
      <formula>"SIM"</formula>
    </cfRule>
  </conditionalFormatting>
  <conditionalFormatting sqref="Z64">
    <cfRule type="cellIs" dxfId="300" priority="273" operator="equal">
      <formula>"OPORTUNIDADE"</formula>
    </cfRule>
  </conditionalFormatting>
  <conditionalFormatting sqref="Z64">
    <cfRule type="cellIs" dxfId="299" priority="271" operator="equal">
      <formula>"NÃO"</formula>
    </cfRule>
    <cfRule type="cellIs" dxfId="298" priority="272" operator="equal">
      <formula>"SIM"</formula>
    </cfRule>
  </conditionalFormatting>
  <conditionalFormatting sqref="Y65">
    <cfRule type="cellIs" dxfId="297" priority="246" operator="equal">
      <formula>"OPORTUNIDADE"</formula>
    </cfRule>
  </conditionalFormatting>
  <conditionalFormatting sqref="Y65">
    <cfRule type="cellIs" dxfId="296" priority="244" operator="equal">
      <formula>"NÃO"</formula>
    </cfRule>
    <cfRule type="cellIs" dxfId="295" priority="245" operator="equal">
      <formula>"SIM"</formula>
    </cfRule>
  </conditionalFormatting>
  <conditionalFormatting sqref="Z65">
    <cfRule type="cellIs" dxfId="294" priority="243" operator="equal">
      <formula>"OPORTUNIDADE"</formula>
    </cfRule>
  </conditionalFormatting>
  <conditionalFormatting sqref="Z65">
    <cfRule type="cellIs" dxfId="293" priority="241" operator="equal">
      <formula>"NÃO"</formula>
    </cfRule>
    <cfRule type="cellIs" dxfId="292" priority="242" operator="equal">
      <formula>"SIM"</formula>
    </cfRule>
  </conditionalFormatting>
  <conditionalFormatting sqref="Z65">
    <cfRule type="cellIs" dxfId="291" priority="240" operator="equal">
      <formula>"OPORTUNIDADE"</formula>
    </cfRule>
  </conditionalFormatting>
  <conditionalFormatting sqref="Z65">
    <cfRule type="cellIs" dxfId="290" priority="238" operator="equal">
      <formula>"NÃO"</formula>
    </cfRule>
    <cfRule type="cellIs" dxfId="289" priority="239" operator="equal">
      <formula>"SIM"</formula>
    </cfRule>
  </conditionalFormatting>
  <conditionalFormatting sqref="Z65">
    <cfRule type="cellIs" dxfId="288" priority="237" operator="equal">
      <formula>"OPORTUNIDADE"</formula>
    </cfRule>
  </conditionalFormatting>
  <conditionalFormatting sqref="Z65">
    <cfRule type="cellIs" dxfId="287" priority="235" operator="equal">
      <formula>"NÃO"</formula>
    </cfRule>
    <cfRule type="cellIs" dxfId="286" priority="236" operator="equal">
      <formula>"SIM"</formula>
    </cfRule>
  </conditionalFormatting>
  <conditionalFormatting sqref="Y73:Y75">
    <cfRule type="cellIs" dxfId="285" priority="234" operator="equal">
      <formula>"OPORTUNIDADE"</formula>
    </cfRule>
  </conditionalFormatting>
  <conditionalFormatting sqref="Y73:Y75">
    <cfRule type="cellIs" dxfId="284" priority="232" operator="equal">
      <formula>"NÃO"</formula>
    </cfRule>
    <cfRule type="cellIs" dxfId="283" priority="233" operator="equal">
      <formula>"SIM"</formula>
    </cfRule>
  </conditionalFormatting>
  <conditionalFormatting sqref="Z73:Z74">
    <cfRule type="cellIs" dxfId="282" priority="231" operator="equal">
      <formula>"OPORTUNIDADE"</formula>
    </cfRule>
  </conditionalFormatting>
  <conditionalFormatting sqref="Z73:Z74">
    <cfRule type="cellIs" dxfId="281" priority="229" operator="equal">
      <formula>"NÃO"</formula>
    </cfRule>
    <cfRule type="cellIs" dxfId="280" priority="230" operator="equal">
      <formula>"SIM"</formula>
    </cfRule>
  </conditionalFormatting>
  <conditionalFormatting sqref="Z72">
    <cfRule type="cellIs" dxfId="279" priority="228" operator="equal">
      <formula>"OPORTUNIDADE"</formula>
    </cfRule>
  </conditionalFormatting>
  <conditionalFormatting sqref="Z72">
    <cfRule type="cellIs" dxfId="278" priority="226" operator="equal">
      <formula>"NÃO"</formula>
    </cfRule>
    <cfRule type="cellIs" dxfId="277" priority="227" operator="equal">
      <formula>"SIM"</formula>
    </cfRule>
  </conditionalFormatting>
  <conditionalFormatting sqref="Z72">
    <cfRule type="cellIs" dxfId="276" priority="225" operator="equal">
      <formula>"OPORTUNIDADE"</formula>
    </cfRule>
  </conditionalFormatting>
  <conditionalFormatting sqref="Z72">
    <cfRule type="cellIs" dxfId="275" priority="223" operator="equal">
      <formula>"NÃO"</formula>
    </cfRule>
    <cfRule type="cellIs" dxfId="274" priority="224" operator="equal">
      <formula>"SIM"</formula>
    </cfRule>
  </conditionalFormatting>
  <conditionalFormatting sqref="Z72">
    <cfRule type="cellIs" dxfId="273" priority="222" operator="equal">
      <formula>"OPORTUNIDADE"</formula>
    </cfRule>
  </conditionalFormatting>
  <conditionalFormatting sqref="Z72">
    <cfRule type="cellIs" dxfId="272" priority="220" operator="equal">
      <formula>"NÃO"</formula>
    </cfRule>
    <cfRule type="cellIs" dxfId="271" priority="221" operator="equal">
      <formula>"SIM"</formula>
    </cfRule>
  </conditionalFormatting>
  <conditionalFormatting sqref="Y72:Y73">
    <cfRule type="cellIs" dxfId="270" priority="219" operator="equal">
      <formula>"OPORTUNIDADE"</formula>
    </cfRule>
  </conditionalFormatting>
  <conditionalFormatting sqref="Y72:Y73">
    <cfRule type="cellIs" dxfId="269" priority="217" operator="equal">
      <formula>"NÃO"</formula>
    </cfRule>
    <cfRule type="cellIs" dxfId="268" priority="218" operator="equal">
      <formula>"SIM"</formula>
    </cfRule>
  </conditionalFormatting>
  <conditionalFormatting sqref="BK38">
    <cfRule type="iconSet" priority="216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67" priority="215" operator="equal">
      <formula>"OPORTUNIDADE"</formula>
    </cfRule>
  </conditionalFormatting>
  <conditionalFormatting sqref="Z72:Z73">
    <cfRule type="cellIs" dxfId="266" priority="213" operator="equal">
      <formula>"NÃO"</formula>
    </cfRule>
    <cfRule type="cellIs" dxfId="265" priority="214" operator="equal">
      <formula>"SIM"</formula>
    </cfRule>
  </conditionalFormatting>
  <conditionalFormatting sqref="Y71">
    <cfRule type="cellIs" dxfId="264" priority="212" operator="equal">
      <formula>"OPORTUNIDADE"</formula>
    </cfRule>
  </conditionalFormatting>
  <conditionalFormatting sqref="Y71">
    <cfRule type="cellIs" dxfId="263" priority="210" operator="equal">
      <formula>"NÃO"</formula>
    </cfRule>
    <cfRule type="cellIs" dxfId="262" priority="211" operator="equal">
      <formula>"SIM"</formula>
    </cfRule>
  </conditionalFormatting>
  <conditionalFormatting sqref="Z71">
    <cfRule type="cellIs" dxfId="261" priority="209" operator="equal">
      <formula>"OPORTUNIDADE"</formula>
    </cfRule>
  </conditionalFormatting>
  <conditionalFormatting sqref="Z71">
    <cfRule type="cellIs" dxfId="260" priority="207" operator="equal">
      <formula>"NÃO"</formula>
    </cfRule>
    <cfRule type="cellIs" dxfId="259" priority="208" operator="equal">
      <formula>"SIM"</formula>
    </cfRule>
  </conditionalFormatting>
  <conditionalFormatting sqref="Z71">
    <cfRule type="cellIs" dxfId="258" priority="206" operator="equal">
      <formula>"OPORTUNIDADE"</formula>
    </cfRule>
  </conditionalFormatting>
  <conditionalFormatting sqref="Z71">
    <cfRule type="cellIs" dxfId="257" priority="204" operator="equal">
      <formula>"NÃO"</formula>
    </cfRule>
    <cfRule type="cellIs" dxfId="256" priority="205" operator="equal">
      <formula>"SIM"</formula>
    </cfRule>
  </conditionalFormatting>
  <conditionalFormatting sqref="Z71">
    <cfRule type="cellIs" dxfId="255" priority="203" operator="equal">
      <formula>"OPORTUNIDADE"</formula>
    </cfRule>
  </conditionalFormatting>
  <conditionalFormatting sqref="Z71">
    <cfRule type="cellIs" dxfId="254" priority="201" operator="equal">
      <formula>"NÃO"</formula>
    </cfRule>
    <cfRule type="cellIs" dxfId="253" priority="202" operator="equal">
      <formula>"SIM"</formula>
    </cfRule>
  </conditionalFormatting>
  <conditionalFormatting sqref="Z75">
    <cfRule type="cellIs" dxfId="252" priority="194" operator="equal">
      <formula>"OPORTUNIDADE"</formula>
    </cfRule>
  </conditionalFormatting>
  <conditionalFormatting sqref="Z75">
    <cfRule type="cellIs" dxfId="251" priority="192" operator="equal">
      <formula>"NÃO"</formula>
    </cfRule>
    <cfRule type="cellIs" dxfId="250" priority="193" operator="equal">
      <formula>"SIM"</formula>
    </cfRule>
  </conditionalFormatting>
  <conditionalFormatting sqref="Y75">
    <cfRule type="cellIs" dxfId="249" priority="191" operator="equal">
      <formula>"OPORTUNIDADE"</formula>
    </cfRule>
  </conditionalFormatting>
  <conditionalFormatting sqref="Y75">
    <cfRule type="cellIs" dxfId="248" priority="189" operator="equal">
      <formula>"NÃO"</formula>
    </cfRule>
    <cfRule type="cellIs" dxfId="247" priority="190" operator="equal">
      <formula>"SIM"</formula>
    </cfRule>
  </conditionalFormatting>
  <conditionalFormatting sqref="BK33">
    <cfRule type="iconSet" priority="188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46" priority="187" operator="equal">
      <formula>"OPORTUNIDADE"</formula>
    </cfRule>
  </conditionalFormatting>
  <conditionalFormatting sqref="Y68:Y69">
    <cfRule type="cellIs" dxfId="245" priority="185" operator="equal">
      <formula>"NÃO"</formula>
    </cfRule>
    <cfRule type="cellIs" dxfId="244" priority="186" operator="equal">
      <formula>"SIM"</formula>
    </cfRule>
  </conditionalFormatting>
  <conditionalFormatting sqref="Z68">
    <cfRule type="cellIs" dxfId="243" priority="184" operator="equal">
      <formula>"OPORTUNIDADE"</formula>
    </cfRule>
  </conditionalFormatting>
  <conditionalFormatting sqref="Z68">
    <cfRule type="cellIs" dxfId="242" priority="182" operator="equal">
      <formula>"NÃO"</formula>
    </cfRule>
    <cfRule type="cellIs" dxfId="241" priority="183" operator="equal">
      <formula>"SIM"</formula>
    </cfRule>
  </conditionalFormatting>
  <conditionalFormatting sqref="Z68">
    <cfRule type="cellIs" dxfId="240" priority="181" operator="equal">
      <formula>"OPORTUNIDADE"</formula>
    </cfRule>
  </conditionalFormatting>
  <conditionalFormatting sqref="Z68">
    <cfRule type="cellIs" dxfId="239" priority="179" operator="equal">
      <formula>"NÃO"</formula>
    </cfRule>
    <cfRule type="cellIs" dxfId="238" priority="180" operator="equal">
      <formula>"SIM"</formula>
    </cfRule>
  </conditionalFormatting>
  <conditionalFormatting sqref="Z68">
    <cfRule type="cellIs" dxfId="237" priority="178" operator="equal">
      <formula>"OPORTUNIDADE"</formula>
    </cfRule>
  </conditionalFormatting>
  <conditionalFormatting sqref="Z68">
    <cfRule type="cellIs" dxfId="236" priority="176" operator="equal">
      <formula>"NÃO"</formula>
    </cfRule>
    <cfRule type="cellIs" dxfId="235" priority="177" operator="equal">
      <formula>"SIM"</formula>
    </cfRule>
  </conditionalFormatting>
  <conditionalFormatting sqref="Z68">
    <cfRule type="cellIs" dxfId="234" priority="175" operator="equal">
      <formula>"OPORTUNIDADE"</formula>
    </cfRule>
  </conditionalFormatting>
  <conditionalFormatting sqref="Z68">
    <cfRule type="cellIs" dxfId="233" priority="173" operator="equal">
      <formula>"NÃO"</formula>
    </cfRule>
    <cfRule type="cellIs" dxfId="232" priority="174" operator="equal">
      <formula>"SIM"</formula>
    </cfRule>
  </conditionalFormatting>
  <conditionalFormatting sqref="Z68">
    <cfRule type="cellIs" dxfId="231" priority="172" operator="equal">
      <formula>"OPORTUNIDADE"</formula>
    </cfRule>
  </conditionalFormatting>
  <conditionalFormatting sqref="Z68">
    <cfRule type="cellIs" dxfId="230" priority="170" operator="equal">
      <formula>"NÃO"</formula>
    </cfRule>
    <cfRule type="cellIs" dxfId="229" priority="171" operator="equal">
      <formula>"SIM"</formula>
    </cfRule>
  </conditionalFormatting>
  <conditionalFormatting sqref="Z68">
    <cfRule type="cellIs" dxfId="228" priority="169" operator="equal">
      <formula>"OPORTUNIDADE"</formula>
    </cfRule>
  </conditionalFormatting>
  <conditionalFormatting sqref="Z68">
    <cfRule type="cellIs" dxfId="227" priority="167" operator="equal">
      <formula>"NÃO"</formula>
    </cfRule>
    <cfRule type="cellIs" dxfId="226" priority="168" operator="equal">
      <formula>"SIM"</formula>
    </cfRule>
  </conditionalFormatting>
  <conditionalFormatting sqref="Z68">
    <cfRule type="cellIs" dxfId="225" priority="166" operator="equal">
      <formula>"OPORTUNIDADE"</formula>
    </cfRule>
  </conditionalFormatting>
  <conditionalFormatting sqref="Z68">
    <cfRule type="cellIs" dxfId="224" priority="164" operator="equal">
      <formula>"NÃO"</formula>
    </cfRule>
    <cfRule type="cellIs" dxfId="223" priority="165" operator="equal">
      <formula>"SIM"</formula>
    </cfRule>
  </conditionalFormatting>
  <conditionalFormatting sqref="Z68">
    <cfRule type="cellIs" dxfId="222" priority="163" operator="equal">
      <formula>"OPORTUNIDADE"</formula>
    </cfRule>
  </conditionalFormatting>
  <conditionalFormatting sqref="Z68">
    <cfRule type="cellIs" dxfId="221" priority="161" operator="equal">
      <formula>"NÃO"</formula>
    </cfRule>
    <cfRule type="cellIs" dxfId="220" priority="162" operator="equal">
      <formula>"SIM"</formula>
    </cfRule>
  </conditionalFormatting>
  <conditionalFormatting sqref="Y67:Y69">
    <cfRule type="cellIs" dxfId="219" priority="160" operator="equal">
      <formula>"OPORTUNIDADE"</formula>
    </cfRule>
  </conditionalFormatting>
  <conditionalFormatting sqref="Y67:Y69">
    <cfRule type="cellIs" dxfId="218" priority="158" operator="equal">
      <formula>"NÃO"</formula>
    </cfRule>
    <cfRule type="cellIs" dxfId="217" priority="159" operator="equal">
      <formula>"SIM"</formula>
    </cfRule>
  </conditionalFormatting>
  <conditionalFormatting sqref="Z67:Z68">
    <cfRule type="cellIs" dxfId="216" priority="157" operator="equal">
      <formula>"OPORTUNIDADE"</formula>
    </cfRule>
  </conditionalFormatting>
  <conditionalFormatting sqref="Z67:Z68">
    <cfRule type="cellIs" dxfId="215" priority="155" operator="equal">
      <formula>"NÃO"</formula>
    </cfRule>
    <cfRule type="cellIs" dxfId="214" priority="156" operator="equal">
      <formula>"SIM"</formula>
    </cfRule>
  </conditionalFormatting>
  <conditionalFormatting sqref="Z69">
    <cfRule type="cellIs" dxfId="213" priority="154" operator="equal">
      <formula>"OPORTUNIDADE"</formula>
    </cfRule>
  </conditionalFormatting>
  <conditionalFormatting sqref="Z69">
    <cfRule type="cellIs" dxfId="212" priority="152" operator="equal">
      <formula>"NÃO"</formula>
    </cfRule>
    <cfRule type="cellIs" dxfId="211" priority="153" operator="equal">
      <formula>"SIM"</formula>
    </cfRule>
  </conditionalFormatting>
  <conditionalFormatting sqref="Z69">
    <cfRule type="cellIs" dxfId="210" priority="151" operator="equal">
      <formula>"OPORTUNIDADE"</formula>
    </cfRule>
  </conditionalFormatting>
  <conditionalFormatting sqref="Z69">
    <cfRule type="cellIs" dxfId="209" priority="149" operator="equal">
      <formula>"NÃO"</formula>
    </cfRule>
    <cfRule type="cellIs" dxfId="208" priority="150" operator="equal">
      <formula>"SIM"</formula>
    </cfRule>
  </conditionalFormatting>
  <conditionalFormatting sqref="Z69">
    <cfRule type="cellIs" dxfId="207" priority="148" operator="equal">
      <formula>"OPORTUNIDADE"</formula>
    </cfRule>
  </conditionalFormatting>
  <conditionalFormatting sqref="Z69">
    <cfRule type="cellIs" dxfId="206" priority="146" operator="equal">
      <formula>"NÃO"</formula>
    </cfRule>
    <cfRule type="cellIs" dxfId="205" priority="147" operator="equal">
      <formula>"SIM"</formula>
    </cfRule>
  </conditionalFormatting>
  <conditionalFormatting sqref="Z69">
    <cfRule type="cellIs" dxfId="204" priority="145" operator="equal">
      <formula>"OPORTUNIDADE"</formula>
    </cfRule>
  </conditionalFormatting>
  <conditionalFormatting sqref="Z69">
    <cfRule type="cellIs" dxfId="203" priority="143" operator="equal">
      <formula>"NÃO"</formula>
    </cfRule>
    <cfRule type="cellIs" dxfId="202" priority="144" operator="equal">
      <formula>"SIM"</formula>
    </cfRule>
  </conditionalFormatting>
  <conditionalFormatting sqref="BK37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30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24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22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21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20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1" priority="117" operator="equal">
      <formula>"OPORTUNIDADE"</formula>
    </cfRule>
  </conditionalFormatting>
  <conditionalFormatting sqref="Z91:Z92">
    <cfRule type="cellIs" dxfId="200" priority="115" operator="equal">
      <formula>"NÃO"</formula>
    </cfRule>
    <cfRule type="cellIs" dxfId="199" priority="116" operator="equal">
      <formula>"SIM"</formula>
    </cfRule>
  </conditionalFormatting>
  <conditionalFormatting sqref="Y91:Y100">
    <cfRule type="cellIs" dxfId="198" priority="114" operator="equal">
      <formula>"OPORTUNIDADE"</formula>
    </cfRule>
  </conditionalFormatting>
  <conditionalFormatting sqref="Y91:Y100">
    <cfRule type="cellIs" dxfId="197" priority="112" operator="equal">
      <formula>"NÃO"</formula>
    </cfRule>
    <cfRule type="cellIs" dxfId="196" priority="113" operator="equal">
      <formula>"SIM"</formula>
    </cfRule>
  </conditionalFormatting>
  <conditionalFormatting sqref="BK81">
    <cfRule type="iconSet" priority="111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95" priority="108" operator="equal">
      <formula>"OPORTUNIDADE"</formula>
    </cfRule>
  </conditionalFormatting>
  <conditionalFormatting sqref="Z96">
    <cfRule type="cellIs" dxfId="194" priority="106" operator="equal">
      <formula>"NÃO"</formula>
    </cfRule>
    <cfRule type="cellIs" dxfId="193" priority="107" operator="equal">
      <formula>"SIM"</formula>
    </cfRule>
  </conditionalFormatting>
  <conditionalFormatting sqref="BP84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89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8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85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84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83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82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192" priority="72" operator="equal">
      <formula>"OPORTUNIDADE"</formula>
    </cfRule>
  </conditionalFormatting>
  <conditionalFormatting sqref="Y104:Y112">
    <cfRule type="cellIs" dxfId="191" priority="70" operator="equal">
      <formula>"NÃO"</formula>
    </cfRule>
    <cfRule type="cellIs" dxfId="190" priority="71" operator="equal">
      <formula>"SIM"</formula>
    </cfRule>
  </conditionalFormatting>
  <conditionalFormatting sqref="Z109">
    <cfRule type="cellIs" dxfId="189" priority="66" operator="equal">
      <formula>"OPORTUNIDADE"</formula>
    </cfRule>
  </conditionalFormatting>
  <conditionalFormatting sqref="Z109">
    <cfRule type="cellIs" dxfId="188" priority="64" operator="equal">
      <formula>"NÃO"</formula>
    </cfRule>
    <cfRule type="cellIs" dxfId="187" priority="65" operator="equal">
      <formula>"SIM"</formula>
    </cfRule>
  </conditionalFormatting>
  <conditionalFormatting sqref="Z109">
    <cfRule type="cellIs" dxfId="186" priority="63" operator="equal">
      <formula>"OPORTUNIDADE"</formula>
    </cfRule>
  </conditionalFormatting>
  <conditionalFormatting sqref="Z109">
    <cfRule type="cellIs" dxfId="185" priority="61" operator="equal">
      <formula>"NÃO"</formula>
    </cfRule>
    <cfRule type="cellIs" dxfId="184" priority="62" operator="equal">
      <formula>"SIM"</formula>
    </cfRule>
  </conditionalFormatting>
  <conditionalFormatting sqref="Z109">
    <cfRule type="cellIs" dxfId="183" priority="60" operator="equal">
      <formula>"OPORTUNIDADE"</formula>
    </cfRule>
  </conditionalFormatting>
  <conditionalFormatting sqref="Z109">
    <cfRule type="cellIs" dxfId="182" priority="58" operator="equal">
      <formula>"NÃO"</formula>
    </cfRule>
    <cfRule type="cellIs" dxfId="181" priority="59" operator="equal">
      <formula>"SIM"</formula>
    </cfRule>
  </conditionalFormatting>
  <conditionalFormatting sqref="Z109">
    <cfRule type="cellIs" dxfId="180" priority="54" operator="equal">
      <formula>"OPORTUNIDADE"</formula>
    </cfRule>
  </conditionalFormatting>
  <conditionalFormatting sqref="Z109">
    <cfRule type="cellIs" dxfId="179" priority="52" operator="equal">
      <formula>"NÃO"</formula>
    </cfRule>
    <cfRule type="cellIs" dxfId="178" priority="53" operator="equal">
      <formula>"SIM"</formula>
    </cfRule>
  </conditionalFormatting>
  <conditionalFormatting sqref="Z107:Z108">
    <cfRule type="cellIs" dxfId="177" priority="45" operator="equal">
      <formula>"OPORTUNIDADE"</formula>
    </cfRule>
  </conditionalFormatting>
  <conditionalFormatting sqref="Z107:Z108">
    <cfRule type="cellIs" dxfId="176" priority="43" operator="equal">
      <formula>"NÃO"</formula>
    </cfRule>
    <cfRule type="cellIs" dxfId="175" priority="44" operator="equal">
      <formula>"SIM"</formula>
    </cfRule>
  </conditionalFormatting>
  <conditionalFormatting sqref="BP96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4" priority="32" operator="equal">
      <formula>"OPORTUNIDADE"</formula>
    </cfRule>
  </conditionalFormatting>
  <conditionalFormatting sqref="Z108">
    <cfRule type="cellIs" dxfId="173" priority="30" operator="equal">
      <formula>"NÃO"</formula>
    </cfRule>
    <cfRule type="cellIs" dxfId="172" priority="31" operator="equal">
      <formula>"SIM"</formula>
    </cfRule>
  </conditionalFormatting>
  <conditionalFormatting sqref="Z111">
    <cfRule type="cellIs" dxfId="171" priority="26" operator="equal">
      <formula>"OPORTUNIDADE"</formula>
    </cfRule>
  </conditionalFormatting>
  <conditionalFormatting sqref="Z111">
    <cfRule type="cellIs" dxfId="170" priority="24" operator="equal">
      <formula>"NÃO"</formula>
    </cfRule>
    <cfRule type="cellIs" dxfId="169" priority="25" operator="equal">
      <formula>"SIM"</formula>
    </cfRule>
  </conditionalFormatting>
  <conditionalFormatting sqref="Z104">
    <cfRule type="cellIs" dxfId="168" priority="20" operator="equal">
      <formula>"OPORTUNIDADE"</formula>
    </cfRule>
  </conditionalFormatting>
  <conditionalFormatting sqref="Z104">
    <cfRule type="cellIs" dxfId="167" priority="18" operator="equal">
      <formula>"NÃO"</formula>
    </cfRule>
    <cfRule type="cellIs" dxfId="166" priority="19" operator="equal">
      <formula>"SIM"</formula>
    </cfRule>
  </conditionalFormatting>
  <conditionalFormatting sqref="Y104:Y112">
    <cfRule type="cellIs" dxfId="165" priority="17" operator="equal">
      <formula>"OPORTUNIDADE"</formula>
    </cfRule>
  </conditionalFormatting>
  <conditionalFormatting sqref="Y104:Y112">
    <cfRule type="cellIs" dxfId="164" priority="15" operator="equal">
      <formula>"NÃO"</formula>
    </cfRule>
    <cfRule type="cellIs" dxfId="163" priority="16" operator="equal">
      <formula>"SIM"</formula>
    </cfRule>
  </conditionalFormatting>
  <conditionalFormatting sqref="Z107">
    <cfRule type="cellIs" dxfId="162" priority="14" operator="equal">
      <formula>"OPORTUNIDADE"</formula>
    </cfRule>
  </conditionalFormatting>
  <conditionalFormatting sqref="Z107">
    <cfRule type="cellIs" dxfId="161" priority="12" operator="equal">
      <formula>"NÃO"</formula>
    </cfRule>
    <cfRule type="cellIs" dxfId="160" priority="13" operator="equal">
      <formula>"SIM"</formula>
    </cfRule>
  </conditionalFormatting>
  <conditionalFormatting sqref="Z106">
    <cfRule type="cellIs" dxfId="159" priority="11" operator="equal">
      <formula>"OPORTUNIDADE"</formula>
    </cfRule>
  </conditionalFormatting>
  <conditionalFormatting sqref="Z106">
    <cfRule type="cellIs" dxfId="158" priority="9" operator="equal">
      <formula>"NÃO"</formula>
    </cfRule>
    <cfRule type="cellIs" dxfId="157" priority="10" operator="equal">
      <formula>"SIM"</formula>
    </cfRule>
  </conditionalFormatting>
  <conditionalFormatting sqref="Y106">
    <cfRule type="cellIs" dxfId="156" priority="8" operator="equal">
      <formula>"OPORTUNIDADE"</formula>
    </cfRule>
  </conditionalFormatting>
  <conditionalFormatting sqref="Y106">
    <cfRule type="cellIs" dxfId="155" priority="6" operator="equal">
      <formula>"NÃO"</formula>
    </cfRule>
    <cfRule type="cellIs" dxfId="154" priority="7" operator="equal">
      <formula>"SIM"</formula>
    </cfRule>
  </conditionalFormatting>
  <conditionalFormatting sqref="BP95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53" priority="3" operator="equal">
      <formula>"OPORTUNIDADE"</formula>
    </cfRule>
  </conditionalFormatting>
  <conditionalFormatting sqref="Y106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2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8" t="s">
        <v>1455</v>
      </c>
      <c r="D5" s="309"/>
      <c r="E5" s="309"/>
      <c r="F5" s="309"/>
      <c r="G5" s="309"/>
      <c r="H5" s="309"/>
      <c r="I5" s="309"/>
      <c r="J5" s="310"/>
      <c r="K5" s="311" t="s">
        <v>1456</v>
      </c>
      <c r="L5" s="312"/>
      <c r="M5" s="312"/>
      <c r="N5" s="312"/>
      <c r="O5" s="313" t="s">
        <v>1457</v>
      </c>
      <c r="P5" s="313"/>
      <c r="Q5" s="314"/>
    </row>
    <row r="6" spans="1:17" s="102" customFormat="1" ht="15" customHeight="1">
      <c r="A6" s="96" t="s">
        <v>1458</v>
      </c>
      <c r="B6" s="103" t="s">
        <v>1459</v>
      </c>
      <c r="C6" s="104" t="s">
        <v>1166</v>
      </c>
      <c r="D6" s="105" t="s">
        <v>1167</v>
      </c>
      <c r="E6" s="104" t="s">
        <v>1460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1461</v>
      </c>
      <c r="M6" s="150" t="s">
        <v>30</v>
      </c>
      <c r="N6" s="151" t="s">
        <v>1161</v>
      </c>
      <c r="O6" s="170" t="s">
        <v>1204</v>
      </c>
      <c r="P6" s="170"/>
      <c r="Q6" s="219" t="s">
        <v>1462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Suprimido devido o mesmo nao finalizou o descarregamento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 xml:space="preserve">TP pronta 09:20, intervalo 12:10 ate 13:40 , mudança do plano devido demanda emergencial TECIAP liquidos ,trilho quebrado/ produção 2 soldas 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 xml:space="preserve">MC1 09:18 realizado descarga de pedra  o km 560 de trabalho 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, previsao apos a passagem do X97 previsão 13hrs, devido baixa temperatura nao teve intervalo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Confirmado FX cm CCO e riscado no grafico previsao as 21hrs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MC1 10:06, em deslocamento para o KM 190  de trabalho/ Aguardando produção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 xml:space="preserve">MC1 09:19, autorizado as 12:28 em deslocamento para o km 188 de trabalho 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 xml:space="preserve">MC1 08:56 , nao reazliou o trabalho devido equipamento de apoio avariou 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 xml:space="preserve">MC1 09:10, realizando o intervalo as 09:53 em ZGT1/ Sem inf. de produção 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MC1 10:12, em deslocamento de PSS até POA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TP pronta 10:09, realizado intervalo 11hrs ate 12:30/ prod. 2 soldas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Sem oportunidade de faixa em D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TP pronta 08:00, intervalo 08:30ate 10:00 , mudança do plano devido demanda emergencial TECIAP liquidos ,trilho quebrado/ produção 2 soldas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 xml:space="preserve">Suprimido a pedido do responsavel devido E14 em D-1 não ter ciruclado 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FX confirmado com CCO considerando MC1 às 21h00, deslocamento em VMA TGR-TBR, após segue em comboio cm WT a 30km/hrs entre TBR-TVL. Retornando esmerilhando a 16km/h entre TVL-TGR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Cancelado pois solicitou mais tempo que programado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>Realizado o carregamento de 15 vagoes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Realizando inspeção R7D entre TCS-TMI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MC1 09:32, sem faixa devido prioridade do V98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>Acionado maquinista Diego Navas para assumir o E40 seguem em deslocamento para ZTO MC 19HRS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Realizado o carregamento de 13 vgs de pedra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TP pronta 08:45/ realizando o intervalo 09:00 ate as 11hrs /produ. 2 soldas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Realizado intervalo para recolhimento de materiais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Confirmado FX cm CCO e riscado no grafico previsao as 21hrs</v>
      </c>
      <c r="R38" s="108" t="str">
        <f>IF($A$2=1,IF(FN_MC!BK37="","*",FN_MC!BK37),IF(FN_MC!BL37="","*",FN_MC!BL37))</f>
        <v>*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 xml:space="preserve">TP pronta 07:55, realizando intervadlo 09:51 ate 12:51 em TBR487/prod. 2 soldas 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Realizado intervalo para descarga de pedra em TID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Suprimido devido trem MRS ficar na virtual até 06h00 de D+1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str">
        <f>IF($A$2=1,IF(FN_MC!#REF!="","*",FN_MC!#REF!),IF(FN_MC!BK43="","*",FN_MC!BK43))</f>
        <v xml:space="preserve">Trabalhando no acidente 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>Realizado o deslocamento de PPR-PSG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Chefe de turma cancelou o Invervalo  devido precisa acerta o aceiro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08:28, autorizado as 08:29 em deslocamento para descarga , em intervalo as 09:10, realizou descarga de 28 vgs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 xml:space="preserve">MC1 08:28, autorizado as 08:29 em deslocamento para descarga , em intervalo as 09:10, realizou descarga de 26 vgs 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MC1 09:02, faixa após I38 as 12:30, em intervalo as 13:45 até as 16h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19:30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 xml:space="preserve">Em intervalo as 08:10, substituido 45m de trilho 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 xml:space="preserve">Equipe pronta as 12:20, em intervalo as 12:22, substituido 35m de trilho 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>Equipe pronta as 08:30, em intervalo as 08:38 até as 10:38, realizou substituição de 100m de trilho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Equipe pronta as 08:30, em intervalo as 08:38 até as 10:38, realizou 4 soldas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MC1 08:29, autroizado as 08:43, em intervalo as 10:06 até as 12:06, prod 200 dormentes recolhidos.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13:55, em intervalo as 15:09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Em intervalo as 09:03 até as 13:03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Em intervalo as 09:03 até as 13:03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Em intervalo as 9h até as 11:40 realizou 2 soldas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Alterada programação, equipe vai deslocar no E14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Sem faixa devido priorização dos vazios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11:04, sem oportunidade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 xml:space="preserve">Equiipe em treinamento liberado as 13:30 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>Alterado programação para deslocamento devido acidente L84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Deslocamento para ZJU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 xml:space="preserve">M81 não confirmou cauda 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 xml:space="preserve">Sem oportunidade devido priorização da retomada do acidente 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 xml:space="preserve"> MC1 11:55, em deslocamento para o local de trabalho km 529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Confirmado FX com CCO para deslocamento do W71 de TGR-RVD, MC1 às 17h00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 xml:space="preserve">TP pronta 07:41, em intervalo 09hrs ate 10:40 km 407/ prod. 2 solda 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 xml:space="preserve">Sem oportunidade devido acidente malha saturada 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Realizado inspeção RIV entre TBA-TCS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 xml:space="preserve">TP pronta 09:06, Sem oportunidade devido priorização da retomada do acidente 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 xml:space="preserve">TP pronta 08:35, Sem oportunidade devido priorização da retomada do acidente 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priorização da retomada 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 xml:space="preserve">Realizado intervalo para socaria MOD entre ZXE-ZGT / prod. 600 metros 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Realizado o intervalo no KM 1496/produção 50 dormentos, baixa produtividade devido avaria da pinça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*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Confirmando FX com CCO para deslocamento do W71 de TGR-RVD, MC1 às 19h00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Sem oportunidade devido priorizar a circulação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 xml:space="preserve">Em deslocamento paa TOM 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 xml:space="preserve">TP pronta 07:46, realizado o intervalo  das 08:20 ate 10:20 no KM 407/prod. 2 soldas 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 xml:space="preserve">MC1 08:51,  sem oportunidade devido prioirzar a circulação 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 xml:space="preserve">MC1 08:10 , devido alta circulação prev. de faixa 11:30, devido horario maquinista informou que nao circula devido horario 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 xml:space="preserve">TP pronta 09:01, sem oportunidade devido prioirzar a circulação 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 xml:space="preserve">Realizando o recolhimento de dormentes/ Sem infor. produção 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 xml:space="preserve">Realizado a substituição de palmilhas 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-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-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str">
        <f>IF($A$2=1,IF(FN_MC!#REF!="","*",FN_MC!#REF!),IF(FN_MC!BK354="","*",FN_MC!BK354))</f>
        <v>*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8" t="s">
        <v>1455</v>
      </c>
      <c r="D1003" s="309"/>
      <c r="E1003" s="309"/>
      <c r="F1003" s="309"/>
      <c r="G1003" s="309"/>
      <c r="H1003" s="309"/>
      <c r="I1003" s="309"/>
      <c r="J1003" s="310"/>
      <c r="K1003" s="311" t="s">
        <v>1456</v>
      </c>
      <c r="L1003" s="312"/>
      <c r="M1003" s="312"/>
      <c r="N1003" s="312"/>
      <c r="O1003" s="282" t="s">
        <v>1457</v>
      </c>
      <c r="P1003" s="258"/>
      <c r="Q1003" s="157"/>
    </row>
    <row r="1004" spans="1:17">
      <c r="A1004" s="96" t="s">
        <v>1458</v>
      </c>
      <c r="B1004" s="103" t="s">
        <v>1459</v>
      </c>
      <c r="C1004" s="104" t="s">
        <v>1166</v>
      </c>
      <c r="D1004" s="105" t="s">
        <v>1167</v>
      </c>
      <c r="E1004" s="104" t="s">
        <v>1460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1461</v>
      </c>
      <c r="M1004" s="150" t="s">
        <v>30</v>
      </c>
      <c r="N1004" s="151" t="s">
        <v>1161</v>
      </c>
      <c r="O1004" s="170" t="s">
        <v>1204</v>
      </c>
      <c r="P1004" s="219" t="s">
        <v>1462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abSelected="1" workbookViewId="0">
      <selection activeCell="A2" sqref="A2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5"/>
      <c r="B1" s="316"/>
      <c r="C1" s="317"/>
      <c r="L1" s="110"/>
      <c r="M1" s="133"/>
      <c r="O1" s="192"/>
      <c r="P1" s="191"/>
      <c r="Q1" s="318" t="s">
        <v>1214</v>
      </c>
      <c r="R1" s="319"/>
      <c r="U1" s="111"/>
      <c r="V1" s="320" t="s">
        <v>1463</v>
      </c>
      <c r="W1" s="320"/>
      <c r="X1" s="320"/>
      <c r="Y1" s="113"/>
    </row>
    <row r="2" spans="1:25" s="109" customFormat="1" ht="11.25" customHeight="1">
      <c r="A2" s="114" t="s">
        <v>1464</v>
      </c>
      <c r="B2" s="114" t="s">
        <v>1459</v>
      </c>
      <c r="C2" s="114" t="s">
        <v>7</v>
      </c>
      <c r="D2" s="115" t="s">
        <v>1166</v>
      </c>
      <c r="E2" s="115" t="s">
        <v>1167</v>
      </c>
      <c r="F2" s="115" t="s">
        <v>1458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1465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28220</v>
      </c>
      <c r="X101" s="121">
        <f ca="1">_xlfn.XLOOKUP(G101&amp;$X$2,BS_CONTROLE[CHAVE],BS_CONTROLE[Quantidade_11],"-")</f>
        <v>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PDM - PEDRA - DESCARGA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VAGÕES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0</v>
      </c>
      <c r="X102" s="121" t="str">
        <f ca="1">_xlfn.XLOOKUP(G102&amp;$X$2,BS_CONTROLE[CHAVE],BS_CONTROLE[Quantidade_11],"-")</f>
        <v>-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 t="str">
        <f ca="1">_xlfn.XLOOKUP(G103&amp;$V$2,BS_CONTROLE[CHAVE],BS_CONTROLE[Quantidade_11],"-")</f>
        <v>-</v>
      </c>
      <c r="W103" s="121">
        <f ca="1">_xlfn.XLOOKUP(G103&amp;$W$2,BS_CONTROLE[CHAVE],BS_CONTROLE[Quantidade_11],"-")</f>
        <v>290</v>
      </c>
      <c r="X103" s="121" t="str">
        <f ca="1">_xlfn.XLOOKUP(G103&amp;$X$2,BS_CONTROLE[CHAVE],BS_CONTROLE[Quantidade_11],"-")</f>
        <v>-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-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0</v>
      </c>
      <c r="X104" s="121" t="str">
        <f ca="1">_xlfn.XLOOKUP(G104&amp;$X$2,BS_CONTROLE[CHAVE],BS_CONTROLE[Quantidade_11],"-")</f>
        <v>-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>
        <f ca="1">_xlfn.XLOOKUP(G106&amp;$V$2,BS_CONTROLE[CHAVE],BS_CONTROLE[Quantidade_11],"-")</f>
        <v>0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1466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1467</v>
      </c>
      <c r="C2" s="104" t="s">
        <v>1151</v>
      </c>
      <c r="D2" s="104" t="s">
        <v>1153</v>
      </c>
      <c r="E2" s="104" t="s">
        <v>1468</v>
      </c>
      <c r="F2" s="104" t="s">
        <v>1469</v>
      </c>
      <c r="G2" s="104" t="s">
        <v>1470</v>
      </c>
      <c r="H2" s="104" t="s">
        <v>1471</v>
      </c>
      <c r="I2" s="104" t="s">
        <v>1472</v>
      </c>
      <c r="J2" s="104" t="s">
        <v>1473</v>
      </c>
      <c r="K2" s="140" t="s">
        <v>1474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-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2025-10-08T18:29:54Z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