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23" documentId="8_{B6337239-1A00-434D-AAD0-422EA1FEB5AE}" xr6:coauthVersionLast="47" xr6:coauthVersionMax="47" xr10:uidLastSave="{572475E3-A996-4787-89AD-2961DA8DF32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<sst xmlns="http://schemas.openxmlformats.org/spreadsheetml/2006/main" count="6594" uniqueCount="1607">
  <si>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</si>
  <si>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</si>
  <si>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</si>
  <si>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</si>
  <si>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</si>
  <si>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</si>
  <si>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</si>
  <si>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</si>
  <si>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</si>
  <si>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</si>
  <si>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</si>
  <si>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</si>
  <si>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</si>
  <si>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</si>
  <si>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</si>
  <si>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</si>
  <si>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</si>
  <si>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</si>
  <si>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</si>
  <si>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</si>
  <si>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</si>
  <si>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</si>
  <si>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</si>
  <si>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</si>
  <si>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</si>
  <si>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</si>
  <si>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</si>
  <si>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</si>
  <si>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</si>
  <si>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</si>
  <si>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</si>
  <si>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</si>
  <si>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</si>
  <si>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</si>
  <si>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</si>
  <si>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</si>
  <si>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</si>
  <si>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</si>
  <si>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</si>
  <si>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</si>
  <si>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</si>
  <si>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</si>
  <si>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</si>
  <si>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</si>
  <si>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</si>
  <si>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</si>
  <si>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</si>
  <si>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</si>
  <si>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</si>
  <si>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</si>
  <si>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</si>
  <si>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</si>
  <si>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</si>
  <si>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</si>
  <si>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</si>
  <si>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</si>
  <si>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</si>
  <si>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</si>
  <si>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</si>
  <si>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</si>
  <si>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</si>
  <si>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</si>
  <si>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</si>
  <si>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</si>
  <si>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</si>
  <si>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</si>
  <si>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</si>
  <si>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</si>
  <si>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</si>
  <si>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</si>
  <si>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</si>
  <si>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</si>
  <si>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</si>
  <si>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</si>
  <si>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</si>
  <si>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</si>
  <si>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</si>
  <si>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</si>
  <si>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</si>
  <si>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</si>
  <si>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</si>
  <si>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</si>
  <si>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</si>
  <si>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</si>
  <si>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</si>
  <si>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</si>
  <si>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</si>
  <si>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</si>
  <si>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</si>
  <si>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</si>
  <si>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</si>
  <si>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</si>
  <si>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</si>
  <si>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</si>
  <si>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</si>
  <si>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</si>
  <si>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</si>
  <si>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</si>
  <si>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</si>
  <si>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</si>
  <si>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</si>
  <si>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</si>
  <si>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</si>
  <si>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</si>
  <si>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</si>
  <si>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</si>
  <si>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</si>
  <si>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</si>
  <si>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</si>
  <si>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</si>
  <si>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</si>
  <si>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</si>
  <si>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</si>
  <si>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</si>
  <si>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</si>
  <si>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</si>
  <si>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</si>
  <si>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</si>
  <si>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</si>
  <si>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</si>
  <si>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</si>
  <si>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</si>
  <si>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</si>
  <si>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</si>
  <si>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</si>
  <si>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</si>
  <si>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</si>
  <si>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</si>
  <si>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</si>
  <si>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</si>
  <si>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</si>
  <si>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</si>
  <si>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</si>
  <si>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</si>
  <si>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</si>
  <si>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</si>
  <si>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</si>
  <si>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</si>
  <si>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</si>
  <si>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</si>
  <si>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</si>
  <si>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</si>
  <si>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</si>
  <si>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</si>
  <si>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</si>
  <si>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</si>
  <si>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</si>
  <si>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</si>
  <si>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</si>
  <si>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</si>
  <si>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</si>
  <si>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</si>
  <si>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</si>
  <si>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</si>
  <si>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</si>
  <si>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</si>
  <si>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</si>
  <si>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</si>
  <si>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</si>
  <si>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</si>
  <si>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</si>
  <si>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</si>
  <si>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</si>
  <si>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</si>
  <si>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</si>
  <si>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</si>
  <si>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</si>
  <si>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</si>
  <si>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</si>
  <si>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</si>
  <si>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</si>
  <si>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</si>
  <si>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</si>
  <si>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</si>
  <si>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</si>
  <si>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</si>
  <si>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</si>
  <si>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</si>
  <si>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</si>
  <si>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</si>
  <si>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</si>
  <si>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</si>
  <si>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</si>
  <si>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</si>
  <si>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</si>
  <si>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</si>
  <si>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</si>
  <si>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</si>
  <si>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</si>
  <si>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</si>
  <si>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</si>
  <si>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</si>
  <si>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</si>
  <si>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</si>
  <si>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</si>
  <si>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</si>
  <si>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</si>
  <si>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</si>
  <si>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</si>
  <si>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</si>
  <si>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</si>
  <si>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</si>
  <si>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</si>
  <si>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</si>
  <si>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</si>
  <si>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</si>
  <si>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</si>
  <si>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</si>
  <si>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</si>
  <si>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</si>
  <si>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</si>
  <si>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</si>
  <si>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</si>
  <si>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</si>
  <si>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</si>
  <si>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</si>
  <si>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</si>
  <si>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</si>
  <si>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</si>
  <si>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</si>
  <si>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</si>
  <si>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</si>
  <si>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</si>
  <si>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</si>
  <si>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</si>
  <si>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</si>
  <si>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</si>
  <si>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</si>
  <si>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</si>
  <si>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</si>
  <si>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</si>
  <si>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</si>
  <si>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</si>
  <si>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</si>
  <si>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</si>
  <si>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</si>
  <si>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</si>
  <si>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</si>
  <si>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</si>
  <si>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</si>
  <si>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</si>
  <si>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</si>
  <si>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</si>
  <si>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</si>
  <si>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</si>
  <si>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</si>
  <si>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</si>
  <si>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</si>
  <si>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</si>
  <si>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</si>
  <si>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</si>
  <si>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</si>
  <si>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</si>
  <si>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</si>
  <si>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</si>
  <si>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</si>
  <si>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</si>
  <si>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</si>
  <si>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</si>
  <si>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</si>
  <si>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</si>
  <si>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</si>
  <si>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</si>
  <si>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</si>
  <si>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</si>
  <si>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</si>
  <si>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</si>
  <si>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</si>
  <si>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</si>
  <si>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</si>
  <si>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</si>
  <si>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</si>
  <si>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</si>
  <si>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</si>
  <si>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</si>
  <si>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</si>
  <si>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</si>
  <si>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</si>
  <si>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</si>
  <si>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</si>
  <si>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</si>
  <si>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</si>
  <si>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</si>
  <si>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</si>
  <si>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</si>
  <si>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</si>
  <si>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</si>
  <si>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</si>
  <si>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</si>
  <si>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</si>
  <si>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</si>
  <si>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</si>
  <si>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</si>
  <si>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</si>
  <si>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</si>
  <si>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</si>
  <si>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</si>
  <si>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</si>
  <si>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</si>
  <si>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</si>
  <si>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</si>
  <si>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</si>
  <si>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</si>
  <si>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</si>
  <si>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</si>
  <si>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</si>
  <si>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</si>
  <si>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</si>
  <si>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</si>
  <si>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</si>
  <si>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</si>
  <si>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</si>
  <si>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</si>
  <si>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</si>
  <si>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</si>
  <si>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</si>
  <si>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</si>
  <si>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</si>
  <si>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</si>
  <si>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</si>
  <si>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</si>
  <si>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</si>
  <si>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</si>
  <si>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</si>
  <si>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</si>
  <si>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</si>
  <si>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</si>
  <si>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</si>
  <si>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</si>
  <si>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</si>
  <si>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</si>
  <si>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</si>
  <si>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</si>
  <si>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</si>
  <si>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</si>
  <si>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</si>
  <si>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</si>
  <si>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</si>
  <si>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</si>
  <si>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</si>
  <si>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</si>
  <si>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</si>
  <si>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</si>
  <si>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</si>
  <si>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</si>
  <si>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</si>
  <si>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</si>
  <si>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</si>
  <si>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</si>
  <si>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</si>
  <si>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</si>
  <si>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</si>
  <si>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</si>
  <si>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</si>
  <si>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</si>
  <si>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</si>
  <si>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</si>
  <si>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</si>
  <si>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</si>
  <si>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</si>
  <si>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</si>
  <si>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</si>
  <si>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</si>
  <si>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</si>
  <si>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</si>
  <si>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</si>
  <si>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</si>
  <si>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</si>
  <si>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</si>
  <si>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</si>
  <si>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</si>
  <si>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</si>
  <si>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</si>
  <si>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</si>
  <si>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</si>
  <si>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</si>
  <si>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</si>
  <si>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</si>
  <si>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</si>
  <si>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</si>
  <si>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</si>
  <si>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</si>
  <si>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</si>
  <si>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</si>
  <si>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</si>
  <si>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</si>
  <si>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</si>
  <si>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</si>
  <si>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</si>
  <si>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</si>
  <si>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</si>
  <si>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</si>
  <si>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</si>
  <si>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</si>
  <si>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</si>
  <si>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</si>
  <si>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</si>
  <si>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</si>
  <si>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</si>
  <si>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</si>
  <si>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</si>
  <si>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</si>
  <si>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</si>
  <si>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</si>
  <si>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</si>
  <si>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</si>
  <si>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</si>
  <si>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</si>
  <si>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</si>
  <si>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</si>
  <si>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</si>
  <si>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</si>
  <si>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</si>
  <si>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</si>
  <si>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</si>
  <si>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</si>
  <si>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</si>
  <si>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</si>
  <si>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</si>
  <si>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</si>
  <si>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</si>
  <si>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</si>
  <si>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</si>
  <si>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</si>
  <si>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</si>
  <si>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</si>
  <si>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</si>
  <si>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</si>
  <si>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</si>
  <si>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</si>
  <si>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</si>
  <si>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</si>
  <si>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</si>
  <si>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</si>
  <si>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</si>
  <si>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</si>
  <si>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</si>
  <si>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</si>
  <si>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</si>
  <si>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</si>
  <si>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</si>
  <si>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</si>
  <si>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</si>
  <si>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</si>
  <si>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</si>
  <si>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</si>
  <si>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</si>
  <si>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</si>
  <si>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</si>
  <si>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</si>
  <si>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</si>
  <si>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</si>
  <si>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</si>
  <si>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</si>
  <si>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</si>
  <si>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</si>
  <si>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</si>
  <si>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</si>
  <si>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</si>
  <si>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</si>
  <si>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</si>
  <si>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</si>
  <si>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</si>
  <si>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</si>
  <si>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</si>
  <si>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</si>
  <si>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</si>
  <si>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</si>
  <si>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</si>
  <si>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</si>
  <si>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</si>
  <si>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</si>
  <si>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</si>
  <si>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</si>
  <si>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</si>
  <si>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</si>
  <si>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</si>
  <si>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</si>
  <si>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</si>
  <si>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</si>
  <si>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</si>
  <si>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</si>
  <si>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</si>
  <si>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</si>
  <si>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</si>
  <si>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</si>
  <si>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</si>
  <si>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</si>
  <si>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</si>
  <si>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</si>
  <si>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</si>
  <si>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</si>
  <si>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</si>
  <si>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</si>
  <si>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</si>
  <si>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</si>
  <si>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</si>
  <si>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</si>
  <si>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</si>
  <si>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</si>
  <si>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</si>
  <si>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</si>
  <si>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</si>
  <si>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</si>
  <si>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</si>
  <si>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</si>
  <si>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</si>
  <si>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</si>
  <si>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</si>
  <si>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</si>
  <si>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</si>
  <si>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</si>
  <si>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</si>
  <si>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</si>
  <si>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</si>
  <si>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</si>
  <si>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</si>
  <si>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</si>
  <si>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</si>
  <si>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</si>
  <si>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</si>
  <si>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</si>
  <si>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</si>
  <si>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</si>
  <si>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</si>
  <si>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</si>
  <si>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</si>
  <si>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</si>
  <si>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</si>
  <si>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</si>
  <si>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</si>
  <si>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</si>
  <si>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</si>
  <si>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</si>
  <si>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</si>
  <si>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</si>
  <si>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</si>
  <si>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</si>
  <si>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</si>
  <si>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</si>
  <si>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</si>
  <si>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</si>
  <si>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</si>
  <si>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</si>
  <si>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</si>
  <si>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</si>
  <si>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</si>
  <si>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</si>
  <si>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</si>
  <si>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</si>
  <si>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</si>
  <si>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</si>
  <si>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</si>
  <si>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</si>
  <si>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</si>
  <si>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</si>
  <si>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</si>
  <si>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</si>
  <si>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</si>
  <si>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</si>
  <si>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</si>
  <si>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</si>
  <si>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</si>
  <si>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</si>
  <si>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</si>
  <si>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</si>
  <si>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</si>
  <si>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</si>
  <si>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</si>
  <si>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</si>
  <si>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</si>
  <si>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</si>
  <si>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</si>
  <si>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</si>
  <si>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</si>
  <si>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</si>
  <si>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</si>
  <si>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</si>
  <si>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</si>
  <si>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</si>
  <si>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</si>
  <si>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</si>
  <si>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</si>
  <si>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</si>
  <si>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</si>
  <si>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</si>
  <si>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</si>
  <si>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</si>
  <si>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</si>
  <si>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</si>
  <si>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</si>
  <si>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</si>
  <si>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</si>
  <si>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</si>
  <si>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</si>
  <si>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</si>
  <si>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</si>
  <si>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</si>
  <si>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</si>
  <si>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</si>
  <si>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</si>
  <si>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</si>
  <si>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</si>
  <si>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</si>
  <si>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</si>
  <si>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</si>
  <si>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</si>
  <si>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</si>
  <si>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</si>
  <si>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</si>
  <si>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</si>
  <si>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</si>
  <si>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</si>
  <si>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</si>
  <si>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</si>
  <si>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</si>
  <si>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</si>
  <si>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</si>
  <si>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</si>
  <si>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</si>
  <si>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</si>
  <si>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</si>
  <si>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</si>
  <si>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</si>
  <si>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</si>
  <si>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</si>
  <si>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</si>
  <si>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</si>
  <si>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</si>
  <si>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</si>
  <si>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</si>
  <si>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</si>
  <si>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</si>
  <si>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</si>
  <si>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</si>
  <si>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</si>
  <si>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</si>
  <si>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</si>
  <si>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</si>
  <si>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</si>
  <si>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</si>
  <si>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</si>
  <si>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</si>
  <si>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</si>
  <si>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</si>
  <si>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</si>
  <si>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</si>
  <si>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</si>
  <si>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</si>
  <si>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</si>
  <si>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</si>
  <si>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</si>
  <si>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</si>
  <si>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</si>
  <si>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</si>
  <si>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</si>
  <si>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</si>
  <si>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</si>
  <si>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</si>
  <si>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</si>
  <si>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</si>
  <si>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</si>
  <si>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</si>
  <si>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</si>
  <si>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</si>
  <si>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</si>
  <si>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</si>
  <si>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</si>
  <si>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</si>
  <si>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</si>
  <si>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</si>
  <si>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</si>
  <si>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</si>
  <si>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</si>
  <si>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</si>
  <si>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</si>
  <si>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</si>
  <si>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</si>
  <si>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</si>
  <si>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</si>
  <si>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</si>
  <si>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</si>
  <si>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</si>
  <si>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</si>
  <si>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</si>
  <si>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</si>
  <si>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</si>
  <si>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</si>
  <si>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</si>
  <si>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</si>
  <si>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</si>
  <si>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</si>
  <si>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</si>
  <si>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</si>
  <si>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</si>
  <si>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</si>
  <si>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</si>
  <si>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</si>
  <si>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</si>
  <si>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</si>
  <si>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</si>
  <si>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</si>
  <si>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</si>
  <si>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</si>
  <si>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</si>
  <si>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</si>
  <si>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</si>
  <si>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</si>
  <si>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</si>
  <si>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</si>
  <si>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</si>
  <si>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</si>
  <si>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</si>
  <si>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</si>
  <si>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</si>
  <si>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</si>
  <si>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</si>
  <si>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</si>
  <si>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</si>
  <si>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</si>
  <si>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</si>
  <si>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</si>
  <si>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</si>
  <si>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</si>
  <si>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</si>
  <si>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</si>
  <si>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</si>
  <si>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</si>
  <si>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</si>
  <si>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</si>
  <si>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</si>
  <si>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</si>
  <si>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</si>
  <si>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</si>
  <si>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</si>
  <si>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</si>
  <si>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</si>
  <si>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</si>
  <si>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</si>
  <si>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</si>
  <si>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</si>
  <si>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</si>
  <si>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</si>
  <si>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</si>
  <si>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</si>
  <si>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</si>
  <si>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</si>
  <si>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</si>
  <si>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</si>
  <si>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</si>
  <si>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</si>
  <si>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</si>
  <si>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</si>
  <si>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</si>
  <si>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</si>
  <si>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</si>
  <si>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</si>
  <si>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</si>
  <si>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</si>
  <si>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</si>
  <si>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</si>
  <si>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</si>
  <si>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</si>
  <si>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</si>
  <si>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</si>
  <si>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</si>
  <si>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</si>
  <si>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</si>
  <si>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</si>
  <si>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</si>
  <si>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</si>
  <si>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</si>
  <si>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</si>
  <si>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</si>
  <si>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</si>
  <si>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</si>
  <si>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</si>
  <si>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</si>
  <si>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</si>
  <si>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</si>
  <si>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</si>
  <si>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</si>
  <si>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</si>
  <si>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</si>
  <si>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</si>
  <si>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</si>
  <si>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</si>
  <si>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</si>
  <si>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</si>
  <si>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</si>
  <si>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</si>
  <si>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</si>
  <si>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</si>
  <si>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</si>
  <si>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</si>
  <si>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</si>
  <si>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</si>
  <si>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</si>
  <si>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</si>
  <si>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</si>
  <si>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</si>
  <si>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</si>
  <si>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</si>
  <si>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</si>
  <si>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</si>
  <si>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</si>
  <si>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</si>
  <si>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</si>
  <si>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</si>
  <si>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</si>
  <si>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</si>
  <si>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</si>
  <si>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</si>
  <si>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</si>
  <si>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</si>
  <si>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</si>
  <si>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</si>
  <si>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</si>
  <si>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</si>
  <si>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</si>
  <si>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</si>
  <si>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</si>
  <si>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</si>
  <si>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</si>
  <si>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</si>
  <si>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</si>
  <si>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</si>
  <si>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</si>
  <si>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</si>
  <si>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</si>
  <si>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</si>
  <si>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</si>
  <si>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</si>
  <si>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</si>
  <si>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</si>
  <si>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</si>
  <si>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</si>
  <si>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</si>
  <si>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</si>
  <si>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</si>
  <si>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</si>
  <si>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</si>
  <si>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</si>
  <si>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</si>
  <si>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</si>
  <si>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</si>
  <si>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</si>
  <si>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</si>
  <si>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</si>
  <si>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</si>
  <si>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</si>
  <si>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</si>
  <si>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</si>
  <si>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</si>
  <si>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</si>
  <si>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</si>
  <si>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</si>
  <si>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</si>
  <si>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</si>
  <si>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</si>
  <si>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</si>
  <si>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</si>
  <si>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</si>
  <si>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</si>
  <si>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</si>
  <si>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</si>
  <si>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</si>
  <si>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</si>
  <si>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</si>
  <si>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</si>
  <si>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</si>
  <si>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</si>
  <si>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</si>
  <si>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</si>
  <si>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</si>
  <si>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</si>
  <si>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</si>
  <si>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</si>
  <si>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</si>
  <si>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</si>
  <si>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</si>
  <si>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</si>
  <si>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</si>
  <si>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</si>
  <si>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</si>
  <si>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</si>
  <si>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</si>
  <si>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</si>
  <si>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</si>
  <si>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</si>
  <si>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</si>
  <si>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</si>
  <si>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</si>
  <si>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</si>
  <si>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</si>
  <si>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</si>
  <si>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</si>
  <si>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</si>
  <si>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</si>
  <si>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</si>
  <si>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</si>
  <si>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</si>
  <si>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</si>
  <si>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</si>
  <si>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</si>
  <si>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</si>
  <si>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</si>
  <si>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</si>
  <si>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</si>
  <si>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</si>
  <si>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</si>
  <si>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</si>
  <si>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</si>
  <si>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</si>
  <si>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</si>
  <si>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</si>
  <si>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</si>
  <si>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</si>
  <si>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</si>
  <si>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</si>
  <si>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</si>
  <si>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</si>
  <si>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</si>
  <si>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</si>
  <si>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</si>
  <si>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</si>
  <si>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</si>
  <si>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</si>
  <si>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</si>
  <si>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</si>
  <si>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</si>
  <si>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</si>
  <si>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</si>
  <si>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</si>
  <si>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</si>
  <si>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</si>
  <si>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</si>
  <si>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</si>
  <si>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</si>
  <si>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</si>
  <si>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</si>
  <si>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</si>
  <si>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</si>
  <si>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</si>
  <si>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</si>
  <si>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</si>
  <si>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</si>
  <si>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</si>
  <si>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</si>
  <si>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</si>
  <si>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</si>
  <si>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</si>
  <si>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</si>
  <si>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</si>
  <si>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</si>
  <si>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</si>
  <si>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</si>
  <si>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</si>
  <si>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</si>
  <si>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</si>
  <si>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</si>
  <si>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</si>
  <si>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</si>
  <si>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</si>
  <si>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</si>
  <si>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</si>
  <si>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</si>
  <si>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</si>
  <si>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</si>
  <si>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</si>
  <si>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</si>
  <si>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</si>
  <si>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</si>
  <si>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</si>
  <si>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</si>
  <si>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</si>
  <si>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</si>
  <si>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</si>
  <si>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</si>
  <si>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</si>
  <si>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</si>
  <si>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</si>
  <si>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</si>
  <si>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</si>
  <si>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</si>
  <si>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</si>
  <si>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</si>
  <si>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</si>
  <si>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</si>
  <si>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</si>
  <si>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</si>
  <si>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</si>
  <si>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</si>
  <si>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</si>
  <si>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</si>
  <si>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</si>
  <si>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</si>
  <si>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</si>
  <si>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</si>
  <si>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</si>
  <si>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</si>
  <si>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</si>
  <si>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</si>
  <si>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</si>
  <si>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</si>
  <si>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</si>
  <si>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</si>
  <si>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</si>
  <si>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</si>
  <si>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</si>
  <si>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</si>
  <si>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</si>
  <si>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</si>
  <si>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</si>
  <si>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</si>
  <si>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</si>
  <si>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</si>
  <si>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</si>
  <si>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</si>
  <si>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</si>
  <si>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</si>
  <si>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</si>
  <si>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</si>
  <si>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</si>
  <si>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</si>
  <si>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</si>
  <si>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</si>
  <si>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</si>
  <si>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</si>
  <si>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</si>
  <si>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</si>
  <si>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</si>
  <si>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</si>
  <si>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</si>
  <si>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</si>
  <si>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</si>
  <si>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</si>
  <si>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</si>
  <si>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</si>
  <si>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</si>
  <si>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</si>
  <si>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</si>
  <si>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</si>
  <si>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</si>
  <si>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</si>
  <si>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</si>
  <si>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</si>
  <si>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</si>
  <si>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</si>
  <si>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</si>
  <si>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</si>
  <si>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</si>
  <si>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</si>
  <si>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</si>
  <si>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</si>
  <si>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</si>
  <si>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</si>
  <si>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</si>
  <si>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</si>
  <si>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</si>
  <si>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</si>
  <si>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</si>
  <si>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</si>
  <si>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</si>
  <si>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</si>
  <si>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</si>
  <si>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</si>
  <si>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</si>
  <si>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</si>
  <si>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</si>
  <si>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</si>
  <si>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</si>
  <si>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</si>
  <si>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</si>
  <si>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</si>
  <si>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</si>
  <si>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</si>
  <si>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</si>
  <si>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</si>
  <si>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</si>
  <si>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</si>
  <si>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</si>
  <si>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</si>
  <si>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</si>
  <si>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</si>
  <si>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</si>
  <si>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</si>
  <si>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</si>
  <si>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</si>
  <si>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</si>
  <si>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</si>
  <si>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</si>
  <si>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</si>
  <si>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</si>
  <si>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</si>
  <si>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</si>
  <si>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</si>
  <si>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</si>
  <si>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</si>
  <si>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</si>
  <si>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</si>
  <si>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</si>
  <si>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</si>
  <si>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</si>
  <si>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</si>
  <si>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</si>
  <si>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</si>
  <si>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</si>
  <si>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</si>
  <si>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</si>
  <si>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</si>
  <si>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</si>
  <si>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</si>
  <si>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</si>
  <si>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</si>
  <si>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</si>
  <si>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</si>
  <si>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</si>
  <si>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</si>
  <si>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</si>
  <si>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</si>
  <si>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</si>
  <si>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</si>
  <si>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</si>
  <si>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</si>
  <si>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</si>
  <si>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</si>
  <si>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</si>
  <si>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</si>
  <si>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</si>
  <si>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</si>
  <si>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</si>
  <si>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</si>
  <si>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</si>
  <si>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</si>
  <si>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</si>
  <si>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</si>
  <si>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</si>
  <si>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</si>
  <si>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</si>
  <si>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</si>
  <si>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</si>
  <si>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</si>
  <si>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</si>
  <si>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</si>
  <si>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</si>
  <si>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</si>
  <si>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</si>
  <si>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</si>
  <si>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</si>
  <si>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</si>
  <si>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</si>
  <si>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</si>
  <si>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</si>
  <si>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</si>
  <si>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</si>
  <si>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</si>
  <si>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</si>
  <si>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</si>
  <si>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</si>
  <si>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</si>
  <si>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</si>
  <si>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</si>
  <si>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</si>
  <si>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</si>
  <si>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</si>
  <si>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</si>
  <si>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</si>
  <si>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</si>
  <si>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</si>
  <si>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</si>
  <si>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</si>
  <si>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</si>
  <si>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</si>
  <si>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</si>
  <si>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</si>
  <si>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</si>
  <si>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</si>
  <si>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</si>
  <si>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</si>
  <si>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</si>
  <si>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</si>
  <si>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</si>
  <si>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</si>
  <si>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</si>
  <si>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</si>
  <si>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</si>
  <si>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</si>
  <si>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</si>
  <si>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</si>
  <si>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</si>
  <si>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</si>
  <si>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</si>
  <si>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</si>
  <si>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</si>
  <si>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</si>
  <si>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</si>
  <si>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</si>
  <si>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</si>
  <si>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</si>
  <si>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</si>
  <si>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</si>
  <si>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</si>
  <si>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</si>
  <si>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</si>
  <si>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</si>
  <si>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</si>
  <si>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</si>
  <si>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</si>
  <si>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</si>
  <si>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</si>
  <si>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</si>
  <si>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</si>
  <si>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</si>
  <si>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</si>
  <si>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</si>
  <si>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</si>
  <si>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</si>
  <si>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</si>
  <si>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</si>
  <si>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</si>
  <si>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</si>
  <si>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</si>
  <si>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</si>
  <si>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</si>
  <si>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</si>
  <si>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</si>
  <si>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</si>
  <si>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</si>
  <si>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</si>
  <si>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</si>
  <si>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</si>
  <si>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</si>
  <si>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</si>
  <si>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</si>
  <si>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</si>
  <si>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</si>
  <si>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</si>
  <si>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</si>
  <si>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</si>
  <si>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</si>
  <si>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</si>
  <si>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</si>
  <si>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</si>
  <si>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</si>
  <si>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</si>
  <si>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</si>
  <si>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</si>
  <si>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</si>
  <si>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</si>
  <si>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</si>
  <si>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</si>
  <si>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</si>
  <si>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</si>
  <si>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</si>
  <si>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</si>
  <si>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</si>
  <si>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</si>
  <si>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</si>
  <si>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</si>
  <si>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</si>
  <si>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</si>
  <si>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</si>
  <si>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</si>
  <si>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</si>
  <si>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</si>
  <si>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</si>
  <si>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</si>
  <si>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</si>
  <si>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</si>
  <si>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</si>
  <si>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</si>
  <si>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</si>
  <si>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</si>
  <si>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</si>
  <si>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</si>
  <si>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</si>
  <si>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</si>
  <si>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</si>
  <si>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</si>
  <si>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</si>
  <si>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</si>
  <si>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</si>
  <si>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</si>
  <si>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</si>
  <si>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</si>
  <si>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</si>
  <si>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</si>
  <si>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</si>
  <si>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</si>
  <si>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</si>
  <si>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</si>
  <si>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</si>
  <si>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</si>
  <si>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</si>
  <si>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</si>
  <si>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</si>
  <si>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</si>
  <si>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</si>
  <si>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</si>
  <si>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</si>
  <si>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</si>
  <si>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</si>
  <si>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</si>
  <si>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</si>
  <si>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</si>
  <si>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</si>
  <si>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</si>
  <si>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</si>
  <si>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</si>
  <si>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</si>
  <si>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</si>
  <si>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</si>
  <si>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</si>
  <si>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</si>
  <si>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</si>
  <si>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</si>
  <si>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</si>
  <si>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</si>
  <si>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</si>
  <si>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</si>
  <si>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</si>
  <si>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</si>
  <si>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</si>
  <si>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</si>
  <si>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</si>
  <si>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</si>
  <si>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</si>
  <si>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</si>
  <si>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</si>
  <si>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</si>
  <si>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</si>
  <si>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</si>
  <si>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</si>
  <si>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</si>
  <si>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</si>
  <si>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</si>
  <si>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</si>
  <si>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</si>
  <si>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</si>
  <si>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</si>
  <si>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</si>
  <si>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</si>
  <si>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</si>
  <si>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</si>
  <si>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</si>
  <si>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</si>
  <si>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</si>
  <si>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</si>
  <si>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</si>
  <si>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</si>
  <si>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</si>
  <si>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</si>
  <si>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</si>
  <si>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</si>
  <si>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</si>
  <si>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</si>
  <si>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</si>
  <si>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</si>
  <si>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</si>
  <si>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</si>
  <si>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</si>
  <si>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</si>
  <si>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</si>
  <si>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</si>
  <si>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</si>
  <si>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</si>
  <si>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</si>
  <si>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</si>
  <si>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</si>
  <si>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</si>
  <si>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</si>
  <si>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</si>
  <si>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</si>
  <si>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</si>
  <si>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</si>
  <si>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</si>
  <si>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</si>
  <si>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</si>
  <si>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</si>
  <si>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</si>
  <si>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</si>
  <si>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</si>
  <si>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</si>
  <si>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</si>
  <si>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</si>
  <si>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</si>
  <si>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</si>
  <si>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</si>
  <si>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</si>
  <si>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</si>
  <si>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</si>
  <si>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</si>
  <si>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</si>
  <si>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</si>
  <si>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</si>
  <si>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</si>
  <si>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</si>
  <si>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</si>
  <si>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</si>
  <si>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</si>
  <si>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</si>
  <si>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</si>
  <si>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</si>
  <si>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</si>
  <si>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</si>
  <si>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</si>
  <si>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</si>
  <si>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</si>
  <si>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</si>
  <si>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</si>
  <si>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</si>
  <si>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</si>
  <si>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</si>
  <si>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</si>
  <si>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</si>
  <si>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</si>
  <si>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</si>
  <si>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</si>
  <si>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</si>
  <si>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</si>
  <si>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</si>
  <si>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</si>
  <si>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</si>
  <si>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</si>
  <si>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</si>
  <si>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</si>
  <si>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</si>
  <si>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</si>
  <si>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</si>
  <si>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</si>
  <si>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</si>
  <si>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</si>
  <si>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</si>
  <si>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</si>
  <si>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</si>
  <si>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</si>
  <si>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</si>
  <si>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</si>
  <si>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</si>
  <si>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</si>
  <si>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</si>
  <si>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</si>
  <si>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</si>
  <si>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</si>
  <si>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</si>
  <si>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</si>
  <si>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</si>
  <si>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</si>
  <si>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</si>
  <si>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</si>
  <si>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</si>
  <si>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</si>
  <si>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</si>
  <si>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</si>
  <si>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</si>
  <si>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</si>
  <si>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</si>
  <si>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</si>
  <si>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</si>
  <si>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</si>
  <si>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</si>
  <si>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</si>
  <si>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</si>
  <si>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</si>
  <si>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</si>
  <si>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</si>
  <si>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</si>
  <si>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</si>
  <si>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</si>
  <si>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</si>
  <si>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</si>
  <si>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</si>
  <si>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</si>
  <si>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</si>
  <si>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</si>
  <si>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</si>
  <si>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</si>
  <si>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</si>
  <si>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</si>
  <si>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</si>
  <si>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</si>
  <si>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</si>
  <si>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</si>
  <si>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</si>
  <si>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</si>
  <si>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</si>
  <si>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</si>
  <si>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</si>
  <si>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</si>
  <si>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</si>
  <si>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</si>
  <si>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</si>
  <si>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</si>
  <si>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</si>
  <si>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</si>
  <si>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</si>
  <si>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</si>
  <si>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</si>
  <si>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</si>
  <si>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</si>
  <si>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</si>
  <si>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</si>
  <si>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</si>
  <si>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</si>
  <si>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</si>
  <si>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</si>
  <si>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</si>
  <si>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</si>
  <si>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</si>
  <si>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</si>
  <si>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</si>
  <si>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</si>
  <si>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</si>
  <si>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</si>
  <si>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</si>
  <si>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</si>
  <si>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</si>
  <si>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</si>
  <si>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</si>
  <si>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</si>
  <si>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</si>
  <si>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</si>
  <si>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</si>
  <si>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</si>
  <si>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</si>
  <si>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</si>
  <si>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</si>
  <si>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</si>
  <si>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</si>
  <si>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</si>
  <si>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</si>
  <si>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</si>
  <si>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</si>
  <si>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</si>
  <si>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</si>
  <si>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</si>
  <si>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</si>
  <si>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</si>
  <si>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</si>
  <si>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</si>
  <si>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</si>
  <si>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</si>
  <si>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</si>
  <si>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</si>
  <si>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</si>
  <si>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</si>
  <si>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</si>
  <si>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</si>
  <si>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</si>
  <si>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</si>
  <si>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</si>
  <si>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</si>
  <si>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</si>
  <si>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</si>
  <si>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</si>
  <si>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</si>
  <si>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</si>
  <si>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</si>
  <si>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</si>
  <si>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</si>
  <si>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</si>
  <si>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</si>
  <si>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</si>
  <si>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</si>
  <si>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</si>
  <si>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</si>
  <si>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</si>
  <si>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</si>
  <si>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</si>
  <si>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Solicitado MC1 às 08h18, inspeção R7D entre TIQ-TRO / CCO verificando FX para Inspeção</t>
  </si>
  <si>
    <t>Maq. Alzineide + Maq. Daniel em deslocamento para TGR / Prev. MC1 às 09h00</t>
  </si>
  <si>
    <t>Solicitado MC1às 07h36, autorizado na VIA às 07h55 / Em deslocamento para o km de trabalho</t>
  </si>
  <si>
    <t>Detecção ultrassom Sperry com VMA de 30km/h</t>
  </si>
  <si>
    <t>MC1 não está chegando no sistema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</si>
  <si>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</si>
  <si>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</si>
  <si>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</si>
  <si>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</si>
  <si>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Ag. TP pronto para alinhamento de FX com CCO em oportunidade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</si>
  <si>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</si>
  <si>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</si>
  <si>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</si>
  <si>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PSA</t>
  </si>
  <si>
    <t>POV-PSA</t>
  </si>
  <si>
    <t>POVPSA</t>
  </si>
  <si>
    <t>Ag. Solicitar a MC1 (Programado para 08h, ainda não solicitado)</t>
  </si>
  <si>
    <t>Solicitado MC1 às 06h10 / Depende do M80 livrar o local, para ser autorizado e seguir para local de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</si>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</sst>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Y1" activePane="topRight" state="frozen"/>
      <selection pane="topRight" activeCell="AT147" sqref="AT14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1</v>
      </c>
      <c r="BI143" s="16"/>
      <c r="BJ143" s="16" t="s">
        <v>1569</v>
      </c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1</v>
      </c>
      <c r="BI144" s="16"/>
      <c r="BJ144" s="16" t="s">
        <v>1570</v>
      </c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1571</v>
      </c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1</v>
      </c>
      <c r="BI146" s="16"/>
      <c r="BJ146" s="16" t="s">
        <v>1572</v>
      </c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1573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ERRO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1</v>
      </c>
      <c r="BI147" s="16"/>
      <c r="BJ147" s="16" t="s">
        <v>1574</v>
      </c>
      <c r="BK147" s="16"/>
      <c r="BL147" s="15"/>
      <c r="BM147" s="14"/>
      <c r="BN147" s="14"/>
      <c r="BO147" s="165"/>
      <c r="BP147" s="16"/>
      <c r="BQ147" s="12" t="e">
        <f t="shared" si="15"/>
        <v>#VALUE!</v>
      </c>
      <c r="BR147" s="18" t="e">
        <f t="shared" si="16"/>
        <v>#VALUE!</v>
      </c>
      <c r="BS147" s="18">
        <f t="shared" si="17"/>
        <v>0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1575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1576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1</v>
      </c>
      <c r="BI148" s="16"/>
      <c r="BJ148" s="16" t="s">
        <v>1569</v>
      </c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1577</v>
      </c>
      <c r="N149" s="204" t="s">
        <v>1577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1578</v>
      </c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1</v>
      </c>
      <c r="BI150" s="16"/>
      <c r="BJ150" s="16" t="s">
        <v>1579</v>
      </c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1580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1581</v>
      </c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1</v>
      </c>
      <c r="BI152" s="16"/>
      <c r="BJ152" s="16" t="s">
        <v>1582</v>
      </c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1583</v>
      </c>
      <c r="J153" s="217">
        <v>102</v>
      </c>
      <c r="K153" s="217">
        <v>1.5</v>
      </c>
      <c r="L153" s="83" t="s">
        <v>607</v>
      </c>
      <c r="M153" s="204" t="s">
        <v>1584</v>
      </c>
      <c r="N153" s="204" t="s">
        <v>1585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1</v>
      </c>
      <c r="BI153" s="16"/>
      <c r="BJ153" s="16" t="s">
        <v>1586</v>
      </c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1587</v>
      </c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53">
    <cfRule type="cellIs" dxfId="251" priority="285" operator="equal">
      <formula>"OPORTUNIDADE"</formula>
    </cfRule>
  </conditionalFormatting>
  <conditionalFormatting sqref="Y145:Y153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4">
    <cfRule type="cellIs" dxfId="221" priority="206" operator="equal">
      <formula>"OPORTUNIDADE"</formula>
    </cfRule>
  </conditionalFormatting>
  <conditionalFormatting sqref="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4">
    <cfRule type="cellIs" dxfId="218" priority="203" operator="equal">
      <formula>"OPORTUNIDADE"</formula>
    </cfRule>
  </conditionalFormatting>
  <conditionalFormatting sqref="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4">
    <cfRule type="cellIs" dxfId="209" priority="185" operator="equal">
      <formula>"OPORTUNIDADE"</formula>
    </cfRule>
  </conditionalFormatting>
  <conditionalFormatting sqref="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44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1588</v>
      </c>
      <c r="D5" s="358"/>
      <c r="E5" s="358"/>
      <c r="F5" s="358"/>
      <c r="G5" s="358"/>
      <c r="H5" s="358"/>
      <c r="I5" s="358"/>
      <c r="J5" s="359"/>
      <c r="K5" s="360" t="s">
        <v>1589</v>
      </c>
      <c r="L5" s="361"/>
      <c r="M5" s="361"/>
      <c r="N5" s="361"/>
      <c r="O5" s="362" t="s">
        <v>1590</v>
      </c>
      <c r="P5" s="363"/>
      <c r="Q5" s="364"/>
    </row>
    <row r="6" spans="1:17" s="93" customFormat="1" ht="15.75" customHeight="1">
      <c r="A6" s="87" t="s">
        <v>1591</v>
      </c>
      <c r="B6" s="94" t="s">
        <v>1592</v>
      </c>
      <c r="C6" s="95" t="s">
        <v>1163</v>
      </c>
      <c r="D6" s="96" t="s">
        <v>1164</v>
      </c>
      <c r="E6" s="95" t="s">
        <v>1593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1594</v>
      </c>
      <c r="M6" s="139" t="s">
        <v>626</v>
      </c>
      <c r="N6" s="140" t="s">
        <v>1158</v>
      </c>
      <c r="O6" s="246" t="s">
        <v>1201</v>
      </c>
      <c r="P6" s="157"/>
      <c r="Q6" s="193" t="s">
        <v>1595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1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1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1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1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1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1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1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1.5</v>
      </c>
      <c r="N154" s="141" t="str">
        <f>IF(FN_MC!AM153="","*",FN_MC!AM153)</f>
        <v>POV-PSA</v>
      </c>
      <c r="O154" s="174">
        <f>FN_MC!BH153</f>
        <v>1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1596</v>
      </c>
      <c r="W1" s="370"/>
      <c r="X1" s="370"/>
      <c r="Y1" s="104"/>
    </row>
    <row r="2" spans="1:25" s="100" customFormat="1" ht="11.25" customHeight="1">
      <c r="A2" s="105" t="s">
        <v>1597</v>
      </c>
      <c r="B2" s="105" t="s">
        <v>1592</v>
      </c>
      <c r="C2" s="105" t="s">
        <v>603</v>
      </c>
      <c r="D2" s="106" t="s">
        <v>1163</v>
      </c>
      <c r="E2" s="106" t="s">
        <v>1164</v>
      </c>
      <c r="F2" s="106" t="s">
        <v>1591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1598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1599</v>
      </c>
      <c r="C2" s="95" t="s">
        <v>1148</v>
      </c>
      <c r="D2" s="95" t="s">
        <v>1150</v>
      </c>
      <c r="E2" s="95" t="s">
        <v>1600</v>
      </c>
      <c r="F2" s="95" t="s">
        <v>1601</v>
      </c>
      <c r="G2" s="95" t="s">
        <v>1602</v>
      </c>
      <c r="H2" s="95" t="s">
        <v>1603</v>
      </c>
      <c r="I2" s="95" t="s">
        <v>1604</v>
      </c>
      <c r="J2" s="95" t="s">
        <v>1605</v>
      </c>
      <c r="K2" s="131" t="s">
        <v>1606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2025-11-11T12:49:07Z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