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925" documentId="120_S{118792C3-22EF-5104-A093-F22BFE3913F3}" xr6:coauthVersionLast="47" xr6:coauthVersionMax="47" xr10:uidLastSave="{5927ABB1-955A-479F-8DC4-C05AAD6D60F4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40" i="1" l="1"/>
  <c r="AO121" i="1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L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L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L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U141" i="1" a="1"/>
  <c r="U141" i="1" s="1"/>
  <c r="T141" i="1" a="1"/>
  <c r="T141" i="1" s="1"/>
  <c r="E138" i="15" s="1"/>
  <c r="S141" i="1" a="1"/>
  <c r="S141" i="1" s="1"/>
  <c r="D138" i="15" s="1"/>
  <c r="R141" i="1"/>
  <c r="M141" i="1" a="1"/>
  <c r="M141" i="1" s="1"/>
  <c r="G141" i="1"/>
  <c r="U140" i="1" a="1"/>
  <c r="U140" i="1" s="1"/>
  <c r="T140" i="1" a="1"/>
  <c r="T140" i="1" s="1"/>
  <c r="E137" i="15" s="1"/>
  <c r="S140" i="1" a="1"/>
  <c r="S140" i="1" s="1"/>
  <c r="D137" i="15" s="1"/>
  <c r="R140" i="1"/>
  <c r="M140" i="1" a="1"/>
  <c r="M140" i="1" s="1"/>
  <c r="AM140" i="1" s="1"/>
  <c r="G140" i="1"/>
  <c r="C140" i="1"/>
  <c r="U142" i="1" a="1"/>
  <c r="U142" i="1" s="1"/>
  <c r="T142" i="1" a="1"/>
  <c r="T142" i="1" s="1"/>
  <c r="E139" i="15" s="1"/>
  <c r="S142" i="1" a="1"/>
  <c r="S142" i="1" s="1"/>
  <c r="D139" i="15" s="1"/>
  <c r="R142" i="1"/>
  <c r="N142" i="1" a="1"/>
  <c r="N142" i="1" s="1"/>
  <c r="L139" i="15" s="1"/>
  <c r="M142" i="1" a="1"/>
  <c r="M142" i="1" s="1"/>
  <c r="G142" i="1"/>
  <c r="C142" i="1"/>
  <c r="A138" i="1"/>
  <c r="C138" i="1"/>
  <c r="G138" i="1"/>
  <c r="M138" i="1" a="1"/>
  <c r="M138" i="1"/>
  <c r="N138" i="1" a="1"/>
  <c r="N138" i="1"/>
  <c r="L135" i="15" s="1"/>
  <c r="R138" i="1"/>
  <c r="S138" i="1" a="1"/>
  <c r="S138" i="1"/>
  <c r="D135" i="15" s="1"/>
  <c r="T138" i="1" a="1"/>
  <c r="T138" i="1"/>
  <c r="E135" i="15" s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N134" i="1" a="1"/>
  <c r="N134" i="1"/>
  <c r="L131" i="15" s="1"/>
  <c r="H132" i="1" a="1"/>
  <c r="H132" i="1" s="1"/>
  <c r="H131" i="1" a="1"/>
  <c r="H131" i="1" s="1"/>
  <c r="H130" i="1" a="1"/>
  <c r="H130" i="1" s="1"/>
  <c r="H129" i="1" a="1"/>
  <c r="H129" i="1" s="1"/>
  <c r="N137" i="1" a="1"/>
  <c r="N137" i="1" s="1"/>
  <c r="L134" i="15" s="1"/>
  <c r="M137" i="1" a="1"/>
  <c r="M137" i="1" s="1"/>
  <c r="G137" i="1"/>
  <c r="N139" i="1" a="1"/>
  <c r="N139" i="1" s="1"/>
  <c r="L136" i="15" s="1"/>
  <c r="M139" i="1" a="1"/>
  <c r="M139" i="1" s="1"/>
  <c r="G139" i="1"/>
  <c r="N126" i="1" a="1"/>
  <c r="N126" i="1" s="1"/>
  <c r="L123" i="15" s="1"/>
  <c r="M126" i="1" a="1"/>
  <c r="M126" i="1" s="1"/>
  <c r="H125" i="1" a="1"/>
  <c r="H125" i="1" s="1"/>
  <c r="H121" i="1" a="1"/>
  <c r="H121" i="1"/>
  <c r="H122" i="1" a="1"/>
  <c r="H122" i="1"/>
  <c r="N122" i="1" a="1"/>
  <c r="N122" i="1"/>
  <c r="L119" i="15" s="1"/>
  <c r="N117" i="1" a="1"/>
  <c r="N117" i="1"/>
  <c r="L114" i="15" s="1"/>
  <c r="M117" i="1" a="1"/>
  <c r="M117" i="1"/>
  <c r="H117" i="1" a="1"/>
  <c r="H117" i="1"/>
  <c r="H120" i="1" a="1"/>
  <c r="H120" i="1" s="1"/>
  <c r="A117" i="1"/>
  <c r="C117" i="1"/>
  <c r="G117" i="1"/>
  <c r="R117" i="1"/>
  <c r="S117" i="1" a="1"/>
  <c r="S117" i="1"/>
  <c r="D114" i="15" s="1"/>
  <c r="T117" i="1" a="1"/>
  <c r="T117" i="1"/>
  <c r="E114" i="15" s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N115" i="1" a="1"/>
  <c r="N115" i="1" s="1"/>
  <c r="L112" i="15" s="1"/>
  <c r="M115" i="1" a="1"/>
  <c r="M115" i="1" s="1"/>
  <c r="G115" i="1"/>
  <c r="U112" i="1" a="1"/>
  <c r="U112" i="1" s="1"/>
  <c r="T112" i="1" a="1"/>
  <c r="T112" i="1" s="1"/>
  <c r="E109" i="15" s="1"/>
  <c r="S112" i="1" a="1"/>
  <c r="S112" i="1" s="1"/>
  <c r="D109" i="15" s="1"/>
  <c r="R112" i="1"/>
  <c r="M112" i="1" a="1"/>
  <c r="M112" i="1" s="1"/>
  <c r="G112" i="1"/>
  <c r="U108" i="1" a="1"/>
  <c r="U108" i="1" s="1"/>
  <c r="T108" i="1" a="1"/>
  <c r="T108" i="1" s="1"/>
  <c r="E105" i="15" s="1"/>
  <c r="S108" i="1" a="1"/>
  <c r="S108" i="1" s="1"/>
  <c r="D105" i="15" s="1"/>
  <c r="R108" i="1"/>
  <c r="M108" i="1" a="1"/>
  <c r="M108" i="1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S310" i="1" a="1"/>
  <c r="S310" i="1"/>
  <c r="T310" i="1" a="1"/>
  <c r="T310" i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C57" i="1" a="1"/>
  <c r="BC57" i="1" s="1"/>
  <c r="BD57" i="1" a="1"/>
  <c r="BD57" i="1"/>
  <c r="BE57" i="1" a="1"/>
  <c r="BE57" i="1"/>
  <c r="BR57" i="1"/>
  <c r="BS57" i="1"/>
  <c r="BT49" i="1"/>
  <c r="A62" i="1"/>
  <c r="C62" i="1"/>
  <c r="G62" i="1"/>
  <c r="AM62" i="1"/>
  <c r="R62" i="1"/>
  <c r="R6" i="15" s="1"/>
  <c r="S62" i="1" a="1"/>
  <c r="S62" i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D62" i="1" a="1"/>
  <c r="BD62" i="1" s="1"/>
  <c r="BE62" i="1" a="1"/>
  <c r="BE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/>
  <c r="U59" i="1" a="1"/>
  <c r="U59" i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/>
  <c r="T58" i="1" a="1"/>
  <c r="T58" i="1" s="1"/>
  <c r="U58" i="1" a="1"/>
  <c r="U58" i="1"/>
  <c r="AI58" i="1"/>
  <c r="AJ58" i="1"/>
  <c r="AK58" i="1"/>
  <c r="AL58" i="1"/>
  <c r="AN58" i="1"/>
  <c r="AO58" i="1"/>
  <c r="AP58" i="1"/>
  <c r="AQ58" i="1"/>
  <c r="BB58" i="1"/>
  <c r="BC58" i="1" a="1"/>
  <c r="BC58" i="1" s="1"/>
  <c r="BD58" i="1" a="1"/>
  <c r="BD58" i="1"/>
  <c r="BE58" i="1" a="1"/>
  <c r="BE58" i="1"/>
  <c r="BR58" i="1"/>
  <c r="BS58" i="1"/>
  <c r="BT52" i="1"/>
  <c r="A69" i="1"/>
  <c r="C69" i="1"/>
  <c r="G69" i="1"/>
  <c r="R69" i="1"/>
  <c r="S69" i="1" a="1"/>
  <c r="S69" i="1"/>
  <c r="T69" i="1" a="1"/>
  <c r="T69" i="1"/>
  <c r="U69" i="1" a="1"/>
  <c r="U69" i="1" s="1"/>
  <c r="AI69" i="1"/>
  <c r="BB69" i="1" s="1"/>
  <c r="AJ69" i="1"/>
  <c r="AK69" i="1"/>
  <c r="AL69" i="1"/>
  <c r="AO69" i="1"/>
  <c r="AP69" i="1"/>
  <c r="AQ69" i="1"/>
  <c r="BD69" i="1" a="1"/>
  <c r="BD69" i="1" s="1"/>
  <c r="BE69" i="1" a="1"/>
  <c r="BE69" i="1" s="1"/>
  <c r="BR69" i="1"/>
  <c r="BS69" i="1"/>
  <c r="BT53" i="1"/>
  <c r="A36" i="1"/>
  <c r="C36" i="1"/>
  <c r="G36" i="1"/>
  <c r="M36" i="1" a="1"/>
  <c r="M36" i="1"/>
  <c r="N36" i="1" a="1"/>
  <c r="N36" i="1" s="1"/>
  <c r="R36" i="1"/>
  <c r="R21" i="15" s="1"/>
  <c r="S36" i="1" a="1"/>
  <c r="S36" i="1" s="1"/>
  <c r="T36" i="1" a="1"/>
  <c r="T36" i="1" s="1"/>
  <c r="U36" i="1" a="1"/>
  <c r="U36" i="1"/>
  <c r="AI36" i="1"/>
  <c r="BB36" i="1" s="1"/>
  <c r="AJ36" i="1"/>
  <c r="AK36" i="1"/>
  <c r="AL36" i="1"/>
  <c r="AO36" i="1"/>
  <c r="AP36" i="1"/>
  <c r="BC36" i="1" s="1" a="1"/>
  <c r="BC36" i="1" s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/>
  <c r="R64" i="1"/>
  <c r="R22" i="15" s="1"/>
  <c r="S64" i="1" a="1"/>
  <c r="S64" i="1"/>
  <c r="T64" i="1" a="1"/>
  <c r="T64" i="1" s="1"/>
  <c r="U64" i="1" a="1"/>
  <c r="U64" i="1" s="1"/>
  <c r="AI64" i="1"/>
  <c r="AJ64" i="1"/>
  <c r="AK64" i="1"/>
  <c r="AL64" i="1"/>
  <c r="AM64" i="1"/>
  <c r="AO64" i="1"/>
  <c r="BE64" i="1" s="1" a="1"/>
  <c r="BE64" i="1" s="1"/>
  <c r="AP64" i="1"/>
  <c r="AQ64" i="1"/>
  <c r="BB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/>
  <c r="AI37" i="1"/>
  <c r="BB37" i="1" s="1"/>
  <c r="AJ37" i="1"/>
  <c r="AK37" i="1"/>
  <c r="AL37" i="1"/>
  <c r="AO37" i="1"/>
  <c r="AP37" i="1"/>
  <c r="BC37" i="1" s="1" a="1"/>
  <c r="BC37" i="1" s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AP39" i="1"/>
  <c r="AQ39" i="1"/>
  <c r="BC39" i="1" a="1"/>
  <c r="BC39" i="1" s="1"/>
  <c r="BE39" i="1" a="1"/>
  <c r="BE39" i="1" s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AJ40" i="1"/>
  <c r="AK40" i="1"/>
  <c r="AL40" i="1"/>
  <c r="AO40" i="1"/>
  <c r="AP40" i="1"/>
  <c r="AQ40" i="1"/>
  <c r="BB40" i="1"/>
  <c r="BR40" i="1"/>
  <c r="BS40" i="1"/>
  <c r="BT62" i="1"/>
  <c r="A41" i="1"/>
  <c r="C41" i="1"/>
  <c r="G41" i="1"/>
  <c r="M41" i="1" a="1"/>
  <c r="M41" i="1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AJ42" i="1"/>
  <c r="AK42" i="1"/>
  <c r="AL42" i="1"/>
  <c r="AO42" i="1"/>
  <c r="AP42" i="1"/>
  <c r="AQ42" i="1"/>
  <c r="BB42" i="1"/>
  <c r="BR42" i="1"/>
  <c r="BS42" i="1"/>
  <c r="BT64" i="1"/>
  <c r="A43" i="1"/>
  <c r="C43" i="1"/>
  <c r="G43" i="1"/>
  <c r="M43" i="1" a="1"/>
  <c r="M43" i="1" s="1"/>
  <c r="N43" i="1" a="1"/>
  <c r="N43" i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BC45" i="1" s="1" a="1"/>
  <c r="BC45" i="1" s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C47" i="1" a="1"/>
  <c r="BC47" i="1" s="1"/>
  <c r="BR47" i="1"/>
  <c r="BS47" i="1"/>
  <c r="BT69" i="1"/>
  <c r="A48" i="1"/>
  <c r="C48" i="1"/>
  <c r="G48" i="1"/>
  <c r="M48" i="1" a="1"/>
  <c r="M48" i="1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AJ48" i="1"/>
  <c r="AK48" i="1"/>
  <c r="AL48" i="1"/>
  <c r="AO48" i="1"/>
  <c r="BE48" i="1" s="1" a="1"/>
  <c r="BE48" i="1" s="1"/>
  <c r="AP48" i="1"/>
  <c r="AQ48" i="1"/>
  <c r="BB48" i="1"/>
  <c r="BR48" i="1"/>
  <c r="BS48" i="1"/>
  <c r="BT70" i="1"/>
  <c r="A49" i="1"/>
  <c r="C49" i="1"/>
  <c r="G49" i="1"/>
  <c r="M49" i="1" a="1"/>
  <c r="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M146" i="1" a="1"/>
  <c r="M146" i="1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G150" i="1"/>
  <c r="M150" i="1" a="1"/>
  <c r="M150" i="1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G151" i="1"/>
  <c r="M151" i="1" a="1"/>
  <c r="M151" i="1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M152" i="1" a="1"/>
  <c r="M152" i="1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F152" i="12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M157" i="1" a="1"/>
  <c r="M157" i="1" s="1"/>
  <c r="F154" i="12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M158" i="1" a="1"/>
  <c r="M158" i="1" s="1"/>
  <c r="F155" i="12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F157" i="12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G161" i="1"/>
  <c r="M161" i="1" a="1"/>
  <c r="M161" i="1" s="1"/>
  <c r="F158" i="12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F160" i="12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A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A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A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A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N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D39" i="1" l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F161" i="12"/>
  <c r="K151" i="15"/>
  <c r="F151" i="12"/>
  <c r="K150" i="15"/>
  <c r="F150" i="12"/>
  <c r="K149" i="15"/>
  <c r="F149" i="12"/>
  <c r="K148" i="15"/>
  <c r="F148" i="12"/>
  <c r="K147" i="15"/>
  <c r="F147" i="12"/>
  <c r="K146" i="15"/>
  <c r="F146" i="12"/>
  <c r="K145" i="15"/>
  <c r="F145" i="12"/>
  <c r="K144" i="15"/>
  <c r="F144" i="12"/>
  <c r="K143" i="15"/>
  <c r="F143" i="12"/>
  <c r="K142" i="15"/>
  <c r="F142" i="12"/>
  <c r="K141" i="15"/>
  <c r="F141" i="12"/>
  <c r="K140" i="15"/>
  <c r="F140" i="12"/>
  <c r="AM105" i="1"/>
  <c r="F102" i="12"/>
  <c r="AM104" i="1"/>
  <c r="F101" i="12"/>
  <c r="AM103" i="1"/>
  <c r="F100" i="12"/>
  <c r="AM100" i="1"/>
  <c r="F97" i="12"/>
  <c r="AM94" i="1"/>
  <c r="F91" i="12"/>
  <c r="AM55" i="1"/>
  <c r="F52" i="12"/>
  <c r="AM54" i="1"/>
  <c r="F51" i="12"/>
  <c r="AM53" i="1"/>
  <c r="F50" i="12"/>
  <c r="AM51" i="1"/>
  <c r="F48" i="12"/>
  <c r="AM50" i="1"/>
  <c r="F47" i="12"/>
  <c r="AM49" i="1"/>
  <c r="F46" i="12"/>
  <c r="AM48" i="1"/>
  <c r="F45" i="12"/>
  <c r="AM47" i="1"/>
  <c r="F44" i="12"/>
  <c r="AM45" i="1"/>
  <c r="F42" i="12"/>
  <c r="AM43" i="1"/>
  <c r="F40" i="12"/>
  <c r="AM42" i="1"/>
  <c r="F39" i="12"/>
  <c r="AM41" i="1"/>
  <c r="F38" i="12"/>
  <c r="AM39" i="1"/>
  <c r="F36" i="12"/>
  <c r="AM37" i="1"/>
  <c r="F34" i="12"/>
  <c r="AM36" i="1"/>
  <c r="F33" i="12"/>
  <c r="K105" i="15"/>
  <c r="F105" i="12"/>
  <c r="K109" i="15"/>
  <c r="F109" i="12"/>
  <c r="K112" i="15"/>
  <c r="F112" i="12"/>
  <c r="I112" i="15"/>
  <c r="E112" i="12"/>
  <c r="I117" i="15"/>
  <c r="E117" i="12"/>
  <c r="I114" i="15"/>
  <c r="E114" i="12"/>
  <c r="K114" i="15"/>
  <c r="F114" i="12"/>
  <c r="I119" i="15"/>
  <c r="E119" i="12"/>
  <c r="I118" i="15"/>
  <c r="E118" i="12"/>
  <c r="I122" i="15"/>
  <c r="E122" i="12"/>
  <c r="K123" i="15"/>
  <c r="F123" i="12"/>
  <c r="K136" i="15"/>
  <c r="F136" i="12"/>
  <c r="K134" i="15"/>
  <c r="F134" i="12"/>
  <c r="I126" i="15"/>
  <c r="E126" i="12"/>
  <c r="I127" i="15"/>
  <c r="E127" i="12"/>
  <c r="I128" i="15"/>
  <c r="E128" i="12"/>
  <c r="I129" i="15"/>
  <c r="E129" i="12"/>
  <c r="I131" i="15"/>
  <c r="E131" i="12"/>
  <c r="K135" i="15"/>
  <c r="F135" i="12"/>
  <c r="K139" i="15"/>
  <c r="F139" i="12"/>
  <c r="K137" i="15"/>
  <c r="F137" i="12"/>
  <c r="K138" i="15"/>
  <c r="F138" i="12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L272" i="15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L287" i="15"/>
  <c r="M290" i="10"/>
  <c r="K290" i="10"/>
  <c r="BQ281" i="1"/>
  <c r="M287" i="10"/>
  <c r="K287" i="10"/>
  <c r="M285" i="10"/>
  <c r="K285" i="10"/>
  <c r="M283" i="10"/>
  <c r="K283" i="10"/>
  <c r="L278" i="15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L260" i="15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L153" i="15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L179" i="15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L200" i="15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L197" i="15"/>
  <c r="AN194" i="1"/>
  <c r="L188" i="15"/>
  <c r="AN185" i="1"/>
  <c r="L185" i="15"/>
  <c r="AN182" i="1"/>
  <c r="L176" i="15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L218" i="15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E442" i="15"/>
  <c r="C446" i="10"/>
  <c r="D442" i="15"/>
  <c r="AN440" i="1"/>
  <c r="L442" i="15"/>
  <c r="AM440" i="1"/>
  <c r="F442" i="12"/>
  <c r="G446" i="10"/>
  <c r="K442" i="15"/>
  <c r="D445" i="10"/>
  <c r="E441" i="15"/>
  <c r="C445" i="10"/>
  <c r="D441" i="15"/>
  <c r="AN439" i="1"/>
  <c r="L441" i="15"/>
  <c r="AM439" i="1"/>
  <c r="F441" i="12"/>
  <c r="G445" i="10"/>
  <c r="K441" i="15"/>
  <c r="D444" i="10"/>
  <c r="E440" i="15"/>
  <c r="C444" i="10"/>
  <c r="D440" i="15"/>
  <c r="AN438" i="1"/>
  <c r="L440" i="15"/>
  <c r="AM438" i="1"/>
  <c r="F440" i="12"/>
  <c r="G444" i="10"/>
  <c r="K440" i="15"/>
  <c r="D443" i="10"/>
  <c r="E439" i="15"/>
  <c r="C443" i="10"/>
  <c r="D439" i="15"/>
  <c r="AN437" i="1"/>
  <c r="L439" i="15"/>
  <c r="AM437" i="1"/>
  <c r="F439" i="12"/>
  <c r="G443" i="10"/>
  <c r="K439" i="15"/>
  <c r="D442" i="10"/>
  <c r="E438" i="15"/>
  <c r="C442" i="10"/>
  <c r="D438" i="15"/>
  <c r="AN436" i="1"/>
  <c r="L438" i="15"/>
  <c r="AM436" i="1"/>
  <c r="F438" i="12"/>
  <c r="G442" i="10"/>
  <c r="K438" i="15"/>
  <c r="D441" i="10"/>
  <c r="E437" i="15"/>
  <c r="C441" i="10"/>
  <c r="D437" i="15"/>
  <c r="AN435" i="1"/>
  <c r="L437" i="15"/>
  <c r="AM435" i="1"/>
  <c r="F437" i="12"/>
  <c r="G441" i="10"/>
  <c r="K437" i="15"/>
  <c r="D440" i="10"/>
  <c r="E436" i="15"/>
  <c r="C440" i="10"/>
  <c r="D436" i="15"/>
  <c r="AN434" i="1"/>
  <c r="L436" i="15"/>
  <c r="AM434" i="1"/>
  <c r="F436" i="12"/>
  <c r="G440" i="10"/>
  <c r="K436" i="15"/>
  <c r="D439" i="10"/>
  <c r="E435" i="15"/>
  <c r="C439" i="10"/>
  <c r="D435" i="15"/>
  <c r="AN433" i="1"/>
  <c r="L435" i="15"/>
  <c r="AM433" i="1"/>
  <c r="F435" i="12"/>
  <c r="G439" i="10"/>
  <c r="K435" i="15"/>
  <c r="D438" i="10"/>
  <c r="E434" i="15"/>
  <c r="C438" i="10"/>
  <c r="D434" i="15"/>
  <c r="AM432" i="1"/>
  <c r="F434" i="12"/>
  <c r="G438" i="10"/>
  <c r="K434" i="15"/>
  <c r="D437" i="10"/>
  <c r="E433" i="15"/>
  <c r="C437" i="10"/>
  <c r="D433" i="15"/>
  <c r="AN431" i="1"/>
  <c r="L433" i="15"/>
  <c r="AM431" i="1"/>
  <c r="F433" i="12"/>
  <c r="G437" i="10"/>
  <c r="K433" i="15"/>
  <c r="D436" i="10"/>
  <c r="E432" i="15"/>
  <c r="C436" i="10"/>
  <c r="D432" i="15"/>
  <c r="AN430" i="1"/>
  <c r="L432" i="15"/>
  <c r="AM430" i="1"/>
  <c r="F432" i="12"/>
  <c r="G436" i="10"/>
  <c r="K432" i="15"/>
  <c r="D435" i="10"/>
  <c r="E431" i="15"/>
  <c r="C435" i="10"/>
  <c r="D431" i="15"/>
  <c r="AN429" i="1"/>
  <c r="L431" i="15"/>
  <c r="AM429" i="1"/>
  <c r="F431" i="12"/>
  <c r="G435" i="10"/>
  <c r="K431" i="15"/>
  <c r="D434" i="10"/>
  <c r="E430" i="15"/>
  <c r="C434" i="10"/>
  <c r="D430" i="15"/>
  <c r="AN428" i="1"/>
  <c r="L430" i="15"/>
  <c r="AM428" i="1"/>
  <c r="F430" i="12"/>
  <c r="G434" i="10"/>
  <c r="K430" i="15"/>
  <c r="D433" i="10"/>
  <c r="E429" i="15"/>
  <c r="C433" i="10"/>
  <c r="D429" i="15"/>
  <c r="AN427" i="1"/>
  <c r="L429" i="15"/>
  <c r="AM427" i="1"/>
  <c r="F429" i="12"/>
  <c r="G433" i="10"/>
  <c r="K429" i="15"/>
  <c r="D432" i="10"/>
  <c r="E428" i="15"/>
  <c r="C432" i="10"/>
  <c r="D428" i="15"/>
  <c r="AN426" i="1"/>
  <c r="L428" i="15"/>
  <c r="AM426" i="1"/>
  <c r="F428" i="12"/>
  <c r="G432" i="10"/>
  <c r="K428" i="15"/>
  <c r="D431" i="10"/>
  <c r="E427" i="15"/>
  <c r="C431" i="10"/>
  <c r="D427" i="15"/>
  <c r="AN425" i="1"/>
  <c r="L427" i="15"/>
  <c r="AM425" i="1"/>
  <c r="F427" i="12"/>
  <c r="G431" i="10"/>
  <c r="K427" i="15"/>
  <c r="D430" i="10"/>
  <c r="E426" i="15"/>
  <c r="C430" i="10"/>
  <c r="D426" i="15"/>
  <c r="AN424" i="1"/>
  <c r="L426" i="15"/>
  <c r="AM424" i="1"/>
  <c r="F426" i="12"/>
  <c r="G430" i="10"/>
  <c r="K426" i="15"/>
  <c r="D429" i="10"/>
  <c r="E425" i="15"/>
  <c r="C429" i="10"/>
  <c r="D425" i="15"/>
  <c r="AM423" i="1"/>
  <c r="F425" i="12"/>
  <c r="G429" i="10"/>
  <c r="K425" i="15"/>
  <c r="D428" i="10"/>
  <c r="E424" i="15"/>
  <c r="C428" i="10"/>
  <c r="D424" i="15"/>
  <c r="AN422" i="1"/>
  <c r="L424" i="15"/>
  <c r="AM422" i="1"/>
  <c r="F424" i="12"/>
  <c r="G428" i="10"/>
  <c r="K424" i="15"/>
  <c r="D427" i="10"/>
  <c r="E423" i="15"/>
  <c r="C427" i="10"/>
  <c r="D423" i="15"/>
  <c r="AN421" i="1"/>
  <c r="L423" i="15"/>
  <c r="AM421" i="1"/>
  <c r="F423" i="12"/>
  <c r="G427" i="10"/>
  <c r="K423" i="15"/>
  <c r="D426" i="10"/>
  <c r="E422" i="15"/>
  <c r="C426" i="10"/>
  <c r="D422" i="15"/>
  <c r="AN420" i="1"/>
  <c r="L422" i="15"/>
  <c r="AM420" i="1"/>
  <c r="F422" i="12"/>
  <c r="G426" i="10"/>
  <c r="K422" i="15"/>
  <c r="D425" i="10"/>
  <c r="E421" i="15"/>
  <c r="C425" i="10"/>
  <c r="D421" i="15"/>
  <c r="AN419" i="1"/>
  <c r="L421" i="15"/>
  <c r="AM419" i="1"/>
  <c r="F421" i="12"/>
  <c r="G425" i="10"/>
  <c r="K421" i="15"/>
  <c r="D424" i="10"/>
  <c r="E420" i="15"/>
  <c r="C424" i="10"/>
  <c r="D420" i="15"/>
  <c r="AN418" i="1"/>
  <c r="L420" i="15"/>
  <c r="AM418" i="1"/>
  <c r="F420" i="12"/>
  <c r="G424" i="10"/>
  <c r="K420" i="15"/>
  <c r="D423" i="10"/>
  <c r="E419" i="15"/>
  <c r="C423" i="10"/>
  <c r="D419" i="15"/>
  <c r="AN417" i="1"/>
  <c r="L419" i="15"/>
  <c r="AM417" i="1"/>
  <c r="F419" i="12"/>
  <c r="G423" i="10"/>
  <c r="K419" i="15"/>
  <c r="D422" i="10"/>
  <c r="E418" i="15"/>
  <c r="C422" i="10"/>
  <c r="D418" i="15"/>
  <c r="AN416" i="1"/>
  <c r="L418" i="15"/>
  <c r="AM416" i="1"/>
  <c r="F418" i="12"/>
  <c r="G422" i="10"/>
  <c r="K418" i="15"/>
  <c r="D421" i="10"/>
  <c r="E417" i="15"/>
  <c r="C421" i="10"/>
  <c r="D417" i="15"/>
  <c r="AN415" i="1"/>
  <c r="L417" i="15"/>
  <c r="AM415" i="1"/>
  <c r="F417" i="12"/>
  <c r="G421" i="10"/>
  <c r="K417" i="15"/>
  <c r="D420" i="10"/>
  <c r="E416" i="15"/>
  <c r="C420" i="10"/>
  <c r="D416" i="15"/>
  <c r="AM414" i="1"/>
  <c r="F416" i="12"/>
  <c r="G420" i="10"/>
  <c r="K416" i="15"/>
  <c r="D419" i="10"/>
  <c r="E415" i="15"/>
  <c r="C419" i="10"/>
  <c r="D415" i="15"/>
  <c r="AN413" i="1"/>
  <c r="L415" i="15"/>
  <c r="AM413" i="1"/>
  <c r="F415" i="12"/>
  <c r="G419" i="10"/>
  <c r="K415" i="15"/>
  <c r="D418" i="10"/>
  <c r="E414" i="15"/>
  <c r="C418" i="10"/>
  <c r="D414" i="15"/>
  <c r="AN412" i="1"/>
  <c r="L414" i="15"/>
  <c r="F414" i="12"/>
  <c r="G418" i="10"/>
  <c r="K414" i="15"/>
  <c r="D417" i="10"/>
  <c r="E413" i="15"/>
  <c r="C417" i="10"/>
  <c r="D413" i="15"/>
  <c r="AN411" i="1"/>
  <c r="L413" i="15"/>
  <c r="AM411" i="1"/>
  <c r="F413" i="12"/>
  <c r="G417" i="10"/>
  <c r="K413" i="15"/>
  <c r="D416" i="10"/>
  <c r="E412" i="15"/>
  <c r="C416" i="10"/>
  <c r="D412" i="15"/>
  <c r="AN410" i="1"/>
  <c r="L412" i="15"/>
  <c r="AM410" i="1"/>
  <c r="F412" i="12"/>
  <c r="G416" i="10"/>
  <c r="K412" i="15"/>
  <c r="D415" i="10"/>
  <c r="E411" i="15"/>
  <c r="C415" i="10"/>
  <c r="D411" i="15"/>
  <c r="AN409" i="1"/>
  <c r="L411" i="15"/>
  <c r="AM409" i="1"/>
  <c r="F411" i="12"/>
  <c r="G415" i="10"/>
  <c r="K411" i="15"/>
  <c r="D414" i="10"/>
  <c r="E410" i="15"/>
  <c r="C414" i="10"/>
  <c r="D410" i="15"/>
  <c r="AN408" i="1"/>
  <c r="L410" i="15"/>
  <c r="AM408" i="1"/>
  <c r="F410" i="12"/>
  <c r="G414" i="10"/>
  <c r="K410" i="15"/>
  <c r="D413" i="10"/>
  <c r="E409" i="15"/>
  <c r="C413" i="10"/>
  <c r="D409" i="15"/>
  <c r="AN407" i="1"/>
  <c r="L409" i="15"/>
  <c r="AM407" i="1"/>
  <c r="F409" i="12"/>
  <c r="G413" i="10"/>
  <c r="K409" i="15"/>
  <c r="D412" i="10"/>
  <c r="E408" i="15"/>
  <c r="C412" i="10"/>
  <c r="D408" i="15"/>
  <c r="AN406" i="1"/>
  <c r="L408" i="15"/>
  <c r="AM406" i="1"/>
  <c r="F408" i="12"/>
  <c r="G412" i="10"/>
  <c r="K408" i="15"/>
  <c r="D411" i="10"/>
  <c r="E407" i="15"/>
  <c r="C411" i="10"/>
  <c r="D407" i="15"/>
  <c r="AM405" i="1"/>
  <c r="F407" i="12"/>
  <c r="G411" i="10"/>
  <c r="K407" i="15"/>
  <c r="D410" i="10"/>
  <c r="E406" i="15"/>
  <c r="C410" i="10"/>
  <c r="D406" i="15"/>
  <c r="AN404" i="1"/>
  <c r="L406" i="15"/>
  <c r="AM404" i="1"/>
  <c r="F406" i="12"/>
  <c r="G410" i="10"/>
  <c r="K406" i="15"/>
  <c r="D409" i="10"/>
  <c r="E405" i="15"/>
  <c r="C409" i="10"/>
  <c r="D405" i="15"/>
  <c r="AN403" i="1"/>
  <c r="L405" i="15"/>
  <c r="AM403" i="1"/>
  <c r="F405" i="12"/>
  <c r="G409" i="10"/>
  <c r="K405" i="15"/>
  <c r="D408" i="10"/>
  <c r="E404" i="15"/>
  <c r="C408" i="10"/>
  <c r="D404" i="15"/>
  <c r="AN402" i="1"/>
  <c r="L404" i="15"/>
  <c r="AM402" i="1"/>
  <c r="F404" i="12"/>
  <c r="G408" i="10"/>
  <c r="K404" i="15"/>
  <c r="D407" i="10"/>
  <c r="E403" i="15"/>
  <c r="C407" i="10"/>
  <c r="D403" i="15"/>
  <c r="AN401" i="1"/>
  <c r="L403" i="15"/>
  <c r="AM401" i="1"/>
  <c r="F403" i="12"/>
  <c r="G407" i="10"/>
  <c r="K403" i="15"/>
  <c r="D406" i="10"/>
  <c r="E402" i="15"/>
  <c r="C406" i="10"/>
  <c r="D402" i="15"/>
  <c r="AN400" i="1"/>
  <c r="L402" i="15"/>
  <c r="AM400" i="1"/>
  <c r="F402" i="12"/>
  <c r="G406" i="10"/>
  <c r="K402" i="15"/>
  <c r="D405" i="10"/>
  <c r="E401" i="15"/>
  <c r="C405" i="10"/>
  <c r="D401" i="15"/>
  <c r="AN399" i="1"/>
  <c r="L401" i="15"/>
  <c r="AM399" i="1"/>
  <c r="F401" i="12"/>
  <c r="G405" i="10"/>
  <c r="K401" i="15"/>
  <c r="D404" i="10"/>
  <c r="E400" i="15"/>
  <c r="C404" i="10"/>
  <c r="D400" i="15"/>
  <c r="AN398" i="1"/>
  <c r="L400" i="15"/>
  <c r="AM398" i="1"/>
  <c r="F400" i="12"/>
  <c r="G404" i="10"/>
  <c r="K400" i="15"/>
  <c r="D403" i="10"/>
  <c r="E399" i="15"/>
  <c r="C403" i="10"/>
  <c r="D399" i="15"/>
  <c r="AN397" i="1"/>
  <c r="L399" i="15"/>
  <c r="AM397" i="1"/>
  <c r="F399" i="12"/>
  <c r="G403" i="10"/>
  <c r="K399" i="15"/>
  <c r="D402" i="10"/>
  <c r="E398" i="15"/>
  <c r="C402" i="10"/>
  <c r="D398" i="15"/>
  <c r="AM396" i="1"/>
  <c r="F398" i="12"/>
  <c r="G402" i="10"/>
  <c r="K398" i="15"/>
  <c r="D401" i="10"/>
  <c r="E397" i="15"/>
  <c r="C401" i="10"/>
  <c r="D397" i="15"/>
  <c r="AN395" i="1"/>
  <c r="L397" i="15"/>
  <c r="AM395" i="1"/>
  <c r="F397" i="12"/>
  <c r="G401" i="10"/>
  <c r="K397" i="15"/>
  <c r="D400" i="10"/>
  <c r="E396" i="15"/>
  <c r="C400" i="10"/>
  <c r="D396" i="15"/>
  <c r="AN394" i="1"/>
  <c r="L396" i="15"/>
  <c r="AM394" i="1"/>
  <c r="F396" i="12"/>
  <c r="G400" i="10"/>
  <c r="K396" i="15"/>
  <c r="D399" i="10"/>
  <c r="E395" i="15"/>
  <c r="C399" i="10"/>
  <c r="D395" i="15"/>
  <c r="AN393" i="1"/>
  <c r="L395" i="15"/>
  <c r="AM393" i="1"/>
  <c r="F395" i="12"/>
  <c r="G399" i="10"/>
  <c r="K395" i="15"/>
  <c r="D398" i="10"/>
  <c r="E394" i="15"/>
  <c r="C398" i="10"/>
  <c r="D394" i="15"/>
  <c r="AN392" i="1"/>
  <c r="L394" i="15"/>
  <c r="AM392" i="1"/>
  <c r="F394" i="12"/>
  <c r="G398" i="10"/>
  <c r="K394" i="15"/>
  <c r="D397" i="10"/>
  <c r="E393" i="15"/>
  <c r="C397" i="10"/>
  <c r="D393" i="15"/>
  <c r="AN391" i="1"/>
  <c r="L393" i="15"/>
  <c r="AM391" i="1"/>
  <c r="F393" i="12"/>
  <c r="G397" i="10"/>
  <c r="K393" i="15"/>
  <c r="D396" i="10"/>
  <c r="E392" i="15"/>
  <c r="C396" i="10"/>
  <c r="D392" i="15"/>
  <c r="AN390" i="1"/>
  <c r="L392" i="15"/>
  <c r="AM390" i="1"/>
  <c r="F392" i="12"/>
  <c r="G396" i="10"/>
  <c r="K392" i="15"/>
  <c r="D395" i="10"/>
  <c r="E391" i="15"/>
  <c r="C395" i="10"/>
  <c r="D391" i="15"/>
  <c r="AN389" i="1"/>
  <c r="L391" i="15"/>
  <c r="AM389" i="1"/>
  <c r="F391" i="12"/>
  <c r="G395" i="10"/>
  <c r="K391" i="15"/>
  <c r="D394" i="10"/>
  <c r="E390" i="15"/>
  <c r="C394" i="10"/>
  <c r="D390" i="15"/>
  <c r="AN388" i="1"/>
  <c r="L390" i="15"/>
  <c r="AM388" i="1"/>
  <c r="F390" i="12"/>
  <c r="G394" i="10"/>
  <c r="K390" i="15"/>
  <c r="D393" i="10"/>
  <c r="E389" i="15"/>
  <c r="C393" i="10"/>
  <c r="D389" i="15"/>
  <c r="AN387" i="1"/>
  <c r="L389" i="15"/>
  <c r="AM387" i="1"/>
  <c r="F389" i="12"/>
  <c r="G393" i="10"/>
  <c r="K389" i="15"/>
  <c r="D392" i="10"/>
  <c r="E388" i="15"/>
  <c r="C392" i="10"/>
  <c r="D388" i="15"/>
  <c r="AN386" i="1"/>
  <c r="L388" i="15"/>
  <c r="AM386" i="1"/>
  <c r="F388" i="12"/>
  <c r="G392" i="10"/>
  <c r="K388" i="15"/>
  <c r="D391" i="10"/>
  <c r="E387" i="15"/>
  <c r="C391" i="10"/>
  <c r="D387" i="15"/>
  <c r="AN385" i="1"/>
  <c r="L387" i="15"/>
  <c r="AM385" i="1"/>
  <c r="F387" i="12"/>
  <c r="G391" i="10"/>
  <c r="K387" i="15"/>
  <c r="D390" i="10"/>
  <c r="E386" i="15"/>
  <c r="C390" i="10"/>
  <c r="D386" i="15"/>
  <c r="AM384" i="1"/>
  <c r="F386" i="12"/>
  <c r="G390" i="10"/>
  <c r="K386" i="15"/>
  <c r="D389" i="10"/>
  <c r="E385" i="15"/>
  <c r="C389" i="10"/>
  <c r="D385" i="15"/>
  <c r="AN383" i="1"/>
  <c r="L385" i="15"/>
  <c r="AM383" i="1"/>
  <c r="F385" i="12"/>
  <c r="G389" i="10"/>
  <c r="K385" i="15"/>
  <c r="D388" i="10"/>
  <c r="E384" i="15"/>
  <c r="C388" i="10"/>
  <c r="D384" i="15"/>
  <c r="AN382" i="1"/>
  <c r="L384" i="15"/>
  <c r="AM382" i="1"/>
  <c r="F384" i="12"/>
  <c r="G388" i="10"/>
  <c r="K384" i="15"/>
  <c r="D387" i="10"/>
  <c r="E383" i="15"/>
  <c r="C387" i="10"/>
  <c r="D383" i="15"/>
  <c r="AN381" i="1"/>
  <c r="L383" i="15"/>
  <c r="AM381" i="1"/>
  <c r="F383" i="12"/>
  <c r="G387" i="10"/>
  <c r="K383" i="15"/>
  <c r="D386" i="10"/>
  <c r="E382" i="15"/>
  <c r="C386" i="10"/>
  <c r="D382" i="15"/>
  <c r="AN380" i="1"/>
  <c r="L382" i="15"/>
  <c r="AM380" i="1"/>
  <c r="F382" i="12"/>
  <c r="G386" i="10"/>
  <c r="K382" i="15"/>
  <c r="D385" i="10"/>
  <c r="E381" i="15"/>
  <c r="C385" i="10"/>
  <c r="D381" i="15"/>
  <c r="AN379" i="1"/>
  <c r="L381" i="15"/>
  <c r="AM379" i="1"/>
  <c r="F381" i="12"/>
  <c r="G385" i="10"/>
  <c r="K381" i="15"/>
  <c r="D384" i="10"/>
  <c r="E380" i="15"/>
  <c r="C384" i="10"/>
  <c r="D380" i="15"/>
  <c r="AN378" i="1"/>
  <c r="L380" i="15"/>
  <c r="AM378" i="1"/>
  <c r="F380" i="12"/>
  <c r="G384" i="10"/>
  <c r="K380" i="15"/>
  <c r="D383" i="10"/>
  <c r="E379" i="15"/>
  <c r="C383" i="10"/>
  <c r="D379" i="15"/>
  <c r="AN377" i="1"/>
  <c r="L379" i="15"/>
  <c r="AM377" i="1"/>
  <c r="F379" i="12"/>
  <c r="G383" i="10"/>
  <c r="K379" i="15"/>
  <c r="D382" i="10"/>
  <c r="E378" i="15"/>
  <c r="C382" i="10"/>
  <c r="D378" i="15"/>
  <c r="AN376" i="1"/>
  <c r="L378" i="15"/>
  <c r="AM376" i="1"/>
  <c r="F378" i="12"/>
  <c r="G382" i="10"/>
  <c r="K378" i="15"/>
  <c r="D381" i="10"/>
  <c r="E377" i="15"/>
  <c r="C381" i="10"/>
  <c r="D377" i="15"/>
  <c r="AN375" i="1"/>
  <c r="L377" i="15"/>
  <c r="AM375" i="1"/>
  <c r="F377" i="12"/>
  <c r="G381" i="10"/>
  <c r="K377" i="15"/>
  <c r="D380" i="10"/>
  <c r="E376" i="15"/>
  <c r="C380" i="10"/>
  <c r="D376" i="15"/>
  <c r="AN374" i="1"/>
  <c r="L376" i="15"/>
  <c r="AM374" i="1"/>
  <c r="F376" i="12"/>
  <c r="G380" i="10"/>
  <c r="K376" i="15"/>
  <c r="D379" i="10"/>
  <c r="E375" i="15"/>
  <c r="C379" i="10"/>
  <c r="D375" i="15"/>
  <c r="AN373" i="1"/>
  <c r="L375" i="15"/>
  <c r="AM373" i="1"/>
  <c r="F375" i="12"/>
  <c r="G379" i="10"/>
  <c r="K375" i="15"/>
  <c r="D378" i="10"/>
  <c r="E374" i="15"/>
  <c r="C378" i="10"/>
  <c r="D374" i="15"/>
  <c r="AN372" i="1"/>
  <c r="L374" i="15"/>
  <c r="AM372" i="1"/>
  <c r="F374" i="12"/>
  <c r="G378" i="10"/>
  <c r="K374" i="15"/>
  <c r="D377" i="10"/>
  <c r="E373" i="15"/>
  <c r="C377" i="10"/>
  <c r="D373" i="15"/>
  <c r="AN371" i="1"/>
  <c r="L373" i="15"/>
  <c r="AM371" i="1"/>
  <c r="F373" i="12"/>
  <c r="G377" i="10"/>
  <c r="K373" i="15"/>
  <c r="D376" i="10"/>
  <c r="E372" i="15"/>
  <c r="C376" i="10"/>
  <c r="D372" i="15"/>
  <c r="AN370" i="1"/>
  <c r="L372" i="15"/>
  <c r="AM370" i="1"/>
  <c r="F372" i="12"/>
  <c r="G376" i="10"/>
  <c r="K372" i="15"/>
  <c r="D375" i="10"/>
  <c r="E371" i="15"/>
  <c r="C375" i="10"/>
  <c r="D371" i="15"/>
  <c r="AN369" i="1"/>
  <c r="L371" i="15"/>
  <c r="AM369" i="1"/>
  <c r="F371" i="12"/>
  <c r="G375" i="10"/>
  <c r="K371" i="15"/>
  <c r="D374" i="10"/>
  <c r="E370" i="15"/>
  <c r="C374" i="10"/>
  <c r="D370" i="15"/>
  <c r="AN368" i="1"/>
  <c r="L370" i="15"/>
  <c r="AM368" i="1"/>
  <c r="F370" i="12"/>
  <c r="G374" i="10"/>
  <c r="K370" i="15"/>
  <c r="D373" i="10"/>
  <c r="E369" i="15"/>
  <c r="C373" i="10"/>
  <c r="D369" i="15"/>
  <c r="AN367" i="1"/>
  <c r="L369" i="15"/>
  <c r="AM367" i="1"/>
  <c r="F369" i="12"/>
  <c r="G373" i="10"/>
  <c r="K369" i="15"/>
  <c r="D372" i="10"/>
  <c r="E368" i="15"/>
  <c r="C372" i="10"/>
  <c r="D368" i="15"/>
  <c r="AN366" i="1"/>
  <c r="L368" i="15"/>
  <c r="AM366" i="1"/>
  <c r="F368" i="12"/>
  <c r="G372" i="10"/>
  <c r="K368" i="15"/>
  <c r="D371" i="10"/>
  <c r="E367" i="15"/>
  <c r="C371" i="10"/>
  <c r="D367" i="15"/>
  <c r="AN365" i="1"/>
  <c r="L367" i="15"/>
  <c r="AM365" i="1"/>
  <c r="F367" i="12"/>
  <c r="G371" i="10"/>
  <c r="K367" i="15"/>
  <c r="D370" i="10"/>
  <c r="E366" i="15"/>
  <c r="C370" i="10"/>
  <c r="D366" i="15"/>
  <c r="AN364" i="1"/>
  <c r="L366" i="15"/>
  <c r="AM364" i="1"/>
  <c r="F366" i="12"/>
  <c r="G370" i="10"/>
  <c r="K366" i="15"/>
  <c r="D369" i="10"/>
  <c r="E365" i="15"/>
  <c r="C369" i="10"/>
  <c r="D365" i="15"/>
  <c r="AN363" i="1"/>
  <c r="L365" i="15"/>
  <c r="AM363" i="1"/>
  <c r="F365" i="12"/>
  <c r="G369" i="10"/>
  <c r="K365" i="15"/>
  <c r="D368" i="10"/>
  <c r="E364" i="15"/>
  <c r="C368" i="10"/>
  <c r="D364" i="15"/>
  <c r="AM362" i="1"/>
  <c r="F364" i="12"/>
  <c r="G368" i="10"/>
  <c r="K364" i="15"/>
  <c r="D367" i="10"/>
  <c r="E363" i="15"/>
  <c r="C367" i="10"/>
  <c r="D363" i="15"/>
  <c r="AN361" i="1"/>
  <c r="L363" i="15"/>
  <c r="AM361" i="1"/>
  <c r="F363" i="12"/>
  <c r="G367" i="10"/>
  <c r="K363" i="15"/>
  <c r="D366" i="10"/>
  <c r="E362" i="15"/>
  <c r="C366" i="10"/>
  <c r="D362" i="15"/>
  <c r="AN360" i="1"/>
  <c r="L362" i="15"/>
  <c r="AM360" i="1"/>
  <c r="F362" i="12"/>
  <c r="G366" i="10"/>
  <c r="K362" i="15"/>
  <c r="D365" i="10"/>
  <c r="E361" i="15"/>
  <c r="C365" i="10"/>
  <c r="D361" i="15"/>
  <c r="AN359" i="1"/>
  <c r="L361" i="15"/>
  <c r="AM359" i="1"/>
  <c r="F361" i="12"/>
  <c r="G365" i="10"/>
  <c r="K361" i="15"/>
  <c r="D364" i="10"/>
  <c r="E360" i="15"/>
  <c r="C364" i="10"/>
  <c r="D360" i="15"/>
  <c r="AN358" i="1"/>
  <c r="L360" i="15"/>
  <c r="AM358" i="1"/>
  <c r="F360" i="12"/>
  <c r="G364" i="10"/>
  <c r="K360" i="15"/>
  <c r="D363" i="10"/>
  <c r="E359" i="15"/>
  <c r="C363" i="10"/>
  <c r="D359" i="15"/>
  <c r="AN357" i="1"/>
  <c r="L359" i="15"/>
  <c r="AM357" i="1"/>
  <c r="F359" i="12"/>
  <c r="G363" i="10"/>
  <c r="K359" i="15"/>
  <c r="D362" i="10"/>
  <c r="E358" i="15"/>
  <c r="C362" i="10"/>
  <c r="D358" i="15"/>
  <c r="AN356" i="1"/>
  <c r="L358" i="15"/>
  <c r="AM356" i="1"/>
  <c r="F358" i="12"/>
  <c r="G362" i="10"/>
  <c r="K358" i="15"/>
  <c r="D361" i="10"/>
  <c r="E357" i="15"/>
  <c r="C361" i="10"/>
  <c r="D357" i="15"/>
  <c r="AN355" i="1"/>
  <c r="L357" i="15"/>
  <c r="AM355" i="1"/>
  <c r="F357" i="12"/>
  <c r="G361" i="10"/>
  <c r="K357" i="15"/>
  <c r="D360" i="10"/>
  <c r="E356" i="15"/>
  <c r="C360" i="10"/>
  <c r="D356" i="15"/>
  <c r="AN354" i="1"/>
  <c r="L356" i="15"/>
  <c r="AM354" i="1"/>
  <c r="F356" i="12"/>
  <c r="G360" i="10"/>
  <c r="K356" i="15"/>
  <c r="D359" i="10"/>
  <c r="E355" i="15"/>
  <c r="C359" i="10"/>
  <c r="D355" i="15"/>
  <c r="AM353" i="1"/>
  <c r="F355" i="12"/>
  <c r="G359" i="10"/>
  <c r="K355" i="15"/>
  <c r="D358" i="10"/>
  <c r="E354" i="15"/>
  <c r="C358" i="10"/>
  <c r="D354" i="15"/>
  <c r="AN352" i="1"/>
  <c r="L354" i="15"/>
  <c r="AM352" i="1"/>
  <c r="F354" i="12"/>
  <c r="G358" i="10"/>
  <c r="K354" i="15"/>
  <c r="D357" i="10"/>
  <c r="E353" i="15"/>
  <c r="C357" i="10"/>
  <c r="D353" i="15"/>
  <c r="AN351" i="1"/>
  <c r="L353" i="15"/>
  <c r="AM351" i="1"/>
  <c r="F353" i="12"/>
  <c r="G357" i="10"/>
  <c r="K353" i="15"/>
  <c r="D356" i="10"/>
  <c r="E352" i="15"/>
  <c r="C356" i="10"/>
  <c r="D352" i="15"/>
  <c r="AN350" i="1"/>
  <c r="L352" i="15"/>
  <c r="AM350" i="1"/>
  <c r="F352" i="12"/>
  <c r="G356" i="10"/>
  <c r="K352" i="15"/>
  <c r="D355" i="10"/>
  <c r="E351" i="15"/>
  <c r="C355" i="10"/>
  <c r="D351" i="15"/>
  <c r="AN349" i="1"/>
  <c r="L351" i="15"/>
  <c r="AM349" i="1"/>
  <c r="F351" i="12"/>
  <c r="G355" i="10"/>
  <c r="K351" i="15"/>
  <c r="D354" i="10"/>
  <c r="E350" i="15"/>
  <c r="C354" i="10"/>
  <c r="D350" i="15"/>
  <c r="AN348" i="1"/>
  <c r="L350" i="15"/>
  <c r="AM348" i="1"/>
  <c r="F350" i="12"/>
  <c r="G354" i="10"/>
  <c r="K350" i="15"/>
  <c r="D353" i="10"/>
  <c r="E349" i="15"/>
  <c r="C353" i="10"/>
  <c r="D349" i="15"/>
  <c r="AN347" i="1"/>
  <c r="L349" i="15"/>
  <c r="AM347" i="1"/>
  <c r="F349" i="12"/>
  <c r="G353" i="10"/>
  <c r="K349" i="15"/>
  <c r="D352" i="10"/>
  <c r="E348" i="15"/>
  <c r="C352" i="10"/>
  <c r="D348" i="15"/>
  <c r="AN346" i="1"/>
  <c r="L348" i="15"/>
  <c r="AM346" i="1"/>
  <c r="F348" i="12"/>
  <c r="G352" i="10"/>
  <c r="K348" i="15"/>
  <c r="D351" i="10"/>
  <c r="E347" i="15"/>
  <c r="C351" i="10"/>
  <c r="D347" i="15"/>
  <c r="AN345" i="1"/>
  <c r="L347" i="15"/>
  <c r="AM345" i="1"/>
  <c r="F347" i="12"/>
  <c r="G351" i="10"/>
  <c r="K347" i="15"/>
  <c r="D350" i="10"/>
  <c r="E346" i="15"/>
  <c r="C350" i="10"/>
  <c r="D346" i="15"/>
  <c r="AN344" i="1"/>
  <c r="L346" i="15"/>
  <c r="AM344" i="1"/>
  <c r="F346" i="12"/>
  <c r="G350" i="10"/>
  <c r="K346" i="15"/>
  <c r="D349" i="10"/>
  <c r="E345" i="15"/>
  <c r="C349" i="10"/>
  <c r="D345" i="15"/>
  <c r="AN343" i="1"/>
  <c r="L345" i="15"/>
  <c r="AM343" i="1"/>
  <c r="F345" i="12"/>
  <c r="G349" i="10"/>
  <c r="K345" i="15"/>
  <c r="D348" i="10"/>
  <c r="E344" i="15"/>
  <c r="C348" i="10"/>
  <c r="D344" i="15"/>
  <c r="AN342" i="1"/>
  <c r="L344" i="15"/>
  <c r="AM342" i="1"/>
  <c r="F344" i="12"/>
  <c r="G348" i="10"/>
  <c r="K344" i="15"/>
  <c r="D347" i="10"/>
  <c r="E343" i="15"/>
  <c r="C347" i="10"/>
  <c r="D343" i="15"/>
  <c r="AN341" i="1"/>
  <c r="L343" i="15"/>
  <c r="AM341" i="1"/>
  <c r="F343" i="12"/>
  <c r="G347" i="10"/>
  <c r="K343" i="15"/>
  <c r="D346" i="10"/>
  <c r="E342" i="15"/>
  <c r="C346" i="10"/>
  <c r="D342" i="15"/>
  <c r="AN340" i="1"/>
  <c r="L342" i="15"/>
  <c r="AM340" i="1"/>
  <c r="F342" i="12"/>
  <c r="G346" i="10"/>
  <c r="K342" i="15"/>
  <c r="D345" i="10"/>
  <c r="E341" i="15"/>
  <c r="C345" i="10"/>
  <c r="D341" i="15"/>
  <c r="AN339" i="1"/>
  <c r="L341" i="15"/>
  <c r="AM339" i="1"/>
  <c r="F341" i="12"/>
  <c r="G345" i="10"/>
  <c r="K341" i="15"/>
  <c r="D344" i="10"/>
  <c r="E340" i="15"/>
  <c r="C344" i="10"/>
  <c r="D340" i="15"/>
  <c r="AN338" i="1"/>
  <c r="L340" i="15"/>
  <c r="AM338" i="1"/>
  <c r="F340" i="12"/>
  <c r="G344" i="10"/>
  <c r="K340" i="15"/>
  <c r="D343" i="10"/>
  <c r="E339" i="15"/>
  <c r="C343" i="10"/>
  <c r="D339" i="15"/>
  <c r="AN337" i="1"/>
  <c r="L339" i="15"/>
  <c r="AM337" i="1"/>
  <c r="F339" i="12"/>
  <c r="G343" i="10"/>
  <c r="K339" i="15"/>
  <c r="D342" i="10"/>
  <c r="E338" i="15"/>
  <c r="C342" i="10"/>
  <c r="D338" i="15"/>
  <c r="AN336" i="1"/>
  <c r="L338" i="15"/>
  <c r="AM336" i="1"/>
  <c r="F338" i="12"/>
  <c r="G342" i="10"/>
  <c r="K338" i="15"/>
  <c r="D341" i="10"/>
  <c r="E337" i="15"/>
  <c r="C341" i="10"/>
  <c r="D337" i="15"/>
  <c r="AM335" i="1"/>
  <c r="F337" i="12"/>
  <c r="G341" i="10"/>
  <c r="K337" i="15"/>
  <c r="D340" i="10"/>
  <c r="E336" i="15"/>
  <c r="C340" i="10"/>
  <c r="D336" i="15"/>
  <c r="AN334" i="1"/>
  <c r="L336" i="15"/>
  <c r="AM334" i="1"/>
  <c r="F336" i="12"/>
  <c r="G340" i="10"/>
  <c r="K336" i="15"/>
  <c r="D339" i="10"/>
  <c r="E335" i="15"/>
  <c r="C339" i="10"/>
  <c r="D335" i="15"/>
  <c r="AN333" i="1"/>
  <c r="L335" i="15"/>
  <c r="AM333" i="1"/>
  <c r="F335" i="12"/>
  <c r="G339" i="10"/>
  <c r="K335" i="15"/>
  <c r="D338" i="10"/>
  <c r="E334" i="15"/>
  <c r="C338" i="10"/>
  <c r="D334" i="15"/>
  <c r="AN332" i="1"/>
  <c r="L334" i="15"/>
  <c r="AM332" i="1"/>
  <c r="F334" i="12"/>
  <c r="G338" i="10"/>
  <c r="K334" i="15"/>
  <c r="D337" i="10"/>
  <c r="E333" i="15"/>
  <c r="C337" i="10"/>
  <c r="D333" i="15"/>
  <c r="AN331" i="1"/>
  <c r="L333" i="15"/>
  <c r="AM331" i="1"/>
  <c r="F333" i="12"/>
  <c r="G337" i="10"/>
  <c r="K333" i="15"/>
  <c r="D336" i="10"/>
  <c r="E332" i="15"/>
  <c r="C336" i="10"/>
  <c r="D332" i="15"/>
  <c r="AN330" i="1"/>
  <c r="L332" i="15"/>
  <c r="AM330" i="1"/>
  <c r="F332" i="12"/>
  <c r="G336" i="10"/>
  <c r="K332" i="15"/>
  <c r="D335" i="10"/>
  <c r="E331" i="15"/>
  <c r="C335" i="10"/>
  <c r="D331" i="15"/>
  <c r="AN329" i="1"/>
  <c r="L331" i="15"/>
  <c r="AM329" i="1"/>
  <c r="F331" i="12"/>
  <c r="G335" i="10"/>
  <c r="K331" i="15"/>
  <c r="D334" i="10"/>
  <c r="E330" i="15"/>
  <c r="C334" i="10"/>
  <c r="D330" i="15"/>
  <c r="AN328" i="1"/>
  <c r="L330" i="15"/>
  <c r="AM328" i="1"/>
  <c r="F330" i="12"/>
  <c r="G334" i="10"/>
  <c r="K330" i="15"/>
  <c r="D333" i="10"/>
  <c r="E329" i="15"/>
  <c r="C333" i="10"/>
  <c r="D329" i="15"/>
  <c r="AN327" i="1"/>
  <c r="L329" i="15"/>
  <c r="AM327" i="1"/>
  <c r="F329" i="12"/>
  <c r="G333" i="10"/>
  <c r="K329" i="15"/>
  <c r="D332" i="10"/>
  <c r="E328" i="15"/>
  <c r="C332" i="10"/>
  <c r="D328" i="15"/>
  <c r="AN326" i="1"/>
  <c r="L328" i="15"/>
  <c r="AM326" i="1"/>
  <c r="F328" i="12"/>
  <c r="G332" i="10"/>
  <c r="K328" i="15"/>
  <c r="D331" i="10"/>
  <c r="E327" i="15"/>
  <c r="C331" i="10"/>
  <c r="D327" i="15"/>
  <c r="AN325" i="1"/>
  <c r="L327" i="15"/>
  <c r="AM325" i="1"/>
  <c r="F327" i="12"/>
  <c r="G331" i="10"/>
  <c r="K327" i="15"/>
  <c r="D330" i="10"/>
  <c r="E326" i="15"/>
  <c r="C330" i="10"/>
  <c r="D326" i="15"/>
  <c r="AN324" i="1"/>
  <c r="L326" i="15"/>
  <c r="AM324" i="1"/>
  <c r="F326" i="12"/>
  <c r="G330" i="10"/>
  <c r="K326" i="15"/>
  <c r="D329" i="10"/>
  <c r="E325" i="15"/>
  <c r="C329" i="10"/>
  <c r="D325" i="15"/>
  <c r="AN323" i="1"/>
  <c r="L325" i="15"/>
  <c r="AM323" i="1"/>
  <c r="F325" i="12"/>
  <c r="G329" i="10"/>
  <c r="K325" i="15"/>
  <c r="D328" i="10"/>
  <c r="E324" i="15"/>
  <c r="C328" i="10"/>
  <c r="D324" i="15"/>
  <c r="AN322" i="1"/>
  <c r="L324" i="15"/>
  <c r="AM322" i="1"/>
  <c r="F324" i="12"/>
  <c r="G328" i="10"/>
  <c r="K324" i="15"/>
  <c r="D327" i="10"/>
  <c r="E323" i="15"/>
  <c r="C327" i="10"/>
  <c r="D323" i="15"/>
  <c r="AN321" i="1"/>
  <c r="L323" i="15"/>
  <c r="AM321" i="1"/>
  <c r="F323" i="12"/>
  <c r="G327" i="10"/>
  <c r="K323" i="15"/>
  <c r="D326" i="10"/>
  <c r="E322" i="15"/>
  <c r="C326" i="10"/>
  <c r="D322" i="15"/>
  <c r="AN320" i="1"/>
  <c r="L322" i="15"/>
  <c r="AM320" i="1"/>
  <c r="F322" i="12"/>
  <c r="G326" i="10"/>
  <c r="K322" i="15"/>
  <c r="D325" i="10"/>
  <c r="E321" i="15"/>
  <c r="C325" i="10"/>
  <c r="D321" i="15"/>
  <c r="AN319" i="1"/>
  <c r="L321" i="15"/>
  <c r="AM319" i="1"/>
  <c r="F321" i="12"/>
  <c r="G325" i="10"/>
  <c r="K321" i="15"/>
  <c r="D324" i="10"/>
  <c r="E320" i="15"/>
  <c r="C324" i="10"/>
  <c r="D320" i="15"/>
  <c r="AN318" i="1"/>
  <c r="L320" i="15"/>
  <c r="AM318" i="1"/>
  <c r="F320" i="12"/>
  <c r="G324" i="10"/>
  <c r="K320" i="15"/>
  <c r="D323" i="10"/>
  <c r="E319" i="15"/>
  <c r="C323" i="10"/>
  <c r="D319" i="15"/>
  <c r="AN317" i="1"/>
  <c r="L319" i="15"/>
  <c r="AM317" i="1"/>
  <c r="F319" i="12"/>
  <c r="G323" i="10"/>
  <c r="K319" i="15"/>
  <c r="D322" i="10"/>
  <c r="E318" i="15"/>
  <c r="C322" i="10"/>
  <c r="D318" i="15"/>
  <c r="AN316" i="1"/>
  <c r="L318" i="15"/>
  <c r="AM316" i="1"/>
  <c r="F318" i="12"/>
  <c r="G322" i="10"/>
  <c r="K318" i="15"/>
  <c r="D321" i="10"/>
  <c r="E317" i="15"/>
  <c r="C321" i="10"/>
  <c r="D317" i="15"/>
  <c r="AN315" i="1"/>
  <c r="L317" i="15"/>
  <c r="AM315" i="1"/>
  <c r="F317" i="12"/>
  <c r="G321" i="10"/>
  <c r="K317" i="15"/>
  <c r="D320" i="10"/>
  <c r="E316" i="15"/>
  <c r="C320" i="10"/>
  <c r="D316" i="15"/>
  <c r="AN314" i="1"/>
  <c r="L316" i="15"/>
  <c r="AM314" i="1"/>
  <c r="F316" i="12"/>
  <c r="G320" i="10"/>
  <c r="K316" i="15"/>
  <c r="D319" i="10"/>
  <c r="E315" i="15"/>
  <c r="C319" i="10"/>
  <c r="D315" i="15"/>
  <c r="AN313" i="1"/>
  <c r="L315" i="15"/>
  <c r="AM313" i="1"/>
  <c r="F315" i="12"/>
  <c r="G319" i="10"/>
  <c r="K315" i="15"/>
  <c r="D318" i="10"/>
  <c r="E314" i="15"/>
  <c r="C318" i="10"/>
  <c r="D314" i="15"/>
  <c r="AN312" i="1"/>
  <c r="L314" i="15"/>
  <c r="AM312" i="1"/>
  <c r="F314" i="12"/>
  <c r="G318" i="10"/>
  <c r="K314" i="15"/>
  <c r="D317" i="10"/>
  <c r="E313" i="15"/>
  <c r="C317" i="10"/>
  <c r="D313" i="15"/>
  <c r="AM311" i="1"/>
  <c r="F313" i="12"/>
  <c r="G317" i="10"/>
  <c r="K313" i="15"/>
  <c r="D316" i="10"/>
  <c r="E312" i="15"/>
  <c r="C316" i="10"/>
  <c r="D312" i="15"/>
  <c r="AN309" i="1"/>
  <c r="L312" i="15"/>
  <c r="AM309" i="1"/>
  <c r="F312" i="12"/>
  <c r="G316" i="10"/>
  <c r="K312" i="15"/>
  <c r="D315" i="10"/>
  <c r="E311" i="15"/>
  <c r="C315" i="10"/>
  <c r="D311" i="15"/>
  <c r="AN308" i="1"/>
  <c r="L311" i="15"/>
  <c r="AM308" i="1"/>
  <c r="F311" i="12"/>
  <c r="G315" i="10"/>
  <c r="K311" i="15"/>
  <c r="D314" i="10"/>
  <c r="E310" i="15"/>
  <c r="C314" i="10"/>
  <c r="D310" i="15"/>
  <c r="AN307" i="1"/>
  <c r="L310" i="15"/>
  <c r="AM307" i="1"/>
  <c r="F310" i="12"/>
  <c r="G314" i="10"/>
  <c r="K310" i="15"/>
  <c r="D313" i="10"/>
  <c r="E309" i="15"/>
  <c r="C313" i="10"/>
  <c r="D309" i="15"/>
  <c r="AN306" i="1"/>
  <c r="L309" i="15"/>
  <c r="AM306" i="1"/>
  <c r="F309" i="12"/>
  <c r="G313" i="10"/>
  <c r="K309" i="15"/>
  <c r="D312" i="10"/>
  <c r="E308" i="15"/>
  <c r="C312" i="10"/>
  <c r="D308" i="15"/>
  <c r="AN305" i="1"/>
  <c r="L308" i="15"/>
  <c r="AM305" i="1"/>
  <c r="F308" i="12"/>
  <c r="G312" i="10"/>
  <c r="K308" i="15"/>
  <c r="D311" i="10"/>
  <c r="E307" i="15"/>
  <c r="C311" i="10"/>
  <c r="D307" i="15"/>
  <c r="AN304" i="1"/>
  <c r="L307" i="15"/>
  <c r="AM304" i="1"/>
  <c r="F307" i="12"/>
  <c r="G311" i="10"/>
  <c r="K307" i="15"/>
  <c r="D310" i="10"/>
  <c r="E306" i="15"/>
  <c r="C310" i="10"/>
  <c r="D306" i="15"/>
  <c r="AN303" i="1"/>
  <c r="L306" i="15"/>
  <c r="AM303" i="1"/>
  <c r="F306" i="12"/>
  <c r="G310" i="10"/>
  <c r="K306" i="15"/>
  <c r="D309" i="10"/>
  <c r="E305" i="15"/>
  <c r="C309" i="10"/>
  <c r="D305" i="15"/>
  <c r="AN302" i="1"/>
  <c r="L305" i="15"/>
  <c r="AM302" i="1"/>
  <c r="F305" i="12"/>
  <c r="G309" i="10"/>
  <c r="K305" i="15"/>
  <c r="D308" i="10"/>
  <c r="E304" i="15"/>
  <c r="C308" i="10"/>
  <c r="D304" i="15"/>
  <c r="AM301" i="1"/>
  <c r="F304" i="12"/>
  <c r="G308" i="10"/>
  <c r="K304" i="15"/>
  <c r="D307" i="10"/>
  <c r="E303" i="15"/>
  <c r="C307" i="10"/>
  <c r="D303" i="15"/>
  <c r="AN300" i="1"/>
  <c r="L303" i="15"/>
  <c r="AM300" i="1"/>
  <c r="F303" i="12"/>
  <c r="G307" i="10"/>
  <c r="K303" i="15"/>
  <c r="D306" i="10"/>
  <c r="E302" i="15"/>
  <c r="C306" i="10"/>
  <c r="D302" i="15"/>
  <c r="AN299" i="1"/>
  <c r="L302" i="15"/>
  <c r="AM299" i="1"/>
  <c r="F302" i="12"/>
  <c r="G306" i="10"/>
  <c r="K302" i="15"/>
  <c r="D305" i="10"/>
  <c r="E301" i="15"/>
  <c r="C305" i="10"/>
  <c r="D301" i="15"/>
  <c r="AN298" i="1"/>
  <c r="L301" i="15"/>
  <c r="AM298" i="1"/>
  <c r="F301" i="12"/>
  <c r="G305" i="10"/>
  <c r="K301" i="15"/>
  <c r="D304" i="10"/>
  <c r="E300" i="15"/>
  <c r="C304" i="10"/>
  <c r="D300" i="15"/>
  <c r="AN297" i="1"/>
  <c r="L300" i="15"/>
  <c r="AM297" i="1"/>
  <c r="F300" i="12"/>
  <c r="G304" i="10"/>
  <c r="K300" i="15"/>
  <c r="D303" i="10"/>
  <c r="E299" i="15"/>
  <c r="C303" i="10"/>
  <c r="D299" i="15"/>
  <c r="AN296" i="1"/>
  <c r="L299" i="15"/>
  <c r="AM296" i="1"/>
  <c r="F299" i="12"/>
  <c r="G303" i="10"/>
  <c r="K299" i="15"/>
  <c r="D302" i="10"/>
  <c r="E298" i="15"/>
  <c r="C302" i="10"/>
  <c r="D298" i="15"/>
  <c r="AN295" i="1"/>
  <c r="L298" i="15"/>
  <c r="AM295" i="1"/>
  <c r="F298" i="12"/>
  <c r="G302" i="10"/>
  <c r="K298" i="15"/>
  <c r="D301" i="10"/>
  <c r="E297" i="15"/>
  <c r="C301" i="10"/>
  <c r="D297" i="15"/>
  <c r="AN294" i="1"/>
  <c r="L297" i="15"/>
  <c r="AM294" i="1"/>
  <c r="F297" i="12"/>
  <c r="G301" i="10"/>
  <c r="K297" i="15"/>
  <c r="D300" i="10"/>
  <c r="E296" i="15"/>
  <c r="C300" i="10"/>
  <c r="D296" i="15"/>
  <c r="AN293" i="1"/>
  <c r="L296" i="15"/>
  <c r="AM293" i="1"/>
  <c r="F296" i="12"/>
  <c r="G300" i="10"/>
  <c r="K296" i="15"/>
  <c r="D299" i="10"/>
  <c r="E295" i="15"/>
  <c r="C299" i="10"/>
  <c r="D295" i="15"/>
  <c r="AM292" i="1"/>
  <c r="F295" i="12"/>
  <c r="G299" i="10"/>
  <c r="K295" i="15"/>
  <c r="D298" i="10"/>
  <c r="E294" i="15"/>
  <c r="C298" i="10"/>
  <c r="D294" i="15"/>
  <c r="AN291" i="1"/>
  <c r="L294" i="15"/>
  <c r="AM291" i="1"/>
  <c r="F294" i="12"/>
  <c r="G298" i="10"/>
  <c r="K294" i="15"/>
  <c r="D297" i="10"/>
  <c r="E293" i="15"/>
  <c r="C297" i="10"/>
  <c r="D293" i="15"/>
  <c r="AN290" i="1"/>
  <c r="L293" i="15"/>
  <c r="AM290" i="1"/>
  <c r="F293" i="12"/>
  <c r="G297" i="10"/>
  <c r="K293" i="15"/>
  <c r="D296" i="10"/>
  <c r="E292" i="15"/>
  <c r="C296" i="10"/>
  <c r="D292" i="15"/>
  <c r="AN289" i="1"/>
  <c r="L292" i="15"/>
  <c r="AM289" i="1"/>
  <c r="F292" i="12"/>
  <c r="G296" i="10"/>
  <c r="K292" i="15"/>
  <c r="D295" i="10"/>
  <c r="E291" i="15"/>
  <c r="C295" i="10"/>
  <c r="D291" i="15"/>
  <c r="AN288" i="1"/>
  <c r="L291" i="15"/>
  <c r="AM288" i="1"/>
  <c r="F291" i="12"/>
  <c r="G295" i="10"/>
  <c r="K291" i="15"/>
  <c r="D294" i="10"/>
  <c r="E290" i="15"/>
  <c r="C294" i="10"/>
  <c r="D290" i="15"/>
  <c r="AN287" i="1"/>
  <c r="L290" i="15"/>
  <c r="AM287" i="1"/>
  <c r="F290" i="12"/>
  <c r="G294" i="10"/>
  <c r="K290" i="15"/>
  <c r="D293" i="10"/>
  <c r="E289" i="15"/>
  <c r="C293" i="10"/>
  <c r="D289" i="15"/>
  <c r="AN286" i="1"/>
  <c r="L289" i="15"/>
  <c r="AM286" i="1"/>
  <c r="F289" i="12"/>
  <c r="G293" i="10"/>
  <c r="K289" i="15"/>
  <c r="D292" i="10"/>
  <c r="E288" i="15"/>
  <c r="C292" i="10"/>
  <c r="D288" i="15"/>
  <c r="AN285" i="1"/>
  <c r="L288" i="15"/>
  <c r="AM285" i="1"/>
  <c r="F288" i="12"/>
  <c r="G292" i="10"/>
  <c r="K288" i="15"/>
  <c r="D291" i="10"/>
  <c r="E287" i="15"/>
  <c r="C291" i="10"/>
  <c r="D287" i="15"/>
  <c r="AM284" i="1"/>
  <c r="F287" i="12"/>
  <c r="G291" i="10"/>
  <c r="K287" i="15"/>
  <c r="D290" i="10"/>
  <c r="E286" i="15"/>
  <c r="C290" i="10"/>
  <c r="D286" i="15"/>
  <c r="AN283" i="1"/>
  <c r="L286" i="15"/>
  <c r="AM283" i="1"/>
  <c r="F286" i="12"/>
  <c r="G290" i="10"/>
  <c r="K286" i="15"/>
  <c r="D289" i="10"/>
  <c r="E285" i="15"/>
  <c r="C289" i="10"/>
  <c r="D285" i="15"/>
  <c r="AN282" i="1"/>
  <c r="L285" i="15"/>
  <c r="AM282" i="1"/>
  <c r="F285" i="12"/>
  <c r="G289" i="10"/>
  <c r="K285" i="15"/>
  <c r="D288" i="10"/>
  <c r="E284" i="15"/>
  <c r="C288" i="10"/>
  <c r="D284" i="15"/>
  <c r="AN281" i="1"/>
  <c r="L284" i="15"/>
  <c r="AM281" i="1"/>
  <c r="F284" i="12"/>
  <c r="G288" i="10"/>
  <c r="K284" i="15"/>
  <c r="D287" i="10"/>
  <c r="E283" i="15"/>
  <c r="C287" i="10"/>
  <c r="D283" i="15"/>
  <c r="AN280" i="1"/>
  <c r="L283" i="15"/>
  <c r="AM280" i="1"/>
  <c r="F283" i="12"/>
  <c r="G287" i="10"/>
  <c r="K283" i="15"/>
  <c r="D286" i="10"/>
  <c r="E282" i="15"/>
  <c r="C286" i="10"/>
  <c r="D282" i="15"/>
  <c r="AN279" i="1"/>
  <c r="L282" i="15"/>
  <c r="AM279" i="1"/>
  <c r="F282" i="12"/>
  <c r="G286" i="10"/>
  <c r="K282" i="15"/>
  <c r="D285" i="10"/>
  <c r="E281" i="15"/>
  <c r="C285" i="10"/>
  <c r="D281" i="15"/>
  <c r="AN278" i="1"/>
  <c r="L281" i="15"/>
  <c r="AM278" i="1"/>
  <c r="F281" i="12"/>
  <c r="G285" i="10"/>
  <c r="K281" i="15"/>
  <c r="D284" i="10"/>
  <c r="E280" i="15"/>
  <c r="C284" i="10"/>
  <c r="D280" i="15"/>
  <c r="AN277" i="1"/>
  <c r="L280" i="15"/>
  <c r="AM277" i="1"/>
  <c r="F280" i="12"/>
  <c r="G284" i="10"/>
  <c r="K280" i="15"/>
  <c r="D283" i="10"/>
  <c r="E279" i="15"/>
  <c r="C283" i="10"/>
  <c r="D279" i="15"/>
  <c r="AN276" i="1"/>
  <c r="L279" i="15"/>
  <c r="AM276" i="1"/>
  <c r="F279" i="12"/>
  <c r="G283" i="10"/>
  <c r="K279" i="15"/>
  <c r="D282" i="10"/>
  <c r="E278" i="15"/>
  <c r="C282" i="10"/>
  <c r="D278" i="15"/>
  <c r="AM275" i="1"/>
  <c r="F278" i="12"/>
  <c r="G282" i="10"/>
  <c r="K278" i="15"/>
  <c r="D281" i="10"/>
  <c r="E277" i="15"/>
  <c r="C281" i="10"/>
  <c r="D277" i="15"/>
  <c r="AN274" i="1"/>
  <c r="L277" i="15"/>
  <c r="AM274" i="1"/>
  <c r="F277" i="12"/>
  <c r="G281" i="10"/>
  <c r="K277" i="15"/>
  <c r="D280" i="10"/>
  <c r="E276" i="15"/>
  <c r="C280" i="10"/>
  <c r="D276" i="15"/>
  <c r="AN273" i="1"/>
  <c r="L276" i="15"/>
  <c r="F276" i="12"/>
  <c r="G280" i="10"/>
  <c r="K276" i="15"/>
  <c r="D279" i="10"/>
  <c r="E275" i="15"/>
  <c r="C279" i="10"/>
  <c r="D275" i="15"/>
  <c r="AN272" i="1"/>
  <c r="L275" i="15"/>
  <c r="AM272" i="1"/>
  <c r="F275" i="12"/>
  <c r="G279" i="10"/>
  <c r="K275" i="15"/>
  <c r="BD271" i="1" a="1"/>
  <c r="BD271" i="1" s="1"/>
  <c r="M278" i="10"/>
  <c r="D278" i="10"/>
  <c r="E274" i="15"/>
  <c r="C278" i="10"/>
  <c r="D274" i="15"/>
  <c r="AN271" i="1"/>
  <c r="L274" i="15"/>
  <c r="AM271" i="1"/>
  <c r="F274" i="12"/>
  <c r="G278" i="10"/>
  <c r="K274" i="15"/>
  <c r="D277" i="10"/>
  <c r="E273" i="15"/>
  <c r="C277" i="10"/>
  <c r="D273" i="15"/>
  <c r="AN270" i="1"/>
  <c r="L273" i="15"/>
  <c r="AM270" i="1"/>
  <c r="F273" i="12"/>
  <c r="G277" i="10"/>
  <c r="K273" i="15"/>
  <c r="D276" i="10"/>
  <c r="E272" i="15"/>
  <c r="C276" i="10"/>
  <c r="D272" i="15"/>
  <c r="AM269" i="1"/>
  <c r="F272" i="12"/>
  <c r="G276" i="10"/>
  <c r="K272" i="15"/>
  <c r="D275" i="10"/>
  <c r="E271" i="15"/>
  <c r="C275" i="10"/>
  <c r="D271" i="15"/>
  <c r="AN268" i="1"/>
  <c r="L271" i="15"/>
  <c r="AM268" i="1"/>
  <c r="F271" i="12"/>
  <c r="G275" i="10"/>
  <c r="K271" i="15"/>
  <c r="D274" i="10"/>
  <c r="E270" i="15"/>
  <c r="C274" i="10"/>
  <c r="D270" i="15"/>
  <c r="AN267" i="1"/>
  <c r="L270" i="15"/>
  <c r="AM267" i="1"/>
  <c r="F270" i="12"/>
  <c r="G274" i="10"/>
  <c r="K270" i="15"/>
  <c r="D273" i="10"/>
  <c r="E269" i="15"/>
  <c r="C273" i="10"/>
  <c r="D269" i="15"/>
  <c r="AN266" i="1"/>
  <c r="L269" i="15"/>
  <c r="AM266" i="1"/>
  <c r="F269" i="12"/>
  <c r="G273" i="10"/>
  <c r="K269" i="15"/>
  <c r="D272" i="10"/>
  <c r="E268" i="15"/>
  <c r="C272" i="10"/>
  <c r="D268" i="15"/>
  <c r="AN265" i="1"/>
  <c r="L268" i="15"/>
  <c r="AM265" i="1"/>
  <c r="F268" i="12"/>
  <c r="G272" i="10"/>
  <c r="K268" i="15"/>
  <c r="D271" i="10"/>
  <c r="E267" i="15"/>
  <c r="C271" i="10"/>
  <c r="D267" i="15"/>
  <c r="AN264" i="1"/>
  <c r="L267" i="15"/>
  <c r="F267" i="12"/>
  <c r="G271" i="10"/>
  <c r="K267" i="15"/>
  <c r="D270" i="10"/>
  <c r="E266" i="15"/>
  <c r="C270" i="10"/>
  <c r="D266" i="15"/>
  <c r="AM263" i="1"/>
  <c r="F266" i="12"/>
  <c r="G270" i="10"/>
  <c r="K266" i="15"/>
  <c r="D269" i="10"/>
  <c r="E265" i="15"/>
  <c r="C269" i="10"/>
  <c r="D265" i="15"/>
  <c r="AN262" i="1"/>
  <c r="L265" i="15"/>
  <c r="AM262" i="1"/>
  <c r="F265" i="12"/>
  <c r="G269" i="10"/>
  <c r="K265" i="15"/>
  <c r="D268" i="10"/>
  <c r="E264" i="15"/>
  <c r="C268" i="10"/>
  <c r="D264" i="15"/>
  <c r="AN261" i="1"/>
  <c r="L264" i="15"/>
  <c r="AM261" i="1"/>
  <c r="F264" i="12"/>
  <c r="G268" i="10"/>
  <c r="K264" i="15"/>
  <c r="D267" i="10"/>
  <c r="E263" i="15"/>
  <c r="C267" i="10"/>
  <c r="D263" i="15"/>
  <c r="AN260" i="1"/>
  <c r="L263" i="15"/>
  <c r="AM260" i="1"/>
  <c r="F263" i="12"/>
  <c r="G267" i="10"/>
  <c r="K263" i="15"/>
  <c r="D266" i="10"/>
  <c r="E262" i="15"/>
  <c r="C266" i="10"/>
  <c r="D262" i="15"/>
  <c r="AN259" i="1"/>
  <c r="L262" i="15"/>
  <c r="AM259" i="1"/>
  <c r="F262" i="12"/>
  <c r="G266" i="10"/>
  <c r="K262" i="15"/>
  <c r="D265" i="10"/>
  <c r="E261" i="15"/>
  <c r="C265" i="10"/>
  <c r="D261" i="15"/>
  <c r="AN258" i="1"/>
  <c r="L261" i="15"/>
  <c r="AM258" i="1"/>
  <c r="F261" i="12"/>
  <c r="G265" i="10"/>
  <c r="K261" i="15"/>
  <c r="D264" i="10"/>
  <c r="E260" i="15"/>
  <c r="C264" i="10"/>
  <c r="D260" i="15"/>
  <c r="AM257" i="1"/>
  <c r="F260" i="12"/>
  <c r="G264" i="10"/>
  <c r="K260" i="15"/>
  <c r="D263" i="10"/>
  <c r="E259" i="15"/>
  <c r="C263" i="10"/>
  <c r="D259" i="15"/>
  <c r="AN256" i="1"/>
  <c r="L259" i="15"/>
  <c r="AM256" i="1"/>
  <c r="F259" i="12"/>
  <c r="G263" i="10"/>
  <c r="K259" i="15"/>
  <c r="D262" i="10"/>
  <c r="E258" i="15"/>
  <c r="C262" i="10"/>
  <c r="D258" i="15"/>
  <c r="AN255" i="1"/>
  <c r="L258" i="15"/>
  <c r="AM255" i="1"/>
  <c r="F258" i="12"/>
  <c r="G262" i="10"/>
  <c r="K258" i="15"/>
  <c r="D261" i="10"/>
  <c r="E257" i="15"/>
  <c r="C261" i="10"/>
  <c r="D257" i="15"/>
  <c r="AN254" i="1"/>
  <c r="L257" i="15"/>
  <c r="AM254" i="1"/>
  <c r="F257" i="12"/>
  <c r="G261" i="10"/>
  <c r="K257" i="15"/>
  <c r="D260" i="10"/>
  <c r="E256" i="15"/>
  <c r="C260" i="10"/>
  <c r="D256" i="15"/>
  <c r="AN253" i="1"/>
  <c r="L256" i="15"/>
  <c r="AM253" i="1"/>
  <c r="F256" i="12"/>
  <c r="G260" i="10"/>
  <c r="K256" i="15"/>
  <c r="D259" i="10"/>
  <c r="E255" i="15"/>
  <c r="C259" i="10"/>
  <c r="D255" i="15"/>
  <c r="AN252" i="1"/>
  <c r="L255" i="15"/>
  <c r="AM252" i="1"/>
  <c r="F255" i="12"/>
  <c r="G259" i="10"/>
  <c r="K255" i="15"/>
  <c r="D258" i="10"/>
  <c r="E254" i="15"/>
  <c r="C258" i="10"/>
  <c r="D254" i="15"/>
  <c r="AN251" i="1"/>
  <c r="L254" i="15"/>
  <c r="AM251" i="1"/>
  <c r="F254" i="12"/>
  <c r="G258" i="10"/>
  <c r="K254" i="15"/>
  <c r="D257" i="10"/>
  <c r="E253" i="15"/>
  <c r="C257" i="10"/>
  <c r="D253" i="15"/>
  <c r="AN250" i="1"/>
  <c r="L253" i="15"/>
  <c r="F253" i="12"/>
  <c r="G257" i="10"/>
  <c r="K253" i="15"/>
  <c r="D256" i="10"/>
  <c r="E252" i="15"/>
  <c r="C256" i="10"/>
  <c r="D252" i="15"/>
  <c r="AN249" i="1"/>
  <c r="L252" i="15"/>
  <c r="F252" i="12"/>
  <c r="G256" i="10"/>
  <c r="K252" i="15"/>
  <c r="D255" i="10"/>
  <c r="E251" i="15"/>
  <c r="C255" i="10"/>
  <c r="D251" i="15"/>
  <c r="AN248" i="1"/>
  <c r="L251" i="15"/>
  <c r="AM248" i="1"/>
  <c r="F251" i="12"/>
  <c r="G255" i="10"/>
  <c r="K251" i="15"/>
  <c r="D254" i="10"/>
  <c r="E250" i="15"/>
  <c r="C254" i="10"/>
  <c r="D250" i="15"/>
  <c r="AN247" i="1"/>
  <c r="L250" i="15"/>
  <c r="F250" i="12"/>
  <c r="G254" i="10"/>
  <c r="K250" i="15"/>
  <c r="D253" i="10"/>
  <c r="E249" i="15"/>
  <c r="C253" i="10"/>
  <c r="D249" i="15"/>
  <c r="AN246" i="1"/>
  <c r="L249" i="15"/>
  <c r="F249" i="12"/>
  <c r="G253" i="10"/>
  <c r="K249" i="15"/>
  <c r="D252" i="10"/>
  <c r="E248" i="15"/>
  <c r="C252" i="10"/>
  <c r="D248" i="15"/>
  <c r="AN245" i="1"/>
  <c r="L248" i="15"/>
  <c r="AM245" i="1"/>
  <c r="F248" i="12"/>
  <c r="G252" i="10"/>
  <c r="K248" i="15"/>
  <c r="D251" i="10"/>
  <c r="E247" i="15"/>
  <c r="C251" i="10"/>
  <c r="D247" i="15"/>
  <c r="AN244" i="1"/>
  <c r="L247" i="15"/>
  <c r="F247" i="12"/>
  <c r="G251" i="10"/>
  <c r="K247" i="15"/>
  <c r="D250" i="10"/>
  <c r="E246" i="15"/>
  <c r="C250" i="10"/>
  <c r="D246" i="15"/>
  <c r="AN243" i="1"/>
  <c r="L246" i="15"/>
  <c r="AM243" i="1"/>
  <c r="F246" i="12"/>
  <c r="G250" i="10"/>
  <c r="K246" i="15"/>
  <c r="D249" i="10"/>
  <c r="E245" i="15"/>
  <c r="C249" i="10"/>
  <c r="D245" i="15"/>
  <c r="AN242" i="1"/>
  <c r="L245" i="15"/>
  <c r="AM242" i="1"/>
  <c r="F245" i="12"/>
  <c r="G249" i="10"/>
  <c r="K245" i="15"/>
  <c r="D248" i="10"/>
  <c r="E244" i="15"/>
  <c r="C248" i="10"/>
  <c r="D244" i="15"/>
  <c r="AN241" i="1"/>
  <c r="L244" i="15"/>
  <c r="AM241" i="1"/>
  <c r="F244" i="12"/>
  <c r="G248" i="10"/>
  <c r="K244" i="15"/>
  <c r="BC240" i="1" a="1"/>
  <c r="BC240" i="1" s="1"/>
  <c r="M247" i="10"/>
  <c r="D247" i="10"/>
  <c r="E243" i="15"/>
  <c r="C247" i="10"/>
  <c r="D243" i="15"/>
  <c r="AN240" i="1"/>
  <c r="L243" i="15"/>
  <c r="AM240" i="1"/>
  <c r="F243" i="12"/>
  <c r="G247" i="10"/>
  <c r="K243" i="15"/>
  <c r="D246" i="10"/>
  <c r="E242" i="15"/>
  <c r="C246" i="10"/>
  <c r="D242" i="15"/>
  <c r="AN239" i="1"/>
  <c r="L242" i="15"/>
  <c r="AM239" i="1"/>
  <c r="F242" i="12"/>
  <c r="G246" i="10"/>
  <c r="K242" i="15"/>
  <c r="D245" i="10"/>
  <c r="E241" i="15"/>
  <c r="C245" i="10"/>
  <c r="D241" i="15"/>
  <c r="AN238" i="1"/>
  <c r="L241" i="15"/>
  <c r="AM238" i="1"/>
  <c r="F241" i="12"/>
  <c r="G245" i="10"/>
  <c r="K241" i="15"/>
  <c r="D244" i="10"/>
  <c r="E240" i="15"/>
  <c r="C244" i="10"/>
  <c r="D240" i="15"/>
  <c r="AN237" i="1"/>
  <c r="L240" i="15"/>
  <c r="F240" i="12"/>
  <c r="G244" i="10"/>
  <c r="K240" i="15"/>
  <c r="D243" i="10"/>
  <c r="E239" i="15"/>
  <c r="C243" i="10"/>
  <c r="D239" i="15"/>
  <c r="AN236" i="1"/>
  <c r="L239" i="15"/>
  <c r="AM236" i="1"/>
  <c r="F239" i="12"/>
  <c r="G243" i="10"/>
  <c r="K239" i="15"/>
  <c r="D242" i="10"/>
  <c r="E238" i="15"/>
  <c r="C242" i="10"/>
  <c r="D238" i="15"/>
  <c r="AN235" i="1"/>
  <c r="L238" i="15"/>
  <c r="AM235" i="1"/>
  <c r="F238" i="12"/>
  <c r="G242" i="10"/>
  <c r="K238" i="15"/>
  <c r="D241" i="10"/>
  <c r="E237" i="15"/>
  <c r="C241" i="10"/>
  <c r="D237" i="15"/>
  <c r="AN234" i="1"/>
  <c r="L237" i="15"/>
  <c r="AM234" i="1"/>
  <c r="F237" i="12"/>
  <c r="G241" i="10"/>
  <c r="K237" i="15"/>
  <c r="D240" i="10"/>
  <c r="E236" i="15"/>
  <c r="C240" i="10"/>
  <c r="D236" i="15"/>
  <c r="AN233" i="1"/>
  <c r="L236" i="15"/>
  <c r="AM233" i="1"/>
  <c r="F236" i="12"/>
  <c r="G240" i="10"/>
  <c r="K236" i="15"/>
  <c r="D239" i="10"/>
  <c r="E235" i="15"/>
  <c r="C239" i="10"/>
  <c r="D235" i="15"/>
  <c r="AN232" i="1"/>
  <c r="L235" i="15"/>
  <c r="AM232" i="1"/>
  <c r="F235" i="12"/>
  <c r="G239" i="10"/>
  <c r="K235" i="15"/>
  <c r="BC231" i="1" a="1"/>
  <c r="BC231" i="1" s="1"/>
  <c r="M238" i="10"/>
  <c r="D238" i="10"/>
  <c r="E234" i="15"/>
  <c r="C238" i="10"/>
  <c r="D234" i="15"/>
  <c r="AN231" i="1"/>
  <c r="L234" i="15"/>
  <c r="AM231" i="1"/>
  <c r="F234" i="12"/>
  <c r="G238" i="10"/>
  <c r="K234" i="15"/>
  <c r="D237" i="10"/>
  <c r="E233" i="15"/>
  <c r="C237" i="10"/>
  <c r="D233" i="15"/>
  <c r="AN230" i="1"/>
  <c r="L233" i="15"/>
  <c r="AM230" i="1"/>
  <c r="F233" i="12"/>
  <c r="G237" i="10"/>
  <c r="K233" i="15"/>
  <c r="D236" i="10"/>
  <c r="E232" i="15"/>
  <c r="C236" i="10"/>
  <c r="D232" i="15"/>
  <c r="AN229" i="1"/>
  <c r="L232" i="15"/>
  <c r="AM229" i="1"/>
  <c r="F232" i="12"/>
  <c r="G236" i="10"/>
  <c r="K232" i="15"/>
  <c r="BC228" i="1" a="1"/>
  <c r="BC228" i="1" s="1"/>
  <c r="M235" i="10"/>
  <c r="D235" i="10"/>
  <c r="E231" i="15"/>
  <c r="C235" i="10"/>
  <c r="D231" i="15"/>
  <c r="AN228" i="1"/>
  <c r="L231" i="15"/>
  <c r="AM228" i="1"/>
  <c r="F231" i="12"/>
  <c r="G235" i="10"/>
  <c r="K231" i="15"/>
  <c r="D234" i="10"/>
  <c r="E230" i="15"/>
  <c r="C234" i="10"/>
  <c r="D230" i="15"/>
  <c r="AN227" i="1"/>
  <c r="L230" i="15"/>
  <c r="AM227" i="1"/>
  <c r="F230" i="12"/>
  <c r="G234" i="10"/>
  <c r="K230" i="15"/>
  <c r="D233" i="10"/>
  <c r="E229" i="15"/>
  <c r="C233" i="10"/>
  <c r="D229" i="15"/>
  <c r="AN226" i="1"/>
  <c r="L229" i="15"/>
  <c r="AM226" i="1"/>
  <c r="F229" i="12"/>
  <c r="G233" i="10"/>
  <c r="K229" i="15"/>
  <c r="D232" i="10"/>
  <c r="E228" i="15"/>
  <c r="C232" i="10"/>
  <c r="D228" i="15"/>
  <c r="AN225" i="1"/>
  <c r="L228" i="15"/>
  <c r="AM225" i="1"/>
  <c r="F228" i="12"/>
  <c r="G232" i="10"/>
  <c r="K228" i="15"/>
  <c r="D231" i="10"/>
  <c r="E227" i="15"/>
  <c r="C231" i="10"/>
  <c r="D227" i="15"/>
  <c r="AN224" i="1"/>
  <c r="L227" i="15"/>
  <c r="AM224" i="1"/>
  <c r="F227" i="12"/>
  <c r="G231" i="10"/>
  <c r="K227" i="15"/>
  <c r="D230" i="10"/>
  <c r="E226" i="15"/>
  <c r="C230" i="10"/>
  <c r="D226" i="15"/>
  <c r="AN223" i="1"/>
  <c r="L226" i="15"/>
  <c r="AM223" i="1"/>
  <c r="F226" i="12"/>
  <c r="G230" i="10"/>
  <c r="K226" i="15"/>
  <c r="D229" i="10"/>
  <c r="E225" i="15"/>
  <c r="C229" i="10"/>
  <c r="D225" i="15"/>
  <c r="AN222" i="1"/>
  <c r="L225" i="15"/>
  <c r="AM222" i="1"/>
  <c r="F225" i="12"/>
  <c r="G229" i="10"/>
  <c r="K225" i="15"/>
  <c r="D228" i="10"/>
  <c r="E224" i="15"/>
  <c r="C228" i="10"/>
  <c r="D224" i="15"/>
  <c r="AN221" i="1"/>
  <c r="L224" i="15"/>
  <c r="AM221" i="1"/>
  <c r="F224" i="12"/>
  <c r="G228" i="10"/>
  <c r="K224" i="15"/>
  <c r="D227" i="10"/>
  <c r="E223" i="15"/>
  <c r="C227" i="10"/>
  <c r="D223" i="15"/>
  <c r="AN220" i="1"/>
  <c r="L223" i="15"/>
  <c r="AM220" i="1"/>
  <c r="F223" i="12"/>
  <c r="G227" i="10"/>
  <c r="K223" i="15"/>
  <c r="BC219" i="1" a="1"/>
  <c r="BC219" i="1" s="1"/>
  <c r="M226" i="10"/>
  <c r="D226" i="10"/>
  <c r="E222" i="15"/>
  <c r="C226" i="10"/>
  <c r="D222" i="15"/>
  <c r="AN219" i="1"/>
  <c r="L222" i="15"/>
  <c r="AM219" i="1"/>
  <c r="F222" i="12"/>
  <c r="G226" i="10"/>
  <c r="K222" i="15"/>
  <c r="D225" i="10"/>
  <c r="E221" i="15"/>
  <c r="C225" i="10"/>
  <c r="D221" i="15"/>
  <c r="AN218" i="1"/>
  <c r="L221" i="15"/>
  <c r="AM218" i="1"/>
  <c r="F221" i="12"/>
  <c r="G225" i="10"/>
  <c r="K221" i="15"/>
  <c r="D224" i="10"/>
  <c r="E220" i="15"/>
  <c r="C224" i="10"/>
  <c r="D220" i="15"/>
  <c r="AM217" i="1"/>
  <c r="F220" i="12"/>
  <c r="G224" i="10"/>
  <c r="K220" i="15"/>
  <c r="BD216" i="1" a="1"/>
  <c r="BD216" i="1" s="1"/>
  <c r="M223" i="10"/>
  <c r="D223" i="10"/>
  <c r="E219" i="15"/>
  <c r="C223" i="10"/>
  <c r="D219" i="15"/>
  <c r="AN216" i="1"/>
  <c r="L219" i="15"/>
  <c r="AM216" i="1"/>
  <c r="F219" i="12"/>
  <c r="G223" i="10"/>
  <c r="K219" i="15"/>
  <c r="BC215" i="1" a="1"/>
  <c r="BC215" i="1" s="1"/>
  <c r="M222" i="10"/>
  <c r="D222" i="10"/>
  <c r="E218" i="15"/>
  <c r="C222" i="10"/>
  <c r="D218" i="15"/>
  <c r="AM215" i="1"/>
  <c r="F218" i="12"/>
  <c r="G222" i="10"/>
  <c r="K218" i="15"/>
  <c r="D221" i="10"/>
  <c r="E217" i="15"/>
  <c r="C221" i="10"/>
  <c r="D217" i="15"/>
  <c r="AN214" i="1"/>
  <c r="L217" i="15"/>
  <c r="AM214" i="1"/>
  <c r="F217" i="12"/>
  <c r="G221" i="10"/>
  <c r="K217" i="15"/>
  <c r="D220" i="10"/>
  <c r="E216" i="15"/>
  <c r="C220" i="10"/>
  <c r="D216" i="15"/>
  <c r="AN213" i="1"/>
  <c r="L216" i="15"/>
  <c r="F216" i="12"/>
  <c r="G220" i="10"/>
  <c r="K216" i="15"/>
  <c r="BD212" i="1" a="1"/>
  <c r="BD212" i="1" s="1"/>
  <c r="M219" i="10"/>
  <c r="D219" i="10"/>
  <c r="E215" i="15"/>
  <c r="C219" i="10"/>
  <c r="D215" i="15"/>
  <c r="AM212" i="1"/>
  <c r="F215" i="12"/>
  <c r="G219" i="10"/>
  <c r="K215" i="15"/>
  <c r="D218" i="10"/>
  <c r="E214" i="15"/>
  <c r="C218" i="10"/>
  <c r="D214" i="15"/>
  <c r="AM211" i="1"/>
  <c r="F214" i="12"/>
  <c r="G218" i="10"/>
  <c r="K214" i="15"/>
  <c r="D217" i="10"/>
  <c r="E213" i="15"/>
  <c r="C217" i="10"/>
  <c r="D213" i="15"/>
  <c r="AN210" i="1"/>
  <c r="L213" i="15"/>
  <c r="AM210" i="1"/>
  <c r="F213" i="12"/>
  <c r="G217" i="10"/>
  <c r="K213" i="15"/>
  <c r="D216" i="10"/>
  <c r="E212" i="15"/>
  <c r="C216" i="10"/>
  <c r="D212" i="15"/>
  <c r="AM209" i="1"/>
  <c r="F212" i="12"/>
  <c r="G216" i="10"/>
  <c r="K212" i="15"/>
  <c r="D215" i="10"/>
  <c r="E211" i="15"/>
  <c r="C215" i="10"/>
  <c r="D211" i="15"/>
  <c r="AN208" i="1"/>
  <c r="L211" i="15"/>
  <c r="AM208" i="1"/>
  <c r="F211" i="12"/>
  <c r="G215" i="10"/>
  <c r="K211" i="15"/>
  <c r="D214" i="10"/>
  <c r="E210" i="15"/>
  <c r="C214" i="10"/>
  <c r="D210" i="15"/>
  <c r="AN207" i="1"/>
  <c r="L210" i="15"/>
  <c r="AM207" i="1"/>
  <c r="F210" i="12"/>
  <c r="G214" i="10"/>
  <c r="K210" i="15"/>
  <c r="D213" i="10"/>
  <c r="E209" i="15"/>
  <c r="C213" i="10"/>
  <c r="D209" i="15"/>
  <c r="AN206" i="1"/>
  <c r="L209" i="15"/>
  <c r="AM206" i="1"/>
  <c r="F209" i="12"/>
  <c r="G213" i="10"/>
  <c r="K209" i="15"/>
  <c r="D212" i="10"/>
  <c r="E208" i="15"/>
  <c r="C212" i="10"/>
  <c r="D208" i="15"/>
  <c r="AN205" i="1"/>
  <c r="L208" i="15"/>
  <c r="AM205" i="1"/>
  <c r="F208" i="12"/>
  <c r="G212" i="10"/>
  <c r="K208" i="15"/>
  <c r="D211" i="10"/>
  <c r="E207" i="15"/>
  <c r="C211" i="10"/>
  <c r="D207" i="15"/>
  <c r="AN204" i="1"/>
  <c r="L207" i="15"/>
  <c r="AM204" i="1"/>
  <c r="F207" i="12"/>
  <c r="G211" i="10"/>
  <c r="K207" i="15"/>
  <c r="BD203" i="1" a="1"/>
  <c r="BD203" i="1" s="1"/>
  <c r="M210" i="10"/>
  <c r="D210" i="10"/>
  <c r="E206" i="15"/>
  <c r="C210" i="10"/>
  <c r="D206" i="15"/>
  <c r="AN203" i="1"/>
  <c r="L206" i="15"/>
  <c r="AM203" i="1"/>
  <c r="F206" i="12"/>
  <c r="G210" i="10"/>
  <c r="K206" i="15"/>
  <c r="D209" i="10"/>
  <c r="E205" i="15"/>
  <c r="C209" i="10"/>
  <c r="D205" i="15"/>
  <c r="AN202" i="1"/>
  <c r="L205" i="15"/>
  <c r="AM202" i="1"/>
  <c r="F205" i="12"/>
  <c r="G209" i="10"/>
  <c r="K205" i="15"/>
  <c r="D208" i="10"/>
  <c r="E204" i="15"/>
  <c r="C208" i="10"/>
  <c r="D204" i="15"/>
  <c r="AN201" i="1"/>
  <c r="L204" i="15"/>
  <c r="AM201" i="1"/>
  <c r="F204" i="12"/>
  <c r="G208" i="10"/>
  <c r="K204" i="15"/>
  <c r="BD200" i="1" a="1"/>
  <c r="BD200" i="1" s="1"/>
  <c r="M207" i="10"/>
  <c r="D207" i="10"/>
  <c r="E203" i="15"/>
  <c r="C207" i="10"/>
  <c r="D203" i="15"/>
  <c r="AM200" i="1"/>
  <c r="F203" i="12"/>
  <c r="G207" i="10"/>
  <c r="K203" i="15"/>
  <c r="D206" i="10"/>
  <c r="E202" i="15"/>
  <c r="C206" i="10"/>
  <c r="D202" i="15"/>
  <c r="AN199" i="1"/>
  <c r="L202" i="15"/>
  <c r="AM199" i="1"/>
  <c r="F202" i="12"/>
  <c r="G206" i="10"/>
  <c r="K202" i="15"/>
  <c r="D205" i="10"/>
  <c r="E201" i="15"/>
  <c r="C205" i="10"/>
  <c r="D201" i="15"/>
  <c r="AN198" i="1"/>
  <c r="L201" i="15"/>
  <c r="AM198" i="1"/>
  <c r="F201" i="12"/>
  <c r="G205" i="10"/>
  <c r="K201" i="15"/>
  <c r="D204" i="10"/>
  <c r="E200" i="15"/>
  <c r="C204" i="10"/>
  <c r="D200" i="15"/>
  <c r="AM197" i="1"/>
  <c r="F200" i="12"/>
  <c r="G204" i="10"/>
  <c r="K200" i="15"/>
  <c r="D203" i="10"/>
  <c r="E199" i="15"/>
  <c r="C203" i="10"/>
  <c r="D199" i="15"/>
  <c r="AN196" i="1"/>
  <c r="L199" i="15"/>
  <c r="AM196" i="1"/>
  <c r="F199" i="12"/>
  <c r="G203" i="10"/>
  <c r="K199" i="15"/>
  <c r="D202" i="10"/>
  <c r="E198" i="15"/>
  <c r="C202" i="10"/>
  <c r="D198" i="15"/>
  <c r="AN195" i="1"/>
  <c r="L198" i="15"/>
  <c r="AM195" i="1"/>
  <c r="F198" i="12"/>
  <c r="G202" i="10"/>
  <c r="K198" i="15"/>
  <c r="D201" i="10"/>
  <c r="E197" i="15"/>
  <c r="C201" i="10"/>
  <c r="D197" i="15"/>
  <c r="AM194" i="1"/>
  <c r="F197" i="12"/>
  <c r="G201" i="10"/>
  <c r="K197" i="15"/>
  <c r="D200" i="10"/>
  <c r="E196" i="15"/>
  <c r="C200" i="10"/>
  <c r="D196" i="15"/>
  <c r="AN193" i="1"/>
  <c r="L196" i="15"/>
  <c r="AM193" i="1"/>
  <c r="F196" i="12"/>
  <c r="G200" i="10"/>
  <c r="K196" i="15"/>
  <c r="D199" i="10"/>
  <c r="E195" i="15"/>
  <c r="C199" i="10"/>
  <c r="D195" i="15"/>
  <c r="AN192" i="1"/>
  <c r="L195" i="15"/>
  <c r="AM192" i="1"/>
  <c r="F195" i="12"/>
  <c r="G199" i="10"/>
  <c r="K195" i="15"/>
  <c r="D198" i="10"/>
  <c r="E194" i="15"/>
  <c r="C198" i="10"/>
  <c r="D194" i="15"/>
  <c r="AM191" i="1"/>
  <c r="F194" i="12"/>
  <c r="G198" i="10"/>
  <c r="K194" i="15"/>
  <c r="D197" i="10"/>
  <c r="E193" i="15"/>
  <c r="C197" i="10"/>
  <c r="D193" i="15"/>
  <c r="AN190" i="1"/>
  <c r="L193" i="15"/>
  <c r="AM190" i="1"/>
  <c r="F193" i="12"/>
  <c r="G197" i="10"/>
  <c r="K193" i="15"/>
  <c r="D196" i="10"/>
  <c r="E192" i="15"/>
  <c r="C196" i="10"/>
  <c r="D192" i="15"/>
  <c r="AN189" i="1"/>
  <c r="L192" i="15"/>
  <c r="AM189" i="1"/>
  <c r="F192" i="12"/>
  <c r="G196" i="10"/>
  <c r="K192" i="15"/>
  <c r="D195" i="10"/>
  <c r="E191" i="15"/>
  <c r="C195" i="10"/>
  <c r="D191" i="15"/>
  <c r="AM188" i="1"/>
  <c r="F191" i="12"/>
  <c r="G195" i="10"/>
  <c r="K191" i="15"/>
  <c r="D194" i="10"/>
  <c r="E190" i="15"/>
  <c r="C194" i="10"/>
  <c r="D190" i="15"/>
  <c r="AN187" i="1"/>
  <c r="L190" i="15"/>
  <c r="AM187" i="1"/>
  <c r="L132" i="10" s="1"/>
  <c r="F190" i="12"/>
  <c r="G194" i="10"/>
  <c r="K190" i="15"/>
  <c r="D193" i="10"/>
  <c r="E189" i="15"/>
  <c r="C193" i="10"/>
  <c r="D189" i="15"/>
  <c r="AN186" i="1"/>
  <c r="L189" i="15"/>
  <c r="AM186" i="1"/>
  <c r="N131" i="10" s="1"/>
  <c r="F189" i="12"/>
  <c r="G193" i="10"/>
  <c r="K189" i="15"/>
  <c r="D192" i="10"/>
  <c r="E188" i="15"/>
  <c r="C192" i="10"/>
  <c r="D188" i="15"/>
  <c r="AM185" i="1"/>
  <c r="F188" i="12"/>
  <c r="G192" i="10"/>
  <c r="K188" i="15"/>
  <c r="D191" i="10"/>
  <c r="E187" i="15"/>
  <c r="C191" i="10"/>
  <c r="D187" i="15"/>
  <c r="AN184" i="1"/>
  <c r="L187" i="15"/>
  <c r="AM184" i="1"/>
  <c r="N129" i="10" s="1"/>
  <c r="F187" i="12"/>
  <c r="G191" i="10"/>
  <c r="K187" i="15"/>
  <c r="D190" i="10"/>
  <c r="E186" i="15"/>
  <c r="C190" i="10"/>
  <c r="D186" i="15"/>
  <c r="AN183" i="1"/>
  <c r="L186" i="15"/>
  <c r="AM183" i="1"/>
  <c r="L128" i="10" s="1"/>
  <c r="F186" i="12"/>
  <c r="G190" i="10"/>
  <c r="K186" i="15"/>
  <c r="D189" i="10"/>
  <c r="E185" i="15"/>
  <c r="C189" i="10"/>
  <c r="D185" i="15"/>
  <c r="AM182" i="1"/>
  <c r="F185" i="12"/>
  <c r="G189" i="10"/>
  <c r="K185" i="15"/>
  <c r="D188" i="10"/>
  <c r="E184" i="15"/>
  <c r="C188" i="10"/>
  <c r="D184" i="15"/>
  <c r="AN181" i="1"/>
  <c r="L184" i="15"/>
  <c r="AM181" i="1"/>
  <c r="F184" i="12"/>
  <c r="G188" i="10"/>
  <c r="K184" i="15"/>
  <c r="D187" i="10"/>
  <c r="E183" i="15"/>
  <c r="C187" i="10"/>
  <c r="D183" i="15"/>
  <c r="AN180" i="1"/>
  <c r="L183" i="15"/>
  <c r="AM180" i="1"/>
  <c r="N125" i="10" s="1"/>
  <c r="F183" i="12"/>
  <c r="G187" i="10"/>
  <c r="K183" i="15"/>
  <c r="D186" i="10"/>
  <c r="E182" i="15"/>
  <c r="C186" i="10"/>
  <c r="D182" i="15"/>
  <c r="AM179" i="1"/>
  <c r="F182" i="12"/>
  <c r="G186" i="10"/>
  <c r="K182" i="15"/>
  <c r="D185" i="10"/>
  <c r="E181" i="15"/>
  <c r="C185" i="10"/>
  <c r="D181" i="15"/>
  <c r="AN178" i="1"/>
  <c r="L181" i="15"/>
  <c r="AM178" i="1"/>
  <c r="N123" i="10" s="1"/>
  <c r="F181" i="12"/>
  <c r="G185" i="10"/>
  <c r="K181" i="15"/>
  <c r="D184" i="10"/>
  <c r="E180" i="15"/>
  <c r="C184" i="10"/>
  <c r="D180" i="15"/>
  <c r="AN177" i="1"/>
  <c r="L180" i="15"/>
  <c r="AM177" i="1"/>
  <c r="L122" i="10" s="1"/>
  <c r="F180" i="12"/>
  <c r="G184" i="10"/>
  <c r="K180" i="15"/>
  <c r="D183" i="10"/>
  <c r="E179" i="15"/>
  <c r="C183" i="10"/>
  <c r="D179" i="15"/>
  <c r="AM176" i="1"/>
  <c r="F179" i="12"/>
  <c r="G183" i="10"/>
  <c r="K179" i="15"/>
  <c r="D182" i="10"/>
  <c r="E178" i="15"/>
  <c r="C182" i="10"/>
  <c r="D178" i="15"/>
  <c r="AN175" i="1"/>
  <c r="L178" i="15"/>
  <c r="AM175" i="1"/>
  <c r="L120" i="10" s="1"/>
  <c r="F178" i="12"/>
  <c r="G182" i="10"/>
  <c r="K178" i="15"/>
  <c r="D181" i="10"/>
  <c r="E177" i="15"/>
  <c r="C181" i="10"/>
  <c r="D177" i="15"/>
  <c r="AN174" i="1"/>
  <c r="L177" i="15"/>
  <c r="AM174" i="1"/>
  <c r="F177" i="12"/>
  <c r="G181" i="10"/>
  <c r="K177" i="15"/>
  <c r="D180" i="10"/>
  <c r="E176" i="15"/>
  <c r="C180" i="10"/>
  <c r="D176" i="15"/>
  <c r="AM173" i="1"/>
  <c r="L118" i="10" s="1"/>
  <c r="F176" i="12"/>
  <c r="G180" i="10"/>
  <c r="K176" i="15"/>
  <c r="D179" i="10"/>
  <c r="E175" i="15"/>
  <c r="C179" i="10"/>
  <c r="D175" i="15"/>
  <c r="AN172" i="1"/>
  <c r="L175" i="15"/>
  <c r="AM172" i="1"/>
  <c r="L117" i="10" s="1"/>
  <c r="F175" i="12"/>
  <c r="G179" i="10"/>
  <c r="K175" i="15"/>
  <c r="D178" i="10"/>
  <c r="E174" i="15"/>
  <c r="C178" i="10"/>
  <c r="D174" i="15"/>
  <c r="AN171" i="1"/>
  <c r="L174" i="15"/>
  <c r="AM171" i="1"/>
  <c r="N116" i="10" s="1"/>
  <c r="F174" i="12"/>
  <c r="G178" i="10"/>
  <c r="K174" i="15"/>
  <c r="D177" i="10"/>
  <c r="E173" i="15"/>
  <c r="C177" i="10"/>
  <c r="D173" i="15"/>
  <c r="AM170" i="1"/>
  <c r="L115" i="10" s="1"/>
  <c r="F173" i="12"/>
  <c r="G177" i="10"/>
  <c r="K173" i="15"/>
  <c r="D176" i="10"/>
  <c r="E172" i="15"/>
  <c r="C176" i="10"/>
  <c r="D172" i="15"/>
  <c r="AM169" i="1"/>
  <c r="N114" i="10" s="1"/>
  <c r="F172" i="12"/>
  <c r="G176" i="10"/>
  <c r="K172" i="15"/>
  <c r="BD168" i="1" a="1"/>
  <c r="BD168" i="1" s="1"/>
  <c r="M175" i="10"/>
  <c r="D175" i="10"/>
  <c r="E171" i="15"/>
  <c r="C175" i="10"/>
  <c r="D171" i="15"/>
  <c r="AN168" i="1"/>
  <c r="L171" i="15"/>
  <c r="AM168" i="1"/>
  <c r="F171" i="12"/>
  <c r="G175" i="10"/>
  <c r="K171" i="15"/>
  <c r="BC167" i="1" a="1"/>
  <c r="BC167" i="1" s="1"/>
  <c r="M174" i="10"/>
  <c r="D174" i="10"/>
  <c r="E170" i="15"/>
  <c r="C174" i="10"/>
  <c r="D170" i="15"/>
  <c r="AN167" i="1"/>
  <c r="L170" i="15"/>
  <c r="F170" i="12"/>
  <c r="G174" i="10"/>
  <c r="K170" i="15"/>
  <c r="D173" i="10"/>
  <c r="E169" i="15"/>
  <c r="C173" i="10"/>
  <c r="D169" i="15"/>
  <c r="AM166" i="1"/>
  <c r="N111" i="10" s="1"/>
  <c r="F169" i="12"/>
  <c r="G173" i="10"/>
  <c r="K169" i="15"/>
  <c r="D172" i="10"/>
  <c r="E168" i="15"/>
  <c r="C172" i="10"/>
  <c r="D168" i="15"/>
  <c r="AN165" i="1"/>
  <c r="L168" i="15"/>
  <c r="AM165" i="1"/>
  <c r="F168" i="12"/>
  <c r="G172" i="10"/>
  <c r="K168" i="15"/>
  <c r="BC164" i="1" a="1"/>
  <c r="BC164" i="1" s="1"/>
  <c r="M171" i="10"/>
  <c r="D171" i="10"/>
  <c r="E167" i="15"/>
  <c r="C171" i="10"/>
  <c r="D167" i="15"/>
  <c r="AN164" i="1"/>
  <c r="L167" i="15"/>
  <c r="F167" i="12"/>
  <c r="G171" i="10"/>
  <c r="K167" i="15"/>
  <c r="D170" i="10"/>
  <c r="E166" i="15"/>
  <c r="C170" i="10"/>
  <c r="D166" i="15"/>
  <c r="AM163" i="1"/>
  <c r="L108" i="10" s="1"/>
  <c r="F166" i="12"/>
  <c r="G170" i="10"/>
  <c r="K166" i="15"/>
  <c r="D169" i="10"/>
  <c r="E165" i="15"/>
  <c r="C169" i="10"/>
  <c r="D165" i="15"/>
  <c r="AN162" i="1"/>
  <c r="L165" i="15"/>
  <c r="AM162" i="1"/>
  <c r="F165" i="12"/>
  <c r="G169" i="10"/>
  <c r="K165" i="15"/>
  <c r="BC161" i="1" a="1"/>
  <c r="BC161" i="1" s="1"/>
  <c r="M168" i="10"/>
  <c r="D168" i="10"/>
  <c r="E164" i="15"/>
  <c r="C168" i="10"/>
  <c r="D164" i="15"/>
  <c r="AN161" i="1"/>
  <c r="L164" i="15"/>
  <c r="AM161" i="1"/>
  <c r="N106" i="10" s="1"/>
  <c r="F164" i="12"/>
  <c r="G168" i="10"/>
  <c r="K164" i="15"/>
  <c r="D167" i="10"/>
  <c r="E163" i="15"/>
  <c r="C167" i="10"/>
  <c r="D163" i="15"/>
  <c r="AN160" i="1"/>
  <c r="L163" i="15"/>
  <c r="AM160" i="1"/>
  <c r="G167" i="10"/>
  <c r="K163" i="15"/>
  <c r="D166" i="10"/>
  <c r="E162" i="15"/>
  <c r="C166" i="10"/>
  <c r="D162" i="15"/>
  <c r="AN159" i="1"/>
  <c r="L162" i="15"/>
  <c r="AM159" i="1"/>
  <c r="L104" i="10" s="1"/>
  <c r="G166" i="10"/>
  <c r="K162" i="15"/>
  <c r="BC158" i="1" a="1"/>
  <c r="BC158" i="1" s="1"/>
  <c r="M165" i="10"/>
  <c r="D165" i="10"/>
  <c r="E161" i="15"/>
  <c r="C165" i="10"/>
  <c r="D161" i="15"/>
  <c r="AN158" i="1"/>
  <c r="L161" i="15"/>
  <c r="AM158" i="1"/>
  <c r="G165" i="10"/>
  <c r="K161" i="15"/>
  <c r="D164" i="10"/>
  <c r="E160" i="15"/>
  <c r="C164" i="10"/>
  <c r="D160" i="15"/>
  <c r="AN157" i="1"/>
  <c r="L160" i="15"/>
  <c r="AM157" i="1"/>
  <c r="L102" i="10" s="1"/>
  <c r="G164" i="10"/>
  <c r="K160" i="15"/>
  <c r="D163" i="10"/>
  <c r="E159" i="15"/>
  <c r="C163" i="10"/>
  <c r="D159" i="15"/>
  <c r="AN156" i="1"/>
  <c r="L159" i="15"/>
  <c r="AM156" i="1"/>
  <c r="G163" i="10"/>
  <c r="K159" i="15"/>
  <c r="BC155" i="1" a="1"/>
  <c r="BC155" i="1" s="1"/>
  <c r="M162" i="10"/>
  <c r="D162" i="10"/>
  <c r="E158" i="15"/>
  <c r="C162" i="10"/>
  <c r="D158" i="15"/>
  <c r="AN155" i="1"/>
  <c r="L158" i="15"/>
  <c r="AM155" i="1"/>
  <c r="G162" i="10"/>
  <c r="K158" i="15"/>
  <c r="BD154" i="1" a="1"/>
  <c r="BD154" i="1" s="1"/>
  <c r="M161" i="10"/>
  <c r="D161" i="10"/>
  <c r="E157" i="15"/>
  <c r="C161" i="10"/>
  <c r="D157" i="15"/>
  <c r="AN154" i="1"/>
  <c r="L157" i="15"/>
  <c r="AM154" i="1"/>
  <c r="L99" i="10" s="1"/>
  <c r="G161" i="10"/>
  <c r="K157" i="15"/>
  <c r="BD153" i="1" a="1"/>
  <c r="BD153" i="1" s="1"/>
  <c r="M160" i="10"/>
  <c r="D160" i="10"/>
  <c r="E156" i="15"/>
  <c r="C160" i="10"/>
  <c r="D156" i="15"/>
  <c r="AM153" i="1"/>
  <c r="L98" i="10" s="1"/>
  <c r="G160" i="10"/>
  <c r="K156" i="15"/>
  <c r="D159" i="10"/>
  <c r="E155" i="15"/>
  <c r="C159" i="10"/>
  <c r="D155" i="15"/>
  <c r="AM152" i="1"/>
  <c r="G159" i="10"/>
  <c r="K155" i="15"/>
  <c r="D158" i="10"/>
  <c r="E154" i="15"/>
  <c r="C158" i="10"/>
  <c r="D154" i="15"/>
  <c r="AN151" i="1"/>
  <c r="L154" i="15"/>
  <c r="AM151" i="1"/>
  <c r="L96" i="10" s="1"/>
  <c r="G158" i="10"/>
  <c r="K154" i="15"/>
  <c r="D157" i="10"/>
  <c r="E153" i="15"/>
  <c r="C157" i="10"/>
  <c r="D153" i="15"/>
  <c r="AM150" i="1"/>
  <c r="G157" i="10"/>
  <c r="K153" i="15"/>
  <c r="D156" i="10"/>
  <c r="E152" i="15"/>
  <c r="C156" i="10"/>
  <c r="D152" i="15"/>
  <c r="AN149" i="1"/>
  <c r="L152" i="15"/>
  <c r="AM149" i="1"/>
  <c r="G156" i="10"/>
  <c r="K152" i="15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L90" i="10" s="1"/>
  <c r="G152" i="10"/>
  <c r="D151" i="10"/>
  <c r="C151" i="10"/>
  <c r="AM144" i="1"/>
  <c r="L89" i="10" s="1"/>
  <c r="G151" i="10"/>
  <c r="D150" i="10"/>
  <c r="C150" i="10"/>
  <c r="AN143" i="1"/>
  <c r="AM143" i="1"/>
  <c r="L88" i="10" s="1"/>
  <c r="G150" i="10"/>
  <c r="M149" i="10"/>
  <c r="D149" i="10"/>
  <c r="C149" i="10"/>
  <c r="L87" i="10"/>
  <c r="G149" i="10"/>
  <c r="D148" i="10"/>
  <c r="C148" i="10"/>
  <c r="G148" i="10"/>
  <c r="D147" i="10"/>
  <c r="C147" i="10"/>
  <c r="AN141" i="1"/>
  <c r="AM141" i="1"/>
  <c r="G147" i="10"/>
  <c r="D146" i="10"/>
  <c r="C146" i="10"/>
  <c r="L84" i="10"/>
  <c r="G146" i="10"/>
  <c r="D145" i="10"/>
  <c r="C145" i="10"/>
  <c r="AM139" i="1"/>
  <c r="L83" i="10" s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L77" i="10"/>
  <c r="N77" i="10"/>
  <c r="D77" i="10"/>
  <c r="E73" i="15"/>
  <c r="C77" i="10"/>
  <c r="D73" i="15"/>
  <c r="G77" i="10"/>
  <c r="K73" i="15"/>
  <c r="D76" i="10"/>
  <c r="E72" i="15"/>
  <c r="C76" i="10"/>
  <c r="D72" i="15"/>
  <c r="G76" i="10"/>
  <c r="K72" i="15"/>
  <c r="L75" i="10"/>
  <c r="N75" i="10"/>
  <c r="D75" i="10"/>
  <c r="E71" i="15"/>
  <c r="C75" i="10"/>
  <c r="D71" i="15"/>
  <c r="G75" i="10"/>
  <c r="K71" i="15"/>
  <c r="L74" i="10"/>
  <c r="N74" i="10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L71" i="10"/>
  <c r="N71" i="10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L52" i="10"/>
  <c r="D52" i="10"/>
  <c r="E48" i="15"/>
  <c r="C52" i="10"/>
  <c r="D48" i="15"/>
  <c r="G52" i="10"/>
  <c r="K48" i="15"/>
  <c r="L51" i="10"/>
  <c r="N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L48" i="10"/>
  <c r="N48" i="10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L40" i="10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N52" i="10" s="1"/>
  <c r="AM939" i="1"/>
  <c r="L69" i="10" s="1"/>
  <c r="AM972" i="1"/>
  <c r="N36" i="10" s="1"/>
  <c r="AM968" i="1"/>
  <c r="N40" i="10" s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L78" i="10" s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L80" i="10" s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N44" i="10" s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V103" i="15" l="1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<sst xmlns="http://schemas.openxmlformats.org/spreadsheetml/2006/main" count="4652" uniqueCount="1273">
  <si>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</si>
  <si>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</si>
  <si>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</si>
  <si>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</si>
  <si>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</si>
  <si>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</si>
  <si>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</si>
  <si>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</si>
  <si>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</si>
  <si>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</si>
  <si>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</si>
  <si>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</si>
  <si>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</si>
  <si>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</si>
  <si>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</si>
  <si>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</si>
  <si>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</si>
  <si>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</si>
  <si>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</si>
  <si>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</si>
  <si>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</si>
  <si>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</si>
  <si>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</si>
  <si>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</si>
  <si>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</si>
  <si>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</si>
  <si>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</si>
  <si>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</si>
  <si>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</si>
  <si>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</si>
  <si>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</si>
  <si>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</si>
  <si>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</si>
  <si>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</si>
  <si>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</si>
  <si>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</si>
  <si>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</si>
  <si>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</si>
  <si>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</si>
  <si>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</si>
  <si>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</si>
  <si>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</si>
  <si>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</si>
  <si>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</si>
  <si>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</si>
  <si>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</si>
  <si>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</si>
  <si>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</si>
  <si>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</si>
  <si>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</si>
  <si>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</si>
  <si>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</si>
  <si>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</si>
  <si>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</si>
  <si>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</si>
  <si>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</si>
  <si>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</si>
  <si>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</si>
  <si>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</si>
  <si>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</si>
  <si>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</si>
  <si>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</si>
  <si>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</si>
  <si>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</si>
  <si>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</si>
  <si>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</si>
  <si>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</si>
  <si>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</si>
  <si>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</si>
  <si>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</si>
  <si>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</si>
  <si>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</si>
  <si>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</si>
  <si>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</si>
  <si>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</si>
  <si>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</si>
  <si>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</si>
  <si>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</si>
  <si>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</si>
  <si>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</si>
  <si>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</si>
  <si>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</si>
  <si>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</si>
  <si>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</si>
  <si>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</si>
  <si>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</si>
  <si>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</si>
  <si>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</si>
  <si>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</si>
  <si>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</si>
  <si>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</si>
  <si>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</si>
  <si>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</si>
  <si>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</si>
  <si>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</si>
  <si>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</si>
  <si>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</si>
  <si>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</si>
  <si>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</si>
  <si>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</si>
  <si>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</si>
  <si>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</si>
  <si>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</si>
  <si>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</si>
  <si>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</si>
  <si>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</si>
  <si>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</si>
  <si>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</si>
  <si>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</si>
  <si>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</si>
  <si>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</si>
  <si>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</si>
  <si>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</si>
  <si>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</si>
  <si>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</si>
  <si>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</si>
  <si>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</si>
  <si>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</si>
  <si>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</si>
  <si>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</si>
  <si>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</si>
  <si>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</si>
  <si>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</si>
  <si>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</si>
  <si>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</si>
  <si>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</si>
  <si>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</si>
  <si>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</si>
  <si>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</si>
  <si>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</si>
  <si>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</si>
  <si>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</si>
  <si>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</si>
  <si>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</si>
  <si>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</si>
  <si>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</si>
  <si>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</si>
  <si>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</si>
  <si>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</si>
  <si>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</si>
  <si>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</si>
  <si>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</si>
  <si>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</si>
  <si>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</si>
  <si>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</si>
  <si>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</si>
  <si>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</si>
  <si>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</si>
  <si>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</si>
  <si>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</si>
  <si>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</si>
  <si>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</si>
  <si>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</si>
  <si>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</si>
  <si>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</si>
  <si>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</si>
  <si>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</si>
  <si>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</si>
  <si>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</si>
  <si>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</si>
  <si>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</si>
  <si>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</si>
  <si>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</si>
  <si>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</si>
  <si>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</si>
  <si>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</si>
  <si>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</si>
  <si>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</si>
  <si>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</si>
  <si>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</si>
  <si>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</si>
  <si>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</si>
  <si>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</si>
  <si>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</si>
  <si>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</si>
  <si>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</si>
  <si>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</si>
  <si>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</si>
  <si>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</si>
  <si>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</si>
  <si>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</si>
  <si>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</si>
  <si>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</si>
  <si>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</si>
  <si>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</si>
  <si>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</si>
  <si>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</si>
  <si>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</si>
  <si>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</si>
  <si>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</si>
  <si>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</si>
  <si>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</si>
  <si>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</si>
  <si>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</si>
  <si>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</si>
  <si>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</si>
  <si>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</si>
  <si>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</si>
  <si>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</si>
  <si>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</si>
  <si>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</si>
  <si>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</si>
  <si>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</si>
  <si>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</si>
  <si>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</si>
  <si>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</si>
  <si>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</si>
  <si>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</si>
  <si>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</si>
  <si>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</si>
  <si>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</si>
  <si>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</si>
  <si>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</si>
  <si>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</si>
  <si>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</si>
  <si>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</si>
  <si>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</si>
  <si>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</si>
  <si>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</si>
  <si>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</si>
  <si>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</si>
  <si>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</si>
  <si>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</si>
  <si>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</si>
  <si>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</si>
  <si>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</si>
  <si>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</si>
  <si>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</si>
  <si>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</si>
  <si>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</si>
  <si>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</si>
  <si>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</si>
  <si>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</si>
  <si>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</si>
  <si>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</si>
  <si>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</si>
  <si>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</si>
  <si>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</si>
  <si>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</si>
  <si>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</si>
  <si>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</si>
  <si>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</si>
  <si>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</si>
  <si>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</si>
  <si>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</si>
  <si>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</si>
  <si>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</si>
  <si>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</si>
  <si>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</si>
  <si>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</si>
  <si>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</si>
  <si>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</si>
  <si>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</si>
  <si>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</si>
  <si>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</si>
  <si>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</si>
  <si>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</si>
  <si>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</si>
  <si>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</si>
  <si>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</si>
  <si>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</si>
  <si>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</si>
  <si>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</si>
  <si>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</si>
  <si>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</si>
  <si>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</si>
  <si>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</si>
  <si>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</si>
  <si>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</si>
  <si>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</si>
  <si>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</si>
  <si>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</si>
  <si>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</si>
  <si>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</si>
  <si>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</si>
  <si>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</si>
  <si>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</si>
  <si>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</si>
  <si>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</si>
  <si>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</si>
  <si>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</si>
  <si>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</si>
  <si>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</si>
  <si>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</si>
  <si>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</si>
  <si>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</si>
  <si>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</si>
  <si>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</si>
  <si>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</si>
  <si>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</si>
  <si>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</si>
  <si>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</si>
  <si>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</si>
  <si>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</si>
  <si>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</si>
  <si>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</si>
  <si>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</si>
  <si>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</si>
  <si>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</si>
  <si>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</si>
  <si>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</si>
  <si>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</si>
  <si>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</si>
  <si>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</si>
  <si>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</si>
  <si>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</si>
  <si>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</si>
  <si>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</si>
  <si>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</si>
  <si>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</si>
  <si>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</si>
  <si>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</si>
  <si>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</si>
  <si>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</si>
  <si>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</si>
  <si>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</si>
  <si>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</si>
  <si>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</si>
  <si>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</si>
  <si>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</si>
  <si>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</si>
  <si>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</si>
  <si>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</si>
  <si>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</si>
  <si>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</si>
  <si>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</si>
  <si>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</si>
  <si>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</si>
  <si>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</si>
  <si>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</si>
  <si>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</si>
  <si>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</si>
  <si>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</si>
  <si>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</si>
  <si>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</si>
  <si>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</si>
  <si>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</si>
  <si>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</si>
  <si>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</si>
  <si>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</si>
  <si>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</si>
  <si>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</si>
  <si>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</si>
  <si>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</si>
  <si>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</si>
  <si>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</si>
  <si>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</si>
  <si>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</si>
  <si>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</si>
  <si>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</si>
  <si>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</si>
  <si>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</si>
  <si>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</si>
  <si>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</si>
  <si>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</si>
  <si>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</si>
  <si>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</si>
  <si>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</si>
  <si>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</si>
  <si>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</si>
  <si>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</si>
  <si>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</si>
  <si>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</si>
  <si>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</si>
  <si>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</si>
  <si>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</si>
  <si>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</si>
  <si>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</si>
  <si>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</si>
  <si>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</si>
  <si>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</si>
  <si>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</si>
  <si>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</si>
  <si>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</si>
  <si>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</si>
  <si>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</si>
  <si>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</si>
  <si>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</si>
  <si>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</si>
  <si>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</si>
  <si>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</si>
  <si>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</si>
  <si>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</si>
  <si>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</si>
  <si>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</si>
  <si>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</si>
  <si>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</si>
  <si>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</si>
  <si>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</si>
  <si>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</si>
  <si>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</si>
  <si>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</si>
  <si>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</si>
  <si>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</si>
  <si>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</si>
  <si>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</si>
  <si>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</si>
  <si>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</si>
  <si>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</si>
  <si>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</si>
  <si>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</si>
  <si>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</si>
  <si>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</si>
  <si>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</si>
  <si>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</si>
  <si>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</si>
  <si>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</si>
  <si>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</si>
  <si>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</si>
  <si>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</si>
  <si>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</si>
  <si>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</si>
  <si>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</si>
  <si>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</si>
  <si>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</si>
  <si>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</si>
  <si>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</si>
  <si>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</si>
  <si>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</si>
  <si>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</si>
  <si>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</si>
  <si>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</si>
  <si>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</si>
  <si>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</si>
  <si>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</si>
  <si>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</si>
  <si>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</si>
  <si>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</si>
  <si>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</si>
  <si>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</si>
  <si>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</si>
  <si>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</si>
  <si>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</si>
  <si>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</si>
  <si>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</si>
  <si>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</si>
  <si>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</si>
  <si>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</si>
  <si>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</si>
  <si>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</si>
  <si>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</si>
  <si>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</si>
  <si>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</si>
  <si>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</si>
  <si>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</si>
  <si>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</si>
  <si>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</si>
  <si>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</si>
  <si>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</si>
  <si>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</si>
  <si>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</si>
  <si>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</si>
  <si>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</si>
  <si>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</si>
  <si>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</si>
  <si>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</si>
  <si>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</si>
  <si>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</si>
  <si>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</si>
  <si>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</si>
  <si>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</si>
  <si>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</si>
  <si>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</si>
  <si>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</si>
  <si>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</si>
  <si>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</si>
  <si>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</si>
  <si>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</si>
  <si>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</si>
  <si>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</si>
  <si>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</si>
  <si>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</si>
  <si>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</si>
  <si>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</si>
  <si>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</si>
  <si>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</si>
  <si>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</si>
  <si>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</si>
  <si>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</si>
  <si>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</si>
  <si>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</si>
  <si>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</si>
  <si>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</si>
  <si>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</si>
  <si>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</si>
  <si>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</si>
  <si>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</si>
  <si>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</si>
  <si>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</si>
  <si>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</si>
  <si>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</si>
  <si>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</si>
  <si>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</si>
  <si>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</si>
  <si>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</si>
  <si>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</si>
  <si>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</si>
  <si>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</si>
  <si>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</si>
  <si>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</si>
  <si>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</si>
  <si>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</si>
  <si>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</si>
  <si>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</si>
  <si>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</si>
  <si>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</si>
  <si>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</si>
  <si>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</si>
  <si>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</si>
  <si>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</si>
  <si>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</si>
  <si>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</si>
  <si>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</si>
  <si>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</si>
  <si>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</si>
  <si>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</si>
  <si>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</si>
  <si>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</si>
  <si>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</si>
  <si>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</si>
  <si>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</si>
  <si>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</si>
  <si>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</si>
  <si>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</si>
  <si>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</si>
  <si>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</si>
  <si>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</si>
  <si>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</si>
  <si>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</si>
  <si>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</si>
  <si>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</si>
  <si>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</si>
  <si>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</si>
  <si>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</si>
  <si>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</si>
  <si>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</si>
  <si>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</si>
  <si>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</si>
  <si>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</si>
  <si>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</si>
  <si>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</si>
  <si>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</si>
  <si>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</si>
  <si>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</si>
  <si>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</si>
  <si>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</si>
  <si>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</si>
  <si>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</si>
  <si>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</si>
  <si>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</si>
  <si>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</si>
  <si>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</si>
  <si>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</si>
  <si>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</si>
  <si>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</si>
  <si>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</si>
  <si>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</si>
  <si>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</si>
  <si>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</si>
  <si>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</si>
  <si>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</si>
  <si>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</si>
  <si>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</si>
  <si>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</si>
  <si>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</si>
  <si>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</si>
  <si>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</si>
  <si>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</si>
  <si>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</si>
  <si>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</si>
  <si>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</si>
  <si>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</si>
  <si>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</si>
  <si>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</si>
  <si>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</si>
  <si>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</si>
  <si>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</si>
  <si>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</si>
  <si>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</si>
  <si>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</si>
  <si>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</si>
  <si>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</si>
  <si>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</si>
  <si>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</si>
  <si>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</si>
  <si>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</si>
  <si>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</si>
  <si>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</si>
  <si>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</si>
  <si>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</si>
  <si>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</si>
  <si>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</si>
  <si>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</si>
  <si>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</si>
  <si>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</si>
  <si>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</si>
  <si>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</si>
  <si>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</si>
  <si>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</si>
  <si>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</si>
  <si>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</si>
  <si>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</si>
  <si>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</si>
  <si>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</si>
  <si>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</si>
  <si>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</si>
  <si>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</si>
  <si>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</si>
  <si>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</si>
  <si>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</si>
  <si>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</si>
  <si>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</si>
  <si>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</si>
  <si>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</si>
  <si>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</si>
  <si>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</si>
  <si>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</si>
  <si>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</si>
  <si>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</si>
  <si>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</si>
  <si>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</si>
  <si>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</si>
  <si>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</si>
  <si>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</si>
  <si>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</si>
  <si>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</si>
  <si>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</si>
  <si>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</si>
  <si>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</si>
  <si>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</si>
  <si>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</si>
  <si>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</si>
  <si>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</si>
  <si>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</si>
  <si>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</si>
  <si>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</si>
  <si>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</si>
  <si>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</si>
  <si>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</si>
  <si>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</si>
  <si>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</si>
  <si>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</si>
  <si>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</si>
  <si>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</si>
  <si>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</si>
  <si>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</si>
  <si>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</si>
  <si>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</si>
  <si>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</si>
  <si>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</si>
  <si>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</si>
  <si>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</si>
  <si>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</si>
  <si>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</si>
  <si>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</si>
  <si>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</si>
  <si>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</si>
  <si>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</si>
  <si>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</si>
  <si>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</si>
  <si>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</si>
  <si>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</si>
  <si>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</si>
  <si>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</si>
  <si>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</si>
  <si>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</si>
  <si>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</si>
  <si>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</si>
  <si>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</si>
  <si>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</si>
  <si>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</si>
  <si>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</si>
  <si>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</si>
  <si>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</si>
  <si>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</si>
  <si>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</si>
  <si>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</si>
  <si>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</si>
  <si>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</si>
  <si>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</si>
  <si>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</si>
  <si>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</si>
  <si>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</si>
  <si>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</si>
  <si>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</si>
  <si>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</si>
  <si>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</si>
  <si>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</si>
  <si>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</si>
  <si>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</si>
  <si>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</si>
  <si>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</si>
  <si>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</si>
  <si>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</si>
  <si>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</si>
  <si>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</si>
  <si>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</si>
  <si>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</si>
  <si>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</si>
  <si>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</si>
  <si>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</si>
  <si>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</si>
  <si>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</si>
  <si>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</si>
  <si>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</si>
  <si>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</si>
  <si>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</si>
  <si>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</si>
  <si>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</si>
  <si>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</si>
  <si>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</si>
  <si>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</si>
  <si>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</si>
  <si>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</si>
  <si>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</si>
  <si>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</si>
  <si>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</si>
  <si>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</si>
  <si>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</si>
  <si>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</si>
  <si>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</si>
  <si>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</si>
  <si>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</si>
  <si>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</si>
  <si>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</si>
  <si>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</si>
  <si>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</si>
  <si>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</si>
  <si>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</si>
  <si>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</si>
  <si>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</si>
  <si>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</si>
  <si>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</si>
  <si>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</si>
  <si>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</si>
  <si>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</si>
  <si>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</si>
  <si>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</si>
  <si>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</si>
  <si>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</si>
  <si>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</si>
  <si>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</si>
  <si>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</si>
  <si>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</si>
  <si>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</si>
  <si>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</si>
  <si>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</si>
  <si>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</si>
  <si>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</si>
  <si>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</si>
  <si>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</si>
  <si>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</si>
  <si>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</si>
  <si>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</si>
  <si>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</si>
  <si>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</si>
  <si>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</si>
  <si>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</si>
  <si>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</si>
  <si>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</si>
  <si>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</si>
  <si>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</si>
  <si>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</si>
  <si>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</si>
  <si>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</si>
  <si>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</si>
  <si>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</si>
  <si>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</si>
  <si>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</si>
  <si>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</si>
  <si>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</si>
  <si>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</si>
  <si>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</si>
  <si>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</si>
  <si>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</si>
  <si>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</si>
  <si>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</si>
  <si>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</si>
  <si>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</si>
  <si>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</si>
  <si>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</si>
  <si>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</si>
  <si>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</si>
  <si>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</si>
  <si>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</si>
  <si>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</si>
  <si>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</si>
  <si>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</si>
  <si>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</si>
  <si>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</si>
  <si>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</si>
  <si>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</si>
  <si>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</si>
  <si>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</si>
  <si>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</si>
  <si>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</si>
  <si>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</si>
  <si>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</si>
  <si>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</si>
  <si>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</si>
  <si>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</si>
  <si>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</si>
  <si>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</si>
  <si>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</si>
  <si>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</si>
  <si>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</si>
  <si>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</si>
  <si>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</si>
  <si>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</si>
  <si>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</si>
  <si>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</si>
  <si>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</si>
  <si>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</si>
  <si>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</si>
  <si>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</si>
  <si>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</si>
  <si>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</si>
  <si>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</si>
  <si>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</si>
  <si>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</si>
  <si>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</si>
  <si>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</si>
  <si>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</si>
  <si>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</si>
  <si>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</si>
  <si>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</si>
  <si>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</si>
  <si>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</si>
  <si>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</si>
  <si>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</si>
  <si>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</si>
  <si>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</si>
  <si>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</si>
  <si>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</si>
  <si>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</si>
  <si>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</si>
  <si>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</si>
  <si>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</si>
  <si>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</si>
  <si>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</si>
  <si>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</si>
  <si>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</si>
  <si>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</si>
  <si>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</si>
  <si>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</si>
  <si>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</si>
  <si>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</si>
  <si>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</si>
  <si>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</si>
  <si>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</si>
  <si>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</si>
  <si>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</si>
  <si>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</si>
  <si>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</si>
  <si>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</si>
  <si>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</si>
  <si>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</si>
  <si>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</si>
  <si>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</si>
  <si>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</si>
  <si>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</si>
  <si>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</si>
  <si>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</si>
  <si>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</si>
  <si>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</si>
  <si>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</si>
  <si>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</si>
  <si>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</si>
  <si>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</si>
  <si>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</si>
  <si>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</si>
  <si>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</si>
  <si>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</si>
  <si>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</si>
  <si>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</si>
  <si>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</si>
  <si>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</si>
  <si>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</si>
  <si>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</si>
  <si>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</si>
  <si>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</si>
  <si>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</si>
  <si>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</si>
  <si>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</si>
  <si>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</si>
  <si>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</si>
  <si>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</si>
  <si>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</si>
  <si>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</si>
  <si>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</si>
  <si>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</si>
  <si>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</si>
  <si>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</si>
  <si>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</si>
  <si>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</si>
  <si>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</si>
  <si>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</si>
  <si>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</si>
  <si>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</si>
  <si>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</si>
  <si>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</si>
  <si>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</si>
  <si>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</si>
  <si>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</si>
  <si>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</si>
  <si>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</si>
  <si>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</si>
  <si>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</si>
  <si>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</si>
  <si>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</si>
  <si>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</si>
  <si>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</si>
  <si>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</si>
  <si>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</si>
  <si>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</si>
  <si>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</si>
  <si>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</si>
  <si>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</si>
  <si>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</si>
  <si>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</si>
  <si>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</si>
  <si>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</si>
  <si>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</si>
  <si>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</si>
  <si>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</si>
  <si>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</si>
  <si>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</si>
  <si>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</si>
  <si>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</si>
  <si>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</si>
  <si>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</si>
  <si>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</si>
  <si>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</si>
  <si>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</si>
  <si>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</si>
  <si>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</si>
  <si>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</si>
  <si>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</si>
  <si>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</si>
  <si>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</si>
  <si>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</si>
  <si>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</si>
  <si>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</si>
  <si>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</si>
  <si>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</si>
  <si>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</si>
  <si>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</si>
  <si>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</si>
  <si>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</si>
  <si>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</si>
  <si>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</si>
  <si>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</si>
  <si>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</si>
  <si>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</si>
  <si>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</si>
  <si>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</si>
  <si>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</si>
  <si>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</si>
  <si>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</si>
  <si>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</si>
  <si>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</si>
  <si>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</si>
  <si>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</si>
  <si>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</si>
  <si>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</si>
  <si>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</si>
  <si>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</si>
  <si>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</si>
  <si>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</si>
  <si>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</si>
  <si>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</si>
  <si>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</si>
  <si>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</si>
  <si>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</si>
  <si>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</si>
  <si>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</si>
  <si>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</si>
  <si>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</si>
  <si>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</si>
  <si>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</si>
  <si>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</si>
  <si>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</si>
  <si>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</si>
  <si>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</si>
  <si>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</si>
  <si>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</si>
  <si>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</si>
  <si>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</si>
  <si>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</si>
  <si>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</si>
  <si>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</si>
  <si>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</si>
  <si>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</si>
  <si>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</si>
  <si>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</si>
  <si>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</si>
  <si>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</si>
  <si>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</si>
  <si>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</si>
  <si>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</si>
  <si>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</si>
  <si>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</si>
  <si>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</si>
  <si>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</si>
  <si>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</si>
  <si>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</si>
  <si>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</si>
  <si>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</si>
  <si>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</si>
  <si>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</si>
  <si>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</si>
  <si>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</si>
  <si>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</si>
  <si>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</si>
  <si>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</si>
  <si>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</si>
  <si>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</si>
  <si>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</si>
  <si>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</si>
  <si>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</si>
  <si>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</si>
  <si>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</si>
  <si>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</si>
  <si>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</si>
  <si>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</si>
  <si>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</si>
  <si>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</si>
  <si>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</si>
  <si>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</si>
  <si>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</si>
  <si>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</si>
  <si>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</si>
  <si>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</si>
  <si>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</si>
  <si>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</si>
  <si>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</si>
  <si>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</si>
  <si>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</si>
  <si>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</si>
  <si>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</si>
  <si>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</si>
  <si>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</si>
  <si>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</si>
  <si>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</si>
  <si>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</si>
  <si>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</si>
  <si>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</si>
  <si>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</si>
  <si>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</si>
  <si>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</si>
  <si>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</si>
  <si>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</si>
  <si>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</si>
  <si>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</si>
  <si>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</si>
  <si>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</si>
  <si>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</si>
  <si>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</si>
  <si>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</si>
  <si>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</si>
  <si>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</si>
  <si>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</si>
  <si>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</si>
  <si>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</si>
  <si>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</si>
  <si>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</si>
  <si>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</si>
  <si>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</si>
  <si>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</si>
  <si>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</si>
  <si>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</si>
  <si>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</si>
  <si>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</si>
  <si>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</si>
  <si>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</si>
  <si>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</si>
  <si>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</si>
  <si>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</si>
  <si>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</si>
  <si>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</si>
  <si>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</si>
  <si>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</si>
  <si>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</si>
  <si>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</si>
  <si>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</si>
  <si>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</si>
  <si>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</si>
  <si>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</si>
  <si>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</si>
  <si>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</si>
  <si>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</si>
  <si>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</si>
  <si>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</si>
  <si>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</si>
  <si>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</si>
  <si>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</si>
  <si>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</si>
  <si>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</si>
  <si>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</si>
  <si>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</si>
  <si>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</si>
  <si>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</si>
  <si>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</si>
  <si>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</si>
  <si>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</si>
  <si>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</si>
  <si>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</si>
  <si>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</si>
  <si>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</si>
  <si>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</si>
  <si>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</si>
  <si>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</si>
  <si>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</si>
  <si>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</si>
  <si>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</si>
  <si>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</si>
  <si>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</si>
  <si>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</si>
  <si>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</si>
  <si>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</si>
  <si>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</si>
  <si>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</si>
  <si>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</si>
  <si>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</si>
  <si>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</si>
  <si>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</si>
  <si>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</si>
  <si>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</si>
  <si>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</si>
  <si>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</si>
  <si>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</si>
  <si>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</si>
  <si>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</si>
  <si>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</si>
  <si>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</si>
  <si>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</si>
  <si>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</si>
  <si>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</si>
  <si>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</si>
  <si>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</si>
  <si>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</si>
  <si>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</si>
  <si>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</si>
  <si>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</si>
  <si>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</si>
  <si>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</si>
  <si>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</si>
  <si>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</si>
  <si>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</si>
  <si>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</si>
  <si>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</si>
  <si>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</si>
  <si>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</si>
  <si>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</si>
  <si>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</si>
  <si>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</si>
  <si>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</si>
  <si>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</si>
  <si>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</si>
  <si>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</si>
  <si>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</si>
  <si>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</si>
  <si>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Em intervalo das 09h00 até 10h30</t>
  </si>
  <si>
    <t>Klecio</t>
  </si>
  <si>
    <t xml:space="preserve">Tp em Preparação, previsão de pronto 09h40 / </t>
  </si>
  <si>
    <t>Não solicitou MC1, devido estação de ZZV não devolver as locomotivas.</t>
  </si>
  <si>
    <t>ZUY2</t>
  </si>
  <si>
    <t>ZQBZBVZYU</t>
  </si>
  <si>
    <t>Claudemir</t>
  </si>
  <si>
    <t>Ronda 7 dias</t>
  </si>
  <si>
    <t>Aguardando solicitar MC1</t>
  </si>
  <si>
    <t>TP em preparação</t>
  </si>
  <si>
    <t>Moisés</t>
  </si>
  <si>
    <t>Descarga de dormentes no km 224+450 VIA1 e descarga de barra no km 208+750 VIA2</t>
  </si>
  <si>
    <t>2 (Palazi + auxiliar)</t>
  </si>
  <si>
    <t xml:space="preserve">MC1 08h28 / </t>
  </si>
  <si>
    <t xml:space="preserve">TP pront 09h32 / </t>
  </si>
  <si>
    <t>Limpeza de Lastro</t>
  </si>
  <si>
    <t>Felipe</t>
  </si>
  <si>
    <t>Alterado a programação para km 129+400 via 2</t>
  </si>
  <si>
    <t>Substituição de trilho</t>
  </si>
  <si>
    <t xml:space="preserve">TP pronto 09h25 / </t>
  </si>
  <si>
    <t>Higor</t>
  </si>
  <si>
    <t xml:space="preserve">MC1 08h40 / </t>
  </si>
  <si>
    <t>ZEM1303</t>
  </si>
  <si>
    <t>Descarga de 300 dormentes via 2</t>
  </si>
  <si>
    <t>1 (Alan e Danilo)</t>
  </si>
  <si>
    <t>MC1 08h41 / Sem oportunidade de faixa</t>
  </si>
  <si>
    <t>Deslocamento da VIA2 para VIA1 projeito</t>
  </si>
  <si>
    <t>Aguardand liberação teste RDC para solicitar MC1</t>
  </si>
  <si>
    <t>TP pronto 08h39 / Em intervalo das 09h08 até 10h38</t>
  </si>
  <si>
    <t xml:space="preserve">TP pronto 08h08 / 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</si>
  <si>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</si>
  <si>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</si>
  <si>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</si>
  <si>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</si>
  <si>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</si>
  <si>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</si>
  <si>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Substituição de Jacaré</t>
  </si>
  <si>
    <t>ZPTZBR</t>
  </si>
  <si>
    <t>Recolhimendo de BAG's soja do km 96 ao km 97  1h na VIA1 e 1hora na VIA2</t>
  </si>
  <si>
    <t>Realizando abastecimento, após  solicita MC1</t>
  </si>
  <si>
    <t xml:space="preserve">TP pronto 08h21 / </t>
  </si>
  <si>
    <t>ZDRZPT</t>
  </si>
  <si>
    <t>Não solicita MC1 / RDC Avariado.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</si>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</sst>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0" headerRowBorderDxfId="218" tableBorderDxfId="219" totalsRowBorderDxfId="217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6"/>
    <tableColumn id="4" xr3:uid="{062C67FE-0D06-4582-BA9C-B087681F34EC}" name="SUB" dataDxfId="215"/>
    <tableColumn id="5" xr3:uid="{1DF130D1-4D15-4DFF-8266-F1B81CAA897E}" name="KM Inicio" dataDxfId="214"/>
    <tableColumn id="6" xr3:uid="{A344A0E9-F964-4FE5-9EB0-2661309404E9}" name="KM Fim" dataDxfId="213"/>
    <tableColumn id="7" xr3:uid="{B0ED4DF3-274E-46B6-A2D1-0985F47224C1}" name="Trecho" dataDxfId="212"/>
    <tableColumn id="8" xr3:uid="{1DE44FFC-B2F5-4DE5-A7E5-915DA69A16F8}" name="SB" dataDxfId="211"/>
    <tableColumn id="9" xr3:uid="{7841069B-E29E-4A5E-B561-931B24D14782}" name="NOME SUB" dataDxfId="210"/>
    <tableColumn id="10" xr3:uid="{01B251F8-5EA1-4C87-81E3-9BD14100B544}" name="Trecho Coordenação" dataDxfId="20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8"/>
    <tableColumn id="8" xr3:uid="{98E82858-1ECA-4DB3-8AE4-BBB972FC487D}" name="CORRELATO" dataDxfId="20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6" dataDxfId="205" headerRowBorderDxfId="203" tableBorderDxfId="204">
  <autoFilter ref="A1:A216" xr:uid="{0436727B-5FB8-4B0E-A1C6-DFB9231E4B16}"/>
  <tableColumns count="1">
    <tableColumn id="1" xr3:uid="{D0196BA9-8675-415E-BBE0-E5D0002285D2}" name="BLOCO" dataDxfId="20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4" dateTimeGrouping="day"/>
      </filters>
    </filterColumn>
  </autoFilter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M4" activePane="bottomRight" state="frozen"/>
      <selection pane="bottomRight" activeCell="AS139" sqref="AS139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0" t="s">
        <v>919</v>
      </c>
      <c r="C1" s="191"/>
      <c r="D1" s="191"/>
      <c r="E1" s="3"/>
      <c r="F1" s="190" t="s">
        <v>920</v>
      </c>
      <c r="G1" s="191"/>
      <c r="H1" s="192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3"/>
      <c r="AH1" s="5"/>
      <c r="AI1" s="200" t="s">
        <v>921</v>
      </c>
      <c r="AJ1" s="201"/>
      <c r="AK1" s="201"/>
      <c r="AL1" s="201"/>
      <c r="AM1" s="202"/>
      <c r="AN1" s="203"/>
      <c r="AO1" s="201"/>
      <c r="AP1" s="201"/>
      <c r="AQ1" s="201"/>
      <c r="AR1" s="201"/>
      <c r="AS1" s="201"/>
      <c r="AT1" s="201"/>
      <c r="AU1" s="201"/>
      <c r="AV1" s="201"/>
      <c r="AW1" s="201"/>
      <c r="AX1" s="201"/>
      <c r="AY1" s="201"/>
      <c r="AZ1" s="201"/>
      <c r="BA1" s="201"/>
      <c r="BB1" s="201"/>
      <c r="BC1" s="201"/>
      <c r="BD1" s="201"/>
      <c r="BE1" s="201"/>
      <c r="BF1" s="204"/>
      <c r="BG1" s="5"/>
      <c r="BH1" s="205" t="s">
        <v>922</v>
      </c>
      <c r="BI1" s="206"/>
      <c r="BJ1" s="206"/>
      <c r="BK1" s="207"/>
      <c r="BL1" s="5"/>
      <c r="BM1" s="197" t="s">
        <v>923</v>
      </c>
      <c r="BN1" s="198"/>
      <c r="BO1" s="198"/>
      <c r="BP1" s="198"/>
      <c r="BQ1" s="198"/>
      <c r="BR1" s="198"/>
      <c r="BS1" s="199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0" t="s">
        <v>924</v>
      </c>
      <c r="AJ2" s="201"/>
      <c r="AK2" s="201"/>
      <c r="AL2" s="201"/>
      <c r="AM2" s="202"/>
      <c r="AN2" s="203"/>
      <c r="AO2" s="201"/>
      <c r="AP2" s="201"/>
      <c r="AQ2" s="204"/>
      <c r="AR2" s="6"/>
      <c r="AS2" s="200" t="s">
        <v>927</v>
      </c>
      <c r="AT2" s="201"/>
      <c r="AU2" s="201"/>
      <c r="AV2" s="201"/>
      <c r="AW2" s="201"/>
      <c r="AX2" s="201"/>
      <c r="AY2" s="204"/>
      <c r="AZ2" s="6"/>
      <c r="BA2" s="194" t="s">
        <v>928</v>
      </c>
      <c r="BB2" s="196"/>
      <c r="BC2" s="200" t="s">
        <v>925</v>
      </c>
      <c r="BD2" s="201"/>
      <c r="BE2" s="201"/>
      <c r="BF2" s="204"/>
      <c r="BG2" s="5"/>
      <c r="BH2" s="208"/>
      <c r="BI2" s="209"/>
      <c r="BJ2" s="209"/>
      <c r="BK2" s="210"/>
      <c r="BL2" s="5"/>
      <c r="BM2" s="211"/>
      <c r="BN2" s="212"/>
      <c r="BO2" s="212"/>
      <c r="BP2" s="212"/>
      <c r="BQ2" s="212"/>
      <c r="BR2" s="212"/>
      <c r="BS2" s="213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4" t="s">
        <v>929</v>
      </c>
      <c r="AJ3" s="196"/>
      <c r="AK3" s="194" t="s">
        <v>930</v>
      </c>
      <c r="AL3" s="195"/>
      <c r="AM3" s="216"/>
      <c r="AN3" s="217"/>
      <c r="AO3" s="195"/>
      <c r="AP3" s="195"/>
      <c r="AQ3" s="196"/>
      <c r="AR3" s="63"/>
      <c r="AS3" s="188" t="s">
        <v>936</v>
      </c>
      <c r="AT3" s="189"/>
      <c r="AU3" s="188" t="s">
        <v>937</v>
      </c>
      <c r="AV3" s="189"/>
      <c r="AW3" s="188" t="s">
        <v>938</v>
      </c>
      <c r="AX3" s="189"/>
      <c r="AY3" s="63" t="s">
        <v>939</v>
      </c>
      <c r="AZ3" s="63"/>
      <c r="BA3" s="214"/>
      <c r="BB3" s="215"/>
      <c r="BC3" s="194" t="s">
        <v>932</v>
      </c>
      <c r="BD3" s="195"/>
      <c r="BE3" s="195"/>
      <c r="BF3" s="196"/>
      <c r="BG3" s="62"/>
      <c r="BH3" s="208"/>
      <c r="BI3" s="209"/>
      <c r="BJ3" s="209"/>
      <c r="BK3" s="210"/>
      <c r="BL3" s="62"/>
      <c r="BM3" s="197" t="s">
        <v>940</v>
      </c>
      <c r="BN3" s="198"/>
      <c r="BO3" s="198"/>
      <c r="BP3" s="199"/>
      <c r="BQ3" s="197" t="s">
        <v>707</v>
      </c>
      <c r="BR3" s="198"/>
      <c r="BS3" s="199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/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/>
      <c r="BI106" s="17"/>
      <c r="BJ106" s="17" t="s">
        <v>1162</v>
      </c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Produção e Intervalo</v>
      </c>
      <c r="BR106" s="19">
        <f>IF(OR(B106="",F106=""),"*",AY106/P106)</f>
        <v>0.75</v>
      </c>
      <c r="BS106" s="19">
        <f>IF(OR(B106="",F106=""),"*",BA106/Q106)</f>
        <v>0</v>
      </c>
      <c r="BT106" s="8" t="str">
        <f t="shared" si="2"/>
        <v/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/>
      <c r="AS107" s="108"/>
      <c r="AT107" s="108"/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0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 t="s">
        <v>1164</v>
      </c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Produção e Intervalo</v>
      </c>
      <c r="BR107" s="19">
        <f>IF(OR(B107="",F107=""),"*",AY107/P107)</f>
        <v>0</v>
      </c>
      <c r="BS107" s="19">
        <f>IF(OR(B107="",F107=""),"*",BA107/Q107)</f>
        <v>0</v>
      </c>
      <c r="BT107" s="8" t="str">
        <f t="shared" si="2"/>
        <v/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1165</v>
      </c>
      <c r="BK108" s="18" t="s">
        <v>1165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1165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1166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1167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1168</v>
      </c>
      <c r="W110" s="151" t="s">
        <v>1169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/>
      <c r="AS110" s="108"/>
      <c r="AT110" s="108"/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0</v>
      </c>
      <c r="AZ110" s="153"/>
      <c r="BA110" s="109"/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/>
      <c r="BI110" s="17"/>
      <c r="BJ110" s="17" t="s">
        <v>1170</v>
      </c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8" t="str">
        <f t="shared" si="2"/>
        <v/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/>
      <c r="AS112" s="108"/>
      <c r="AT112" s="108"/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/>
      <c r="BI112" s="17"/>
      <c r="BJ112" s="17" t="s">
        <v>1171</v>
      </c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/>
      </c>
    </row>
    <row r="113" spans="1:72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1172</v>
      </c>
      <c r="W113" s="151" t="s">
        <v>1173</v>
      </c>
      <c r="X113" s="104" t="s">
        <v>386</v>
      </c>
      <c r="Y113" s="129" t="s">
        <v>389</v>
      </c>
      <c r="Z113" s="104"/>
      <c r="AA113" s="105" t="s">
        <v>1174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/>
      <c r="AT113" s="108"/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/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/>
      <c r="BI113" s="17"/>
      <c r="BJ113" s="17" t="s">
        <v>1175</v>
      </c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/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/>
      <c r="AT115" s="108"/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/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/>
      <c r="BI115" s="17"/>
      <c r="BJ115" s="17" t="s">
        <v>1176</v>
      </c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/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8.3333333333333329E-2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/>
      <c r="AS116" s="108"/>
      <c r="AT116" s="108"/>
      <c r="AU116" s="136"/>
      <c r="AV116" s="136"/>
      <c r="AW116" s="14"/>
      <c r="AX116" s="14"/>
      <c r="AY116" s="164">
        <f>IF(D116="","*",IFERROR(IF(ISODD(COUNT(AS116:AX116)),"ERRO",SUM((AT116-AS116),(AV116-AU116),(AX116-AW116))),"ERRO"))</f>
        <v>0</v>
      </c>
      <c r="AZ116" s="153"/>
      <c r="BA116" s="109"/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/>
      <c r="BI116" s="17"/>
      <c r="BJ116" s="17" t="s">
        <v>1171</v>
      </c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Produção e Intervalo</v>
      </c>
      <c r="BR116" s="19">
        <f>IF(OR(B116="",F116=""),"*",AY116/P116)</f>
        <v>0</v>
      </c>
      <c r="BS116" s="19">
        <f>IF(OR(B116="",F116=""),"*",BA116/Q116)</f>
        <v>0</v>
      </c>
      <c r="BT116" s="8" t="str">
        <f t="shared" si="2"/>
        <v/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6.25E-2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1177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/>
      <c r="AS117" s="108"/>
      <c r="AT117" s="108"/>
      <c r="AU117" s="136"/>
      <c r="AV117" s="136"/>
      <c r="AW117" s="14"/>
      <c r="AX117" s="14"/>
      <c r="AY117" s="164">
        <f>IF(D117="","*",IFERROR(IF(ISODD(COUNT(AS117:AX117)),"ERRO",SUM((AT117-AS117),(AV117-AU117),(AX117-AW117))),"ERRO"))</f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/>
      <c r="BI117" s="17"/>
      <c r="BJ117" s="17" t="s">
        <v>1171</v>
      </c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Produção e Intervalo</v>
      </c>
      <c r="BR117" s="19">
        <f>IF(OR(B117="",F117=""),"*",AY117/P117)</f>
        <v>0</v>
      </c>
      <c r="BS117" s="19">
        <f>IF(OR(B117="",F117=""),"*",BA117/Q117)</f>
        <v>0</v>
      </c>
      <c r="BT117" s="8" t="str">
        <f t="shared" si="2"/>
        <v/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1178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/>
      <c r="AT120" s="108"/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0</v>
      </c>
      <c r="AZ120" s="153"/>
      <c r="BA120" s="109"/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/>
      <c r="BI120" s="17"/>
      <c r="BJ120" s="17" t="s">
        <v>1179</v>
      </c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Produção e Intervalo</v>
      </c>
      <c r="BR120" s="19">
        <f>IF(OR(B120="",F120=""),"*",AY120/P120)</f>
        <v>0</v>
      </c>
      <c r="BS120" s="19">
        <f>IF(OR(B120="",F120=""),"*",BA120/Q120)</f>
        <v>0</v>
      </c>
      <c r="BT120" s="8" t="str">
        <f t="shared" si="2"/>
        <v/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1178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/>
      <c r="AT121" s="108"/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0</v>
      </c>
      <c r="AZ121" s="153"/>
      <c r="BA121" s="109"/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/>
      <c r="BI121" s="17"/>
      <c r="BJ121" s="17" t="s">
        <v>1179</v>
      </c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8" t="str">
        <f t="shared" si="2"/>
        <v/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1178</v>
      </c>
      <c r="W122" s="151" t="s">
        <v>1180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/>
      <c r="AT122" s="108"/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</v>
      </c>
      <c r="AZ122" s="153"/>
      <c r="BA122" s="109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/>
      <c r="BI122" s="17"/>
      <c r="BJ122" s="17" t="s">
        <v>1181</v>
      </c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8" t="str">
        <f t="shared" si="2"/>
        <v/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1182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/>
      <c r="AT123" s="108"/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/>
      <c r="BI123" s="17"/>
      <c r="BJ123" s="17" t="s">
        <v>1183</v>
      </c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Produção e Intervalo</v>
      </c>
      <c r="BR123" s="19">
        <f>IF(OR(B123="",F123=""),"*",AY123/P123)</f>
        <v>0</v>
      </c>
      <c r="BS123" s="19">
        <f>IF(OR(B123="",F123=""),"*",BA123/Q123)</f>
        <v>0</v>
      </c>
      <c r="BT123" s="8" t="str">
        <f t="shared" si="2"/>
        <v/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1184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1178</v>
      </c>
      <c r="W124" s="151" t="s">
        <v>1185</v>
      </c>
      <c r="X124" s="104" t="s">
        <v>386</v>
      </c>
      <c r="Y124" s="129" t="s">
        <v>389</v>
      </c>
      <c r="Z124" s="104"/>
      <c r="AA124" s="105" t="s">
        <v>1186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/>
      <c r="AS124" s="108"/>
      <c r="AT124" s="108"/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/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/>
      <c r="BI124" s="17"/>
      <c r="BJ124" s="17" t="s">
        <v>1170</v>
      </c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/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1178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/>
      <c r="AT125" s="108"/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0</v>
      </c>
      <c r="AZ125" s="153"/>
      <c r="BA125" s="109"/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/>
      <c r="BI125" s="17"/>
      <c r="BJ125" s="17" t="s">
        <v>1171</v>
      </c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Produção e Intervalo</v>
      </c>
      <c r="BR125" s="19">
        <f>IF(OR(B125="",F125=""),"*",AY125/P125)</f>
        <v>0</v>
      </c>
      <c r="BS125" s="19">
        <f>IF(OR(B125="",F125=""),"*",BA125/Q125)</f>
        <v>0</v>
      </c>
      <c r="BT125" s="8" t="str">
        <f t="shared" si="2"/>
        <v/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1187</v>
      </c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/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1188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/>
      <c r="AS128" s="108"/>
      <c r="AT128" s="108"/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0</v>
      </c>
      <c r="AZ128" s="153"/>
      <c r="BA128" s="109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/>
      <c r="BI128" s="17"/>
      <c r="BJ128" s="17" t="s">
        <v>1189</v>
      </c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8" t="str">
        <f t="shared" si="2"/>
        <v/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/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1</v>
      </c>
      <c r="BI129" s="17"/>
      <c r="BJ129" s="17" t="s">
        <v>1190</v>
      </c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Produção</v>
      </c>
      <c r="BR129" s="19">
        <f>IF(OR(B129="",F129=""),"*",AY129/P129)</f>
        <v>1</v>
      </c>
      <c r="BS129" s="19">
        <f>IF(OR(B129="",F129=""),"*",BA129/Q129)</f>
        <v>0</v>
      </c>
      <c r="BT129" s="8" t="str">
        <f t="shared" si="2"/>
        <v/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/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1</v>
      </c>
      <c r="BI130" s="17"/>
      <c r="BJ130" s="17" t="s">
        <v>1190</v>
      </c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Produção</v>
      </c>
      <c r="BR130" s="19">
        <f>IF(OR(B130="",F130=""),"*",AY130/P130)</f>
        <v>1</v>
      </c>
      <c r="BS130" s="19">
        <f>IF(OR(B130="",F130=""),"*",BA130/Q130)</f>
        <v>0</v>
      </c>
      <c r="BT130" s="8" t="str">
        <f t="shared" si="2"/>
        <v/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1</v>
      </c>
      <c r="BI131" s="17"/>
      <c r="BJ131" s="17" t="s">
        <v>1190</v>
      </c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Produção</v>
      </c>
      <c r="BR131" s="19">
        <f>IF(OR(B131="",F131=""),"*",AY131/P131)</f>
        <v>1</v>
      </c>
      <c r="BS131" s="19">
        <f>IF(OR(B131="",F131=""),"*",BA131/Q131)</f>
        <v>0</v>
      </c>
      <c r="BT131" s="8" t="str">
        <f t="shared" si="2"/>
        <v/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/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1</v>
      </c>
      <c r="BI132" s="17"/>
      <c r="BJ132" s="17" t="s">
        <v>1190</v>
      </c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Produção</v>
      </c>
      <c r="BR132" s="19">
        <f>IF(OR(B132="",F132=""),"*",AY132/P132)</f>
        <v>1</v>
      </c>
      <c r="BS132" s="19">
        <f>IF(OR(B132="",F132=""),"*",BA132/Q132)</f>
        <v>0</v>
      </c>
      <c r="BT132" s="8" t="str">
        <f t="shared" si="2"/>
        <v/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/>
      <c r="AT134" s="108"/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/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/>
      <c r="BI134" s="17"/>
      <c r="BJ134" s="17" t="s">
        <v>1191</v>
      </c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/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1192</v>
      </c>
      <c r="W135" s="151" t="s">
        <v>1193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1194</v>
      </c>
      <c r="N136" s="127" t="s">
        <v>1195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1196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/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1</v>
      </c>
      <c r="BI136" s="17"/>
      <c r="BJ136" s="17" t="s">
        <v>1197</v>
      </c>
      <c r="BK136" s="18"/>
      <c r="BL136" s="16"/>
      <c r="BM136" s="130"/>
      <c r="BN136" s="130"/>
      <c r="BO136" s="130"/>
      <c r="BP136" s="187"/>
      <c r="BQ136" s="12" t="str">
        <f>IF(AND(BR136&lt;1,BS136&lt;1),"Produção e Intervalo",IF(BR136&lt;1,"Intervalo",IF(BS136&lt;1,"Produção","Aderente")))</f>
        <v>Produção e Intervalo</v>
      </c>
      <c r="BR136" s="19">
        <f>IF(OR(B136="",F136=""),"*",AY136/P136)</f>
        <v>0.99999999999999911</v>
      </c>
      <c r="BS136" s="19">
        <f>IF(OR(B136="",F136=""),"*",BA136/Q136)</f>
        <v>0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1172</v>
      </c>
      <c r="W137" s="151" t="s">
        <v>1198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/>
      <c r="AS137" s="108"/>
      <c r="AT137" s="108"/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/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/>
      <c r="BI137" s="17"/>
      <c r="BJ137" s="17" t="s">
        <v>1171</v>
      </c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/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1199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1172</v>
      </c>
      <c r="W138" s="105" t="s">
        <v>1200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/>
      <c r="AS138" s="108"/>
      <c r="AT138" s="108"/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0</v>
      </c>
      <c r="AZ138" s="153"/>
      <c r="BA138" s="109"/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/>
      <c r="BI138" s="17"/>
      <c r="BJ138" s="17" t="s">
        <v>1201</v>
      </c>
      <c r="BK138" s="18"/>
      <c r="BL138" s="16"/>
      <c r="BM138" s="130"/>
      <c r="BN138" s="130"/>
      <c r="BO138" s="130"/>
      <c r="BP138" s="187"/>
      <c r="BQ138" s="12" t="str">
        <f>IF(AND(BR138&lt;1,BS138&lt;1),"Produção e Intervalo",IF(BR138&lt;1,"Intervalo",IF(BS138&lt;1,"Produção","Aderente")))</f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1172</v>
      </c>
      <c r="W139" s="151" t="s">
        <v>1198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/>
      <c r="AT139" s="108"/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0</v>
      </c>
      <c r="AZ139" s="153"/>
      <c r="BA139" s="109"/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/>
      <c r="BI139" s="17"/>
      <c r="BJ139" s="17" t="s">
        <v>1171</v>
      </c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8" t="str">
        <f t="shared" si="3"/>
        <v/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1172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/>
      <c r="AT140" s="108"/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/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/>
      <c r="BI140" s="17"/>
      <c r="BJ140" s="17" t="s">
        <v>1171</v>
      </c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/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/>
      <c r="AT141" s="108"/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/>
      <c r="BI141" s="17"/>
      <c r="BJ141" s="17" t="s">
        <v>1202</v>
      </c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/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1131122</v>
      </c>
      <c r="I142" s="106" t="s">
        <v>558</v>
      </c>
      <c r="J142" s="105">
        <v>53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1131122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2" s="105" t="s">
        <v>1172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1131122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1131122</v>
      </c>
      <c r="AO142" s="105">
        <f>IF(BS_CONTROLE[[#This Row],[SUB]]=0, "-", BS_CONTROLE[[#This Row],[SUB]])</f>
        <v>53</v>
      </c>
      <c r="AP142" s="105">
        <f>BS_CONTROLE[[#This Row],[KM - Inicio]]</f>
        <v>112.7</v>
      </c>
      <c r="AQ142" s="105">
        <f>BS_CONTROLE[[#This Row],[KM - Inicio]]</f>
        <v>112.7</v>
      </c>
      <c r="AR142" s="108"/>
      <c r="AS142" s="108"/>
      <c r="AT142" s="108"/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2" s="150" t="str">
        <f>BS_CONTROLE[[#This Row],[Responsavel pelo boletim]]</f>
        <v>Moisés</v>
      </c>
      <c r="BG142" s="16"/>
      <c r="BH142" s="17"/>
      <c r="BI142" s="17"/>
      <c r="BJ142" s="17" t="s">
        <v>1171</v>
      </c>
      <c r="BK142" s="18"/>
      <c r="BL142" s="16"/>
      <c r="BM142" s="130"/>
      <c r="BN142" s="130"/>
      <c r="BO142" s="130"/>
      <c r="BP142" s="187"/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1203</v>
      </c>
      <c r="I143" s="106" t="s">
        <v>1203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1204</v>
      </c>
      <c r="BK143" s="18" t="s">
        <v>1204</v>
      </c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/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 hidden="1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 hidden="1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 hidden="1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 hidden="1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 hidden="1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 hidden="1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 hidden="1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 hidden="1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 hidden="1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 hidden="1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 hidden="1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 hidden="1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 hidden="1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 hidden="1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 hidden="1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 hidden="1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 hidden="1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 hidden="1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 hidden="1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 hidden="1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 hidden="1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 hidden="1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 hidden="1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1117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1118</v>
      </c>
      <c r="W310" s="151" t="s">
        <v>1092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1205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1206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1206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001">
    <cfRule type="cellIs" dxfId="201" priority="53956" operator="equal">
      <formula>"OPORTUNIDADE"</formula>
    </cfRule>
  </conditionalFormatting>
  <conditionalFormatting sqref="Y40:Z43 Y45:Z47 Y53:Z67 Y69:Z74 Y76:Z76 Y79:Z80 Y83:Z90 Y92:Z92 Y94:Z94 Y98:Z1001">
    <cfRule type="cellIs" dxfId="200" priority="11542" operator="equal">
      <formula>"NÃO"</formula>
    </cfRule>
    <cfRule type="cellIs" dxfId="199" priority="11543" operator="equal">
      <formula>"SIM"</formula>
    </cfRule>
  </conditionalFormatting>
  <conditionalFormatting sqref="AZ6:AZ1001">
    <cfRule type="expression" dxfId="198" priority="53998">
      <formula>#REF!=1</formula>
    </cfRule>
  </conditionalFormatting>
  <conditionalFormatting sqref="BE6:BE1001 AY6:AY1001 U6:U1001">
    <cfRule type="cellIs" dxfId="197" priority="53982" operator="equal">
      <formula>"ERRO"</formula>
    </cfRule>
  </conditionalFormatting>
  <conditionalFormatting sqref="BQ6:BQ1001">
    <cfRule type="cellIs" dxfId="196" priority="53977" operator="equal">
      <formula>"Produção e Intervalo"</formula>
    </cfRule>
    <cfRule type="cellIs" dxfId="195" priority="53978" operator="equal">
      <formula>"Aderente"</formula>
    </cfRule>
    <cfRule type="cellIs" dxfId="194" priority="53979" operator="equal">
      <formula>"Intervalo"</formula>
    </cfRule>
    <cfRule type="cellIs" dxfId="193" priority="53980" operator="equal">
      <formula>"Produção"</formula>
    </cfRule>
    <cfRule type="cellIs" dxfId="192" priority="53981" operator="equal">
      <formula>"ERRO"</formula>
    </cfRule>
  </conditionalFormatting>
  <conditionalFormatting sqref="BR6:BS1001">
    <cfRule type="cellIs" dxfId="191" priority="53959" operator="equal">
      <formula>"*"</formula>
    </cfRule>
    <cfRule type="cellIs" dxfId="190" priority="53960" operator="greaterThanOrEqual">
      <formula>1</formula>
    </cfRule>
    <cfRule type="cellIs" dxfId="189" priority="53961" operator="lessThan">
      <formula>1</formula>
    </cfRule>
  </conditionalFormatting>
  <conditionalFormatting sqref="BK949 BK81 BK83:BK84 BK101 BK67 BK69 BK72:BK73 BJ9:BJ1001">
    <cfRule type="iconSet" priority="60746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948 BK68 BK70:BK71 BK100 BK94 BK90 BK80">
    <cfRule type="iconSet" priority="60748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88" priority="85" operator="equal">
      <formula>"OPORTUNIDADE"</formula>
    </cfRule>
  </conditionalFormatting>
  <conditionalFormatting sqref="Y6:Z39">
    <cfRule type="cellIs" dxfId="187" priority="83" operator="equal">
      <formula>"NÃO"</formula>
    </cfRule>
    <cfRule type="cellIs" dxfId="186" priority="84" operator="equal">
      <formula>"SIM"</formula>
    </cfRule>
  </conditionalFormatting>
  <conditionalFormatting sqref="BH6:BH8">
    <cfRule type="iconSet" priority="81">
      <iconSet showValue="0">
        <cfvo type="percent" val="0"/>
        <cfvo type="num" val="1"/>
        <cfvo type="num" val="1" gte="0"/>
      </iconSet>
    </cfRule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5" priority="53" operator="equal">
      <formula>"OPORTUNIDADE"</formula>
    </cfRule>
  </conditionalFormatting>
  <conditionalFormatting sqref="Y44:Z44">
    <cfRule type="cellIs" dxfId="184" priority="51" operator="equal">
      <formula>"NÃO"</formula>
    </cfRule>
    <cfRule type="cellIs" dxfId="183" priority="52" operator="equal">
      <formula>"SIM"</formula>
    </cfRule>
  </conditionalFormatting>
  <conditionalFormatting sqref="Y48:Z52">
    <cfRule type="cellIs" dxfId="182" priority="50" operator="equal">
      <formula>"OPORTUNIDADE"</formula>
    </cfRule>
  </conditionalFormatting>
  <conditionalFormatting sqref="Y48:Z52">
    <cfRule type="cellIs" dxfId="181" priority="48" operator="equal">
      <formula>"NÃO"</formula>
    </cfRule>
    <cfRule type="cellIs" dxfId="180" priority="49" operator="equal">
      <formula>"SIM"</formula>
    </cfRule>
  </conditionalFormatting>
  <conditionalFormatting sqref="Y68:Z68">
    <cfRule type="cellIs" dxfId="179" priority="44" operator="equal">
      <formula>"OPORTUNIDADE"</formula>
    </cfRule>
  </conditionalFormatting>
  <conditionalFormatting sqref="Y68:Z68">
    <cfRule type="cellIs" dxfId="178" priority="42" operator="equal">
      <formula>"NÃO"</formula>
    </cfRule>
    <cfRule type="cellIs" dxfId="177" priority="43" operator="equal">
      <formula>"SIM"</formula>
    </cfRule>
  </conditionalFormatting>
  <conditionalFormatting sqref="Y75:Z75">
    <cfRule type="cellIs" dxfId="176" priority="41" operator="equal">
      <formula>"OPORTUNIDADE"</formula>
    </cfRule>
  </conditionalFormatting>
  <conditionalFormatting sqref="Y75:Z75">
    <cfRule type="cellIs" dxfId="175" priority="39" operator="equal">
      <formula>"NÃO"</formula>
    </cfRule>
    <cfRule type="cellIs" dxfId="174" priority="40" operator="equal">
      <formula>"SIM"</formula>
    </cfRule>
  </conditionalFormatting>
  <conditionalFormatting sqref="Y77:Z78">
    <cfRule type="cellIs" dxfId="173" priority="38" operator="equal">
      <formula>"OPORTUNIDADE"</formula>
    </cfRule>
  </conditionalFormatting>
  <conditionalFormatting sqref="Y77:Z78">
    <cfRule type="cellIs" dxfId="172" priority="36" operator="equal">
      <formula>"NÃO"</formula>
    </cfRule>
    <cfRule type="cellIs" dxfId="171" priority="37" operator="equal">
      <formula>"SIM"</formula>
    </cfRule>
  </conditionalFormatting>
  <conditionalFormatting sqref="Y81:Z81">
    <cfRule type="cellIs" dxfId="170" priority="35" operator="equal">
      <formula>"OPORTUNIDADE"</formula>
    </cfRule>
  </conditionalFormatting>
  <conditionalFormatting sqref="Y81:Z81">
    <cfRule type="cellIs" dxfId="169" priority="33" operator="equal">
      <formula>"NÃO"</formula>
    </cfRule>
    <cfRule type="cellIs" dxfId="168" priority="34" operator="equal">
      <formula>"SIM"</formula>
    </cfRule>
  </conditionalFormatting>
  <conditionalFormatting sqref="Y82:Z82">
    <cfRule type="cellIs" dxfId="167" priority="32" operator="equal">
      <formula>"OPORTUNIDADE"</formula>
    </cfRule>
  </conditionalFormatting>
  <conditionalFormatting sqref="Y82:Z82">
    <cfRule type="cellIs" dxfId="166" priority="30" operator="equal">
      <formula>"NÃO"</formula>
    </cfRule>
    <cfRule type="cellIs" dxfId="165" priority="31" operator="equal">
      <formula>"SIM"</formula>
    </cfRule>
  </conditionalFormatting>
  <conditionalFormatting sqref="Y91:Z91">
    <cfRule type="cellIs" dxfId="164" priority="29" operator="equal">
      <formula>"OPORTUNIDADE"</formula>
    </cfRule>
  </conditionalFormatting>
  <conditionalFormatting sqref="Y91:Z91">
    <cfRule type="cellIs" dxfId="163" priority="27" operator="equal">
      <formula>"NÃO"</formula>
    </cfRule>
    <cfRule type="cellIs" dxfId="162" priority="28" operator="equal">
      <formula>"SIM"</formula>
    </cfRule>
  </conditionalFormatting>
  <conditionalFormatting sqref="Y93:Z93">
    <cfRule type="cellIs" dxfId="161" priority="26" operator="equal">
      <formula>"OPORTUNIDADE"</formula>
    </cfRule>
  </conditionalFormatting>
  <conditionalFormatting sqref="Y93:Z93">
    <cfRule type="cellIs" dxfId="160" priority="24" operator="equal">
      <formula>"NÃO"</formula>
    </cfRule>
    <cfRule type="cellIs" dxfId="159" priority="25" operator="equal">
      <formula>"SIM"</formula>
    </cfRule>
  </conditionalFormatting>
  <conditionalFormatting sqref="Y95:Z95">
    <cfRule type="cellIs" dxfId="158" priority="23" operator="equal">
      <formula>"OPORTUNIDADE"</formula>
    </cfRule>
  </conditionalFormatting>
  <conditionalFormatting sqref="Y95:Z95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Y96:Z97">
    <cfRule type="cellIs" dxfId="155" priority="20" operator="equal">
      <formula>"OPORTUNIDADE"</formula>
    </cfRule>
  </conditionalFormatting>
  <conditionalFormatting sqref="Y96:Z97">
    <cfRule type="cellIs" dxfId="154" priority="18" operator="equal">
      <formula>"NÃO"</formula>
    </cfRule>
    <cfRule type="cellIs" dxfId="153" priority="19" operator="equal">
      <formula>"SIM"</formula>
    </cfRule>
  </conditionalFormatting>
  <conditionalFormatting sqref="BK95:BK9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849">
      <iconSet showValue="0">
        <cfvo type="percent" val="0"/>
        <cfvo type="num" val="1"/>
        <cfvo type="num" val="1" gte="0"/>
      </iconSet>
    </cfRule>
    <cfRule type="iconSet" priority="60850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853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001">
    <cfRule type="iconSet" priority="60855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1207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1208</v>
      </c>
      <c r="C4" s="160" t="s">
        <v>1209</v>
      </c>
      <c r="D4" s="160" t="s">
        <v>1210</v>
      </c>
      <c r="E4" s="160" t="s">
        <v>1211</v>
      </c>
      <c r="F4" s="160" t="s">
        <v>4</v>
      </c>
      <c r="G4" s="160" t="s">
        <v>1212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1213</v>
      </c>
      <c r="C6" s="161">
        <v>407867</v>
      </c>
      <c r="D6" s="161" t="s">
        <v>1214</v>
      </c>
      <c r="E6" s="161" t="s">
        <v>789</v>
      </c>
      <c r="F6" s="161" t="s">
        <v>1215</v>
      </c>
      <c r="G6" s="162"/>
    </row>
    <row r="7" spans="2:7">
      <c r="B7" s="161" t="s">
        <v>1216</v>
      </c>
      <c r="C7" s="161">
        <v>293644</v>
      </c>
      <c r="D7" s="161" t="s">
        <v>1217</v>
      </c>
      <c r="E7" s="161" t="s">
        <v>789</v>
      </c>
      <c r="F7" s="161" t="s">
        <v>1215</v>
      </c>
      <c r="G7" s="162"/>
    </row>
    <row r="8" spans="2:7">
      <c r="B8" s="161" t="s">
        <v>1218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1219</v>
      </c>
      <c r="C9" s="161">
        <v>256790</v>
      </c>
      <c r="D9" s="161" t="s">
        <v>1220</v>
      </c>
      <c r="E9" s="161" t="s">
        <v>790</v>
      </c>
      <c r="F9" s="161" t="s">
        <v>1221</v>
      </c>
      <c r="G9" s="162">
        <v>46357</v>
      </c>
    </row>
    <row r="10" spans="2:7">
      <c r="B10" s="161" t="s">
        <v>1222</v>
      </c>
      <c r="C10" s="161">
        <v>265193</v>
      </c>
      <c r="D10" s="161" t="s">
        <v>1223</v>
      </c>
      <c r="E10" s="161" t="s">
        <v>791</v>
      </c>
      <c r="F10" s="161" t="s">
        <v>1071</v>
      </c>
      <c r="G10" s="161" t="s">
        <v>1224</v>
      </c>
    </row>
    <row r="11" spans="2:7">
      <c r="B11" s="161" t="s">
        <v>1225</v>
      </c>
      <c r="C11" s="161">
        <v>293716</v>
      </c>
      <c r="D11" s="161" t="s">
        <v>1226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1227</v>
      </c>
      <c r="C12" s="161">
        <v>257258</v>
      </c>
      <c r="D12" s="161" t="s">
        <v>1228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1229</v>
      </c>
      <c r="C13" s="161">
        <v>371147</v>
      </c>
      <c r="D13" s="161" t="s">
        <v>1230</v>
      </c>
      <c r="E13" s="161" t="s">
        <v>792</v>
      </c>
      <c r="F13" s="161" t="s">
        <v>128</v>
      </c>
      <c r="G13" s="161" t="s">
        <v>1224</v>
      </c>
    </row>
    <row r="14" spans="2:7">
      <c r="B14" s="161" t="s">
        <v>1231</v>
      </c>
      <c r="C14" s="161">
        <v>259230</v>
      </c>
      <c r="D14" s="161" t="s">
        <v>1232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1233</v>
      </c>
      <c r="C15" s="161">
        <v>370705</v>
      </c>
      <c r="D15" s="161"/>
      <c r="E15" s="161" t="s">
        <v>792</v>
      </c>
      <c r="F15" s="161" t="s">
        <v>128</v>
      </c>
      <c r="G15" s="161" t="s">
        <v>1224</v>
      </c>
    </row>
    <row r="16" spans="2:7">
      <c r="B16" s="161" t="s">
        <v>1234</v>
      </c>
      <c r="C16" s="161">
        <v>258542</v>
      </c>
      <c r="D16" s="161" t="s">
        <v>1235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1236</v>
      </c>
      <c r="C17" s="161">
        <v>257050</v>
      </c>
      <c r="D17" s="161" t="s">
        <v>1237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8" sqref="C8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1238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1239</v>
      </c>
      <c r="D4" s="163" t="s">
        <v>1240</v>
      </c>
      <c r="E4" s="163" t="s">
        <v>1241</v>
      </c>
      <c r="F4" s="160" t="s">
        <v>1242</v>
      </c>
      <c r="G4" s="163" t="s">
        <v>1243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1244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1245</v>
      </c>
      <c r="G7" s="167"/>
    </row>
    <row r="8" spans="2:7">
      <c r="B8" s="167" t="s">
        <v>791</v>
      </c>
      <c r="C8" s="167">
        <v>7694</v>
      </c>
      <c r="D8" s="168">
        <v>46076</v>
      </c>
      <c r="E8" s="167">
        <v>6900</v>
      </c>
      <c r="F8" s="169" t="s">
        <v>1244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1246</v>
      </c>
      <c r="G9" s="167" t="s">
        <v>1247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1244</v>
      </c>
      <c r="G10" s="167"/>
    </row>
    <row r="11" spans="2:7">
      <c r="B11" s="167" t="s">
        <v>1248</v>
      </c>
      <c r="C11" s="167">
        <v>9038</v>
      </c>
      <c r="D11" s="168">
        <v>46076</v>
      </c>
      <c r="E11" s="167">
        <v>8698</v>
      </c>
      <c r="F11" s="169" t="s">
        <v>1249</v>
      </c>
      <c r="G11" s="167"/>
    </row>
    <row r="12" spans="2:7">
      <c r="B12" s="167" t="s">
        <v>709</v>
      </c>
      <c r="C12" s="167" t="s">
        <v>1250</v>
      </c>
      <c r="D12" s="168">
        <v>46066</v>
      </c>
      <c r="E12" s="167">
        <v>9500</v>
      </c>
      <c r="F12" s="169" t="s">
        <v>1251</v>
      </c>
      <c r="G12" s="167"/>
    </row>
    <row r="13" spans="2:7">
      <c r="B13" s="167" t="s">
        <v>709</v>
      </c>
      <c r="C13" s="167" t="s">
        <v>1252</v>
      </c>
      <c r="D13" s="168">
        <v>46066</v>
      </c>
      <c r="E13" s="167">
        <v>10500</v>
      </c>
      <c r="F13" s="169" t="s">
        <v>1251</v>
      </c>
      <c r="G13" s="167"/>
    </row>
    <row r="14" spans="2:7">
      <c r="B14" s="167" t="s">
        <v>709</v>
      </c>
      <c r="C14" s="167" t="s">
        <v>1253</v>
      </c>
      <c r="D14" s="168">
        <v>46066</v>
      </c>
      <c r="E14" s="167">
        <v>9000</v>
      </c>
      <c r="F14" s="169" t="s">
        <v>1251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05" sqref="B105:K10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1254</v>
      </c>
      <c r="C2" s="121" t="s">
        <v>946</v>
      </c>
      <c r="D2" s="76" t="s">
        <v>948</v>
      </c>
      <c r="E2" s="76" t="s">
        <v>1255</v>
      </c>
      <c r="F2" s="99" t="s">
        <v>1256</v>
      </c>
      <c r="G2" s="76" t="s">
        <v>1257</v>
      </c>
      <c r="H2" s="76" t="s">
        <v>1258</v>
      </c>
      <c r="I2" s="76" t="s">
        <v>1259</v>
      </c>
      <c r="J2" s="76" t="s">
        <v>1260</v>
      </c>
      <c r="K2" s="78" t="s">
        <v>1261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1131122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 hidden="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2" workbookViewId="0">
      <selection activeCell="Q138" sqref="D103:Q138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1009</v>
      </c>
      <c r="Q1" s="225"/>
      <c r="R1" s="111"/>
      <c r="S1" s="84"/>
      <c r="T1" s="86"/>
      <c r="U1" s="226" t="s">
        <v>1262</v>
      </c>
      <c r="V1" s="226"/>
      <c r="W1" s="226"/>
    </row>
    <row r="2" spans="1:23" ht="15" customHeight="1">
      <c r="A2" s="87" t="s">
        <v>1263</v>
      </c>
      <c r="B2" s="87" t="s">
        <v>1264</v>
      </c>
      <c r="C2" s="87" t="s">
        <v>376</v>
      </c>
      <c r="D2" s="88" t="s">
        <v>961</v>
      </c>
      <c r="E2" s="88" t="s">
        <v>4</v>
      </c>
      <c r="F2" s="88" t="s">
        <v>1265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1266</v>
      </c>
      <c r="T2" s="91" t="s">
        <v>964</v>
      </c>
      <c r="U2" s="138">
        <f ca="1">TODAY()-1</f>
        <v>46084</v>
      </c>
      <c r="V2" s="138">
        <f ca="1">U2-1</f>
        <v>46083</v>
      </c>
      <c r="W2" s="138">
        <f ca="1">V2-1</f>
        <v>46082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2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850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>
        <f ca="1">_xlfn.XLOOKUP(G8&amp;$V$2,BS_CONTROLE[CHAVE],BS_CONTROLE[Quantidade_11],"-")</f>
        <v>2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100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2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435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50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0</v>
      </c>
      <c r="V27" s="137">
        <f ca="1">_xlfn.XLOOKUP(G27&amp;$V$2,BS_CONTROLE[CHAVE],BS_CONTROLE[Quantidade_11],"-")</f>
        <v>50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0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2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50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2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850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100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50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2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850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50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100</v>
      </c>
      <c r="V69" s="137">
        <f ca="1">_xlfn.XLOOKUP(G69&amp;$V$2,BS_CONTROLE[CHAVE],BS_CONTROLE[Quantidade_11],"-")</f>
        <v>0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2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0</v>
      </c>
      <c r="V86" s="137">
        <f ca="1">_xlfn.XLOOKUP(G86&amp;$V$2,BS_CONTROLE[CHAVE],BS_CONTROLE[Quantidade_11],"-")</f>
        <v>50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2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0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0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2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>
        <f ca="1">_xlfn.XLOOKUP(G99&amp;$U$2,BS_CONTROLE[CHAVE],BS_CONTROLE[Quantidade_11],"-")</f>
        <v>0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2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100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850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50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8.3333333333333329E-2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6.25E-2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2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2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50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2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ZPT-ZPG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1131122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1131122</v>
      </c>
      <c r="M139" s="140">
        <f>IF(SP_SUL!J142="","*",SP_SUL!J142)</f>
        <v>53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IF(SP_SUL!Y310="","*",SP_SUL!Y310)</f>
        <v>*</v>
      </c>
      <c r="B306" s="146" t="str">
        <f>IF(SP_SUL!X310="","*",SP_SUL!X310)</f>
        <v>Oportunidade</v>
      </c>
      <c r="C306" s="146" t="str">
        <f>IF(SP_SUL!Z310="","*",SP_SUL!Z310)</f>
        <v>*</v>
      </c>
      <c r="D306" s="139" t="str">
        <f>IF(SP_SUL!S310="","*",SP_SUL!S310)</f>
        <v>SP SUL</v>
      </c>
      <c r="E306" s="139" t="str">
        <f>IF(SP_SUL!T310="","*",SP_SUL!T310)</f>
        <v>ZBV-ZKE</v>
      </c>
      <c r="F306" s="145" t="str">
        <f>IF(SP_SUL!B310="","*",SP_SUL!B310)</f>
        <v>*</v>
      </c>
      <c r="G306" s="145" t="str">
        <f>IF(SP_SUL!D310="","*",SP_SUL!D310)</f>
        <v>ROBSON (TF-701)</v>
      </c>
      <c r="H306" s="145" t="str">
        <f>IF(SP_SUL!F310="","*",SP_SUL!F310)</f>
        <v>PDM - SUBSTITUIÇÃO - DORMENTE</v>
      </c>
      <c r="I306" s="145" t="str">
        <f>IF(SP_SUL!H310="","*",SP_SUL!H310)</f>
        <v>-</v>
      </c>
      <c r="J306" s="145" t="str">
        <f>IF(SP_SUL!I310="","*",SP_SUL!I310)</f>
        <v>-</v>
      </c>
      <c r="K306" s="139" t="str">
        <f>IF(SP_SUL!M310="","*",SP_SUL!M310)</f>
        <v>ZDY-ZFY</v>
      </c>
      <c r="L306" s="139" t="str">
        <f>IF(SP_SUL!N310="","*",SP_SUL!N310)</f>
        <v>189ZFY</v>
      </c>
      <c r="M306" s="140">
        <f>IF(SP_SUL!J310="","*",SP_SUL!J310)</f>
        <v>56</v>
      </c>
      <c r="N306" s="144">
        <f>IF(SP_SUL!K310="","*",SP_SUL!K310)</f>
        <v>190.3</v>
      </c>
      <c r="O306" s="144">
        <f>IF(SP_SUL!L310="","*",SP_SUL!L310)</f>
        <v>190.5</v>
      </c>
      <c r="P306" s="143">
        <f>IF(SP_SUL!O310="","*",SP_SUL!O310)</f>
        <v>0.375</v>
      </c>
      <c r="Q306" s="143">
        <f>IF(SP_SUL!P310="","*",SP_SUL!P310)</f>
        <v>8.3333333333333329E-2</v>
      </c>
      <c r="R306" s="145" t="str">
        <f>IF(SP_SUL!Q310="","*",CONCATENATE(SP_SUL!Q310," ",SP_SUL!R310))</f>
        <v>50 Nº DE DORMENTES</v>
      </c>
      <c r="S306" s="145" t="str">
        <f>IF(SP_SUL!V310="","*",SP_SUL!V310)</f>
        <v>Robson</v>
      </c>
      <c r="T306" s="145" t="str">
        <f>IF(SP_SUL!W310="","*",SP_SUL!W310)</f>
        <v>Substituição de dormentes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>
        <f ca="1">_xlfn.XLOOKUP(G533&amp;$V$2,BS_CONTROLE[CHAVE],BS_CONTROLE[Quantidade_11],"-")</f>
        <v>2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>
        <f ca="1">_xlfn.XLOOKUP(G768&amp;$V$2,BS_CONTROLE[CHAVE],BS_CONTROLE[Quantidade_11],"-")</f>
        <v>435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1267</v>
      </c>
      <c r="D5" s="228"/>
      <c r="E5" s="228"/>
      <c r="F5" s="228"/>
      <c r="G5" s="228"/>
      <c r="H5" s="228"/>
      <c r="I5" s="228"/>
      <c r="J5" s="229"/>
      <c r="K5" s="230" t="s">
        <v>1268</v>
      </c>
      <c r="L5" s="231"/>
      <c r="M5" s="231"/>
      <c r="N5" s="231"/>
      <c r="O5" s="232" t="s">
        <v>1269</v>
      </c>
      <c r="P5" s="233"/>
    </row>
    <row r="6" spans="1:16" s="74" customFormat="1" ht="15" customHeight="1">
      <c r="A6" s="66" t="s">
        <v>1265</v>
      </c>
      <c r="B6" s="75" t="s">
        <v>1264</v>
      </c>
      <c r="C6" s="76" t="s">
        <v>961</v>
      </c>
      <c r="D6" s="77" t="s">
        <v>962</v>
      </c>
      <c r="E6" s="76" t="s">
        <v>1270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1271</v>
      </c>
      <c r="M6" s="80" t="s">
        <v>576</v>
      </c>
      <c r="N6" s="81" t="s">
        <v>956</v>
      </c>
      <c r="O6" s="158" t="s">
        <v>999</v>
      </c>
      <c r="P6" s="133" t="s">
        <v>1272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8.3333333333333329E-2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6.25E-2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1</v>
      </c>
      <c r="P130" s="147" t="str">
        <f>IF($A$2=1,IF(SP_SUL!BJ129="","*",SP_SUL!BJ129),IF(SP_SUL!BK129="","*",SP_SUL!BK129))</f>
        <v>*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1</v>
      </c>
      <c r="P131" s="147" t="str">
        <f>IF($A$2=1,IF(SP_SUL!BJ130="","*",SP_SUL!BJ130),IF(SP_SUL!BK130="","*",SP_SUL!BK130))</f>
        <v>*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1</v>
      </c>
      <c r="P132" s="147" t="str">
        <f>IF($A$2=1,IF(SP_SUL!BJ131="","*",SP_SUL!BJ131),IF(SP_SUL!BK131="","*",SP_SUL!BK131))</f>
        <v>*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1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 t="str">
        <f>IF(SP_SUL!BH139="","*",SP_SUL!BH139)</f>
        <v>*</v>
      </c>
      <c r="P138" s="147" t="str">
        <f>IF($A$2=1,IF(SP_SUL!BJ139="","*",SP_SUL!BJ139),IF(SP_SUL!BK139="","*",SP_SUL!BK139))</f>
        <v>*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 t="str">
        <f>IF(SP_SUL!BH140="","*",SP_SUL!BH140)</f>
        <v>*</v>
      </c>
      <c r="P139" s="147" t="str">
        <f>IF($A$2=1,IF(SP_SUL!BJ140="","*",SP_SUL!BJ140),IF(SP_SUL!BK140="","*",SP_SUL!BK140))</f>
        <v>*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 t="str">
        <f>IF(SP_SUL!BH141="","*",SP_SUL!BH141)</f>
        <v>*</v>
      </c>
      <c r="P140" s="147" t="str">
        <f>IF($A$2=1,IF(SP_SUL!BJ141="","*",SP_SUL!BJ141),IF(SP_SUL!BK141="","*",SP_SUL!BK141))</f>
        <v>*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2026-03-04T12:34:58Z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