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995" documentId="8_{C16AF0B1-DE6F-4D81-B6CC-DB7BBC320B89}" xr6:coauthVersionLast="47" xr6:coauthVersionMax="47" xr10:uidLastSave="{9EF0A9E3-5B09-457C-844D-4BEC596DE8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81" i="1" l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<sst xmlns="http://schemas.openxmlformats.org/spreadsheetml/2006/main" count="13865" uniqueCount="2063">
  <si>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</si>
  <si>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</si>
  <si>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</si>
  <si>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</si>
  <si>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</si>
  <si>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</si>
  <si>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</si>
  <si>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</si>
  <si>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</si>
  <si>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</si>
  <si>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</si>
  <si>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</si>
  <si>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</si>
  <si>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</si>
  <si>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</si>
  <si>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</si>
  <si>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</si>
  <si>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</si>
  <si>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</si>
  <si>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</si>
  <si>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</si>
  <si>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</si>
  <si>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</si>
  <si>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</si>
  <si>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</si>
  <si>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</si>
  <si>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</si>
  <si>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</si>
  <si>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</si>
  <si>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</si>
  <si>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</si>
  <si>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</si>
  <si>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</si>
  <si>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</si>
  <si>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</si>
  <si>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</si>
  <si>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</si>
  <si>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</si>
  <si>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</si>
  <si>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</si>
  <si>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</si>
  <si>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</si>
  <si>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</si>
  <si>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</si>
  <si>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</si>
  <si>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</si>
  <si>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</si>
  <si>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</si>
  <si>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</si>
  <si>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</si>
  <si>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</si>
  <si>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</si>
  <si>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</si>
  <si>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</si>
  <si>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</si>
  <si>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</si>
  <si>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</si>
  <si>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</si>
  <si>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</si>
  <si>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</si>
  <si>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</si>
  <si>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</si>
  <si>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</si>
  <si>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</si>
  <si>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</si>
  <si>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</si>
  <si>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</si>
  <si>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</si>
  <si>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</si>
  <si>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</si>
  <si>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</si>
  <si>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</si>
  <si>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</si>
  <si>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</si>
  <si>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</si>
  <si>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</si>
  <si>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</si>
  <si>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</si>
  <si>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</si>
  <si>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</si>
  <si>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</si>
  <si>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</si>
  <si>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</si>
  <si>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</si>
  <si>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</si>
  <si>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</si>
  <si>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</si>
  <si>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</si>
  <si>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</si>
  <si>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</si>
  <si>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</si>
  <si>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</si>
  <si>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</si>
  <si>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</si>
  <si>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</si>
  <si>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</si>
  <si>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</si>
  <si>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</si>
  <si>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</si>
  <si>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</si>
  <si>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</si>
  <si>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</si>
  <si>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</si>
  <si>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</si>
  <si>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</si>
  <si>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</si>
  <si>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</si>
  <si>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</si>
  <si>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</si>
  <si>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</si>
  <si>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</si>
  <si>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</si>
  <si>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</si>
  <si>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</si>
  <si>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</si>
  <si>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</si>
  <si>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</si>
  <si>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</si>
  <si>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</si>
  <si>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</si>
  <si>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</si>
  <si>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</si>
  <si>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</si>
  <si>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</si>
  <si>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</si>
  <si>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</si>
  <si>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</si>
  <si>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</si>
  <si>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</si>
  <si>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</si>
  <si>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</si>
  <si>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</si>
  <si>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</si>
  <si>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</si>
  <si>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</si>
  <si>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</si>
  <si>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</si>
  <si>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</si>
  <si>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</si>
  <si>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</si>
  <si>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</si>
  <si>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</si>
  <si>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</si>
  <si>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</si>
  <si>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</si>
  <si>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</si>
  <si>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</si>
  <si>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</si>
  <si>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</si>
  <si>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</si>
  <si>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</si>
  <si>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</si>
  <si>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</si>
  <si>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</si>
  <si>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</si>
  <si>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</si>
  <si>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</si>
  <si>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</si>
  <si>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</si>
  <si>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</si>
  <si>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</si>
  <si>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</si>
  <si>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</si>
  <si>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</si>
  <si>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</si>
  <si>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</si>
  <si>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</si>
  <si>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</si>
  <si>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</si>
  <si>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</si>
  <si>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</si>
  <si>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</si>
  <si>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</si>
  <si>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</si>
  <si>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</si>
  <si>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</si>
  <si>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</si>
  <si>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</si>
  <si>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</si>
  <si>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</si>
  <si>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</si>
  <si>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</si>
  <si>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</si>
  <si>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</si>
  <si>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</si>
  <si>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</si>
  <si>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</si>
  <si>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</si>
  <si>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</si>
  <si>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</si>
  <si>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</si>
  <si>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</si>
  <si>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</si>
  <si>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</si>
  <si>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</si>
  <si>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</si>
  <si>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</si>
  <si>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</si>
  <si>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</si>
  <si>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</si>
  <si>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</si>
  <si>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</si>
  <si>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</si>
  <si>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</si>
  <si>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</si>
  <si>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</si>
  <si>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</si>
  <si>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</si>
  <si>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</si>
  <si>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</si>
  <si>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</si>
  <si>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</si>
  <si>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</si>
  <si>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</si>
  <si>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</si>
  <si>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</si>
  <si>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</si>
  <si>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</si>
  <si>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</si>
  <si>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</si>
  <si>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</si>
  <si>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</si>
  <si>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</si>
  <si>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</si>
  <si>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</si>
  <si>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</si>
  <si>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</si>
  <si>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</si>
  <si>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</si>
  <si>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</si>
  <si>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</si>
  <si>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</si>
  <si>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</si>
  <si>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</si>
  <si>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</si>
  <si>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</si>
  <si>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</si>
  <si>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</si>
  <si>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</si>
  <si>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</si>
  <si>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</si>
  <si>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</si>
  <si>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</si>
  <si>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</si>
  <si>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</si>
  <si>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</si>
  <si>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</si>
  <si>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</si>
  <si>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</si>
  <si>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</si>
  <si>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</si>
  <si>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</si>
  <si>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</si>
  <si>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</si>
  <si>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</si>
  <si>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</si>
  <si>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</si>
  <si>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</si>
  <si>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</si>
  <si>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</si>
  <si>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</si>
  <si>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</si>
  <si>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</si>
  <si>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</si>
  <si>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</si>
  <si>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</si>
  <si>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</si>
  <si>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</si>
  <si>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</si>
  <si>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</si>
  <si>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</si>
  <si>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</si>
  <si>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</si>
  <si>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</si>
  <si>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</si>
  <si>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</si>
  <si>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</si>
  <si>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</si>
  <si>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</si>
  <si>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</si>
  <si>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</si>
  <si>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</si>
  <si>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</si>
  <si>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</si>
  <si>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</si>
  <si>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</si>
  <si>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</si>
  <si>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</si>
  <si>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</si>
  <si>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</si>
  <si>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</si>
  <si>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</si>
  <si>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</si>
  <si>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</si>
  <si>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</si>
  <si>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</si>
  <si>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</si>
  <si>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</si>
  <si>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</si>
  <si>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</si>
  <si>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</si>
  <si>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</si>
  <si>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</si>
  <si>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</si>
  <si>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</si>
  <si>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</si>
  <si>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</si>
  <si>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</si>
  <si>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</si>
  <si>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</si>
  <si>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</si>
  <si>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</si>
  <si>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</si>
  <si>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</si>
  <si>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</si>
  <si>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</si>
  <si>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</si>
  <si>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</si>
  <si>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</si>
  <si>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</si>
  <si>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</si>
  <si>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</si>
  <si>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</si>
  <si>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</si>
  <si>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</si>
  <si>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</si>
  <si>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</si>
  <si>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</si>
  <si>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</si>
  <si>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</si>
  <si>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</si>
  <si>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</si>
  <si>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</si>
  <si>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</si>
  <si>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</si>
  <si>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</si>
  <si>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</si>
  <si>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</si>
  <si>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</si>
  <si>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</si>
  <si>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</si>
  <si>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</si>
  <si>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</si>
  <si>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</si>
  <si>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</si>
  <si>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</si>
  <si>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</si>
  <si>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</si>
  <si>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</si>
  <si>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</si>
  <si>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</si>
  <si>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</si>
  <si>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</si>
  <si>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</si>
  <si>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</si>
  <si>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</si>
  <si>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</si>
  <si>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</si>
  <si>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</si>
  <si>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</si>
  <si>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</si>
  <si>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</si>
  <si>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</si>
  <si>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</si>
  <si>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</si>
  <si>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</si>
  <si>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</si>
  <si>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</si>
  <si>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</si>
  <si>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</si>
  <si>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</si>
  <si>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</si>
  <si>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</si>
  <si>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</si>
  <si>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</si>
  <si>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</si>
  <si>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</si>
  <si>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</si>
  <si>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</si>
  <si>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</si>
  <si>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</si>
  <si>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</si>
  <si>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</si>
  <si>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</si>
  <si>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</si>
  <si>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</si>
  <si>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</si>
  <si>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</si>
  <si>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</si>
  <si>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</si>
  <si>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</si>
  <si>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</si>
  <si>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</si>
  <si>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</si>
  <si>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</si>
  <si>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</si>
  <si>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</si>
  <si>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</si>
  <si>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</si>
  <si>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</si>
  <si>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</si>
  <si>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</si>
  <si>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</si>
  <si>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</si>
  <si>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</si>
  <si>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</si>
  <si>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</si>
  <si>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</si>
  <si>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</si>
  <si>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</si>
  <si>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</si>
  <si>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</si>
  <si>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</si>
  <si>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</si>
  <si>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</si>
  <si>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</si>
  <si>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</si>
  <si>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</si>
  <si>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</si>
  <si>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</si>
  <si>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</si>
  <si>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</si>
  <si>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</si>
  <si>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</si>
  <si>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</si>
  <si>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</si>
  <si>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</si>
  <si>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</si>
  <si>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</si>
  <si>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</si>
  <si>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</si>
  <si>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</si>
  <si>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</si>
  <si>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</si>
  <si>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</si>
  <si>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</si>
  <si>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</si>
  <si>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</si>
  <si>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</si>
  <si>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</si>
  <si>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</si>
  <si>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</si>
  <si>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</si>
  <si>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</si>
  <si>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</si>
  <si>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</si>
  <si>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</si>
  <si>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</si>
  <si>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</si>
  <si>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</si>
  <si>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</si>
  <si>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</si>
  <si>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</si>
  <si>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</si>
  <si>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</si>
  <si>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</si>
  <si>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</si>
  <si>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</si>
  <si>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</si>
  <si>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</si>
  <si>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</si>
  <si>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</si>
  <si>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</si>
  <si>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</si>
  <si>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</si>
  <si>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</si>
  <si>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</si>
  <si>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</si>
  <si>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</si>
  <si>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</si>
  <si>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</si>
  <si>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</si>
  <si>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</si>
  <si>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</si>
  <si>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</si>
  <si>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</si>
  <si>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</si>
  <si>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</si>
  <si>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</si>
  <si>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</si>
  <si>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</si>
  <si>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</si>
  <si>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</si>
  <si>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</si>
  <si>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</si>
  <si>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</si>
  <si>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</si>
  <si>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</si>
  <si>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</si>
  <si>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</si>
  <si>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</si>
  <si>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</si>
  <si>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</si>
  <si>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</si>
  <si>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</si>
  <si>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</si>
  <si>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</si>
  <si>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</si>
  <si>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</si>
  <si>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</si>
  <si>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</si>
  <si>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</si>
  <si>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</si>
  <si>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</si>
  <si>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</si>
  <si>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</si>
  <si>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</si>
  <si>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</si>
  <si>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</si>
  <si>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</si>
  <si>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</si>
  <si>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</si>
  <si>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</si>
  <si>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</si>
  <si>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</si>
  <si>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</si>
  <si>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</si>
  <si>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</si>
  <si>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</si>
  <si>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</si>
  <si>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</si>
  <si>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</si>
  <si>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</si>
  <si>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</si>
  <si>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</si>
  <si>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</si>
  <si>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</si>
  <si>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</si>
  <si>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</si>
  <si>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</si>
  <si>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</si>
  <si>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</si>
  <si>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</si>
  <si>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</si>
  <si>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</si>
  <si>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</si>
  <si>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</si>
  <si>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</si>
  <si>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</si>
  <si>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</si>
  <si>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</si>
  <si>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</si>
  <si>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</si>
  <si>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</si>
  <si>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</si>
  <si>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</si>
  <si>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</si>
  <si>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</si>
  <si>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</si>
  <si>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</si>
  <si>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</si>
  <si>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</si>
  <si>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</si>
  <si>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</si>
  <si>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</si>
  <si>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</si>
  <si>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</si>
  <si>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</si>
  <si>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</si>
  <si>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</si>
  <si>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</si>
  <si>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</si>
  <si>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</si>
  <si>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</si>
  <si>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</si>
  <si>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</si>
  <si>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</si>
  <si>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</si>
  <si>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</si>
  <si>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</si>
  <si>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</si>
  <si>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</si>
  <si>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</si>
  <si>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</si>
  <si>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</si>
  <si>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</si>
  <si>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</si>
  <si>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</si>
  <si>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</si>
  <si>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</si>
  <si>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</si>
  <si>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</si>
  <si>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</si>
  <si>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</si>
  <si>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</si>
  <si>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</si>
  <si>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</si>
  <si>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</si>
  <si>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</si>
  <si>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</si>
  <si>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</si>
  <si>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</si>
  <si>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</si>
  <si>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</si>
  <si>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</si>
  <si>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</si>
  <si>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</si>
  <si>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</si>
  <si>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</si>
  <si>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</si>
  <si>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</si>
  <si>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</si>
  <si>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</si>
  <si>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</si>
  <si>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</si>
  <si>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</si>
  <si>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</si>
  <si>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</si>
  <si>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</si>
  <si>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</si>
  <si>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</si>
  <si>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</si>
  <si>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</si>
  <si>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</si>
  <si>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</si>
  <si>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</si>
  <si>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</si>
  <si>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</si>
  <si>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</si>
  <si>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</si>
  <si>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</si>
  <si>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</si>
  <si>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</si>
  <si>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</si>
  <si>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</si>
  <si>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</si>
  <si>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</si>
  <si>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</si>
  <si>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</si>
  <si>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</si>
  <si>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</si>
  <si>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</si>
  <si>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</si>
  <si>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</si>
  <si>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</si>
  <si>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</si>
  <si>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</si>
  <si>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</si>
  <si>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</si>
  <si>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</si>
  <si>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</si>
  <si>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</si>
  <si>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</si>
  <si>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</si>
  <si>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</si>
  <si>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</si>
  <si>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</si>
  <si>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</si>
  <si>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</si>
  <si>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</si>
  <si>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</si>
  <si>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</si>
  <si>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</si>
  <si>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</si>
  <si>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</si>
  <si>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</si>
  <si>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</si>
  <si>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</si>
  <si>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</si>
  <si>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</si>
  <si>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</si>
  <si>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</si>
  <si>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</si>
  <si>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</si>
  <si>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</si>
  <si>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</si>
  <si>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</si>
  <si>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</si>
  <si>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</si>
  <si>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</si>
  <si>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</si>
  <si>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</si>
  <si>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</si>
  <si>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</si>
  <si>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</si>
  <si>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</si>
  <si>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</si>
  <si>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</si>
  <si>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</si>
  <si>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</si>
  <si>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</si>
  <si>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</si>
  <si>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</si>
  <si>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</si>
  <si>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</si>
  <si>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</si>
  <si>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</si>
  <si>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</si>
  <si>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</si>
  <si>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</si>
  <si>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</si>
  <si>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</si>
  <si>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</si>
  <si>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</si>
  <si>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</si>
  <si>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</si>
  <si>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</si>
  <si>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</si>
  <si>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</si>
  <si>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</si>
  <si>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</si>
  <si>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</si>
  <si>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</si>
  <si>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</si>
  <si>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</si>
  <si>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</si>
  <si>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</si>
  <si>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</si>
  <si>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</si>
  <si>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</si>
  <si>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</si>
  <si>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</si>
  <si>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</si>
  <si>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</si>
  <si>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</si>
  <si>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</si>
  <si>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</si>
  <si>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</si>
  <si>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</si>
  <si>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</si>
  <si>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</si>
  <si>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</si>
  <si>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</si>
  <si>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</si>
  <si>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</si>
  <si>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</si>
  <si>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</si>
  <si>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</si>
  <si>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</si>
  <si>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</si>
  <si>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</si>
  <si>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</si>
  <si>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</si>
  <si>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</si>
  <si>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</si>
  <si>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</si>
  <si>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</si>
  <si>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</si>
  <si>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</si>
  <si>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</si>
  <si>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</si>
  <si>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</si>
  <si>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</si>
  <si>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</si>
  <si>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</si>
  <si>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</si>
  <si>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</si>
  <si>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</si>
  <si>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</si>
  <si>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</si>
  <si>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</si>
  <si>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</si>
  <si>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</si>
  <si>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</si>
  <si>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</si>
  <si>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</si>
  <si>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</si>
  <si>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</si>
  <si>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</si>
  <si>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</si>
  <si>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</si>
  <si>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</si>
  <si>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</si>
  <si>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</si>
  <si>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</si>
  <si>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</si>
  <si>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</si>
  <si>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</si>
  <si>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</si>
  <si>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</si>
  <si>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</si>
  <si>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</si>
  <si>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</si>
  <si>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</si>
  <si>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</si>
  <si>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</si>
  <si>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</si>
  <si>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</si>
  <si>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</si>
  <si>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</si>
  <si>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</si>
  <si>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</si>
  <si>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</si>
  <si>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</si>
  <si>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</si>
  <si>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</si>
  <si>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</si>
  <si>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</si>
  <si>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</si>
  <si>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</si>
  <si>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</si>
  <si>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</si>
  <si>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</si>
  <si>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</si>
  <si>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</si>
  <si>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</si>
  <si>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</si>
  <si>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</si>
  <si>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</si>
  <si>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</si>
  <si>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</si>
  <si>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</si>
  <si>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</si>
  <si>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</si>
  <si>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</si>
  <si>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</si>
  <si>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</si>
  <si>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</si>
  <si>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</si>
  <si>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</si>
  <si>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</si>
  <si>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</si>
  <si>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</si>
  <si>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</si>
  <si>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</si>
  <si>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</si>
  <si>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</si>
  <si>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</si>
  <si>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</si>
  <si>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</si>
  <si>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</si>
  <si>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</si>
  <si>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</si>
  <si>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</si>
  <si>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</si>
  <si>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</si>
  <si>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</si>
  <si>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</si>
  <si>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</si>
  <si>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</si>
  <si>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</si>
  <si>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</si>
  <si>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</si>
  <si>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</si>
  <si>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</si>
  <si>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</si>
  <si>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</si>
  <si>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</si>
  <si>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</si>
  <si>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</si>
  <si>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</si>
  <si>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</si>
  <si>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</si>
  <si>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</si>
  <si>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</si>
  <si>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</si>
  <si>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</si>
  <si>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</si>
  <si>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</si>
  <si>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</si>
  <si>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</si>
  <si>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</si>
  <si>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</si>
  <si>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</si>
  <si>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</si>
  <si>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</si>
  <si>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</si>
  <si>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</si>
  <si>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</si>
  <si>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</si>
  <si>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</si>
  <si>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</si>
  <si>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</si>
  <si>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</si>
  <si>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</si>
  <si>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</si>
  <si>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</si>
  <si>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</si>
  <si>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</si>
  <si>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</si>
  <si>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</si>
  <si>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</si>
  <si>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</si>
  <si>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</si>
  <si>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</si>
  <si>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</si>
  <si>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</si>
  <si>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</si>
  <si>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</si>
  <si>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</si>
  <si>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</si>
  <si>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</si>
  <si>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</si>
  <si>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</si>
  <si>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</si>
  <si>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</si>
  <si>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</si>
  <si>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</si>
  <si>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</si>
  <si>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</si>
  <si>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</si>
  <si>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</si>
  <si>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</si>
  <si>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</si>
  <si>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</si>
  <si>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</si>
  <si>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</si>
  <si>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</si>
  <si>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</si>
  <si>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</si>
  <si>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</si>
  <si>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</si>
  <si>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</si>
  <si>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</si>
  <si>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</si>
  <si>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</si>
  <si>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</si>
  <si>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</si>
  <si>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</si>
  <si>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</si>
  <si>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</si>
  <si>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</si>
  <si>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</si>
  <si>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</si>
  <si>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</si>
  <si>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</si>
  <si>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</si>
  <si>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</si>
  <si>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</si>
  <si>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</si>
  <si>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</si>
  <si>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</si>
  <si>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</si>
  <si>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</si>
  <si>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</si>
  <si>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</si>
  <si>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</si>
  <si>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</si>
  <si>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</si>
  <si>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</si>
  <si>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</si>
  <si>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</si>
  <si>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</si>
  <si>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</si>
  <si>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</si>
  <si>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</si>
  <si>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</si>
  <si>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</si>
  <si>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</si>
  <si>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</si>
  <si>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</si>
  <si>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</si>
  <si>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</si>
  <si>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</si>
  <si>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</si>
  <si>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</si>
  <si>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</si>
  <si>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</si>
  <si>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</si>
  <si>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</si>
  <si>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</si>
  <si>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</si>
  <si>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</si>
  <si>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</si>
  <si>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</si>
  <si>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</si>
  <si>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</si>
  <si>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</si>
  <si>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</si>
  <si>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</si>
  <si>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</si>
  <si>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</si>
  <si>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</si>
  <si>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</si>
  <si>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</si>
  <si>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</si>
  <si>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</si>
  <si>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</si>
  <si>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</si>
  <si>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</si>
  <si>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</si>
  <si>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</si>
  <si>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</si>
  <si>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</si>
  <si>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</si>
  <si>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</si>
  <si>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</si>
  <si>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</si>
  <si>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</si>
  <si>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</si>
  <si>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</si>
  <si>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</si>
  <si>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</si>
  <si>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</si>
  <si>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</si>
  <si>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</si>
  <si>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</si>
  <si>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</si>
  <si>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</si>
  <si>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</si>
  <si>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</si>
  <si>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</si>
  <si>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</si>
  <si>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</si>
  <si>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</si>
  <si>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</si>
  <si>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</si>
  <si>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</si>
  <si>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</si>
  <si>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</si>
  <si>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</si>
  <si>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</si>
  <si>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</si>
  <si>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</si>
  <si>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</si>
  <si>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</si>
  <si>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</si>
  <si>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</si>
  <si>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</si>
  <si>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</si>
  <si>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</si>
  <si>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</si>
  <si>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</si>
  <si>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</si>
  <si>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</si>
  <si>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</si>
  <si>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</si>
  <si>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</si>
  <si>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</si>
  <si>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</si>
  <si>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</si>
  <si>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</si>
  <si>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</si>
  <si>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</si>
  <si>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</si>
  <si>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</si>
  <si>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</si>
  <si>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</si>
  <si>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</si>
  <si>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</si>
  <si>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</si>
  <si>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</si>
  <si>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</si>
  <si>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</si>
  <si>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</si>
  <si>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</si>
  <si>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</si>
  <si>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</si>
  <si>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</si>
  <si>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</si>
  <si>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</si>
  <si>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</si>
  <si>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</si>
  <si>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</si>
  <si>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</si>
  <si>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</si>
  <si>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</si>
  <si>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</si>
  <si>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</si>
  <si>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</si>
  <si>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</si>
  <si>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</si>
  <si>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</si>
  <si>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</si>
  <si>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</si>
  <si>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</si>
  <si>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</si>
  <si>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</si>
  <si>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</si>
  <si>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</si>
  <si>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</si>
  <si>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</si>
  <si>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</si>
  <si>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</si>
  <si>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</si>
  <si>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</si>
  <si>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</si>
  <si>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</si>
  <si>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</si>
  <si>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</si>
  <si>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</si>
  <si>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</si>
  <si>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</si>
  <si>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</si>
  <si>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</si>
  <si>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</si>
  <si>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</si>
  <si>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</si>
  <si>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</si>
  <si>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</si>
  <si>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</si>
  <si>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</si>
  <si>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</si>
  <si>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</si>
  <si>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</si>
  <si>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</si>
  <si>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</si>
  <si>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</si>
  <si>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</si>
  <si>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</si>
  <si>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</si>
  <si>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</si>
  <si>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</si>
  <si>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</si>
  <si>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</si>
  <si>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</si>
  <si>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</si>
  <si>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</si>
  <si>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</si>
  <si>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</si>
  <si>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</si>
  <si>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</si>
  <si>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</si>
  <si>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</si>
  <si>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</si>
  <si>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</si>
  <si>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</si>
  <si>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</si>
  <si>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</si>
  <si>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</si>
  <si>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</si>
  <si>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</si>
  <si>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</si>
  <si>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</si>
  <si>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</si>
  <si>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</si>
  <si>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</si>
  <si>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</si>
  <si>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</si>
  <si>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</si>
  <si>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</si>
  <si>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</si>
  <si>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</si>
  <si>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</si>
  <si>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</si>
  <si>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</si>
  <si>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</si>
  <si>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</si>
  <si>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</si>
  <si>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</si>
  <si>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</si>
  <si>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</si>
  <si>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</si>
  <si>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</si>
  <si>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</si>
  <si>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</si>
  <si>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</si>
  <si>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</si>
  <si>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</si>
  <si>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</si>
  <si>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</si>
  <si>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</si>
  <si>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</si>
  <si>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</si>
  <si>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</si>
  <si>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</si>
  <si>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</si>
  <si>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</si>
  <si>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</si>
  <si>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</si>
  <si>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</si>
  <si>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</si>
  <si>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</si>
  <si>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</si>
  <si>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</si>
  <si>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</si>
  <si>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</si>
  <si>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</si>
  <si>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</si>
  <si>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</si>
  <si>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</si>
  <si>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</si>
  <si>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</si>
  <si>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</si>
  <si>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</si>
  <si>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</si>
  <si>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</si>
  <si>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</si>
  <si>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</si>
  <si>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</si>
  <si>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</si>
  <si>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</si>
  <si>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</si>
  <si>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</si>
  <si>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</si>
  <si>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</si>
  <si>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</si>
  <si>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</si>
  <si>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</si>
  <si>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</si>
  <si>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</si>
  <si>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</si>
  <si>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</si>
  <si>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</si>
  <si>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</si>
  <si>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</si>
  <si>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</si>
  <si>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</si>
  <si>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</si>
  <si>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</si>
  <si>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</si>
  <si>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</si>
  <si>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</si>
  <si>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</si>
  <si>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</si>
  <si>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</si>
  <si>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</si>
  <si>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</si>
  <si>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</si>
  <si>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</si>
  <si>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</si>
  <si>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</si>
  <si>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</si>
  <si>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</si>
  <si>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</si>
  <si>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</si>
  <si>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</si>
  <si>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</si>
  <si>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</si>
  <si>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</si>
  <si>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</si>
  <si>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</si>
  <si>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</si>
  <si>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</si>
  <si>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</si>
  <si>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</si>
  <si>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</si>
  <si>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</si>
  <si>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</si>
  <si>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</si>
  <si>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</si>
  <si>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</si>
  <si>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</si>
  <si>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</si>
  <si>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</si>
  <si>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</si>
  <si>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</si>
  <si>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</si>
  <si>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</si>
  <si>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</si>
  <si>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</si>
  <si>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</si>
  <si>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</si>
  <si>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</si>
  <si>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</si>
  <si>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</si>
  <si>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</si>
  <si>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</si>
  <si>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</si>
  <si>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</si>
  <si>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</si>
  <si>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</si>
  <si>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</si>
  <si>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</si>
  <si>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</si>
  <si>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</si>
  <si>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</si>
  <si>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</si>
  <si>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</si>
  <si>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</si>
  <si>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</si>
  <si>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</si>
  <si>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</si>
  <si>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</si>
  <si>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</si>
  <si>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</si>
  <si>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</si>
  <si>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</si>
  <si>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</si>
  <si>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</si>
  <si>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</si>
  <si>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</si>
  <si>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</si>
  <si>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</si>
  <si>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</si>
  <si>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</si>
  <si>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</si>
  <si>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</si>
  <si>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</si>
  <si>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</si>
  <si>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</si>
  <si>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</si>
  <si>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</si>
  <si>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</si>
  <si>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</si>
  <si>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</si>
  <si>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</si>
  <si>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</si>
  <si>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</si>
  <si>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</si>
  <si>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</si>
  <si>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</si>
  <si>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</si>
  <si>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</si>
  <si>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</si>
  <si>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</si>
  <si>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</si>
  <si>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</si>
  <si>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</si>
  <si>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</si>
  <si>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</si>
  <si>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</si>
  <si>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</si>
  <si>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</si>
  <si>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</si>
  <si>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</si>
  <si>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</si>
  <si>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</si>
  <si>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</si>
  <si>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</si>
  <si>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</si>
  <si>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</si>
  <si>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</si>
  <si>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</si>
  <si>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</si>
  <si>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</si>
  <si>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</si>
  <si>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</si>
  <si>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</si>
  <si>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</si>
  <si>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</si>
  <si>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</si>
  <si>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</si>
  <si>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</si>
  <si>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</si>
  <si>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</si>
  <si>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</si>
  <si>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</si>
  <si>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</si>
  <si>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</si>
  <si>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</si>
  <si>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</si>
  <si>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</si>
  <si>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</si>
  <si>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</si>
  <si>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</si>
  <si>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</si>
  <si>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</si>
  <si>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</si>
  <si>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</si>
  <si>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</si>
  <si>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</si>
  <si>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</si>
  <si>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</si>
  <si>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</si>
  <si>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</si>
  <si>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</si>
  <si>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</si>
  <si>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</si>
  <si>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</si>
  <si>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</si>
  <si>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</si>
  <si>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</si>
  <si>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</si>
  <si>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</si>
  <si>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</si>
  <si>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</si>
  <si>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</si>
  <si>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</si>
  <si>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</si>
  <si>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</si>
  <si>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</si>
  <si>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</si>
  <si>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</si>
  <si>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</si>
  <si>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</si>
  <si>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</si>
  <si>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</si>
  <si>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</si>
  <si>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</si>
  <si>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</si>
  <si>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</si>
  <si>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</si>
  <si>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</si>
  <si>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</si>
  <si>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</si>
  <si>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</si>
  <si>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</si>
  <si>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</si>
  <si>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</si>
  <si>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</si>
  <si>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</si>
  <si>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</si>
  <si>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</si>
  <si>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</si>
  <si>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</si>
  <si>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</si>
  <si>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</si>
  <si>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</si>
  <si>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</si>
  <si>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</si>
  <si>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</si>
  <si>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</si>
  <si>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</si>
  <si>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</si>
  <si>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</si>
  <si>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</si>
  <si>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</si>
  <si>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</si>
  <si>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</si>
  <si>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</si>
  <si>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</si>
  <si>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</si>
  <si>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</si>
  <si>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</si>
  <si>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</si>
  <si>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</si>
  <si>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</si>
  <si>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</si>
  <si>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</si>
  <si>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</si>
  <si>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</si>
  <si>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</si>
  <si>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</si>
  <si>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</si>
  <si>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</si>
  <si>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</si>
  <si>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</si>
  <si>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</si>
  <si>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</si>
  <si>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</si>
  <si>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</si>
  <si>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</si>
  <si>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</si>
  <si>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</si>
  <si>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</si>
  <si>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</si>
  <si>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</si>
  <si>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</si>
  <si>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</si>
  <si>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</si>
  <si>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</si>
  <si>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</si>
  <si>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</si>
  <si>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</si>
  <si>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</si>
  <si>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</si>
  <si>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</si>
  <si>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</si>
  <si>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</si>
  <si>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</si>
  <si>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</si>
  <si>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</si>
  <si>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</si>
  <si>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</si>
  <si>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</si>
  <si>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</si>
  <si>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</si>
  <si>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</si>
  <si>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</si>
  <si>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</si>
  <si>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</si>
  <si>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</si>
  <si>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</si>
  <si>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</si>
  <si>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</si>
  <si>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</si>
  <si>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</si>
  <si>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</si>
  <si>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</si>
  <si>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</si>
  <si>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</si>
  <si>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</si>
  <si>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</si>
  <si>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</si>
  <si>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</si>
  <si>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</si>
  <si>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</si>
  <si>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</si>
  <si>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</si>
  <si>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</si>
  <si>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</si>
  <si>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</si>
  <si>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</si>
  <si>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</si>
  <si>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</si>
  <si>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</si>
  <si>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</si>
  <si>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</si>
  <si>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</si>
  <si>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</si>
  <si>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</si>
  <si>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</si>
  <si>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</si>
  <si>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</si>
  <si>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</si>
  <si>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</si>
  <si>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</si>
  <si>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</si>
  <si>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</si>
  <si>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</si>
  <si>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</si>
  <si>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</si>
  <si>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</si>
  <si>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</si>
  <si>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</si>
  <si>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</si>
  <si>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</si>
  <si>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</si>
  <si>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</si>
  <si>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</si>
  <si>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</si>
  <si>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</si>
  <si>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</si>
  <si>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</si>
  <si>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</si>
  <si>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</si>
  <si>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</si>
  <si>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</si>
  <si>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</si>
  <si>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</si>
  <si>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</si>
  <si>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</si>
  <si>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</si>
  <si>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</si>
  <si>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</si>
  <si>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</si>
  <si>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</si>
  <si>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</si>
  <si>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</si>
  <si>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</si>
  <si>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</si>
  <si>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</si>
  <si>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</si>
  <si>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</si>
  <si>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</si>
  <si>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</si>
  <si>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</si>
  <si>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</si>
  <si>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</si>
  <si>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</si>
  <si>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</si>
  <si>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</si>
  <si>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</si>
  <si>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</si>
  <si>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</si>
  <si>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</si>
  <si>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</si>
  <si>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</si>
  <si>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</si>
  <si>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</si>
  <si>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</si>
  <si>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</si>
  <si>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</si>
  <si>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</si>
  <si>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</si>
  <si>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</si>
  <si>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</si>
  <si>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</si>
  <si>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</si>
  <si>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</si>
  <si>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</si>
  <si>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</si>
  <si>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</si>
  <si>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</si>
  <si>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</si>
  <si>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</si>
  <si>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</si>
  <si>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</si>
  <si>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</si>
  <si>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</si>
  <si>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</si>
  <si>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</si>
  <si>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</si>
  <si>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</si>
  <si>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</si>
  <si>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</si>
  <si>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</si>
  <si>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</si>
  <si>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</si>
  <si>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</si>
  <si>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</si>
  <si>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</si>
  <si>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</si>
  <si>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</si>
  <si>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</si>
  <si>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</si>
  <si>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</si>
  <si>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</si>
  <si>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</si>
  <si>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</si>
  <si>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</si>
  <si>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</si>
  <si>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</si>
  <si>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</si>
  <si>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</si>
  <si>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</si>
  <si>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</si>
  <si>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</si>
  <si>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</si>
  <si>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</si>
  <si>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</si>
  <si>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</si>
  <si>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</si>
  <si>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</si>
  <si>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</si>
  <si>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</si>
  <si>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</si>
  <si>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</si>
  <si>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</si>
  <si>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</si>
  <si>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</si>
  <si>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</si>
  <si>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</si>
  <si>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</si>
  <si>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</si>
  <si>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</si>
  <si>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</si>
  <si>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</si>
  <si>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</si>
  <si>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</si>
  <si>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</si>
  <si>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</si>
  <si>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</si>
  <si>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</si>
  <si>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</si>
  <si>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</si>
  <si>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</si>
  <si>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</si>
  <si>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</si>
  <si>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</si>
  <si>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</si>
  <si>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</si>
  <si>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</si>
  <si>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</si>
  <si>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</si>
  <si>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</si>
  <si>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</si>
  <si>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</si>
  <si>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</si>
  <si>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</si>
  <si>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</si>
  <si>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</si>
  <si>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</si>
  <si>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</si>
  <si>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</si>
  <si>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</si>
  <si>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</si>
  <si>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</si>
  <si>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</si>
  <si>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</si>
  <si>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</si>
  <si>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</si>
  <si>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</si>
  <si>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</si>
  <si>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</si>
  <si>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</si>
  <si>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</si>
  <si>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</si>
  <si>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</si>
  <si>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</si>
  <si>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</si>
  <si>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</si>
  <si>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</si>
  <si>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</si>
  <si>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</si>
  <si>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</si>
  <si>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</si>
  <si>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</si>
  <si>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</si>
  <si>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</si>
  <si>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</si>
  <si>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</si>
  <si>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</si>
  <si>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</si>
  <si>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</si>
  <si>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</si>
  <si>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</si>
  <si>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</si>
  <si>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</si>
  <si>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</si>
  <si>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</si>
  <si>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</si>
  <si>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</si>
  <si>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</si>
  <si>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</si>
  <si>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</si>
  <si>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</si>
  <si>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</si>
  <si>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</si>
  <si>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</si>
  <si>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</si>
  <si>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</si>
  <si>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</si>
  <si>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</si>
  <si>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</si>
  <si>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</si>
  <si>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</si>
  <si>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</si>
  <si>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</si>
  <si>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</si>
  <si>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</si>
  <si>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</si>
  <si>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</si>
  <si>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</si>
  <si>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</si>
  <si>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</si>
  <si>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</si>
  <si>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</si>
  <si>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</si>
  <si>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</si>
  <si>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</si>
  <si>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</si>
  <si>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</si>
  <si>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</si>
  <si>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</si>
  <si>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</si>
  <si>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</si>
  <si>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</si>
  <si>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</si>
  <si>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</si>
  <si>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</si>
  <si>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</si>
  <si>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</si>
  <si>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</si>
  <si>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</si>
  <si>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</si>
  <si>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</si>
  <si>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</si>
  <si>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</si>
  <si>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</si>
  <si>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</si>
  <si>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</si>
  <si>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</si>
  <si>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</si>
  <si>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</si>
  <si>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</si>
  <si>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</si>
  <si>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</si>
  <si>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</si>
  <si>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</si>
  <si>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</si>
  <si>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</si>
  <si>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</si>
  <si>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</si>
  <si>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</si>
  <si>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</si>
  <si>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</si>
  <si>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</si>
  <si>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</si>
  <si>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</si>
  <si>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</si>
  <si>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</si>
  <si>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</si>
  <si>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</si>
  <si>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</si>
  <si>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</si>
  <si>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</si>
  <si>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</si>
  <si>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</si>
  <si>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</si>
  <si>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</si>
  <si>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</si>
  <si>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</si>
  <si>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</si>
  <si>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</si>
  <si>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</si>
  <si>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</si>
  <si>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</si>
  <si>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</si>
  <si>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</si>
  <si>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</si>
  <si>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</si>
  <si>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</si>
  <si>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</si>
  <si>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</si>
  <si>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</si>
  <si>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</si>
  <si>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</si>
  <si>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</si>
  <si>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</si>
  <si>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</si>
  <si>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</si>
  <si>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</si>
  <si>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</si>
  <si>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</si>
  <si>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</si>
  <si>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</si>
  <si>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</si>
  <si>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</si>
  <si>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</si>
  <si>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</si>
  <si>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</si>
  <si>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</si>
  <si>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</si>
  <si>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</si>
  <si>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</si>
  <si>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</si>
  <si>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</si>
  <si>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</si>
  <si>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</si>
  <si>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</si>
  <si>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</si>
  <si>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</si>
  <si>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</si>
  <si>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</si>
  <si>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</si>
  <si>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</si>
  <si>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</si>
  <si>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</si>
  <si>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</si>
  <si>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</si>
  <si>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</si>
  <si>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</si>
  <si>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</si>
  <si>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</si>
  <si>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</si>
  <si>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</si>
  <si>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</si>
  <si>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</si>
  <si>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</si>
  <si>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</si>
  <si>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</si>
  <si>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</si>
  <si>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</si>
  <si>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</si>
  <si>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</si>
  <si>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</si>
  <si>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</si>
  <si>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</si>
  <si>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</si>
  <si>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</si>
  <si>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</si>
  <si>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</si>
  <si>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</si>
  <si>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</si>
  <si>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</si>
  <si>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</si>
  <si>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</si>
  <si>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</si>
  <si>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</si>
  <si>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</si>
  <si>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</si>
  <si>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</si>
  <si>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</si>
  <si>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</si>
  <si>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</si>
  <si>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</si>
  <si>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</si>
  <si>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</si>
  <si>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</si>
  <si>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</si>
  <si>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</si>
  <si>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</si>
  <si>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</si>
  <si>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</si>
  <si>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</si>
  <si>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</si>
  <si>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</si>
  <si>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</si>
  <si>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</si>
  <si>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</si>
  <si>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</si>
  <si>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</si>
  <si>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</si>
  <si>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</si>
  <si>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</si>
  <si>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</si>
  <si>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</si>
  <si>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</si>
  <si>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</si>
  <si>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</si>
  <si>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</si>
  <si>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</si>
  <si>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</si>
  <si>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</si>
  <si>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</si>
  <si>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</si>
  <si>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</si>
  <si>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</si>
  <si>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</si>
  <si>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</si>
  <si>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</si>
  <si>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</si>
  <si>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</si>
  <si>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</si>
  <si>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</si>
  <si>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</si>
  <si>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</si>
  <si>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</si>
  <si>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</si>
  <si>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</si>
  <si>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</si>
  <si>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</si>
  <si>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</si>
  <si>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</si>
  <si>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</si>
  <si>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</si>
  <si>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</si>
  <si>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</si>
  <si>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</si>
  <si>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</si>
  <si>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</si>
  <si>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</si>
  <si>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</si>
  <si>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</si>
  <si>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</si>
  <si>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</si>
  <si>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</si>
  <si>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</si>
  <si>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</si>
  <si>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</si>
  <si>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</si>
  <si>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</si>
  <si>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</si>
  <si>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</si>
  <si>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</si>
  <si>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</si>
  <si>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</si>
  <si>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</si>
  <si>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</si>
  <si>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</si>
  <si>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</si>
  <si>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</si>
  <si>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</si>
  <si>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</si>
  <si>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</si>
  <si>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</si>
  <si>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</si>
  <si>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</si>
  <si>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</si>
  <si>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</si>
  <si>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</si>
  <si>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</si>
  <si>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</si>
  <si>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</si>
  <si>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</si>
  <si>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</si>
  <si>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</si>
  <si>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</si>
  <si>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</si>
  <si>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</si>
  <si>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</si>
  <si>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</si>
  <si>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</si>
  <si>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</si>
  <si>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</si>
  <si>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</si>
  <si>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</si>
  <si>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</si>
  <si>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</si>
  <si>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</si>
  <si>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</si>
  <si>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</si>
  <si>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</si>
  <si>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</si>
  <si>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</si>
  <si>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</si>
  <si>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</si>
  <si>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</si>
  <si>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</si>
  <si>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</si>
  <si>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</si>
  <si>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</si>
  <si>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</si>
  <si>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</si>
  <si>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</si>
  <si>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</si>
  <si>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</si>
  <si>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</si>
  <si>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</si>
  <si>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</si>
  <si>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</si>
  <si>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</si>
  <si>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</si>
  <si>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</si>
  <si>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</si>
  <si>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</si>
  <si>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</si>
  <si>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</si>
  <si>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</si>
  <si>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</si>
  <si>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ZAC-ZSU </t>
  </si>
  <si>
    <t>K74ZNO/K70K74</t>
  </si>
  <si>
    <t xml:space="preserve">Elder </t>
  </si>
  <si>
    <t>Alterado programaçõ para troca de tampão, previsão de faixa após i29 (30min)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</si>
  <si>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</si>
  <si>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</si>
  <si>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</si>
  <si>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</si>
  <si>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</si>
  <si>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</si>
  <si>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</si>
  <si>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</si>
  <si>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</si>
  <si>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</si>
  <si>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</si>
  <si>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</si>
  <si>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</si>
  <si>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</si>
  <si>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</si>
  <si>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</si>
  <si>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</si>
  <si>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</si>
  <si>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</si>
  <si>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</si>
  <si>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</si>
  <si>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</si>
  <si>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</si>
  <si>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</si>
  <si>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</si>
  <si>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</si>
  <si>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</si>
  <si>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>MC1 07h33 / Em inspeção R7D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</si>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</sst>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S1" activePane="topRight" state="frozen"/>
      <selection pane="topRight" activeCell="BK682" sqref="BK6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1</v>
      </c>
      <c r="BI660" s="17"/>
      <c r="BJ660" s="17" t="s">
        <v>1961</v>
      </c>
      <c r="BK660" s="18" t="s">
        <v>1961</v>
      </c>
      <c r="BL660" s="16"/>
      <c r="BM660" s="129"/>
      <c r="BN660" s="129"/>
      <c r="BO660" s="129"/>
      <c r="BP660" s="18"/>
      <c r="BQ660" s="12" t="str">
        <f t="shared" si="66"/>
        <v>Produção</v>
      </c>
      <c r="BR660" s="19">
        <f t="shared" si="67"/>
        <v>1.0000000000000004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1962</v>
      </c>
      <c r="N661" s="126" t="s">
        <v>1963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1964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 t="s">
        <v>1965</v>
      </c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1966</v>
      </c>
      <c r="BK662" s="18" t="s">
        <v>1966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1966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1967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1968</v>
      </c>
      <c r="BK663" s="18" t="s">
        <v>1968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1968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1969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1968</v>
      </c>
      <c r="BK666" s="18" t="s">
        <v>1968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1968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1970</v>
      </c>
      <c r="BK667" s="18" t="s">
        <v>1970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1970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1971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1968</v>
      </c>
      <c r="BK668" s="18" t="s">
        <v>1968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1968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1972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1968</v>
      </c>
      <c r="BK670" s="18" t="s">
        <v>1968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1968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1</v>
      </c>
      <c r="BI672" s="17"/>
      <c r="BJ672" s="17" t="s">
        <v>1973</v>
      </c>
      <c r="BK672" s="18"/>
      <c r="BL672" s="16"/>
      <c r="BM672" s="129"/>
      <c r="BN672" s="129"/>
      <c r="BO672" s="129"/>
      <c r="BP672" s="18"/>
      <c r="BQ672" s="12" t="str">
        <f t="shared" si="66"/>
        <v>Produção</v>
      </c>
      <c r="BR672" s="19">
        <f t="shared" si="67"/>
        <v>1.0000000000000004</v>
      </c>
      <c r="BS672" s="19">
        <f t="shared" si="68"/>
        <v>0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1974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1975</v>
      </c>
      <c r="BK673" s="18" t="s">
        <v>1975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1975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1976</v>
      </c>
      <c r="BK674" s="18" t="s">
        <v>1976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1976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1974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 t="s">
        <v>1128</v>
      </c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1977</v>
      </c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1978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1979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 t="s">
        <v>1980</v>
      </c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1979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 t="s">
        <v>1980</v>
      </c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1</v>
      </c>
      <c r="BI682" s="17"/>
      <c r="BJ682" s="17" t="s">
        <v>1981</v>
      </c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1982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1983</v>
      </c>
      <c r="BK683" s="18" t="s">
        <v>1983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1983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1984</v>
      </c>
      <c r="W684" s="149" t="s">
        <v>1985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1</v>
      </c>
      <c r="BI684" s="17"/>
      <c r="BJ684" s="17" t="s">
        <v>1986</v>
      </c>
      <c r="BK684" s="18"/>
      <c r="BL684" s="16"/>
      <c r="BM684" s="129"/>
      <c r="BN684" s="129"/>
      <c r="BO684" s="129"/>
      <c r="BP684" s="18"/>
      <c r="BQ684" s="12" t="str">
        <f t="shared" si="66"/>
        <v>Produção</v>
      </c>
      <c r="BR684" s="19">
        <f t="shared" si="67"/>
        <v>1.0000000000000004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1987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 t="s">
        <v>1988</v>
      </c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1989</v>
      </c>
      <c r="J686" s="104">
        <v>54</v>
      </c>
      <c r="K686" s="104">
        <v>106.2</v>
      </c>
      <c r="L686" s="104"/>
      <c r="M686" s="126" t="s">
        <v>1990</v>
      </c>
      <c r="N686" s="126" t="s">
        <v>1991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1992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1</v>
      </c>
      <c r="BI686" s="17"/>
      <c r="BJ686" s="17" t="s">
        <v>1993</v>
      </c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0.99999999999999911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1983</v>
      </c>
      <c r="BK687" s="18" t="s">
        <v>1983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1983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1983</v>
      </c>
      <c r="BK688" s="18" t="s">
        <v>1983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1983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1994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1995</v>
      </c>
      <c r="C4" s="156" t="s">
        <v>1996</v>
      </c>
      <c r="D4" s="156" t="s">
        <v>1997</v>
      </c>
      <c r="E4" s="156" t="s">
        <v>1998</v>
      </c>
      <c r="F4" s="156" t="s">
        <v>4</v>
      </c>
      <c r="G4" s="156" t="s">
        <v>1999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2000</v>
      </c>
      <c r="C6" s="157">
        <v>407867</v>
      </c>
      <c r="D6" s="157" t="s">
        <v>2001</v>
      </c>
      <c r="E6" s="157" t="s">
        <v>826</v>
      </c>
      <c r="F6" s="157" t="s">
        <v>2002</v>
      </c>
      <c r="G6" s="158"/>
    </row>
    <row r="7" spans="2:7">
      <c r="B7" s="177" t="s">
        <v>2003</v>
      </c>
      <c r="C7" s="177">
        <v>293644</v>
      </c>
      <c r="D7" s="177" t="s">
        <v>2004</v>
      </c>
      <c r="E7" s="177" t="s">
        <v>826</v>
      </c>
      <c r="F7" s="177" t="s">
        <v>2002</v>
      </c>
      <c r="G7" s="178" t="s">
        <v>2005</v>
      </c>
    </row>
    <row r="8" spans="2:7">
      <c r="B8" s="157" t="s">
        <v>2006</v>
      </c>
      <c r="C8" s="157">
        <v>256790</v>
      </c>
      <c r="D8" s="157" t="s">
        <v>2007</v>
      </c>
      <c r="E8" s="157" t="s">
        <v>827</v>
      </c>
      <c r="F8" s="157" t="s">
        <v>2008</v>
      </c>
      <c r="G8" s="158">
        <v>46357</v>
      </c>
    </row>
    <row r="9" spans="2:7" ht="29.25">
      <c r="B9" s="157" t="s">
        <v>2009</v>
      </c>
      <c r="C9" s="157"/>
      <c r="D9" s="157"/>
      <c r="E9" s="157" t="s">
        <v>827</v>
      </c>
      <c r="F9" s="157" t="s">
        <v>2008</v>
      </c>
      <c r="G9" s="158" t="s">
        <v>2010</v>
      </c>
    </row>
    <row r="10" spans="2:7">
      <c r="B10" s="157" t="s">
        <v>2011</v>
      </c>
      <c r="C10" s="157">
        <v>265193</v>
      </c>
      <c r="D10" s="157" t="s">
        <v>2012</v>
      </c>
      <c r="E10" s="157" t="s">
        <v>828</v>
      </c>
      <c r="F10" s="157" t="s">
        <v>54</v>
      </c>
      <c r="G10" s="157" t="s">
        <v>2013</v>
      </c>
    </row>
    <row r="11" spans="2:7">
      <c r="B11" s="157" t="s">
        <v>2014</v>
      </c>
      <c r="C11" s="157">
        <v>293716</v>
      </c>
      <c r="D11" s="157" t="s">
        <v>2015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2016</v>
      </c>
      <c r="C12" s="157">
        <v>257258</v>
      </c>
      <c r="D12" s="157" t="s">
        <v>2017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2018</v>
      </c>
      <c r="C13" s="157">
        <v>371147</v>
      </c>
      <c r="D13" s="157" t="s">
        <v>2019</v>
      </c>
      <c r="E13" s="157" t="s">
        <v>829</v>
      </c>
      <c r="F13" s="157" t="s">
        <v>71</v>
      </c>
      <c r="G13" s="157" t="s">
        <v>2013</v>
      </c>
    </row>
    <row r="14" spans="2:7">
      <c r="B14" s="157" t="s">
        <v>2020</v>
      </c>
      <c r="C14" s="157">
        <v>259230</v>
      </c>
      <c r="D14" s="157" t="s">
        <v>2021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2022</v>
      </c>
      <c r="C15" s="157">
        <v>370705</v>
      </c>
      <c r="D15" s="157"/>
      <c r="E15" s="157" t="s">
        <v>829</v>
      </c>
      <c r="F15" s="157" t="s">
        <v>71</v>
      </c>
      <c r="G15" s="157" t="s">
        <v>2013</v>
      </c>
    </row>
    <row r="16" spans="2:7" ht="29.25">
      <c r="B16" s="157" t="s">
        <v>2023</v>
      </c>
      <c r="C16" s="157">
        <v>258542</v>
      </c>
      <c r="D16" s="157" t="s">
        <v>2024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2025</v>
      </c>
      <c r="C17" s="157">
        <v>257050</v>
      </c>
      <c r="D17" s="157" t="s">
        <v>2026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2027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2028</v>
      </c>
      <c r="D4" s="159" t="s">
        <v>2029</v>
      </c>
      <c r="E4" s="159" t="s">
        <v>2030</v>
      </c>
      <c r="F4" s="156" t="s">
        <v>2031</v>
      </c>
      <c r="G4" s="159" t="s">
        <v>2032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2033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2034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2033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2035</v>
      </c>
      <c r="G9" s="162" t="s">
        <v>2036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2033</v>
      </c>
      <c r="G10" s="162"/>
    </row>
    <row r="11" spans="2:7" ht="19.5" customHeight="1">
      <c r="B11" s="162" t="s">
        <v>2037</v>
      </c>
      <c r="C11" s="162">
        <v>9038</v>
      </c>
      <c r="D11" s="163">
        <v>46076</v>
      </c>
      <c r="E11" s="162">
        <v>8698</v>
      </c>
      <c r="F11" s="164" t="s">
        <v>2038</v>
      </c>
      <c r="G11" s="162"/>
    </row>
    <row r="12" spans="2:7" ht="19.5" customHeight="1">
      <c r="B12" s="162" t="s">
        <v>752</v>
      </c>
      <c r="C12" s="162" t="s">
        <v>2039</v>
      </c>
      <c r="D12" s="163">
        <v>46066</v>
      </c>
      <c r="E12" s="162">
        <v>9500</v>
      </c>
      <c r="F12" s="164" t="s">
        <v>2040</v>
      </c>
      <c r="G12" s="162"/>
    </row>
    <row r="13" spans="2:7" ht="19.5" customHeight="1">
      <c r="B13" s="162" t="s">
        <v>752</v>
      </c>
      <c r="C13" s="162" t="s">
        <v>2041</v>
      </c>
      <c r="D13" s="163">
        <v>46066</v>
      </c>
      <c r="E13" s="162">
        <v>10500</v>
      </c>
      <c r="F13" s="164" t="s">
        <v>2040</v>
      </c>
      <c r="G13" s="162"/>
    </row>
    <row r="14" spans="2:7" ht="19.5" customHeight="1">
      <c r="B14" s="162" t="s">
        <v>752</v>
      </c>
      <c r="C14" s="162" t="s">
        <v>2042</v>
      </c>
      <c r="D14" s="163">
        <v>46066</v>
      </c>
      <c r="E14" s="162">
        <v>9000</v>
      </c>
      <c r="F14" s="164" t="s">
        <v>2040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2043</v>
      </c>
      <c r="D5" s="249"/>
      <c r="E5" s="249"/>
      <c r="F5" s="249"/>
      <c r="G5" s="249"/>
      <c r="H5" s="249"/>
      <c r="I5" s="249"/>
      <c r="J5" s="250"/>
      <c r="K5" s="251" t="s">
        <v>2044</v>
      </c>
      <c r="L5" s="252"/>
      <c r="M5" s="252"/>
      <c r="N5" s="252"/>
      <c r="O5" s="253" t="s">
        <v>2045</v>
      </c>
      <c r="P5" s="254"/>
    </row>
    <row r="6" spans="1:16" s="73" customFormat="1" ht="15" customHeight="1">
      <c r="A6" s="65" t="s">
        <v>2046</v>
      </c>
      <c r="B6" s="74" t="s">
        <v>2047</v>
      </c>
      <c r="C6" s="75" t="s">
        <v>995</v>
      </c>
      <c r="D6" s="76" t="s">
        <v>996</v>
      </c>
      <c r="E6" s="75" t="s">
        <v>2048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2049</v>
      </c>
      <c r="M6" s="79" t="s">
        <v>611</v>
      </c>
      <c r="N6" s="80" t="s">
        <v>990</v>
      </c>
      <c r="O6" s="154" t="s">
        <v>1033</v>
      </c>
      <c r="P6" s="132" t="s">
        <v>2050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1</v>
      </c>
      <c r="P659" s="145" t="str">
        <f>IF($A$2=1,IF(SP_SUL!BJ660="","*",SP_SUL!BJ660),IF(SP_SUL!BK660="","*",SP_SUL!BK660))</f>
        <v xml:space="preserve">MC1 08h40 / Em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1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1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1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1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2051</v>
      </c>
      <c r="V1" s="260"/>
      <c r="W1" s="260"/>
    </row>
    <row r="2" spans="1:23" ht="15" customHeight="1">
      <c r="A2" s="86" t="s">
        <v>2052</v>
      </c>
      <c r="B2" s="86" t="s">
        <v>2047</v>
      </c>
      <c r="C2" s="86" t="s">
        <v>411</v>
      </c>
      <c r="D2" s="87" t="s">
        <v>995</v>
      </c>
      <c r="E2" s="87" t="s">
        <v>4</v>
      </c>
      <c r="F2" s="87" t="s">
        <v>2046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2053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2054</v>
      </c>
      <c r="C2" s="120" t="s">
        <v>980</v>
      </c>
      <c r="D2" s="75" t="s">
        <v>982</v>
      </c>
      <c r="E2" s="75" t="s">
        <v>2055</v>
      </c>
      <c r="F2" s="98" t="s">
        <v>2056</v>
      </c>
      <c r="G2" s="75" t="s">
        <v>2057</v>
      </c>
      <c r="H2" s="75" t="s">
        <v>2058</v>
      </c>
      <c r="I2" s="75" t="s">
        <v>2059</v>
      </c>
      <c r="J2" s="75" t="s">
        <v>2060</v>
      </c>
      <c r="K2" s="77" t="s">
        <v>2061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2062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2026-02-26T14:49:02Z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