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589" documentId="8_{B6337239-1A00-434D-AAD0-422EA1FEB5AE}" xr6:coauthVersionLast="47" xr6:coauthVersionMax="47" xr10:uidLastSave="{6F3ED7A7-033A-45EB-939A-595573FD460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2" i="1" l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T374" i="1" a="1"/>
  <c r="T374" i="1"/>
  <c r="S375" i="1" a="1"/>
  <c r="S375" i="1"/>
  <c r="T375" i="1" a="1"/>
  <c r="T375" i="1"/>
  <c r="S376" i="1" a="1"/>
  <c r="S376" i="1"/>
  <c r="T376" i="1" a="1"/>
  <c r="T376" i="1"/>
  <c r="S377" i="1" a="1"/>
  <c r="S377" i="1"/>
  <c r="T377" i="1" a="1"/>
  <c r="T377" i="1"/>
  <c r="S378" i="1" a="1"/>
  <c r="S378" i="1"/>
  <c r="T378" i="1" a="1"/>
  <c r="T378" i="1"/>
  <c r="S379" i="1" a="1"/>
  <c r="S379" i="1"/>
  <c r="T379" i="1" a="1"/>
  <c r="T379" i="1"/>
  <c r="S380" i="1" a="1"/>
  <c r="S380" i="1"/>
  <c r="T380" i="1" a="1"/>
  <c r="T380" i="1"/>
  <c r="R374" i="1"/>
  <c r="R375" i="1"/>
  <c r="R376" i="1"/>
  <c r="R377" i="1"/>
  <c r="R378" i="1"/>
  <c r="R379" i="1"/>
  <c r="R380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N380" i="1" a="1"/>
  <c r="N380" i="1" s="1"/>
  <c r="M380" i="1" a="1"/>
  <c r="M380" i="1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T373" i="1" a="1"/>
  <c r="T373" i="1"/>
  <c r="E372" i="12" s="1"/>
  <c r="S373" i="1" a="1"/>
  <c r="S373" i="1"/>
  <c r="D372" i="12" s="1"/>
  <c r="R373" i="1"/>
  <c r="N373" i="1" a="1"/>
  <c r="N373" i="1"/>
  <c r="L372" i="12" s="1"/>
  <c r="M373" i="1" a="1"/>
  <c r="M373" i="1"/>
  <c r="G373" i="1"/>
  <c r="T372" i="1" a="1"/>
  <c r="T372" i="1"/>
  <c r="S372" i="1" a="1"/>
  <c r="S372" i="1"/>
  <c r="R372" i="1"/>
  <c r="N372" i="1" a="1"/>
  <c r="N372" i="1"/>
  <c r="L371" i="12" s="1"/>
  <c r="M372" i="1" a="1"/>
  <c r="M372" i="1"/>
  <c r="G373" i="11" s="1"/>
  <c r="G372" i="1"/>
  <c r="U371" i="1"/>
  <c r="T371" i="1" a="1"/>
  <c r="T371" i="1"/>
  <c r="S371" i="1" a="1"/>
  <c r="S371" i="1"/>
  <c r="R371" i="1"/>
  <c r="S370" i="12" s="1"/>
  <c r="N371" i="1" a="1"/>
  <c r="N371" i="1"/>
  <c r="L370" i="12" s="1"/>
  <c r="M371" i="1" a="1"/>
  <c r="M371" i="1"/>
  <c r="G372" i="11" s="1"/>
  <c r="G371" i="1"/>
  <c r="C371" i="1"/>
  <c r="A371" i="1"/>
  <c r="U370" i="1"/>
  <c r="T370" i="1" a="1"/>
  <c r="T370" i="1"/>
  <c r="S370" i="1" a="1"/>
  <c r="S370" i="1"/>
  <c r="R370" i="1"/>
  <c r="S369" i="12" s="1"/>
  <c r="G370" i="1"/>
  <c r="C370" i="1"/>
  <c r="A370" i="1"/>
  <c r="U369" i="1"/>
  <c r="T369" i="1" a="1"/>
  <c r="T369" i="1"/>
  <c r="S369" i="1" a="1"/>
  <c r="S369" i="1"/>
  <c r="R369" i="1"/>
  <c r="S368" i="12" s="1"/>
  <c r="G369" i="1"/>
  <c r="C369" i="1"/>
  <c r="A369" i="1"/>
  <c r="U368" i="1"/>
  <c r="T368" i="1" a="1"/>
  <c r="T368" i="1"/>
  <c r="S368" i="1" a="1"/>
  <c r="S368" i="1"/>
  <c r="R368" i="1"/>
  <c r="S367" i="12" s="1"/>
  <c r="N368" i="1" a="1"/>
  <c r="N368" i="1"/>
  <c r="L367" i="12" s="1"/>
  <c r="M368" i="1" a="1"/>
  <c r="M368" i="1"/>
  <c r="G369" i="11" s="1"/>
  <c r="G368" i="1"/>
  <c r="C368" i="1"/>
  <c r="A368" i="1"/>
  <c r="U367" i="1"/>
  <c r="T367" i="1" a="1"/>
  <c r="T367" i="1"/>
  <c r="S367" i="1" a="1"/>
  <c r="S367" i="1"/>
  <c r="R367" i="1"/>
  <c r="S366" i="12" s="1"/>
  <c r="G367" i="1"/>
  <c r="C367" i="1"/>
  <c r="A367" i="1"/>
  <c r="U365" i="1"/>
  <c r="T365" i="1" a="1"/>
  <c r="T365" i="1"/>
  <c r="S365" i="1" a="1"/>
  <c r="S365" i="1"/>
  <c r="R365" i="1"/>
  <c r="S364" i="12" s="1"/>
  <c r="M365" i="1" a="1"/>
  <c r="M365" i="1"/>
  <c r="G366" i="11" s="1"/>
  <c r="G365" i="1"/>
  <c r="C365" i="1"/>
  <c r="A365" i="1"/>
  <c r="U364" i="1"/>
  <c r="T364" i="1" a="1"/>
  <c r="T364" i="1"/>
  <c r="S364" i="1" a="1"/>
  <c r="S364" i="1"/>
  <c r="R364" i="1"/>
  <c r="Q364" i="1"/>
  <c r="G364" i="1"/>
  <c r="C364" i="1"/>
  <c r="A364" i="1"/>
  <c r="A262" i="1"/>
  <c r="A263" i="1"/>
  <c r="S363" i="1" a="1"/>
  <c r="S363" i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 s="1"/>
  <c r="M104" i="1" a="1"/>
  <c r="M104" i="1" s="1"/>
  <c r="AM104" i="1" s="1"/>
  <c r="N103" i="1" a="1"/>
  <c r="N103" i="1" s="1"/>
  <c r="M103" i="1" a="1"/>
  <c r="M103" i="1" s="1"/>
  <c r="AM103" i="1" s="1"/>
  <c r="A103" i="1"/>
  <c r="C103" i="1"/>
  <c r="A104" i="1"/>
  <c r="C104" i="1"/>
  <c r="M105" i="1" a="1"/>
  <c r="M105" i="1" s="1"/>
  <c r="AM105" i="1" s="1"/>
  <c r="N105" i="1" a="1"/>
  <c r="N105" i="1" s="1"/>
  <c r="H106" i="1" a="1"/>
  <c r="H106" i="1" s="1"/>
  <c r="AK106" i="1" s="1"/>
  <c r="K108" i="11" s="1"/>
  <c r="M106" i="1" a="1"/>
  <c r="M106" i="1" s="1"/>
  <c r="AM106" i="1" s="1"/>
  <c r="N106" i="1" a="1"/>
  <c r="N106" i="1" s="1"/>
  <c r="M107" i="1" a="1"/>
  <c r="M107" i="1" s="1"/>
  <c r="AM107" i="1" s="1"/>
  <c r="N107" i="1" a="1"/>
  <c r="N107" i="1" s="1"/>
  <c r="H108" i="1" a="1"/>
  <c r="H108" i="1" s="1"/>
  <c r="AK108" i="1" s="1"/>
  <c r="K110" i="11" s="1"/>
  <c r="M108" i="1" a="1"/>
  <c r="M108" i="1" s="1"/>
  <c r="AM108" i="1" s="1"/>
  <c r="N108" i="1" a="1"/>
  <c r="N108" i="1" s="1"/>
  <c r="L106" i="12" s="1"/>
  <c r="M110" i="1" a="1"/>
  <c r="M110" i="1"/>
  <c r="N110" i="1" a="1"/>
  <c r="N110" i="1" s="1"/>
  <c r="M111" i="1" a="1"/>
  <c r="M111" i="1" s="1"/>
  <c r="AM111" i="1" s="1"/>
  <c r="N111" i="1" a="1"/>
  <c r="N111" i="1" s="1"/>
  <c r="M112" i="1" a="1"/>
  <c r="M112" i="1" s="1"/>
  <c r="AM112" i="1" s="1"/>
  <c r="N112" i="1" a="1"/>
  <c r="N112" i="1" s="1"/>
  <c r="H113" i="1" a="1"/>
  <c r="H113" i="1" s="1"/>
  <c r="AK113" i="1" s="1"/>
  <c r="K115" i="11" s="1"/>
  <c r="M113" i="1" a="1"/>
  <c r="M113" i="1" s="1"/>
  <c r="AM113" i="1" s="1"/>
  <c r="N113" i="1" a="1"/>
  <c r="N113" i="1" s="1"/>
  <c r="L111" i="12" s="1"/>
  <c r="M114" i="1" a="1"/>
  <c r="M114" i="1" s="1"/>
  <c r="M115" i="1" a="1"/>
  <c r="M115" i="1" s="1"/>
  <c r="AM115" i="1" s="1"/>
  <c r="N115" i="1" a="1"/>
  <c r="N115" i="1" s="1"/>
  <c r="M118" i="1" a="1"/>
  <c r="M118" i="1" s="1"/>
  <c r="AM118" i="1" s="1"/>
  <c r="N118" i="1" a="1"/>
  <c r="N118" i="1" s="1"/>
  <c r="M119" i="1" a="1"/>
  <c r="M119" i="1" s="1"/>
  <c r="AM119" i="1" s="1"/>
  <c r="N119" i="1" a="1"/>
  <c r="N119" i="1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N93" i="1" a="1"/>
  <c r="N93" i="1" s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 s="1"/>
  <c r="N91" i="1" a="1"/>
  <c r="N91" i="1" s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 s="1"/>
  <c r="AM48" i="1" s="1"/>
  <c r="N48" i="1" a="1"/>
  <c r="N48" i="1" s="1"/>
  <c r="L46" i="12" s="1"/>
  <c r="M49" i="1" a="1"/>
  <c r="M49" i="1" s="1"/>
  <c r="N49" i="1" a="1"/>
  <c r="N49" i="1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R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R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R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R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N378" i="1" a="1"/>
  <c r="N378" i="1" s="1"/>
  <c r="L377" i="12" s="1"/>
  <c r="D377" i="12"/>
  <c r="E377" i="12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L378" i="12"/>
  <c r="D378" i="12"/>
  <c r="E378" i="12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L379" i="12"/>
  <c r="D379" i="12"/>
  <c r="E379" i="12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N381" i="1" a="1"/>
  <c r="N381" i="1" s="1"/>
  <c r="L380" i="12" s="1"/>
  <c r="R381" i="1"/>
  <c r="S381" i="1" a="1"/>
  <c r="S381" i="1" s="1"/>
  <c r="D380" i="12" s="1"/>
  <c r="T381" i="1" a="1"/>
  <c r="T381" i="1" s="1"/>
  <c r="E380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N382" i="1" a="1"/>
  <c r="N382" i="1" s="1"/>
  <c r="L381" i="12" s="1"/>
  <c r="R382" i="1"/>
  <c r="S382" i="1" a="1"/>
  <c r="S382" i="1" s="1"/>
  <c r="D381" i="12" s="1"/>
  <c r="T382" i="1" a="1"/>
  <c r="T382" i="1" s="1"/>
  <c r="E381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L382" i="12"/>
  <c r="R383" i="1"/>
  <c r="S382" i="12" s="1"/>
  <c r="S383" i="1" a="1"/>
  <c r="S383" i="1" s="1"/>
  <c r="D382" i="12" s="1"/>
  <c r="T383" i="1" a="1"/>
  <c r="T383" i="1" s="1"/>
  <c r="E382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L383" i="12"/>
  <c r="R384" i="1"/>
  <c r="S383" i="12" s="1"/>
  <c r="S384" i="1" a="1"/>
  <c r="S384" i="1" s="1"/>
  <c r="D383" i="12" s="1"/>
  <c r="T384" i="1" a="1"/>
  <c r="T384" i="1" s="1"/>
  <c r="E383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N385" i="1" a="1"/>
  <c r="N385" i="1" s="1"/>
  <c r="L384" i="12" s="1"/>
  <c r="R385" i="1"/>
  <c r="S385" i="1" a="1"/>
  <c r="S385" i="1" s="1"/>
  <c r="D384" i="12" s="1"/>
  <c r="T385" i="1" a="1"/>
  <c r="T385" i="1" s="1"/>
  <c r="E384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N386" i="1" a="1"/>
  <c r="N386" i="1" s="1"/>
  <c r="L385" i="12" s="1"/>
  <c r="R386" i="1"/>
  <c r="S386" i="1" a="1"/>
  <c r="S386" i="1" s="1"/>
  <c r="D385" i="12" s="1"/>
  <c r="T386" i="1" a="1"/>
  <c r="T386" i="1" s="1"/>
  <c r="E385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L386" i="12"/>
  <c r="R387" i="1"/>
  <c r="S387" i="1" a="1"/>
  <c r="S387" i="1" s="1"/>
  <c r="D386" i="12" s="1"/>
  <c r="T387" i="1" a="1"/>
  <c r="T387" i="1" s="1"/>
  <c r="E386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7" i="12" s="1"/>
  <c r="R388" i="1"/>
  <c r="S388" i="1" a="1"/>
  <c r="S388" i="1" s="1"/>
  <c r="D387" i="12" s="1"/>
  <c r="T388" i="1" a="1"/>
  <c r="T388" i="1" s="1"/>
  <c r="E387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8" i="12" s="1"/>
  <c r="R389" i="1"/>
  <c r="S389" i="1" a="1"/>
  <c r="S389" i="1" s="1"/>
  <c r="D388" i="12" s="1"/>
  <c r="T389" i="1" a="1"/>
  <c r="T389" i="1" s="1"/>
  <c r="E388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9" i="12" s="1"/>
  <c r="R390" i="1"/>
  <c r="S390" i="1" a="1"/>
  <c r="S390" i="1" s="1"/>
  <c r="D389" i="12" s="1"/>
  <c r="T390" i="1" a="1"/>
  <c r="T390" i="1" s="1"/>
  <c r="E389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90" i="12" s="1"/>
  <c r="R391" i="1"/>
  <c r="S391" i="1" a="1"/>
  <c r="S391" i="1" s="1"/>
  <c r="D390" i="12" s="1"/>
  <c r="T391" i="1" a="1"/>
  <c r="T391" i="1" s="1"/>
  <c r="E390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4" i="12" l="1"/>
  <c r="AN106" i="1"/>
  <c r="L117" i="12"/>
  <c r="AN119" i="1"/>
  <c r="AJ380" i="1"/>
  <c r="AJ379" i="1"/>
  <c r="AJ384" i="1"/>
  <c r="L109" i="12"/>
  <c r="AN111" i="1"/>
  <c r="L103" i="12"/>
  <c r="AN105" i="1"/>
  <c r="AJ383" i="1"/>
  <c r="L110" i="12"/>
  <c r="AN112" i="1"/>
  <c r="L105" i="12"/>
  <c r="AN107" i="1"/>
  <c r="L116" i="12"/>
  <c r="AN118" i="1"/>
  <c r="L113" i="12"/>
  <c r="AN115" i="1"/>
  <c r="L108" i="12"/>
  <c r="AN110" i="1"/>
  <c r="L101" i="12"/>
  <c r="AN103" i="1"/>
  <c r="L102" i="12"/>
  <c r="AN104" i="1"/>
  <c r="AJ387" i="1"/>
  <c r="L47" i="12"/>
  <c r="AN49" i="1"/>
  <c r="L50" i="12"/>
  <c r="AN52" i="1"/>
  <c r="S363" i="12"/>
  <c r="E362" i="12"/>
  <c r="D364" i="11"/>
  <c r="E361" i="12"/>
  <c r="D363" i="11"/>
  <c r="D362" i="12"/>
  <c r="C364" i="11"/>
  <c r="D361" i="12"/>
  <c r="C363" i="11"/>
  <c r="D363" i="12"/>
  <c r="C365" i="11"/>
  <c r="E363" i="12"/>
  <c r="D365" i="11"/>
  <c r="D364" i="12"/>
  <c r="C366" i="11"/>
  <c r="E364" i="12"/>
  <c r="D366" i="11"/>
  <c r="D366" i="12"/>
  <c r="C368" i="11"/>
  <c r="E366" i="12"/>
  <c r="D368" i="11"/>
  <c r="D367" i="12"/>
  <c r="C369" i="11"/>
  <c r="E367" i="12"/>
  <c r="D369" i="11"/>
  <c r="D368" i="12"/>
  <c r="C370" i="11"/>
  <c r="E368" i="12"/>
  <c r="D370" i="11"/>
  <c r="D369" i="12"/>
  <c r="C371" i="11"/>
  <c r="E369" i="12"/>
  <c r="D371" i="11"/>
  <c r="D370" i="12"/>
  <c r="C372" i="11"/>
  <c r="E370" i="12"/>
  <c r="D372" i="11"/>
  <c r="D371" i="12"/>
  <c r="C373" i="11"/>
  <c r="E371" i="12"/>
  <c r="D373" i="11"/>
  <c r="AJ385" i="1"/>
  <c r="K84" i="12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F423" i="13"/>
  <c r="AM422" i="1"/>
  <c r="AM419" i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72" i="11" l="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<sst xmlns="http://schemas.openxmlformats.org/spreadsheetml/2006/main" count="9835" uniqueCount="2006">
  <si>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</si>
  <si>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</si>
  <si>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</si>
  <si>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</si>
  <si>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</si>
  <si>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</si>
  <si>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</si>
  <si>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</si>
  <si>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</si>
  <si>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</si>
  <si>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</si>
  <si>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</si>
  <si>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</si>
  <si>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</si>
  <si>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</si>
  <si>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</si>
  <si>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</si>
  <si>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</si>
  <si>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</si>
  <si>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</si>
  <si>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</si>
  <si>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</si>
  <si>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</si>
  <si>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</si>
  <si>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</si>
  <si>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</si>
  <si>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</si>
  <si>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</si>
  <si>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</si>
  <si>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</si>
  <si>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</si>
  <si>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</si>
  <si>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</si>
  <si>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</si>
  <si>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</si>
  <si>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</si>
  <si>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</si>
  <si>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</si>
  <si>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</si>
  <si>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</si>
  <si>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</si>
  <si>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</si>
  <si>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</si>
  <si>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</si>
  <si>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</si>
  <si>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</si>
  <si>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</si>
  <si>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</si>
  <si>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</si>
  <si>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</si>
  <si>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</si>
  <si>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</si>
  <si>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</si>
  <si>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</si>
  <si>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</si>
  <si>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</si>
  <si>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</si>
  <si>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</si>
  <si>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</si>
  <si>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</si>
  <si>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</si>
  <si>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</si>
  <si>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</si>
  <si>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</si>
  <si>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</si>
  <si>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</si>
  <si>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</si>
  <si>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</si>
  <si>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</si>
  <si>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</si>
  <si>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</si>
  <si>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</si>
  <si>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</si>
  <si>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</si>
  <si>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</si>
  <si>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</si>
  <si>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</si>
  <si>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</si>
  <si>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</si>
  <si>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</si>
  <si>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</si>
  <si>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</si>
  <si>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</si>
  <si>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</si>
  <si>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</si>
  <si>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</si>
  <si>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</si>
  <si>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</si>
  <si>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</si>
  <si>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</si>
  <si>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</si>
  <si>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</si>
  <si>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</si>
  <si>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</si>
  <si>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</si>
  <si>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</si>
  <si>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</si>
  <si>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</si>
  <si>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</si>
  <si>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</si>
  <si>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</si>
  <si>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</si>
  <si>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</si>
  <si>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</si>
  <si>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</si>
  <si>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</si>
  <si>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</si>
  <si>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</si>
  <si>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</si>
  <si>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</si>
  <si>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</si>
  <si>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</si>
  <si>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</si>
  <si>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</si>
  <si>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</si>
  <si>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</si>
  <si>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</si>
  <si>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</si>
  <si>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</si>
  <si>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</si>
  <si>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</si>
  <si>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</si>
  <si>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</si>
  <si>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</si>
  <si>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</si>
  <si>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</si>
  <si>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</si>
  <si>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</si>
  <si>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</si>
  <si>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</si>
  <si>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</si>
  <si>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</si>
  <si>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</si>
  <si>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</si>
  <si>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</si>
  <si>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</si>
  <si>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</si>
  <si>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</si>
  <si>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</si>
  <si>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</si>
  <si>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</si>
  <si>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</si>
  <si>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</si>
  <si>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</si>
  <si>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</si>
  <si>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</si>
  <si>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</si>
  <si>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</si>
  <si>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</si>
  <si>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</si>
  <si>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</si>
  <si>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</si>
  <si>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</si>
  <si>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</si>
  <si>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</si>
  <si>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</si>
  <si>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</si>
  <si>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</si>
  <si>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</si>
  <si>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</si>
  <si>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</si>
  <si>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</si>
  <si>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</si>
  <si>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</si>
  <si>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</si>
  <si>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</si>
  <si>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</si>
  <si>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</si>
  <si>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</si>
  <si>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</si>
  <si>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</si>
  <si>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</si>
  <si>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</si>
  <si>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</si>
  <si>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</si>
  <si>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</si>
  <si>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</si>
  <si>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</si>
  <si>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</si>
  <si>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</si>
  <si>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</si>
  <si>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</si>
  <si>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</si>
  <si>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</si>
  <si>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</si>
  <si>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</si>
  <si>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</si>
  <si>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</si>
  <si>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</si>
  <si>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</si>
  <si>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</si>
  <si>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</si>
  <si>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</si>
  <si>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</si>
  <si>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</si>
  <si>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</si>
  <si>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</si>
  <si>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</si>
  <si>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</si>
  <si>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</si>
  <si>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</si>
  <si>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</si>
  <si>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</si>
  <si>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</si>
  <si>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</si>
  <si>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</si>
  <si>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</si>
  <si>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</si>
  <si>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</si>
  <si>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</si>
  <si>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</si>
  <si>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</si>
  <si>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</si>
  <si>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</si>
  <si>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</si>
  <si>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</si>
  <si>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</si>
  <si>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</si>
  <si>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</si>
  <si>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</si>
  <si>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</si>
  <si>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</si>
  <si>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</si>
  <si>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</si>
  <si>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</si>
  <si>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</si>
  <si>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</si>
  <si>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</si>
  <si>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</si>
  <si>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</si>
  <si>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</si>
  <si>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</si>
  <si>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</si>
  <si>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</si>
  <si>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</si>
  <si>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</si>
  <si>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</si>
  <si>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</si>
  <si>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</si>
  <si>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</si>
  <si>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</si>
  <si>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</si>
  <si>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</si>
  <si>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</si>
  <si>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</si>
  <si>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</si>
  <si>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</si>
  <si>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</si>
  <si>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</si>
  <si>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</si>
  <si>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</si>
  <si>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</si>
  <si>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</si>
  <si>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</si>
  <si>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</si>
  <si>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</si>
  <si>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</si>
  <si>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</si>
  <si>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</si>
  <si>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</si>
  <si>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</si>
  <si>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</si>
  <si>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</si>
  <si>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</si>
  <si>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</si>
  <si>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</si>
  <si>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</si>
  <si>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</si>
  <si>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</si>
  <si>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</si>
  <si>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</si>
  <si>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</si>
  <si>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</si>
  <si>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</si>
  <si>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</si>
  <si>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</si>
  <si>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</si>
  <si>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</si>
  <si>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</si>
  <si>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</si>
  <si>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</si>
  <si>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</si>
  <si>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</si>
  <si>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</si>
  <si>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</si>
  <si>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</si>
  <si>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</si>
  <si>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</si>
  <si>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</si>
  <si>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</si>
  <si>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</si>
  <si>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</si>
  <si>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</si>
  <si>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</si>
  <si>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</si>
  <si>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</si>
  <si>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</si>
  <si>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</si>
  <si>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</si>
  <si>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</si>
  <si>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</si>
  <si>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</si>
  <si>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</si>
  <si>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</si>
  <si>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</si>
  <si>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</si>
  <si>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</si>
  <si>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</si>
  <si>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</si>
  <si>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</si>
  <si>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</si>
  <si>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</si>
  <si>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</si>
  <si>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</si>
  <si>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</si>
  <si>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</si>
  <si>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</si>
  <si>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</si>
  <si>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</si>
  <si>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</si>
  <si>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</si>
  <si>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</si>
  <si>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</si>
  <si>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</si>
  <si>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</si>
  <si>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</si>
  <si>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</si>
  <si>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</si>
  <si>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</si>
  <si>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</si>
  <si>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</si>
  <si>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</si>
  <si>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</si>
  <si>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</si>
  <si>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</si>
  <si>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</si>
  <si>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</si>
  <si>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</si>
  <si>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</si>
  <si>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</si>
  <si>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</si>
  <si>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</si>
  <si>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</si>
  <si>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</si>
  <si>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</si>
  <si>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</si>
  <si>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</si>
  <si>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</si>
  <si>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</si>
  <si>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</si>
  <si>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</si>
  <si>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</si>
  <si>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</si>
  <si>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</si>
  <si>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</si>
  <si>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</si>
  <si>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</si>
  <si>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</si>
  <si>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</si>
  <si>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</si>
  <si>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</si>
  <si>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</si>
  <si>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</si>
  <si>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</si>
  <si>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</si>
  <si>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</si>
  <si>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</si>
  <si>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</si>
  <si>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</si>
  <si>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</si>
  <si>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</si>
  <si>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</si>
  <si>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</si>
  <si>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</si>
  <si>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</si>
  <si>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</si>
  <si>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</si>
  <si>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</si>
  <si>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</si>
  <si>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</si>
  <si>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</si>
  <si>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</si>
  <si>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</si>
  <si>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</si>
  <si>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</si>
  <si>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</si>
  <si>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</si>
  <si>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</si>
  <si>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</si>
  <si>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</si>
  <si>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</si>
  <si>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</si>
  <si>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</si>
  <si>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</si>
  <si>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</si>
  <si>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</si>
  <si>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</si>
  <si>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</si>
  <si>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</si>
  <si>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</si>
  <si>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</si>
  <si>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</si>
  <si>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</si>
  <si>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</si>
  <si>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</si>
  <si>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</si>
  <si>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</si>
  <si>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</si>
  <si>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</si>
  <si>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</si>
  <si>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</si>
  <si>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</si>
  <si>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</si>
  <si>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</si>
  <si>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</si>
  <si>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</si>
  <si>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</si>
  <si>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</si>
  <si>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</si>
  <si>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</si>
  <si>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</si>
  <si>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</si>
  <si>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</si>
  <si>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</si>
  <si>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</si>
  <si>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</si>
  <si>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</si>
  <si>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</si>
  <si>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</si>
  <si>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</si>
  <si>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</si>
  <si>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</si>
  <si>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</si>
  <si>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</si>
  <si>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</si>
  <si>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</si>
  <si>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</si>
  <si>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</si>
  <si>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</si>
  <si>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</si>
  <si>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</si>
  <si>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</si>
  <si>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</si>
  <si>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</si>
  <si>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</si>
  <si>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</si>
  <si>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</si>
  <si>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</si>
  <si>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</si>
  <si>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</si>
  <si>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</si>
  <si>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</si>
  <si>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</si>
  <si>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</si>
  <si>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</si>
  <si>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</si>
  <si>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</si>
  <si>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</si>
  <si>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</si>
  <si>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</si>
  <si>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</si>
  <si>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</si>
  <si>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</si>
  <si>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</si>
  <si>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</si>
  <si>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</si>
  <si>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</si>
  <si>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</si>
  <si>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</si>
  <si>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</si>
  <si>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</si>
  <si>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</si>
  <si>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</si>
  <si>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</si>
  <si>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</si>
  <si>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</si>
  <si>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</si>
  <si>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</si>
  <si>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</si>
  <si>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</si>
  <si>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</si>
  <si>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</si>
  <si>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</si>
  <si>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</si>
  <si>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</si>
  <si>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</si>
  <si>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</si>
  <si>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</si>
  <si>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</si>
  <si>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</si>
  <si>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</si>
  <si>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</si>
  <si>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</si>
  <si>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</si>
  <si>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</si>
  <si>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</si>
  <si>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</si>
  <si>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</si>
  <si>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</si>
  <si>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</si>
  <si>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</si>
  <si>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</si>
  <si>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</si>
  <si>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</si>
  <si>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</si>
  <si>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</si>
  <si>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</si>
  <si>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</si>
  <si>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</si>
  <si>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</si>
  <si>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</si>
  <si>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</si>
  <si>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</si>
  <si>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</si>
  <si>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</si>
  <si>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</si>
  <si>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</si>
  <si>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</si>
  <si>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</si>
  <si>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</si>
  <si>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</si>
  <si>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</si>
  <si>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</si>
  <si>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</si>
  <si>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</si>
  <si>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</si>
  <si>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</si>
  <si>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</si>
  <si>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</si>
  <si>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</si>
  <si>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</si>
  <si>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</si>
  <si>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</si>
  <si>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</si>
  <si>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</si>
  <si>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</si>
  <si>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</si>
  <si>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</si>
  <si>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</si>
  <si>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</si>
  <si>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</si>
  <si>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</si>
  <si>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</si>
  <si>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</si>
  <si>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</si>
  <si>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</si>
  <si>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</si>
  <si>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</si>
  <si>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</si>
  <si>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</si>
  <si>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</si>
  <si>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</si>
  <si>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</si>
  <si>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</si>
  <si>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</si>
  <si>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</si>
  <si>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</si>
  <si>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</si>
  <si>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</si>
  <si>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</si>
  <si>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</si>
  <si>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</si>
  <si>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</si>
  <si>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</si>
  <si>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</si>
  <si>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</si>
  <si>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</si>
  <si>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</si>
  <si>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</si>
  <si>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</si>
  <si>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</si>
  <si>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</si>
  <si>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</si>
  <si>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</si>
  <si>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</si>
  <si>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</si>
  <si>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</si>
  <si>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</si>
  <si>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</si>
  <si>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</si>
  <si>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</si>
  <si>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</si>
  <si>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</si>
  <si>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</si>
  <si>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</si>
  <si>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</si>
  <si>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</si>
  <si>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</si>
  <si>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</si>
  <si>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</si>
  <si>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</si>
  <si>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</si>
  <si>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</si>
  <si>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</si>
  <si>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</si>
  <si>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</si>
  <si>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</si>
  <si>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</si>
  <si>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</si>
  <si>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</si>
  <si>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</si>
  <si>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</si>
  <si>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</si>
  <si>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</si>
  <si>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</si>
  <si>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</si>
  <si>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</si>
  <si>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</si>
  <si>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</si>
  <si>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</si>
  <si>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</si>
  <si>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</si>
  <si>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</si>
  <si>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</si>
  <si>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</si>
  <si>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</si>
  <si>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</si>
  <si>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</si>
  <si>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</si>
  <si>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</si>
  <si>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</si>
  <si>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</si>
  <si>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</si>
  <si>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</si>
  <si>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</si>
  <si>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</si>
  <si>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</si>
  <si>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</si>
  <si>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</si>
  <si>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</si>
  <si>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</si>
  <si>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</si>
  <si>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</si>
  <si>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</si>
  <si>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</si>
  <si>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</si>
  <si>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</si>
  <si>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</si>
  <si>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</si>
  <si>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</si>
  <si>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</si>
  <si>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</si>
  <si>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</si>
  <si>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</si>
  <si>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</si>
  <si>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</si>
  <si>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</si>
  <si>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</si>
  <si>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</si>
  <si>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</si>
  <si>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</si>
  <si>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</si>
  <si>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</si>
  <si>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</si>
  <si>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</si>
  <si>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</si>
  <si>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</si>
  <si>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</si>
  <si>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</si>
  <si>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</si>
  <si>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</si>
  <si>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</si>
  <si>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</si>
  <si>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</si>
  <si>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</si>
  <si>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</si>
  <si>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</si>
  <si>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</si>
  <si>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</si>
  <si>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</si>
  <si>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</si>
  <si>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</si>
  <si>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</si>
  <si>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</si>
  <si>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</si>
  <si>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</si>
  <si>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</si>
  <si>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</si>
  <si>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</si>
  <si>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</si>
  <si>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</si>
  <si>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</si>
  <si>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</si>
  <si>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</si>
  <si>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</si>
  <si>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</si>
  <si>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</si>
  <si>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</si>
  <si>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</si>
  <si>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</si>
  <si>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</si>
  <si>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</si>
  <si>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</si>
  <si>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</si>
  <si>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</si>
  <si>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</si>
  <si>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</si>
  <si>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</si>
  <si>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</si>
  <si>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</si>
  <si>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</si>
  <si>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</si>
  <si>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</si>
  <si>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</si>
  <si>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</si>
  <si>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</si>
  <si>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</si>
  <si>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</si>
  <si>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</si>
  <si>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</si>
  <si>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</si>
  <si>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</si>
  <si>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</si>
  <si>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</si>
  <si>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</si>
  <si>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</si>
  <si>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</si>
  <si>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</si>
  <si>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</si>
  <si>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</si>
  <si>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</si>
  <si>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</si>
  <si>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</si>
  <si>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</si>
  <si>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</si>
  <si>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</si>
  <si>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</si>
  <si>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</si>
  <si>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</si>
  <si>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</si>
  <si>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</si>
  <si>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</si>
  <si>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</si>
  <si>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</si>
  <si>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</si>
  <si>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</si>
  <si>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</si>
  <si>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</si>
  <si>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</si>
  <si>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</si>
  <si>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</si>
  <si>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</si>
  <si>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</si>
  <si>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</si>
  <si>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</si>
  <si>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</si>
  <si>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</si>
  <si>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</si>
  <si>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</si>
  <si>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</si>
  <si>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</si>
  <si>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</si>
  <si>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</si>
  <si>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</si>
  <si>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</si>
  <si>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</si>
  <si>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</si>
  <si>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</si>
  <si>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</si>
  <si>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</si>
  <si>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</si>
  <si>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</si>
  <si>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</si>
  <si>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</si>
  <si>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</si>
  <si>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</si>
  <si>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</si>
  <si>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</si>
  <si>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</si>
  <si>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</si>
  <si>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</si>
  <si>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</si>
  <si>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</si>
  <si>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</si>
  <si>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</si>
  <si>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</si>
  <si>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</si>
  <si>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</si>
  <si>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</si>
  <si>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</si>
  <si>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</si>
  <si>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</si>
  <si>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</si>
  <si>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</si>
  <si>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</si>
  <si>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</si>
  <si>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</si>
  <si>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</si>
  <si>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</si>
  <si>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</si>
  <si>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</si>
  <si>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</si>
  <si>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</si>
  <si>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</si>
  <si>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</si>
  <si>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</si>
  <si>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</si>
  <si>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</si>
  <si>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</si>
  <si>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</si>
  <si>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</si>
  <si>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</si>
  <si>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</si>
  <si>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</si>
  <si>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</si>
  <si>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</si>
  <si>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</si>
  <si>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</si>
  <si>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</si>
  <si>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</si>
  <si>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</si>
  <si>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</si>
  <si>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</si>
  <si>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</si>
  <si>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</si>
  <si>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</si>
  <si>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</si>
  <si>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</si>
  <si>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</si>
  <si>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</si>
  <si>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</si>
  <si>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</si>
  <si>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</si>
  <si>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</si>
  <si>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</si>
  <si>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</si>
  <si>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</si>
  <si>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</si>
  <si>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</si>
  <si>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</si>
  <si>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</si>
  <si>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</si>
  <si>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</si>
  <si>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</si>
  <si>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</si>
  <si>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</si>
  <si>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</si>
  <si>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</si>
  <si>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</si>
  <si>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</si>
  <si>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</si>
  <si>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</si>
  <si>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</si>
  <si>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</si>
  <si>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</si>
  <si>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</si>
  <si>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</si>
  <si>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</si>
  <si>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</si>
  <si>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</si>
  <si>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</si>
  <si>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</si>
  <si>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</si>
  <si>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</si>
  <si>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</si>
  <si>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</si>
  <si>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</si>
  <si>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</si>
  <si>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</si>
  <si>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</si>
  <si>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</si>
  <si>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</si>
  <si>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</si>
  <si>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</si>
  <si>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</si>
  <si>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</si>
  <si>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</si>
  <si>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</si>
  <si>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</si>
  <si>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</si>
  <si>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</si>
  <si>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</si>
  <si>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</si>
  <si>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</si>
  <si>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</si>
  <si>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</si>
  <si>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</si>
  <si>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</si>
  <si>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</si>
  <si>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</si>
  <si>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</si>
  <si>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</si>
  <si>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</si>
  <si>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</si>
  <si>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</si>
  <si>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</si>
  <si>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</si>
  <si>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</si>
  <si>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</si>
  <si>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</si>
  <si>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</si>
  <si>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</si>
  <si>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</si>
  <si>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</si>
  <si>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</si>
  <si>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</si>
  <si>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</si>
  <si>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</si>
  <si>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</si>
  <si>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</si>
  <si>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</si>
  <si>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</si>
  <si>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</si>
  <si>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</si>
  <si>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</si>
  <si>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</si>
  <si>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</si>
  <si>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</si>
  <si>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</si>
  <si>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</si>
  <si>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</si>
  <si>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</si>
  <si>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</si>
  <si>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</si>
  <si>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</si>
  <si>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</si>
  <si>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</si>
  <si>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</si>
  <si>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</si>
  <si>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</si>
  <si>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</si>
  <si>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</si>
  <si>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</si>
  <si>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</si>
  <si>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</si>
  <si>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</si>
  <si>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</si>
  <si>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</si>
  <si>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</si>
  <si>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</si>
  <si>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</si>
  <si>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</si>
  <si>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</si>
  <si>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</si>
  <si>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</si>
  <si>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</si>
  <si>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</si>
  <si>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</si>
  <si>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</si>
  <si>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</si>
  <si>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</si>
  <si>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</si>
  <si>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</si>
  <si>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</si>
  <si>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</si>
  <si>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</si>
  <si>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</si>
  <si>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</si>
  <si>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</si>
  <si>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</si>
  <si>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</si>
  <si>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</si>
  <si>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</si>
  <si>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</si>
  <si>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</si>
  <si>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</si>
  <si>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</si>
  <si>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</si>
  <si>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</si>
  <si>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</si>
  <si>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</si>
  <si>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</si>
  <si>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</si>
  <si>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</si>
  <si>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</si>
  <si>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</si>
  <si>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</si>
  <si>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</si>
  <si>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</si>
  <si>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</si>
  <si>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</si>
  <si>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</si>
  <si>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</si>
  <si>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</si>
  <si>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</si>
  <si>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</si>
  <si>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</si>
  <si>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</si>
  <si>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</si>
  <si>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</si>
  <si>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</si>
  <si>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</si>
  <si>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</si>
  <si>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</si>
  <si>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</si>
  <si>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</si>
  <si>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</si>
  <si>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</si>
  <si>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</si>
  <si>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</si>
  <si>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</si>
  <si>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</si>
  <si>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</si>
  <si>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</si>
  <si>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</si>
  <si>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</si>
  <si>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</si>
  <si>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</si>
  <si>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</si>
  <si>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</si>
  <si>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</si>
  <si>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</si>
  <si>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</si>
  <si>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</si>
  <si>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</si>
  <si>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</si>
  <si>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</si>
  <si>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</si>
  <si>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</si>
  <si>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</si>
  <si>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</si>
  <si>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</si>
  <si>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</si>
  <si>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</si>
  <si>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</si>
  <si>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</si>
  <si>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</si>
  <si>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</si>
  <si>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</si>
  <si>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</si>
  <si>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</si>
  <si>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</si>
  <si>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</si>
  <si>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</si>
  <si>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</si>
  <si>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</si>
  <si>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</si>
  <si>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</si>
  <si>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</si>
  <si>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</si>
  <si>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</si>
  <si>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</si>
  <si>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</si>
  <si>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</si>
  <si>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</si>
  <si>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</si>
  <si>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</si>
  <si>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</si>
  <si>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</si>
  <si>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</si>
  <si>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</si>
  <si>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</si>
  <si>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</si>
  <si>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</si>
  <si>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</si>
  <si>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</si>
  <si>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</si>
  <si>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</si>
  <si>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</si>
  <si>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</si>
  <si>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</si>
  <si>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</si>
  <si>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</si>
  <si>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</si>
  <si>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</si>
  <si>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</si>
  <si>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</si>
  <si>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</si>
  <si>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</si>
  <si>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</si>
  <si>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</si>
  <si>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</si>
  <si>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</si>
  <si>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</si>
  <si>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</si>
  <si>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</si>
  <si>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</si>
  <si>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</si>
  <si>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</si>
  <si>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</si>
  <si>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</si>
  <si>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</si>
  <si>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</si>
  <si>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</si>
  <si>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</si>
  <si>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</si>
  <si>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</si>
  <si>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</si>
  <si>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</si>
  <si>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</si>
  <si>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</si>
  <si>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</si>
  <si>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</si>
  <si>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</si>
  <si>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</si>
  <si>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</si>
  <si>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</si>
  <si>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</si>
  <si>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</si>
  <si>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</si>
  <si>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</si>
  <si>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</si>
  <si>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</si>
  <si>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</si>
  <si>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</si>
  <si>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</si>
  <si>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</si>
  <si>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</si>
  <si>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</si>
  <si>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</si>
  <si>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</si>
  <si>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</si>
  <si>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</si>
  <si>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</si>
  <si>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</si>
  <si>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</si>
  <si>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</si>
  <si>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</si>
  <si>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</si>
  <si>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</si>
  <si>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</si>
  <si>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</si>
  <si>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</si>
  <si>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</si>
  <si>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</si>
  <si>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</si>
  <si>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</si>
  <si>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</si>
  <si>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</si>
  <si>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</si>
  <si>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</si>
  <si>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</si>
  <si>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</si>
  <si>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</si>
  <si>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</si>
  <si>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</si>
  <si>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</si>
  <si>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</si>
  <si>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</si>
  <si>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</si>
  <si>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</si>
  <si>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</si>
  <si>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</si>
  <si>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</si>
  <si>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</si>
  <si>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</si>
  <si>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</si>
  <si>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</si>
  <si>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</si>
  <si>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</si>
  <si>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</si>
  <si>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</si>
  <si>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</si>
  <si>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</si>
  <si>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</si>
  <si>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</si>
  <si>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</si>
  <si>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</si>
  <si>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</si>
  <si>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</si>
  <si>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</si>
  <si>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</si>
  <si>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</si>
  <si>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</si>
  <si>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</si>
  <si>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</si>
  <si>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</si>
  <si>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</si>
  <si>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</si>
  <si>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</si>
  <si>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</si>
  <si>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</si>
  <si>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</si>
  <si>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</si>
  <si>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</si>
  <si>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</si>
  <si>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</si>
  <si>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</si>
  <si>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</si>
  <si>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</si>
  <si>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</si>
  <si>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</si>
  <si>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</si>
  <si>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</si>
  <si>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</si>
  <si>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</si>
  <si>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</si>
  <si>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</si>
  <si>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</si>
  <si>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</si>
  <si>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</si>
  <si>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</si>
  <si>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</si>
  <si>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</si>
  <si>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</si>
  <si>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</si>
  <si>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</si>
  <si>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</si>
  <si>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</si>
  <si>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</si>
  <si>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</si>
  <si>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</si>
  <si>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</si>
  <si>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</si>
  <si>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</si>
  <si>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</si>
  <si>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</si>
  <si>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</si>
  <si>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</si>
  <si>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</si>
  <si>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</si>
  <si>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</si>
  <si>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</si>
  <si>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</si>
  <si>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</si>
  <si>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</si>
  <si>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</si>
  <si>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</si>
  <si>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</si>
  <si>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</si>
  <si>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</si>
  <si>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</si>
  <si>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</si>
  <si>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</si>
  <si>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</si>
  <si>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</si>
  <si>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</si>
  <si>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</si>
  <si>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</si>
  <si>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</si>
  <si>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</si>
  <si>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</si>
  <si>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</si>
  <si>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</si>
  <si>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</si>
  <si>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</si>
  <si>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</si>
  <si>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</si>
  <si>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</si>
  <si>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</si>
  <si>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</si>
  <si>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</si>
  <si>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</si>
  <si>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</si>
  <si>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</si>
  <si>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</si>
  <si>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</si>
  <si>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</si>
  <si>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</si>
  <si>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</si>
  <si>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</si>
  <si>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</si>
  <si>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</si>
  <si>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</si>
  <si>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</si>
  <si>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</si>
  <si>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</si>
  <si>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</si>
  <si>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</si>
  <si>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</si>
  <si>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</si>
  <si>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</si>
  <si>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</si>
  <si>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</si>
  <si>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</si>
  <si>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</si>
  <si>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</si>
  <si>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</si>
  <si>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</si>
  <si>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</si>
  <si>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</si>
  <si>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</si>
  <si>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</si>
  <si>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</si>
  <si>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</si>
  <si>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</si>
  <si>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</si>
  <si>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</si>
  <si>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</si>
  <si>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</si>
  <si>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</si>
  <si>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</si>
  <si>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</si>
  <si>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</si>
  <si>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</si>
  <si>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</si>
  <si>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</si>
  <si>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</si>
  <si>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</si>
  <si>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</si>
  <si>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</si>
  <si>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</si>
  <si>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</si>
  <si>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</si>
  <si>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</si>
  <si>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</si>
  <si>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</si>
  <si>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</si>
  <si>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</si>
  <si>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</si>
  <si>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</si>
  <si>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</si>
  <si>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</si>
  <si>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</si>
  <si>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</si>
  <si>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</si>
  <si>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</si>
  <si>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</si>
  <si>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</si>
  <si>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</si>
  <si>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</si>
  <si>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</si>
  <si>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</si>
  <si>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</si>
  <si>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</si>
  <si>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</si>
  <si>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</si>
  <si>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</si>
  <si>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</si>
  <si>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</si>
  <si>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</si>
  <si>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</si>
  <si>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</si>
  <si>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</si>
  <si>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</si>
  <si>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</si>
  <si>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</si>
  <si>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</si>
  <si>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</si>
  <si>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</si>
  <si>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</si>
  <si>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</si>
  <si>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</si>
  <si>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</si>
  <si>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</si>
  <si>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</si>
  <si>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</si>
  <si>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</si>
  <si>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</si>
  <si>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</si>
  <si>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</si>
  <si>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</si>
  <si>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</si>
  <si>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</si>
  <si>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</si>
  <si>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</si>
  <si>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</si>
  <si>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</si>
  <si>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</si>
  <si>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</si>
  <si>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</si>
  <si>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</si>
  <si>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</si>
  <si>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</si>
  <si>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</si>
  <si>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</si>
  <si>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</si>
  <si>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</si>
  <si>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</si>
  <si>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</si>
  <si>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</si>
  <si>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</si>
  <si>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</si>
  <si>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</si>
  <si>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</si>
  <si>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</si>
  <si>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</si>
  <si>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</si>
  <si>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</si>
  <si>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</si>
  <si>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</si>
  <si>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</si>
  <si>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</si>
  <si>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</si>
  <si>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</si>
  <si>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</si>
  <si>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</si>
  <si>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</si>
  <si>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</si>
  <si>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</si>
  <si>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</si>
  <si>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</si>
  <si>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</si>
  <si>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</si>
  <si>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</si>
  <si>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</si>
  <si>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</si>
  <si>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</si>
  <si>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</si>
  <si>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</si>
  <si>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</si>
  <si>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</si>
  <si>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</si>
  <si>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</si>
  <si>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</si>
  <si>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</si>
  <si>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</si>
  <si>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</si>
  <si>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</si>
  <si>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</si>
  <si>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</si>
  <si>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</si>
  <si>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</si>
  <si>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</si>
  <si>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</si>
  <si>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</si>
  <si>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</si>
  <si>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</si>
  <si>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</si>
  <si>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</si>
  <si>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</si>
  <si>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</si>
  <si>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</si>
  <si>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</si>
  <si>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</si>
  <si>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</si>
  <si>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</si>
  <si>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</si>
  <si>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</si>
  <si>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</si>
  <si>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</si>
  <si>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</si>
  <si>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</si>
  <si>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</si>
  <si>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</si>
  <si>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</si>
  <si>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</si>
  <si>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</si>
  <si>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</si>
  <si>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</si>
  <si>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</si>
  <si>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</si>
  <si>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</si>
  <si>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</si>
  <si>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</si>
  <si>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</si>
  <si>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</si>
  <si>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</si>
  <si>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</si>
  <si>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</si>
  <si>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</si>
  <si>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</si>
  <si>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</si>
  <si>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</si>
  <si>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</si>
  <si>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</si>
  <si>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</si>
  <si>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</si>
  <si>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</si>
  <si>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</si>
  <si>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</si>
  <si>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</si>
  <si>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</si>
  <si>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</si>
  <si>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</si>
  <si>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</si>
  <si>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</si>
  <si>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</si>
  <si>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</si>
  <si>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</si>
  <si>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</si>
  <si>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</si>
  <si>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</si>
  <si>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</si>
  <si>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</si>
  <si>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</si>
  <si>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</si>
  <si>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</si>
  <si>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</si>
  <si>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</si>
  <si>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</si>
  <si>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</si>
  <si>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</si>
  <si>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</si>
  <si>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</si>
  <si>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</si>
  <si>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</si>
  <si>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</si>
  <si>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</si>
  <si>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</si>
  <si>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</si>
  <si>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</si>
  <si>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</si>
  <si>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</si>
  <si>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</si>
  <si>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</si>
  <si>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</si>
  <si>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</si>
  <si>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</si>
  <si>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</si>
  <si>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</si>
  <si>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</si>
  <si>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</si>
  <si>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</si>
  <si>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</si>
  <si>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</si>
  <si>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</si>
  <si>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</si>
  <si>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</si>
  <si>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</si>
  <si>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</si>
  <si>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</si>
  <si>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</si>
  <si>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</si>
  <si>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</si>
  <si>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</si>
  <si>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</si>
  <si>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</si>
  <si>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</si>
  <si>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</si>
  <si>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</si>
  <si>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</si>
  <si>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</si>
  <si>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</si>
  <si>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</si>
  <si>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</si>
  <si>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</si>
  <si>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</si>
  <si>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</si>
  <si>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</si>
  <si>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</si>
  <si>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</si>
  <si>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</si>
  <si>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</si>
  <si>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</si>
  <si>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</si>
  <si>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</si>
  <si>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</si>
  <si>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</si>
  <si>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</si>
  <si>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</si>
  <si>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</si>
  <si>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</si>
  <si>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</si>
  <si>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</si>
  <si>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</si>
  <si>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</si>
  <si>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</si>
  <si>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</si>
  <si>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</si>
  <si>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</si>
  <si>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</si>
  <si>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</si>
  <si>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</si>
  <si>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</si>
  <si>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</si>
  <si>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</si>
  <si>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</si>
  <si>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</si>
  <si>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</si>
  <si>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</si>
  <si>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</si>
  <si>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</si>
  <si>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</si>
  <si>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</si>
  <si>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</si>
  <si>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</si>
  <si>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</si>
  <si>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</si>
  <si>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</si>
  <si>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</si>
  <si>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</si>
  <si>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</si>
  <si>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</si>
  <si>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</si>
  <si>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</si>
  <si>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</si>
  <si>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</si>
  <si>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</si>
  <si>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</si>
  <si>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</si>
  <si>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</si>
  <si>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</si>
  <si>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</si>
  <si>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</si>
  <si>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</si>
  <si>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</si>
  <si>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</si>
  <si>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</si>
  <si>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</si>
  <si>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</si>
  <si>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</si>
  <si>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</si>
  <si>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</si>
  <si>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</si>
  <si>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</si>
  <si>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</si>
  <si>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</si>
  <si>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</si>
  <si>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</si>
  <si>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</si>
  <si>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</si>
  <si>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</si>
  <si>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</si>
  <si>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</si>
  <si>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</si>
  <si>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</si>
  <si>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</si>
  <si>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</si>
  <si>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</si>
  <si>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</si>
  <si>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</si>
  <si>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</si>
  <si>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</si>
  <si>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</si>
  <si>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</si>
  <si>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</si>
  <si>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</si>
  <si>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</si>
  <si>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</si>
  <si>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</si>
  <si>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</si>
  <si>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</si>
  <si>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</si>
  <si>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</si>
  <si>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</si>
  <si>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</si>
  <si>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</si>
  <si>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</si>
  <si>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</si>
  <si>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</si>
  <si>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</si>
  <si>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</si>
  <si>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</si>
  <si>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</si>
  <si>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</si>
  <si>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</si>
  <si>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</si>
  <si>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</si>
  <si>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</si>
  <si>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</si>
  <si>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</si>
  <si>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</si>
  <si>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</si>
  <si>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</si>
  <si>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</si>
  <si>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</si>
  <si>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</si>
  <si>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</si>
  <si>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</si>
  <si>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</si>
  <si>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</si>
  <si>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</si>
  <si>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</si>
  <si>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</si>
  <si>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</si>
  <si>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</si>
  <si>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</si>
  <si>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</si>
  <si>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</si>
  <si>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</si>
  <si>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</si>
  <si>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</si>
  <si>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</si>
  <si>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</si>
  <si>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</si>
  <si>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</si>
  <si>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</si>
  <si>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</si>
  <si>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</si>
  <si>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</si>
  <si>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</si>
  <si>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</si>
  <si>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</si>
  <si>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</si>
  <si>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</si>
  <si>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</si>
  <si>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</si>
  <si>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</si>
  <si>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</si>
  <si>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</si>
  <si>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</si>
  <si>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</si>
  <si>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</si>
  <si>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</si>
  <si>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</si>
  <si>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</si>
  <si>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</si>
  <si>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</si>
  <si>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</si>
  <si>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</si>
  <si>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</si>
  <si>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</si>
  <si>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</si>
  <si>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</si>
  <si>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</si>
  <si>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</si>
  <si>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</si>
  <si>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</si>
  <si>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</si>
  <si>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</si>
  <si>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</si>
  <si>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</si>
  <si>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</si>
  <si>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</si>
  <si>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</si>
  <si>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</si>
  <si>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</si>
  <si>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</si>
  <si>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</si>
  <si>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</si>
  <si>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</si>
  <si>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</si>
  <si>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</si>
  <si>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</si>
  <si>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</si>
  <si>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</si>
  <si>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</si>
  <si>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</si>
  <si>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</si>
  <si>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</si>
  <si>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</si>
  <si>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</si>
  <si>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</si>
  <si>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</si>
  <si>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</si>
  <si>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</si>
  <si>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</si>
  <si>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</si>
  <si>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</si>
  <si>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</si>
  <si>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</si>
  <si>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</si>
  <si>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</si>
  <si>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</si>
  <si>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</si>
  <si>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</si>
  <si>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</si>
  <si>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</si>
  <si>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</si>
  <si>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</si>
  <si>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</si>
  <si>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</si>
  <si>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</si>
  <si>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</si>
  <si>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</si>
  <si>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</si>
  <si>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</si>
  <si>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</si>
  <si>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</si>
  <si>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</si>
  <si>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</si>
  <si>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</si>
  <si>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</si>
  <si>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</si>
  <si>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</si>
  <si>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</si>
  <si>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</si>
  <si>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</si>
  <si>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</si>
  <si>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</si>
  <si>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</si>
  <si>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</si>
  <si>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</si>
  <si>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</si>
  <si>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</si>
  <si>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</si>
  <si>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</si>
  <si>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</si>
  <si>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</si>
  <si>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</si>
  <si>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</si>
  <si>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</si>
  <si>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</si>
  <si>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</si>
  <si>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</si>
  <si>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</si>
  <si>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</si>
  <si>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</si>
  <si>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</si>
  <si>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</si>
  <si>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</si>
  <si>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</si>
  <si>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</si>
  <si>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</si>
  <si>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</si>
  <si>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</si>
  <si>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</si>
  <si>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</si>
  <si>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</si>
  <si>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</si>
  <si>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</si>
  <si>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</si>
  <si>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</si>
  <si>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</si>
  <si>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</si>
  <si>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</si>
  <si>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</si>
  <si>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</si>
  <si>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</si>
  <si>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</si>
  <si>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</si>
  <si>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</si>
  <si>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</si>
  <si>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</si>
  <si>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</si>
  <si>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</si>
  <si>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</si>
  <si>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</si>
  <si>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</si>
  <si>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</si>
  <si>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</si>
  <si>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</si>
  <si>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</si>
  <si>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</si>
  <si>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</si>
  <si>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</si>
  <si>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</si>
  <si>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</si>
  <si>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</si>
  <si>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</si>
  <si>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</si>
  <si>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</si>
  <si>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</si>
  <si>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</si>
  <si>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</si>
  <si>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</si>
  <si>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</si>
  <si>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</si>
  <si>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</si>
  <si>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</si>
  <si>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</si>
  <si>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</si>
  <si>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</si>
  <si>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</si>
  <si>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</si>
  <si>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</si>
  <si>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</si>
  <si>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</si>
  <si>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</si>
  <si>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</si>
  <si>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</si>
  <si>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</si>
  <si>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</si>
  <si>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</si>
  <si>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</si>
  <si>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</si>
  <si>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</si>
  <si>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</si>
  <si>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</si>
  <si>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</si>
  <si>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</si>
  <si>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</si>
  <si>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</si>
  <si>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</si>
  <si>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</si>
  <si>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</si>
  <si>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</si>
  <si>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</si>
  <si>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</si>
  <si>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</si>
  <si>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</si>
  <si>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</si>
  <si>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</si>
  <si>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</si>
  <si>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</si>
  <si>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</si>
  <si>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</si>
  <si>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</si>
  <si>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</si>
  <si>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</si>
  <si>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</si>
  <si>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</si>
  <si>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</si>
  <si>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</si>
  <si>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</si>
  <si>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</si>
  <si>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</si>
  <si>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</si>
  <si>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</si>
  <si>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</si>
  <si>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</si>
  <si>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</si>
  <si>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</si>
  <si>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</si>
  <si>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</si>
  <si>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</si>
  <si>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</si>
  <si>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</si>
  <si>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</si>
  <si>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</si>
  <si>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</si>
  <si>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</si>
  <si>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</si>
  <si>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</si>
  <si>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</si>
  <si>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</si>
  <si>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</si>
  <si>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</si>
  <si>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</si>
  <si>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</si>
  <si>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</si>
  <si>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</si>
  <si>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</si>
  <si>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</si>
  <si>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</si>
  <si>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</si>
  <si>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</si>
  <si>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</si>
  <si>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</si>
  <si>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</si>
  <si>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</si>
  <si>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</si>
  <si>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</si>
  <si>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</si>
  <si>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</si>
  <si>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</si>
  <si>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</si>
  <si>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</si>
  <si>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</si>
  <si>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</si>
  <si>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</si>
  <si>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</si>
  <si>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</si>
  <si>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</si>
  <si>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</si>
  <si>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</si>
  <si>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</si>
  <si>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</si>
  <si>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</si>
  <si>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</si>
  <si>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</si>
  <si>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</si>
  <si>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</si>
  <si>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</si>
  <si>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</si>
  <si>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</si>
  <si>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</si>
  <si>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</si>
  <si>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</si>
  <si>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</si>
  <si>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</si>
  <si>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</si>
  <si>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</si>
  <si>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</si>
  <si>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</si>
  <si>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</si>
  <si>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</si>
  <si>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</si>
  <si>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Deslocamento de TGR para TIQ</t>
  </si>
  <si>
    <t>Aguardando descanso da equipe</t>
  </si>
  <si>
    <t>Equipe acionada para realizar carregamento, deslocamento suprimido por falta de espaço em TIQ</t>
  </si>
  <si>
    <t>MC1 as 06:52h/ autorizado entrada na via 09:39h</t>
  </si>
  <si>
    <t>Silmara</t>
  </si>
  <si>
    <t>2( Eder e Anderson)</t>
  </si>
  <si>
    <t xml:space="preserve"> MC1 as 09:04h/ licença as 10:17h</t>
  </si>
  <si>
    <t>A6046021</t>
  </si>
  <si>
    <t>TCSTGR</t>
  </si>
  <si>
    <t>Daniel</t>
  </si>
  <si>
    <t>MC1 as 09:29h/ Parte após C61</t>
  </si>
  <si>
    <t>ZTP-ZPD</t>
  </si>
  <si>
    <t>ZTPZPD</t>
  </si>
  <si>
    <t>Claudemir</t>
  </si>
  <si>
    <t>MC1 as 9:13h/ licença as 09:25h, em inspeção</t>
  </si>
  <si>
    <t xml:space="preserve">MC1 as 09:34h/ previsão de faixa as 12h </t>
  </si>
  <si>
    <t>MC1 as 06:12h/ em intervalo</t>
  </si>
  <si>
    <t>ZTP-TCS</t>
  </si>
  <si>
    <t>ZTPTCS</t>
  </si>
  <si>
    <t>2 (Edson e Nivaldo)</t>
  </si>
  <si>
    <t>Previsão de faixa as 15h</t>
  </si>
  <si>
    <t>PPNPAC</t>
  </si>
  <si>
    <t>PGIPGU</t>
  </si>
  <si>
    <t>Ronda de Auto</t>
  </si>
  <si>
    <t>MC1 as 08:51h/ licença as 08:53h, em inspeção</t>
  </si>
  <si>
    <t>TBR-TVL</t>
  </si>
  <si>
    <t>464TBR/TVL464</t>
  </si>
  <si>
    <t>Se tiver oportunidade e/ou for favorável descarga no km 430-450 (TPCTVL)</t>
  </si>
  <si>
    <t>2(Eder e Anderson)</t>
  </si>
  <si>
    <t>Socadora mecanizada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</si>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</sst>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AL361" activePane="bottomRight" state="frozen"/>
      <selection pane="bottomRight" activeCell="AS365" sqref="AS36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1</v>
      </c>
      <c r="BI362" s="16"/>
      <c r="BJ362" s="16" t="s">
        <v>1928</v>
      </c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</v>
      </c>
      <c r="BR362" s="18">
        <f>IF(OR(B362="",F362=""),"*",AY362/P362)</f>
        <v>1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1929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1</v>
      </c>
      <c r="BI363" s="16"/>
      <c r="BJ363" s="16" t="s">
        <v>1930</v>
      </c>
      <c r="BK363" s="16" t="s">
        <v>1931</v>
      </c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/>
      <c r="AT364" s="240"/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1</v>
      </c>
      <c r="BI364" s="16"/>
      <c r="BJ364" s="16" t="s">
        <v>1932</v>
      </c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3" t="str">
        <f t="shared" si="14"/>
        <v/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1000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1933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1934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1</v>
      </c>
      <c r="BI365" s="16"/>
      <c r="BJ365" s="16" t="s">
        <v>1935</v>
      </c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">
        <v>1936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1937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1938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1939</v>
      </c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1940</v>
      </c>
      <c r="N367" s="202" t="s">
        <v>1941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1942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1</v>
      </c>
      <c r="BI367" s="16"/>
      <c r="BJ367" s="16" t="s">
        <v>1943</v>
      </c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1944</v>
      </c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1</v>
      </c>
      <c r="BI369" s="16"/>
      <c r="BJ369" s="16" t="s">
        <v>1945</v>
      </c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1946</v>
      </c>
      <c r="N370" s="202" t="s">
        <v>1947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1948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1</v>
      </c>
      <c r="BI370" s="16"/>
      <c r="BJ370" s="16" t="s">
        <v>1949</v>
      </c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1950</v>
      </c>
      <c r="I371" s="173" t="s">
        <v>1951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1952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1</v>
      </c>
      <c r="BI371" s="16"/>
      <c r="BJ371" s="16" t="s">
        <v>1953</v>
      </c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 hidden="1">
      <c r="A372" s="50" t="str">
        <f t="shared" ref="A372:A386" si="15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5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5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5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5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5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/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5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5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1954</v>
      </c>
      <c r="N379" s="202" t="s">
        <v>1955</v>
      </c>
      <c r="O379" s="173">
        <v>0.375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1933</v>
      </c>
      <c r="W379" s="173" t="s">
        <v>1956</v>
      </c>
      <c r="X379" s="216" t="s">
        <v>965</v>
      </c>
      <c r="Y379" s="158"/>
      <c r="Z379" s="158"/>
      <c r="AA379" s="83" t="s">
        <v>1957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5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/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/>
      </c>
    </row>
    <row r="381" spans="1:72" hidden="1">
      <c r="A381" s="50" t="str">
        <f t="shared" si="15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5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5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5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5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1958</v>
      </c>
      <c r="X385" s="216" t="s">
        <v>965</v>
      </c>
      <c r="Y385" s="158"/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 t="shared" si="15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/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/>
      <c r="AS387" s="240"/>
      <c r="AT387" s="240"/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6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6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6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6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6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6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6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6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6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6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6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6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6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6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6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6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6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6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6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6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7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7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7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7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7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7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7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7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7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7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7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7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7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7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7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7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7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7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7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7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7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7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7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7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7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7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7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7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7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7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7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7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7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7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7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7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7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7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7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7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7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8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9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9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9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9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9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9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9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9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9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9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9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9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9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9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9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9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9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9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9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9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9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9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9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9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9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9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9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9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9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9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9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9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9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9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9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9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9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9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9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9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9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9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9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9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9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9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599 BE279:BE599 U279:U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1959</v>
      </c>
      <c r="D5" s="388"/>
      <c r="E5" s="388"/>
      <c r="F5" s="388"/>
      <c r="G5" s="388"/>
      <c r="H5" s="388"/>
      <c r="I5" s="388"/>
      <c r="J5" s="389"/>
      <c r="K5" s="390" t="s">
        <v>1960</v>
      </c>
      <c r="L5" s="391"/>
      <c r="M5" s="391"/>
      <c r="N5" s="391"/>
      <c r="O5" s="392" t="s">
        <v>1961</v>
      </c>
      <c r="P5" s="393"/>
      <c r="Q5" s="394"/>
    </row>
    <row r="6" spans="1:17" s="93" customFormat="1" ht="15.75" customHeight="1">
      <c r="A6" s="87" t="s">
        <v>1962</v>
      </c>
      <c r="B6" s="94" t="s">
        <v>1963</v>
      </c>
      <c r="C6" s="95" t="s">
        <v>1172</v>
      </c>
      <c r="D6" s="96" t="s">
        <v>1173</v>
      </c>
      <c r="E6" s="95" t="s">
        <v>1964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1965</v>
      </c>
      <c r="M6" s="139" t="s">
        <v>627</v>
      </c>
      <c r="N6" s="140" t="s">
        <v>1167</v>
      </c>
      <c r="O6" s="244" t="s">
        <v>1210</v>
      </c>
      <c r="P6" s="157"/>
      <c r="Q6" s="192" t="s">
        <v>1966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1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1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1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1966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A2" workbookViewId="0">
      <selection activeCell="A4" sqref="A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1967</v>
      </c>
      <c r="W1" s="400"/>
      <c r="X1" s="400"/>
      <c r="Y1" s="104"/>
    </row>
    <row r="2" spans="1:25" s="100" customFormat="1" ht="11.25" customHeight="1">
      <c r="A2" s="105" t="s">
        <v>1968</v>
      </c>
      <c r="B2" s="105" t="s">
        <v>1963</v>
      </c>
      <c r="C2" s="105" t="s">
        <v>603</v>
      </c>
      <c r="D2" s="106" t="s">
        <v>1172</v>
      </c>
      <c r="E2" s="106" t="s">
        <v>1173</v>
      </c>
      <c r="F2" s="106" t="s">
        <v>1962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1969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e">
        <f>IF(FN_MC!#REF!="","*",FN_MC!#REF!)</f>
        <v>#REF!</v>
      </c>
      <c r="B362" s="109" t="e">
        <f>IF(FN_MC!#REF!="","*",FN_MC!#REF!)</f>
        <v>#REF!</v>
      </c>
      <c r="C362" s="109" t="e">
        <f>IF(FN_MC!#REF!="","*",FN_MC!#REF!)</f>
        <v>#REF!</v>
      </c>
      <c r="D362" s="110" t="e">
        <f>IF(FN_MC!#REF!="","*",FN_MC!#REF!)</f>
        <v>#REF!</v>
      </c>
      <c r="E362" s="110" t="e">
        <f>IF(FN_MC!#REF!="","*",FN_MC!#REF!)</f>
        <v>#REF!</v>
      </c>
      <c r="F362" s="110" t="e">
        <f>IF(FN_MC!#REF!="","*",FN_MC!#REF!)</f>
        <v>#REF!</v>
      </c>
      <c r="G362" s="110" t="e">
        <f>IF(FN_MC!#REF!="","*",FN_MC!#REF!)</f>
        <v>#REF!</v>
      </c>
      <c r="H362" s="110" t="e">
        <f>IF(FN_MC!#REF!="","*",FN_MC!#REF!)</f>
        <v>#REF!</v>
      </c>
      <c r="I362" s="110" t="e">
        <f>IF(FN_MC!#REF!="","*",FN_MC!#REF!)</f>
        <v>#REF!</v>
      </c>
      <c r="J362" s="110" t="e">
        <f>IF(FN_MC!#REF!="","*",FN_MC!#REF!)</f>
        <v>#REF!</v>
      </c>
      <c r="K362" s="110" t="e">
        <f>IF(FN_MC!#REF!="","*",FN_MC!#REF!)</f>
        <v>#REF!</v>
      </c>
      <c r="L362" s="110" t="e">
        <f>IF(FN_MC!#REF!="","*",FN_MC!#REF!)</f>
        <v>#REF!</v>
      </c>
      <c r="M362" s="111" t="e">
        <f>IF(FN_MC!#REF!="","*",FN_MC!#REF!)</f>
        <v>#REF!</v>
      </c>
      <c r="N362" s="288" t="e">
        <f>IF(FN_MC!#REF!="","*",FN_MC!#REF!)</f>
        <v>#REF!</v>
      </c>
      <c r="O362" s="288" t="e">
        <f>IF(FN_MC!#REF!="","*",FN_MC!#REF!)</f>
        <v>#REF!</v>
      </c>
      <c r="P362" s="111"/>
      <c r="Q362" s="128" t="e">
        <f>IF(FN_MC!#REF!="","*",FN_MC!#REF!)</f>
        <v>#REF!</v>
      </c>
      <c r="R362" s="128" t="e">
        <f>IF(FN_MC!#REF!="","*",FN_MC!#REF!)</f>
        <v>#REF!</v>
      </c>
      <c r="S362" s="110" t="e">
        <f>IF(FN_MC!#REF!="","*",CONCATENATE(FN_MC!#REF!," ",FN_MC!#REF!))</f>
        <v>#REF!</v>
      </c>
      <c r="T362" s="110" t="e">
        <f>IF(FN_MC!#REF!="","*",FN_MC!#REF!)</f>
        <v>#REF!</v>
      </c>
      <c r="U362" s="110" t="e">
        <f>IF(FN_MC!#REF!="","*",FN_MC!#REF!)</f>
        <v>#REF!</v>
      </c>
      <c r="V362" s="112" t="e">
        <f ca="1">_xlfn.XLOOKUP(G362&amp;$V$2,BS_CONTROLE[CHAVE],BS_CONTROLE[Quantidade_11],"-")</f>
        <v>#REF!</v>
      </c>
      <c r="W362" s="112" t="e">
        <f ca="1">_xlfn.XLOOKUP(G362&amp;$W$2,BS_CONTROLE[CHAVE],BS_CONTROLE[Quantidade_11],"-")</f>
        <v>#REF!</v>
      </c>
      <c r="X362" s="112" t="e">
        <f ca="1">_xlfn.XLOOKUP(G362&amp;$X$2,BS_CONTROLE[CHAVE],BS_CONTROLE[Quantidade_11],"-")</f>
        <v>#REF!</v>
      </c>
    </row>
    <row r="363" spans="1:24" s="113" customFormat="1">
      <c r="A363" s="109" t="str">
        <f>IF(FN_MC!Y364="","*",FN_MC!Y364)</f>
        <v>SIM</v>
      </c>
      <c r="B363" s="109" t="str">
        <f>IF(FN_MC!X364="","*",FN_MC!X364)</f>
        <v>Contrato</v>
      </c>
      <c r="C363" s="109" t="str">
        <f>IF(FN_MC!Z364="","*",FN_MC!Z364)</f>
        <v>*</v>
      </c>
      <c r="D363" s="110" t="str">
        <f>IF(FN_MC!S364="","*",FN_MC!S364)</f>
        <v>FERRONORTE</v>
      </c>
      <c r="E363" s="110" t="str">
        <f>IF(FN_MC!T364="","*",FN_MC!T364)</f>
        <v>TCS-TGR</v>
      </c>
      <c r="F363" s="110">
        <f>IF(FN_MC!B364="","*",FN_MC!B364)</f>
        <v>46021</v>
      </c>
      <c r="G363" s="110" t="str">
        <f>IF(FN_MC!D364="","*",FN_MC!D364)</f>
        <v>V86</v>
      </c>
      <c r="H363" s="110" t="str">
        <f>IF(FN_MC!F364="","*",FN_MC!F364)</f>
        <v>MECANIZAÇÃO - SOCADORA</v>
      </c>
      <c r="I363" s="110" t="str">
        <f>IF(FN_MC!H364="","*",FN_MC!H364)</f>
        <v>TGR2</v>
      </c>
      <c r="J363" s="110" t="str">
        <f>IF(FN_MC!I364="","*",FN_MC!I364)</f>
        <v>TGR2</v>
      </c>
      <c r="K363" s="110" t="str">
        <f>IF(FN_MC!M364="","*",FN_MC!M364)</f>
        <v>TBR-TGR</v>
      </c>
      <c r="L363" s="110" t="str">
        <f>IF(FN_MC!N364="","*",FN_MC!N364)</f>
        <v>TBR487</v>
      </c>
      <c r="M363" s="111">
        <f>IF(FN_MC!J364="","*",FN_MC!J364)</f>
        <v>74</v>
      </c>
      <c r="N363" s="288">
        <f>IF(FN_MC!K364="","*",FN_MC!K364)</f>
        <v>483</v>
      </c>
      <c r="O363" s="288">
        <f>IF(FN_MC!L364="","*",FN_MC!L364)</f>
        <v>485</v>
      </c>
      <c r="P363" s="111"/>
      <c r="Q363" s="128">
        <f>IF(FN_MC!O364="","*",FN_MC!O364)</f>
        <v>0.29166666666666669</v>
      </c>
      <c r="R363" s="128">
        <f>IF(FN_MC!P364="","*",FN_MC!P364)</f>
        <v>0.16666666666666666</v>
      </c>
      <c r="S363" s="110" t="str">
        <f>IF(FN_MC!Q364="","*",CONCATENATE(FN_MC!Q364," ",FN_MC!R364))</f>
        <v>2240 M</v>
      </c>
      <c r="T363" s="110" t="str">
        <f>IF(FN_MC!V364="","*",FN_MC!V364)</f>
        <v>Antonioni</v>
      </c>
      <c r="U363" s="110" t="str">
        <f>IF(FN_MC!W364="","*",FN_MC!W364)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IF(FN_MC!Y365="","*",FN_MC!Y365)</f>
        <v>OPORTUNIDADE</v>
      </c>
      <c r="B364" s="109" t="str">
        <f>IF(FN_MC!X365="","*",FN_MC!X365)</f>
        <v>Oportunidade</v>
      </c>
      <c r="C364" s="109" t="str">
        <f>IF(FN_MC!Z365="","*",FN_MC!Z365)</f>
        <v>*</v>
      </c>
      <c r="D364" s="110" t="str">
        <f>IF(FN_MC!S365="","*",FN_MC!S365)</f>
        <v>FERRONORTE</v>
      </c>
      <c r="E364" s="110" t="str">
        <f>IF(FN_MC!T365="","*",FN_MC!T365)</f>
        <v>TCS-TGR</v>
      </c>
      <c r="F364" s="110">
        <f>IF(FN_MC!B365="","*",FN_MC!B365)</f>
        <v>46021</v>
      </c>
      <c r="G364" s="110" t="str">
        <f>IF(FN_MC!D365="","*",FN_MC!D365)</f>
        <v>W50</v>
      </c>
      <c r="H364" s="110" t="str">
        <f>IF(FN_MC!F365="","*",FN_MC!F365)</f>
        <v>PDM - DESCARGA - DORMENTE</v>
      </c>
      <c r="I364" s="110" t="str">
        <f>IF(FN_MC!H365="","*",FN_MC!H365)</f>
        <v>TOM2</v>
      </c>
      <c r="J364" s="110" t="str">
        <f>IF(FN_MC!I365="","*",FN_MC!I365)</f>
        <v>TOM2</v>
      </c>
      <c r="K364" s="110" t="str">
        <f>IF(FN_MC!M365="","*",FN_MC!M365)</f>
        <v>TPC-TVL</v>
      </c>
      <c r="L364" s="110" t="str">
        <f>IF(FN_MC!N365="","*",FN_MC!N365)</f>
        <v>TVL1/TVL464/464TBR</v>
      </c>
      <c r="M364" s="111">
        <f>IF(FN_MC!J365="","*",FN_MC!J365)</f>
        <v>74</v>
      </c>
      <c r="N364" s="288">
        <f>IF(FN_MC!K365="","*",FN_MC!K365)</f>
        <v>450</v>
      </c>
      <c r="O364" s="288" t="str">
        <f>IF(FN_MC!L365="","*",FN_MC!L365)</f>
        <v>-</v>
      </c>
      <c r="P364" s="111"/>
      <c r="Q364" s="128">
        <f>IF(FN_MC!O365="","*",FN_MC!O365)</f>
        <v>0.41666666666666669</v>
      </c>
      <c r="R364" s="128">
        <f>IF(FN_MC!P365="","*",FN_MC!P365)</f>
        <v>8.3333333333333329E-2</v>
      </c>
      <c r="S364" s="110" t="str">
        <f>IF(FN_MC!Q365="","*",CONCATENATE(FN_MC!Q365," ",FN_MC!R365))</f>
        <v>1000 Nº DE DORMENTES</v>
      </c>
      <c r="T364" s="110" t="str">
        <f>IF(FN_MC!V365="","*",FN_MC!V365)</f>
        <v>Silmara</v>
      </c>
      <c r="U364" s="110" t="str">
        <f>IF(FN_MC!W365="","*",FN_MC!W365)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IF(FN_MC!Y366="","*",FN_MC!Y366)</f>
        <v>OPORTUNIDADE</v>
      </c>
      <c r="B365" s="109" t="str">
        <f>IF(FN_MC!X366="","*",FN_MC!X366)</f>
        <v>Oportunidade</v>
      </c>
      <c r="C365" s="109" t="str">
        <f>IF(FN_MC!Z366="","*",FN_MC!Z366)</f>
        <v>*</v>
      </c>
      <c r="D365" s="110" t="str">
        <f>IF(FN_MC!S366="","*",FN_MC!S366)</f>
        <v>FERRONORTE</v>
      </c>
      <c r="E365" s="110" t="str">
        <f>IF(FN_MC!T366="","*",FN_MC!T366)</f>
        <v>TCS-TGR</v>
      </c>
      <c r="F365" s="110">
        <f>IF(FN_MC!B366="","*",FN_MC!B366)</f>
        <v>46021</v>
      </c>
      <c r="G365" s="110" t="str">
        <f>IF(FN_MC!D366="","*",FN_MC!D366)</f>
        <v>A60</v>
      </c>
      <c r="H365" s="110" t="str">
        <f>IF(FN_MC!F366="","*",FN_MC!F366)</f>
        <v>DETECÇÃO - RONDA 7 DIAS</v>
      </c>
      <c r="I365" s="110" t="str">
        <f>IF(FN_MC!H366="","*",FN_MC!H366)</f>
        <v>TCS291</v>
      </c>
      <c r="J365" s="110" t="str">
        <f>IF(FN_MC!I366="","*",FN_MC!I366)</f>
        <v>TGR</v>
      </c>
      <c r="K365" s="110" t="str">
        <f>IF(FN_MC!M366="","*",FN_MC!M366)</f>
        <v>TCS-TGR</v>
      </c>
      <c r="L365" s="110" t="str">
        <f>IF(FN_MC!N366="","*",FN_MC!N366)</f>
        <v>TCSTGR</v>
      </c>
      <c r="M365" s="111">
        <f>IF(FN_MC!J366="","*",FN_MC!J366)</f>
        <v>74</v>
      </c>
      <c r="N365" s="288">
        <f>IF(FN_MC!K366="","*",FN_MC!K366)</f>
        <v>291</v>
      </c>
      <c r="O365" s="288">
        <f>IF(FN_MC!L366="","*",FN_MC!L366)</f>
        <v>500</v>
      </c>
      <c r="P365" s="111"/>
      <c r="Q365" s="128">
        <f>IF(FN_MC!O366="","*",FN_MC!O366)</f>
        <v>0.33333333333333331</v>
      </c>
      <c r="R365" s="128">
        <f>IF(FN_MC!P366="","*",FN_MC!P366)</f>
        <v>4.1666666666666664E-2</v>
      </c>
      <c r="S365" s="110" t="str">
        <f>IF(FN_MC!Q366="","*",CONCATENATE(FN_MC!Q366," ",FN_MC!R366))</f>
        <v>200 KM</v>
      </c>
      <c r="T365" s="110" t="str">
        <f>IF(FN_MC!V366="","*",FN_MC!V366)</f>
        <v>Daniel</v>
      </c>
      <c r="U365" s="110" t="str">
        <f>IF(FN_MC!W366="","*",FN_MC!W366)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IF(FN_MC!Y367="","*",FN_MC!Y367)</f>
        <v>OPORTUNIDADE</v>
      </c>
      <c r="B366" s="109" t="str">
        <f>IF(FN_MC!X367="","*",FN_MC!X367)</f>
        <v>Oportunidade</v>
      </c>
      <c r="C366" s="109" t="str">
        <f>IF(FN_MC!Z367="","*",FN_MC!Z367)</f>
        <v>*</v>
      </c>
      <c r="D366" s="110" t="str">
        <f>IF(FN_MC!S367="","*",FN_MC!S367)</f>
        <v>MALHA CENTRAL</v>
      </c>
      <c r="E366" s="110" t="str">
        <f>IF(FN_MC!T367="","*",FN_MC!T367)</f>
        <v>RAMAL</v>
      </c>
      <c r="F366" s="110">
        <f>IF(FN_MC!B367="","*",FN_MC!B367)</f>
        <v>46021</v>
      </c>
      <c r="G366" s="110" t="str">
        <f>IF(FN_MC!D367="","*",FN_MC!D367)</f>
        <v>A74</v>
      </c>
      <c r="H366" s="110" t="str">
        <f>IF(FN_MC!F367="","*",FN_MC!F367)</f>
        <v>DETECÇÃO - RONDA 7 DIAS</v>
      </c>
      <c r="I366" s="110" t="str">
        <f>IF(FN_MC!H367="","*",FN_MC!H367)</f>
        <v>ZTP</v>
      </c>
      <c r="J366" s="110" t="str">
        <f>IF(FN_MC!I367="","*",FN_MC!I367)</f>
        <v>ZPD</v>
      </c>
      <c r="K366" s="110" t="str">
        <f>IF(FN_MC!M367="","*",FN_MC!M367)</f>
        <v>ZTP-ZPD</v>
      </c>
      <c r="L366" s="110" t="str">
        <f>IF(FN_MC!N367="","*",FN_MC!N367)</f>
        <v>ZTPZPD</v>
      </c>
      <c r="M366" s="111">
        <f>IF(FN_MC!J367="","*",FN_MC!J367)</f>
        <v>78</v>
      </c>
      <c r="N366" s="288">
        <f>IF(FN_MC!K367="","*",FN_MC!K367)</f>
        <v>336</v>
      </c>
      <c r="O366" s="288" t="str">
        <f>IF(FN_MC!L367="","*",FN_MC!L367)</f>
        <v>-</v>
      </c>
      <c r="P366" s="111"/>
      <c r="Q366" s="128">
        <f>IF(FN_MC!O367="","*",FN_MC!O367)</f>
        <v>0.375</v>
      </c>
      <c r="R366" s="128">
        <f>IF(FN_MC!P367="","*",FN_MC!P367)</f>
        <v>4.1666666666666664E-2</v>
      </c>
      <c r="S366" s="110" t="str">
        <f>IF(FN_MC!Q367="","*",CONCATENATE(FN_MC!Q367," ",FN_MC!R367))</f>
        <v>32 KM</v>
      </c>
      <c r="T366" s="110" t="str">
        <f>IF(FN_MC!V367="","*",FN_MC!V367)</f>
        <v>Claudemir</v>
      </c>
      <c r="U366" s="110" t="str">
        <f>IF(FN_MC!W367="","*",FN_MC!W367)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IF(FN_MC!Y368="","*",FN_MC!Y368)</f>
        <v>OPORTUNIDADE</v>
      </c>
      <c r="B367" s="109" t="str">
        <f>IF(FN_MC!X368="","*",FN_MC!X368)</f>
        <v>Oportunidade</v>
      </c>
      <c r="C367" s="109" t="str">
        <f>IF(FN_MC!Z368="","*",FN_MC!Z368)</f>
        <v>*</v>
      </c>
      <c r="D367" s="110" t="str">
        <f>IF(FN_MC!S368="","*",FN_MC!S368)</f>
        <v>MALHA CENTRAL</v>
      </c>
      <c r="E367" s="110" t="str">
        <f>IF(FN_MC!T368="","*",FN_MC!T368)</f>
        <v>RAMAL</v>
      </c>
      <c r="F367" s="110">
        <f>IF(FN_MC!B368="","*",FN_MC!B368)</f>
        <v>46021</v>
      </c>
      <c r="G367" s="110" t="str">
        <f>IF(FN_MC!D368="","*",FN_MC!D368)</f>
        <v>E17</v>
      </c>
      <c r="H367" s="110" t="str">
        <f>IF(FN_MC!F368="","*",FN_MC!F368)</f>
        <v>CAMINHÃO DE SOLDA</v>
      </c>
      <c r="I367" s="110" t="str">
        <f>IF(FN_MC!H368="","*",FN_MC!H368)</f>
        <v>ZDK2</v>
      </c>
      <c r="J367" s="110" t="str">
        <f>IF(FN_MC!I368="","*",FN_MC!I368)</f>
        <v>ZDK2</v>
      </c>
      <c r="K367" s="110" t="str">
        <f>IF(FN_MC!M368="","*",FN_MC!M368)</f>
        <v>ZVT-ZDK</v>
      </c>
      <c r="L367" s="110" t="str">
        <f>IF(FN_MC!N368="","*",FN_MC!N368)</f>
        <v>ZVTZDK</v>
      </c>
      <c r="M367" s="111">
        <f>IF(FN_MC!J368="","*",FN_MC!J368)</f>
        <v>78</v>
      </c>
      <c r="N367" s="288">
        <f>IF(FN_MC!K368="","*",FN_MC!K368)</f>
        <v>244</v>
      </c>
      <c r="O367" s="288">
        <f>IF(FN_MC!L368="","*",FN_MC!L368)</f>
        <v>250</v>
      </c>
      <c r="P367" s="111"/>
      <c r="Q367" s="128">
        <f>IF(FN_MC!O368="","*",FN_MC!O368)</f>
        <v>0.41666666666666669</v>
      </c>
      <c r="R367" s="128">
        <f>IF(FN_MC!P368="","*",FN_MC!P368)</f>
        <v>0.125</v>
      </c>
      <c r="S367" s="110" t="str">
        <f>IF(FN_MC!Q368="","*",CONCATENATE(FN_MC!Q368," ",FN_MC!R368))</f>
        <v>3 Nº DE SOLDA</v>
      </c>
      <c r="T367" s="110" t="str">
        <f>IF(FN_MC!V368="","*",FN_MC!V368)</f>
        <v>Higor</v>
      </c>
      <c r="U367" s="110" t="str">
        <f>IF(FN_MC!W368="","*",FN_MC!W368)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IF(FN_MC!Y369="","*",FN_MC!Y369)</f>
        <v>OPORTUNIDADE</v>
      </c>
      <c r="B368" s="109" t="str">
        <f>IF(FN_MC!X369="","*",FN_MC!X369)</f>
        <v>Oportunidade</v>
      </c>
      <c r="C368" s="109" t="str">
        <f>IF(FN_MC!Z369="","*",FN_MC!Z369)</f>
        <v>*</v>
      </c>
      <c r="D368" s="110" t="str">
        <f>IF(FN_MC!S369="","*",FN_MC!S369)</f>
        <v>MALHA CENTRAL</v>
      </c>
      <c r="E368" s="110" t="str">
        <f>IF(FN_MC!T369="","*",FN_MC!T369)</f>
        <v>RAMAL</v>
      </c>
      <c r="F368" s="110">
        <f>IF(FN_MC!B369="","*",FN_MC!B369)</f>
        <v>46021</v>
      </c>
      <c r="G368" s="110" t="str">
        <f>IF(FN_MC!D369="","*",FN_MC!D369)</f>
        <v>V42</v>
      </c>
      <c r="H368" s="110" t="str">
        <f>IF(FN_MC!F369="","*",FN_MC!F369)</f>
        <v>MODERNIZAÇÃO - SOCADORA</v>
      </c>
      <c r="I368" s="110" t="str">
        <f>IF(FN_MC!H369="","*",FN_MC!H369)</f>
        <v>ZGT1</v>
      </c>
      <c r="J368" s="110" t="str">
        <f>IF(FN_MC!I369="","*",FN_MC!I369)</f>
        <v>ZGT1</v>
      </c>
      <c r="K368" s="110" t="str">
        <f>IF(FN_MC!M369="","*",FN_MC!M369)</f>
        <v>ZGT-ZXE</v>
      </c>
      <c r="L368" s="110" t="str">
        <f>IF(FN_MC!N369="","*",FN_MC!N369)</f>
        <v>ZGTZXE</v>
      </c>
      <c r="M368" s="111">
        <f>IF(FN_MC!J369="","*",FN_MC!J369)</f>
        <v>72</v>
      </c>
      <c r="N368" s="288">
        <f>IF(FN_MC!K369="","*",FN_MC!K369)</f>
        <v>317</v>
      </c>
      <c r="O368" s="288">
        <f>IF(FN_MC!L369="","*",FN_MC!L369)</f>
        <v>318</v>
      </c>
      <c r="P368" s="111"/>
      <c r="Q368" s="128">
        <f>IF(FN_MC!O369="","*",FN_MC!O369)</f>
        <v>0.27083333333333331</v>
      </c>
      <c r="R368" s="128">
        <f>IF(FN_MC!P369="","*",FN_MC!P369)</f>
        <v>8.3333333333333329E-2</v>
      </c>
      <c r="S368" s="110" t="str">
        <f>IF(FN_MC!Q369="","*",CONCATENATE(FN_MC!Q369," ",FN_MC!R369))</f>
        <v>400 M</v>
      </c>
      <c r="T368" s="110" t="str">
        <f>IF(FN_MC!V369="","*",FN_MC!V369)</f>
        <v>Ana</v>
      </c>
      <c r="U368" s="110" t="str">
        <f>IF(FN_MC!W369="","*",FN_MC!W369)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IF(FN_MC!Y370="","*",FN_MC!Y370)</f>
        <v>OPORTUNIDADE</v>
      </c>
      <c r="B369" s="109" t="str">
        <f>IF(FN_MC!X370="","*",FN_MC!X370)</f>
        <v>Oportunidade</v>
      </c>
      <c r="C369" s="109" t="str">
        <f>IF(FN_MC!Z370="","*",FN_MC!Z370)</f>
        <v>*</v>
      </c>
      <c r="D369" s="110" t="str">
        <f>IF(FN_MC!S370="","*",FN_MC!S370)</f>
        <v>MALHA CENTRAL</v>
      </c>
      <c r="E369" s="110" t="str">
        <f>IF(FN_MC!T370="","*",FN_MC!T370)</f>
        <v>RAMAL</v>
      </c>
      <c r="F369" s="110">
        <f>IF(FN_MC!B370="","*",FN_MC!B370)</f>
        <v>46021</v>
      </c>
      <c r="G369" s="110" t="str">
        <f>IF(FN_MC!D370="","*",FN_MC!D370)</f>
        <v>E46</v>
      </c>
      <c r="H369" s="110" t="str">
        <f>IF(FN_MC!F370="","*",FN_MC!F370)</f>
        <v>DESLOCAMENTO</v>
      </c>
      <c r="I369" s="110" t="str">
        <f>IF(FN_MC!H370="","*",FN_MC!H370)</f>
        <v>ZTP</v>
      </c>
      <c r="J369" s="110" t="str">
        <f>IF(FN_MC!I370="","*",FN_MC!I370)</f>
        <v>TCS</v>
      </c>
      <c r="K369" s="110" t="str">
        <f>IF(FN_MC!M370="","*",FN_MC!M370)</f>
        <v>ZTP-TCS</v>
      </c>
      <c r="L369" s="110" t="str">
        <f>IF(FN_MC!N370="","*",FN_MC!N370)</f>
        <v>ZTPTCS</v>
      </c>
      <c r="M369" s="111">
        <f>IF(FN_MC!J370="","*",FN_MC!J370)</f>
        <v>78</v>
      </c>
      <c r="N369" s="288">
        <f>IF(FN_MC!K370="","*",FN_MC!K370)</f>
        <v>336</v>
      </c>
      <c r="O369" s="288" t="str">
        <f>IF(FN_MC!L370="","*",FN_MC!L370)</f>
        <v>-</v>
      </c>
      <c r="P369" s="111"/>
      <c r="Q369" s="128">
        <f>IF(FN_MC!O370="","*",FN_MC!O370)</f>
        <v>0.625</v>
      </c>
      <c r="R369" s="128">
        <f>IF(FN_MC!P370="","*",FN_MC!P370)</f>
        <v>4.1666666666666664E-2</v>
      </c>
      <c r="S369" s="110" t="str">
        <f>IF(FN_MC!Q370="","*",CONCATENATE(FN_MC!Q370," ",FN_MC!R370))</f>
        <v>1 BINÁRIO</v>
      </c>
      <c r="T369" s="110" t="str">
        <f>IF(FN_MC!V370="","*",FN_MC!V370)</f>
        <v>PCM</v>
      </c>
      <c r="U369" s="110" t="str">
        <f>IF(FN_MC!W370="","*",FN_MC!W370)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IF(FN_MC!Y371="","*",FN_MC!Y371)</f>
        <v>*</v>
      </c>
      <c r="B370" s="109" t="str">
        <f>IF(FN_MC!X371="","*",FN_MC!X371)</f>
        <v>Oportunidade</v>
      </c>
      <c r="C370" s="109" t="str">
        <f>IF(FN_MC!Z371="","*",FN_MC!Z371)</f>
        <v>*</v>
      </c>
      <c r="D370" s="110" t="str">
        <f>IF(FN_MC!S371="","*",FN_MC!S371)</f>
        <v>MALHA CENTRAL</v>
      </c>
      <c r="E370" s="110" t="str">
        <f>IF(FN_MC!T371="","*",FN_MC!T371)</f>
        <v>PPN-POV</v>
      </c>
      <c r="F370" s="110">
        <f>IF(FN_MC!B371="","*",FN_MC!B371)</f>
        <v>46021</v>
      </c>
      <c r="G370" s="110" t="str">
        <f>IF(FN_MC!D371="","*",FN_MC!D371)</f>
        <v>A01</v>
      </c>
      <c r="H370" s="110" t="str">
        <f>IF(FN_MC!F371="","*",FN_MC!F371)</f>
        <v>INSPEÇÃO AUTO DE LINHA</v>
      </c>
      <c r="I370" s="110" t="str">
        <f>IF(FN_MC!H371="","*",FN_MC!H371)</f>
        <v>PPNPAC</v>
      </c>
      <c r="J370" s="110" t="str">
        <f>IF(FN_MC!I371="","*",FN_MC!I371)</f>
        <v>PGIPGU</v>
      </c>
      <c r="K370" s="110" t="str">
        <f>IF(FN_MC!M371="","*",FN_MC!M371)</f>
        <v>PPN-PAC</v>
      </c>
      <c r="L370" s="110" t="str">
        <f>IF(FN_MC!N371="","*",FN_MC!N371)</f>
        <v>PAC724</v>
      </c>
      <c r="M370" s="111">
        <f>IF(FN_MC!J371="","*",FN_MC!J371)</f>
        <v>101</v>
      </c>
      <c r="N370" s="288">
        <f>IF(FN_MC!K371="","*",FN_MC!K371)</f>
        <v>726.35799999999995</v>
      </c>
      <c r="O370" s="288">
        <f>IF(FN_MC!L371="","*",FN_MC!L371)</f>
        <v>935.64</v>
      </c>
      <c r="P370" s="111"/>
      <c r="Q370" s="128">
        <f>IF(FN_MC!O371="","*",FN_MC!O371)</f>
        <v>0.375</v>
      </c>
      <c r="R370" s="128">
        <f>IF(FN_MC!P371="","*",FN_MC!P371)</f>
        <v>4.1666666666666664E-2</v>
      </c>
      <c r="S370" s="110" t="str">
        <f>IF(FN_MC!Q371="","*",CONCATENATE(FN_MC!Q371," ",FN_MC!R371))</f>
        <v>1 BINÁRIO</v>
      </c>
      <c r="T370" s="110" t="str">
        <f>IF(FN_MC!V371="","*",FN_MC!V371)</f>
        <v>Fran</v>
      </c>
      <c r="U370" s="110" t="str">
        <f>IF(FN_MC!W371="","*",FN_MC!W371)</f>
        <v>Ronda de Auto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IF(FN_MC!Y372="","*",FN_MC!Y372)</f>
        <v>*</v>
      </c>
      <c r="B371" s="109" t="str">
        <f>IF(FN_MC!X372="","*",FN_MC!X372)</f>
        <v>*</v>
      </c>
      <c r="C371" s="109" t="str">
        <f>IF(FN_MC!Z372="","*",FN_MC!Z372)</f>
        <v>*</v>
      </c>
      <c r="D371" s="110" t="str">
        <f>IF(FN_MC!S372="","*",FN_MC!S372)</f>
        <v>-</v>
      </c>
      <c r="E371" s="110" t="str">
        <f>IF(FN_MC!T372="","*",FN_MC!T372)</f>
        <v>-</v>
      </c>
      <c r="F371" s="110" t="str">
        <f>IF(FN_MC!B372="","*",FN_MC!B372)</f>
        <v>*</v>
      </c>
      <c r="G371" s="110" t="str">
        <f>IF(FN_MC!D372="","*",FN_MC!D372)</f>
        <v>*</v>
      </c>
      <c r="H371" s="110" t="str">
        <f>IF(FN_MC!F372="","*",FN_MC!F372)</f>
        <v>*</v>
      </c>
      <c r="I371" s="110" t="str">
        <f>IF(FN_MC!H372="","*",FN_MC!H372)</f>
        <v>*</v>
      </c>
      <c r="J371" s="110" t="str">
        <f>IF(FN_MC!I372="","*",FN_MC!I372)</f>
        <v>*</v>
      </c>
      <c r="K371" s="110" t="str">
        <f>IF(FN_MC!M372="","*",FN_MC!M372)</f>
        <v>-</v>
      </c>
      <c r="L371" s="110" t="str">
        <f>IF(FN_MC!N372="","*",FN_MC!N372)</f>
        <v>-</v>
      </c>
      <c r="M371" s="111" t="str">
        <f>IF(FN_MC!J372="","*",FN_MC!J372)</f>
        <v>*</v>
      </c>
      <c r="N371" s="288" t="str">
        <f>IF(FN_MC!K372="","*",FN_MC!K372)</f>
        <v>*</v>
      </c>
      <c r="O371" s="288" t="str">
        <f>IF(FN_MC!L372="","*",FN_MC!L372)</f>
        <v>-</v>
      </c>
      <c r="P371" s="111"/>
      <c r="Q371" s="128" t="str">
        <f>IF(FN_MC!O372="","*",FN_MC!O372)</f>
        <v>*</v>
      </c>
      <c r="R371" s="128" t="str">
        <f>IF(FN_MC!P372="","*",FN_MC!P372)</f>
        <v>*</v>
      </c>
      <c r="S371" s="110" t="str">
        <f>IF(FN_MC!Q372="","*",CONCATENATE(FN_MC!Q372," ",FN_MC!R372))</f>
        <v>*</v>
      </c>
      <c r="T371" s="110" t="str">
        <f>IF(FN_MC!V372="","*",FN_MC!V372)</f>
        <v>*</v>
      </c>
      <c r="U371" s="110" t="str">
        <f>IF(FN_MC!W372="","*",FN_MC!W372)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IF(FN_MC!Y373="","*",FN_MC!Y373)</f>
        <v>*</v>
      </c>
      <c r="B372" s="109" t="str">
        <f>IF(FN_MC!X373="","*",FN_MC!X373)</f>
        <v>*</v>
      </c>
      <c r="C372" s="109" t="str">
        <f>IF(FN_MC!Z373="","*",FN_MC!Z373)</f>
        <v>*</v>
      </c>
      <c r="D372" s="110" t="str">
        <f>IF(FN_MC!S373="","*",FN_MC!S373)</f>
        <v>-</v>
      </c>
      <c r="E372" s="110" t="str">
        <f>IF(FN_MC!T373="","*",FN_MC!T373)</f>
        <v>-</v>
      </c>
      <c r="F372" s="110" t="str">
        <f>IF(FN_MC!B373="","*",FN_MC!B373)</f>
        <v>*</v>
      </c>
      <c r="G372" s="110" t="str">
        <f>IF(FN_MC!D373="","*",FN_MC!D373)</f>
        <v>*</v>
      </c>
      <c r="H372" s="110" t="str">
        <f>IF(FN_MC!F373="","*",FN_MC!F373)</f>
        <v>*</v>
      </c>
      <c r="I372" s="110" t="str">
        <f>IF(FN_MC!H373="","*",FN_MC!H373)</f>
        <v>*</v>
      </c>
      <c r="J372" s="110" t="str">
        <f>IF(FN_MC!I373="","*",FN_MC!I373)</f>
        <v>*</v>
      </c>
      <c r="K372" s="110" t="str">
        <f>IF(FN_MC!M373="","*",FN_MC!M373)</f>
        <v>-</v>
      </c>
      <c r="L372" s="110" t="str">
        <f>IF(FN_MC!N373="","*",FN_MC!N373)</f>
        <v>-</v>
      </c>
      <c r="M372" s="111" t="str">
        <f>IF(FN_MC!J373="","*",FN_MC!J373)</f>
        <v>*</v>
      </c>
      <c r="N372" s="288" t="str">
        <f>IF(FN_MC!K373="","*",FN_MC!K373)</f>
        <v>*</v>
      </c>
      <c r="O372" s="288" t="str">
        <f>IF(FN_MC!L373="","*",FN_MC!L373)</f>
        <v>-</v>
      </c>
      <c r="P372" s="111"/>
      <c r="Q372" s="128" t="str">
        <f>IF(FN_MC!O373="","*",FN_MC!O373)</f>
        <v>*</v>
      </c>
      <c r="R372" s="128" t="str">
        <f>IF(FN_MC!P373="","*",FN_MC!P373)</f>
        <v>*</v>
      </c>
      <c r="S372" s="110" t="str">
        <f>IF(FN_MC!Q373="","*",CONCATENATE(FN_MC!Q373," ",FN_MC!R373))</f>
        <v>*</v>
      </c>
      <c r="T372" s="110" t="str">
        <f>IF(FN_MC!V373="","*",FN_MC!V373)</f>
        <v>*</v>
      </c>
      <c r="U372" s="110" t="str">
        <f>IF(FN_MC!W373="","*",FN_MC!W373)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IF(FN_MC!Y374="","*",FN_MC!Y374)</f>
        <v>*</v>
      </c>
      <c r="B373" s="109" t="str">
        <f>IF(FN_MC!X374="","*",FN_MC!X374)</f>
        <v>*</v>
      </c>
      <c r="C373" s="109" t="str">
        <f>IF(FN_MC!Z374="","*",FN_MC!Z374)</f>
        <v>*</v>
      </c>
      <c r="D373" s="110" t="str">
        <f>IF(FN_MC!S374="","*",FN_MC!S374)</f>
        <v>-</v>
      </c>
      <c r="E373" s="110" t="str">
        <f>IF(FN_MC!T374="","*",FN_MC!T374)</f>
        <v>-</v>
      </c>
      <c r="F373" s="110" t="str">
        <f>IF(FN_MC!B374="","*",FN_MC!B374)</f>
        <v>*</v>
      </c>
      <c r="G373" s="110" t="str">
        <f>IF(FN_MC!D374="","*",FN_MC!D374)</f>
        <v>*</v>
      </c>
      <c r="H373" s="110" t="str">
        <f>IF(FN_MC!F374="","*",FN_MC!F374)</f>
        <v>*</v>
      </c>
      <c r="I373" s="110" t="str">
        <f>IF(FN_MC!H374="","*",FN_MC!H374)</f>
        <v>*</v>
      </c>
      <c r="J373" s="110" t="str">
        <f>IF(FN_MC!I374="","*",FN_MC!I374)</f>
        <v>*</v>
      </c>
      <c r="K373" s="110" t="str">
        <f>IF(FN_MC!M374="","*",FN_MC!M374)</f>
        <v>*</v>
      </c>
      <c r="L373" s="110" t="str">
        <f>IF(FN_MC!N374="","*",FN_MC!N374)</f>
        <v>*</v>
      </c>
      <c r="M373" s="111" t="str">
        <f>IF(FN_MC!J374="","*",FN_MC!J374)</f>
        <v>*</v>
      </c>
      <c r="N373" s="288" t="str">
        <f>IF(FN_MC!K374="","*",FN_MC!K374)</f>
        <v>*</v>
      </c>
      <c r="O373" s="288" t="str">
        <f>IF(FN_MC!L374="","*",FN_MC!L374)</f>
        <v>*</v>
      </c>
      <c r="P373" s="111"/>
      <c r="Q373" s="128" t="str">
        <f>IF(FN_MC!O374="","*",FN_MC!O374)</f>
        <v>*</v>
      </c>
      <c r="R373" s="128" t="str">
        <f>IF(FN_MC!P374="","*",FN_MC!P374)</f>
        <v>*</v>
      </c>
      <c r="S373" s="110" t="str">
        <f>IF(FN_MC!Q374="","*",CONCATENATE(FN_MC!Q374," ",FN_MC!R374))</f>
        <v>*</v>
      </c>
      <c r="T373" s="110" t="str">
        <f>IF(FN_MC!V374="","*",FN_MC!V374)</f>
        <v>*</v>
      </c>
      <c r="U373" s="110" t="str">
        <f>IF(FN_MC!W374="","*",FN_MC!W374)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IF(FN_MC!Y375="","*",FN_MC!Y375)</f>
        <v>*</v>
      </c>
      <c r="B374" s="109" t="str">
        <f>IF(FN_MC!X375="","*",FN_MC!X375)</f>
        <v>*</v>
      </c>
      <c r="C374" s="109" t="str">
        <f>IF(FN_MC!Z375="","*",FN_MC!Z375)</f>
        <v>*</v>
      </c>
      <c r="D374" s="110" t="str">
        <f>IF(FN_MC!S375="","*",FN_MC!S375)</f>
        <v>-</v>
      </c>
      <c r="E374" s="110" t="str">
        <f>IF(FN_MC!T375="","*",FN_MC!T375)</f>
        <v>-</v>
      </c>
      <c r="F374" s="110" t="str">
        <f>IF(FN_MC!B375="","*",FN_MC!B375)</f>
        <v>*</v>
      </c>
      <c r="G374" s="110" t="str">
        <f>IF(FN_MC!D375="","*",FN_MC!D375)</f>
        <v>*</v>
      </c>
      <c r="H374" s="110" t="str">
        <f>IF(FN_MC!F375="","*",FN_MC!F375)</f>
        <v>*</v>
      </c>
      <c r="I374" s="110" t="str">
        <f>IF(FN_MC!H375="","*",FN_MC!H375)</f>
        <v>*</v>
      </c>
      <c r="J374" s="110" t="str">
        <f>IF(FN_MC!I375="","*",FN_MC!I375)</f>
        <v>*</v>
      </c>
      <c r="K374" s="110" t="str">
        <f>IF(FN_MC!M375="","*",FN_MC!M375)</f>
        <v>*</v>
      </c>
      <c r="L374" s="110" t="str">
        <f>IF(FN_MC!N375="","*",FN_MC!N375)</f>
        <v>*</v>
      </c>
      <c r="M374" s="111" t="str">
        <f>IF(FN_MC!J375="","*",FN_MC!J375)</f>
        <v>*</v>
      </c>
      <c r="N374" s="288" t="str">
        <f>IF(FN_MC!K375="","*",FN_MC!K375)</f>
        <v>*</v>
      </c>
      <c r="O374" s="288" t="str">
        <f>IF(FN_MC!L375="","*",FN_MC!L375)</f>
        <v>*</v>
      </c>
      <c r="P374" s="111"/>
      <c r="Q374" s="128" t="str">
        <f>IF(FN_MC!O375="","*",FN_MC!O375)</f>
        <v>*</v>
      </c>
      <c r="R374" s="128" t="str">
        <f>IF(FN_MC!P375="","*",FN_MC!P375)</f>
        <v>*</v>
      </c>
      <c r="S374" s="110" t="str">
        <f>IF(FN_MC!Q375="","*",CONCATENATE(FN_MC!Q375," ",FN_MC!R375))</f>
        <v>*</v>
      </c>
      <c r="T374" s="110" t="str">
        <f>IF(FN_MC!V375="","*",FN_MC!V375)</f>
        <v>*</v>
      </c>
      <c r="U374" s="110" t="str">
        <f>IF(FN_MC!W375="","*",FN_MC!W375)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IF(FN_MC!Y376="","*",FN_MC!Y376)</f>
        <v>*</v>
      </c>
      <c r="B375" s="109" t="str">
        <f>IF(FN_MC!X376="","*",FN_MC!X376)</f>
        <v>*</v>
      </c>
      <c r="C375" s="109" t="str">
        <f>IF(FN_MC!Z376="","*",FN_MC!Z376)</f>
        <v>*</v>
      </c>
      <c r="D375" s="110" t="str">
        <f>IF(FN_MC!S376="","*",FN_MC!S376)</f>
        <v>-</v>
      </c>
      <c r="E375" s="110" t="str">
        <f>IF(FN_MC!T376="","*",FN_MC!T376)</f>
        <v>-</v>
      </c>
      <c r="F375" s="110" t="str">
        <f>IF(FN_MC!B376="","*",FN_MC!B376)</f>
        <v>*</v>
      </c>
      <c r="G375" s="110" t="str">
        <f>IF(FN_MC!D376="","*",FN_MC!D376)</f>
        <v>*</v>
      </c>
      <c r="H375" s="110" t="str">
        <f>IF(FN_MC!F376="","*",FN_MC!F376)</f>
        <v>*</v>
      </c>
      <c r="I375" s="110" t="str">
        <f>IF(FN_MC!H376="","*",FN_MC!H376)</f>
        <v>*</v>
      </c>
      <c r="J375" s="110" t="str">
        <f>IF(FN_MC!I376="","*",FN_MC!I376)</f>
        <v>*</v>
      </c>
      <c r="K375" s="110" t="str">
        <f>IF(FN_MC!M376="","*",FN_MC!M376)</f>
        <v>*</v>
      </c>
      <c r="L375" s="110" t="str">
        <f>IF(FN_MC!N376="","*",FN_MC!N376)</f>
        <v>*</v>
      </c>
      <c r="M375" s="111" t="str">
        <f>IF(FN_MC!J376="","*",FN_MC!J376)</f>
        <v>*</v>
      </c>
      <c r="N375" s="288" t="str">
        <f>IF(FN_MC!K376="","*",FN_MC!K376)</f>
        <v>*</v>
      </c>
      <c r="O375" s="288" t="str">
        <f>IF(FN_MC!L376="","*",FN_MC!L376)</f>
        <v>*</v>
      </c>
      <c r="P375" s="111"/>
      <c r="Q375" s="128" t="str">
        <f>IF(FN_MC!O376="","*",FN_MC!O376)</f>
        <v>*</v>
      </c>
      <c r="R375" s="128" t="str">
        <f>IF(FN_MC!P376="","*",FN_MC!P376)</f>
        <v>*</v>
      </c>
      <c r="S375" s="110" t="str">
        <f>IF(FN_MC!Q376="","*",CONCATENATE(FN_MC!Q376," ",FN_MC!R376))</f>
        <v>*</v>
      </c>
      <c r="T375" s="110" t="str">
        <f>IF(FN_MC!V376="","*",FN_MC!V376)</f>
        <v>*</v>
      </c>
      <c r="U375" s="110" t="str">
        <f>IF(FN_MC!W376="","*",FN_MC!W376)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IF(FN_MC!Y377="","*",FN_MC!Y377)</f>
        <v>*</v>
      </c>
      <c r="B376" s="109" t="str">
        <f>IF(FN_MC!X377="","*",FN_MC!X377)</f>
        <v>Contrato</v>
      </c>
      <c r="C376" s="109" t="str">
        <f>IF(FN_MC!Z377="","*",FN_MC!Z377)</f>
        <v>*</v>
      </c>
      <c r="D376" s="110" t="str">
        <f>IF(FN_MC!S377="","*",FN_MC!S377)</f>
        <v>FERRONORTE</v>
      </c>
      <c r="E376" s="110" t="str">
        <f>IF(FN_MC!T377="","*",FN_MC!T377)</f>
        <v>TCS-TGR</v>
      </c>
      <c r="F376" s="110">
        <f>IF(FN_MC!B377="","*",FN_MC!B377)</f>
        <v>46022</v>
      </c>
      <c r="G376" s="110" t="str">
        <f>IF(FN_MC!D377="","*",FN_MC!D377)</f>
        <v>V86</v>
      </c>
      <c r="H376" s="110" t="str">
        <f>IF(FN_MC!F377="","*",FN_MC!F377)</f>
        <v>MECANIZAÇÃO - SOCADORA</v>
      </c>
      <c r="I376" s="110" t="str">
        <f>IF(FN_MC!H377="","*",FN_MC!H377)</f>
        <v>TGR2</v>
      </c>
      <c r="J376" s="110" t="str">
        <f>IF(FN_MC!I377="","*",FN_MC!I377)</f>
        <v>TGR2</v>
      </c>
      <c r="K376" s="110" t="str">
        <f>IF(FN_MC!M377="","*",FN_MC!M377)</f>
        <v>TBR-TGR</v>
      </c>
      <c r="L376" s="110" t="str">
        <f>IF(FN_MC!N377="","*",FN_MC!N377)</f>
        <v>TBR487</v>
      </c>
      <c r="M376" s="111">
        <f>IF(FN_MC!J377="","*",FN_MC!J377)</f>
        <v>74</v>
      </c>
      <c r="N376" s="288">
        <f>IF(FN_MC!K377="","*",FN_MC!K377)</f>
        <v>483</v>
      </c>
      <c r="O376" s="288">
        <f>IF(FN_MC!L377="","*",FN_MC!L377)</f>
        <v>485</v>
      </c>
      <c r="P376" s="111"/>
      <c r="Q376" s="128">
        <f>IF(FN_MC!O377="","*",FN_MC!O377)</f>
        <v>0.29166666666666669</v>
      </c>
      <c r="R376" s="128">
        <f>IF(FN_MC!P377="","*",FN_MC!P377)</f>
        <v>0.16666666666666666</v>
      </c>
      <c r="S376" s="110" t="str">
        <f>IF(FN_MC!Q377="","*",CONCATENATE(FN_MC!Q377," ",FN_MC!R377))</f>
        <v>2240 M</v>
      </c>
      <c r="T376" s="110" t="str">
        <f>IF(FN_MC!V377="","*",FN_MC!V377)</f>
        <v>Antonioni</v>
      </c>
      <c r="U376" s="110" t="str">
        <f>IF(FN_MC!W377="","*",FN_MC!W377)</f>
        <v>Socaria mecanizada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1</v>
      </c>
      <c r="X376" s="112">
        <f ca="1">_xlfn.XLOOKUP(G376&amp;$X$2,BS_CONTROLE[CHAVE],BS_CONTROLE[Quantidade_11],"-")</f>
        <v>0</v>
      </c>
    </row>
    <row r="377" spans="1:24" s="113" customFormat="1" hidden="1">
      <c r="A377" s="109" t="str">
        <f>IF(FN_MC!Y378="","*",FN_MC!Y378)</f>
        <v>*</v>
      </c>
      <c r="B377" s="109" t="str">
        <f>IF(FN_MC!X378="","*",FN_MC!X378)</f>
        <v>*</v>
      </c>
      <c r="C377" s="109" t="str">
        <f>IF(FN_MC!Z378="","*",FN_MC!Z378)</f>
        <v>*</v>
      </c>
      <c r="D377" s="110" t="str">
        <f>IF(FN_MC!S378="","*",FN_MC!S378)</f>
        <v>-</v>
      </c>
      <c r="E377" s="110" t="str">
        <f>IF(FN_MC!T378="","*",FN_MC!T378)</f>
        <v>-</v>
      </c>
      <c r="F377" s="110" t="str">
        <f>IF(FN_MC!B378="","*",FN_MC!B378)</f>
        <v>*</v>
      </c>
      <c r="G377" s="110" t="str">
        <f>IF(FN_MC!D378="","*",FN_MC!D378)</f>
        <v>*</v>
      </c>
      <c r="H377" s="110" t="str">
        <f>IF(FN_MC!F378="","*",FN_MC!F378)</f>
        <v>*</v>
      </c>
      <c r="I377" s="110" t="str">
        <f>IF(FN_MC!H378="","*",FN_MC!H378)</f>
        <v>*</v>
      </c>
      <c r="J377" s="110" t="str">
        <f>IF(FN_MC!I378="","*",FN_MC!I378)</f>
        <v>*</v>
      </c>
      <c r="K377" s="110" t="str">
        <f>IF(FN_MC!M378="","*",FN_MC!M378)</f>
        <v>-</v>
      </c>
      <c r="L377" s="110" t="str">
        <f>IF(FN_MC!N378="","*",FN_MC!N378)</f>
        <v>-</v>
      </c>
      <c r="M377" s="111" t="str">
        <f>IF(FN_MC!J378="","*",FN_MC!J378)</f>
        <v>*</v>
      </c>
      <c r="N377" s="288" t="str">
        <f>IF(FN_MC!K378="","*",FN_MC!K378)</f>
        <v>*</v>
      </c>
      <c r="O377" s="288" t="str">
        <f>IF(FN_MC!L378="","*",FN_MC!L378)</f>
        <v>-</v>
      </c>
      <c r="P377" s="111"/>
      <c r="Q377" s="128" t="str">
        <f>IF(FN_MC!O378="","*",FN_MC!O378)</f>
        <v>*</v>
      </c>
      <c r="R377" s="128" t="str">
        <f>IF(FN_MC!P378="","*",FN_MC!P378)</f>
        <v>*</v>
      </c>
      <c r="S377" s="110" t="str">
        <f>IF(FN_MC!Q378="","*",CONCATENATE(FN_MC!Q378," ",FN_MC!R378))</f>
        <v>*</v>
      </c>
      <c r="T377" s="110" t="str">
        <f>IF(FN_MC!V378="","*",FN_MC!V378)</f>
        <v>*</v>
      </c>
      <c r="U377" s="110" t="str">
        <f>IF(FN_MC!W378="","*",FN_MC!W378)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IF(FN_MC!Y379="","*",FN_MC!Y379)</f>
        <v>*</v>
      </c>
      <c r="B378" s="109" t="str">
        <f>IF(FN_MC!X379="","*",FN_MC!X379)</f>
        <v>Oportunidade</v>
      </c>
      <c r="C378" s="109" t="str">
        <f>IF(FN_MC!Z379="","*",FN_MC!Z379)</f>
        <v>*</v>
      </c>
      <c r="D378" s="110" t="str">
        <f>IF(FN_MC!S379="","*",FN_MC!S379)</f>
        <v>FERRONORTE</v>
      </c>
      <c r="E378" s="110" t="str">
        <f>IF(FN_MC!T379="","*",FN_MC!T379)</f>
        <v>TCS-TGR</v>
      </c>
      <c r="F378" s="110">
        <f>IF(FN_MC!B379="","*",FN_MC!B379)</f>
        <v>46022</v>
      </c>
      <c r="G378" s="110" t="str">
        <f>IF(FN_MC!D379="","*",FN_MC!D379)</f>
        <v>W50</v>
      </c>
      <c r="H378" s="110" t="str">
        <f>IF(FN_MC!F379="","*",FN_MC!F379)</f>
        <v>PDM - DESCARGA - DORMENTE</v>
      </c>
      <c r="I378" s="110" t="str">
        <f>IF(FN_MC!H379="","*",FN_MC!H379)</f>
        <v>TOM2</v>
      </c>
      <c r="J378" s="110" t="str">
        <f>IF(FN_MC!I379="","*",FN_MC!I379)</f>
        <v>TOM2</v>
      </c>
      <c r="K378" s="110" t="str">
        <f>IF(FN_MC!M379="","*",FN_MC!M379)</f>
        <v>TBR-TVL</v>
      </c>
      <c r="L378" s="110" t="str">
        <f>IF(FN_MC!N379="","*",FN_MC!N379)</f>
        <v>464TBR/TVL464</v>
      </c>
      <c r="M378" s="111">
        <f>IF(FN_MC!J379="","*",FN_MC!J379)</f>
        <v>74</v>
      </c>
      <c r="N378" s="288">
        <f>IF(FN_MC!K379="","*",FN_MC!K379)</f>
        <v>475</v>
      </c>
      <c r="O378" s="288">
        <f>IF(FN_MC!L379="","*",FN_MC!L379)</f>
        <v>453</v>
      </c>
      <c r="P378" s="111"/>
      <c r="Q378" s="128">
        <f>IF(FN_MC!O379="","*",FN_MC!O379)</f>
        <v>0.375</v>
      </c>
      <c r="R378" s="128">
        <f>IF(FN_MC!P379="","*",FN_MC!P379)</f>
        <v>8.3333333333333329E-2</v>
      </c>
      <c r="S378" s="110" t="str">
        <f>IF(FN_MC!Q379="","*",CONCATENATE(FN_MC!Q379," ",FN_MC!R379))</f>
        <v>1000 Nº DE DORMENTES</v>
      </c>
      <c r="T378" s="110" t="str">
        <f>IF(FN_MC!V379="","*",FN_MC!V379)</f>
        <v>Silmara</v>
      </c>
      <c r="U378" s="110" t="str">
        <f>IF(FN_MC!W379="","*",FN_MC!W379)</f>
        <v>Se tiver oportunidade e/ou for favorável descarga no km 430-450 (TPCTVL)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IF(FN_MC!Y380="","*",FN_MC!Y380)</f>
        <v>*</v>
      </c>
      <c r="B379" s="109" t="str">
        <f>IF(FN_MC!X380="","*",FN_MC!X380)</f>
        <v>Oportunidade</v>
      </c>
      <c r="C379" s="109" t="str">
        <f>IF(FN_MC!Z380="","*",FN_MC!Z380)</f>
        <v>*</v>
      </c>
      <c r="D379" s="110" t="str">
        <f>IF(FN_MC!S380="","*",FN_MC!S380)</f>
        <v>FERRONORTE</v>
      </c>
      <c r="E379" s="110" t="str">
        <f>IF(FN_MC!T380="","*",FN_MC!T380)</f>
        <v>TMI-TCS</v>
      </c>
      <c r="F379" s="110">
        <f>IF(FN_MC!B380="","*",FN_MC!B380)</f>
        <v>46022</v>
      </c>
      <c r="G379" s="110" t="str">
        <f>IF(FN_MC!D380="","*",FN_MC!D380)</f>
        <v>MARCOS (TF-520)</v>
      </c>
      <c r="H379" s="110" t="str">
        <f>IF(FN_MC!F380="","*",FN_MC!F380)</f>
        <v>PDM - SOLDA</v>
      </c>
      <c r="I379" s="110" t="str">
        <f>IF(FN_MC!H380="","*",FN_MC!H380)</f>
        <v>TID201</v>
      </c>
      <c r="J379" s="110" t="str">
        <f>IF(FN_MC!I380="","*",FN_MC!I380)</f>
        <v>-</v>
      </c>
      <c r="K379" s="110" t="str">
        <f>IF(FN_MC!M380="","*",FN_MC!M380)</f>
        <v>TID-TVI</v>
      </c>
      <c r="L379" s="110" t="str">
        <f>IF(FN_MC!N380="","*",FN_MC!N380)</f>
        <v>TID201</v>
      </c>
      <c r="M379" s="111">
        <f>IF(FN_MC!J380="","*",FN_MC!J380)</f>
        <v>74</v>
      </c>
      <c r="N379" s="288">
        <f>IF(FN_MC!K380="","*",FN_MC!K380)</f>
        <v>196</v>
      </c>
      <c r="O379" s="288" t="str">
        <f>IF(FN_MC!L380="","*",FN_MC!L380)</f>
        <v>-</v>
      </c>
      <c r="P379" s="111"/>
      <c r="Q379" s="128">
        <f>IF(FN_MC!O380="","*",FN_MC!O380)</f>
        <v>0.375</v>
      </c>
      <c r="R379" s="128">
        <f>IF(FN_MC!P380="","*",FN_MC!P380)</f>
        <v>8.3333333333333329E-2</v>
      </c>
      <c r="S379" s="110" t="str">
        <f>IF(FN_MC!Q380="","*",CONCATENATE(FN_MC!Q380," ",FN_MC!R380))</f>
        <v>2 Nº DE SOLDA</v>
      </c>
      <c r="T379" s="110" t="str">
        <f>IF(FN_MC!V380="","*",FN_MC!V380)</f>
        <v>Herbert</v>
      </c>
      <c r="U379" s="110" t="str">
        <f>IF(FN_MC!W380="","*",FN_MC!W380)</f>
        <v>Solda - Condicionado à temperatura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IF(FN_MC!Y381="","*",FN_MC!Y381)</f>
        <v>*</v>
      </c>
      <c r="B380" s="109" t="str">
        <f>IF(FN_MC!X381="","*",FN_MC!X381)</f>
        <v>*</v>
      </c>
      <c r="C380" s="109" t="str">
        <f>IF(FN_MC!Z381="","*",FN_MC!Z381)</f>
        <v>*</v>
      </c>
      <c r="D380" s="110" t="str">
        <f>IF(FN_MC!S381="","*",FN_MC!S381)</f>
        <v>-</v>
      </c>
      <c r="E380" s="110" t="str">
        <f>IF(FN_MC!T381="","*",FN_MC!T381)</f>
        <v>-</v>
      </c>
      <c r="F380" s="110" t="str">
        <f>IF(FN_MC!B381="","*",FN_MC!B381)</f>
        <v>*</v>
      </c>
      <c r="G380" s="110" t="str">
        <f>IF(FN_MC!D381="","*",FN_MC!D381)</f>
        <v>*</v>
      </c>
      <c r="H380" s="110" t="str">
        <f>IF(FN_MC!F381="","*",FN_MC!F381)</f>
        <v>*</v>
      </c>
      <c r="I380" s="110" t="str">
        <f>IF(FN_MC!H381="","*",FN_MC!H381)</f>
        <v>*</v>
      </c>
      <c r="J380" s="110" t="str">
        <f>IF(FN_MC!I381="","*",FN_MC!I381)</f>
        <v>*</v>
      </c>
      <c r="K380" s="110" t="str">
        <f>IF(FN_MC!M381="","*",FN_MC!M381)</f>
        <v>-</v>
      </c>
      <c r="L380" s="110" t="str">
        <f>IF(FN_MC!N381="","*",FN_MC!N381)</f>
        <v>-</v>
      </c>
      <c r="M380" s="111" t="str">
        <f>IF(FN_MC!J381="","*",FN_MC!J381)</f>
        <v>*</v>
      </c>
      <c r="N380" s="288" t="str">
        <f>IF(FN_MC!K381="","*",FN_MC!K381)</f>
        <v>*</v>
      </c>
      <c r="O380" s="288" t="str">
        <f>IF(FN_MC!L381="","*",FN_MC!L381)</f>
        <v>-</v>
      </c>
      <c r="P380" s="111"/>
      <c r="Q380" s="128" t="str">
        <f>IF(FN_MC!O381="","*",FN_MC!O381)</f>
        <v>*</v>
      </c>
      <c r="R380" s="128" t="str">
        <f>IF(FN_MC!P381="","*",FN_MC!P381)</f>
        <v>*</v>
      </c>
      <c r="S380" s="110" t="str">
        <f>IF(FN_MC!Q381="","*",CONCATENATE(FN_MC!Q381," ",FN_MC!R381))</f>
        <v>*</v>
      </c>
      <c r="T380" s="110" t="str">
        <f>IF(FN_MC!V381="","*",FN_MC!V381)</f>
        <v>*</v>
      </c>
      <c r="U380" s="110" t="str">
        <f>IF(FN_MC!W381="","*",FN_MC!W381)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IF(FN_MC!Y382="","*",FN_MC!Y382)</f>
        <v>*</v>
      </c>
      <c r="B381" s="109" t="str">
        <f>IF(FN_MC!X382="","*",FN_MC!X382)</f>
        <v>*</v>
      </c>
      <c r="C381" s="109" t="str">
        <f>IF(FN_MC!Z382="","*",FN_MC!Z382)</f>
        <v>*</v>
      </c>
      <c r="D381" s="110" t="str">
        <f>IF(FN_MC!S382="","*",FN_MC!S382)</f>
        <v>-</v>
      </c>
      <c r="E381" s="110" t="str">
        <f>IF(FN_MC!T382="","*",FN_MC!T382)</f>
        <v>-</v>
      </c>
      <c r="F381" s="110" t="str">
        <f>IF(FN_MC!B382="","*",FN_MC!B382)</f>
        <v>*</v>
      </c>
      <c r="G381" s="110" t="str">
        <f>IF(FN_MC!D382="","*",FN_MC!D382)</f>
        <v>*</v>
      </c>
      <c r="H381" s="110" t="str">
        <f>IF(FN_MC!F382="","*",FN_MC!F382)</f>
        <v>*</v>
      </c>
      <c r="I381" s="110" t="str">
        <f>IF(FN_MC!H382="","*",FN_MC!H382)</f>
        <v>*</v>
      </c>
      <c r="J381" s="110" t="str">
        <f>IF(FN_MC!I382="","*",FN_MC!I382)</f>
        <v>*</v>
      </c>
      <c r="K381" s="110" t="str">
        <f>IF(FN_MC!M382="","*",FN_MC!M382)</f>
        <v>-</v>
      </c>
      <c r="L381" s="110" t="str">
        <f>IF(FN_MC!N382="","*",FN_MC!N382)</f>
        <v>-</v>
      </c>
      <c r="M381" s="111" t="str">
        <f>IF(FN_MC!J382="","*",FN_MC!J382)</f>
        <v>*</v>
      </c>
      <c r="N381" s="288" t="str">
        <f>IF(FN_MC!K382="","*",FN_MC!K382)</f>
        <v>*</v>
      </c>
      <c r="O381" s="288" t="str">
        <f>IF(FN_MC!L382="","*",FN_MC!L382)</f>
        <v>-</v>
      </c>
      <c r="P381" s="111"/>
      <c r="Q381" s="128" t="str">
        <f>IF(FN_MC!O382="","*",FN_MC!O382)</f>
        <v>*</v>
      </c>
      <c r="R381" s="128" t="str">
        <f>IF(FN_MC!P382="","*",FN_MC!P382)</f>
        <v>*</v>
      </c>
      <c r="S381" s="110" t="str">
        <f>IF(FN_MC!Q382="","*",CONCATENATE(FN_MC!Q382," ",FN_MC!R382))</f>
        <v>*</v>
      </c>
      <c r="T381" s="110" t="str">
        <f>IF(FN_MC!V382="","*",FN_MC!V382)</f>
        <v>*</v>
      </c>
      <c r="U381" s="110" t="str">
        <f>IF(FN_MC!W382="","*",FN_MC!W382)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IF(FN_MC!Y383="","*",FN_MC!Y383)</f>
        <v>*</v>
      </c>
      <c r="B382" s="109" t="str">
        <f>IF(FN_MC!X383="","*",FN_MC!X383)</f>
        <v>*</v>
      </c>
      <c r="C382" s="109" t="str">
        <f>IF(FN_MC!Z383="","*",FN_MC!Z383)</f>
        <v>*</v>
      </c>
      <c r="D382" s="110" t="str">
        <f>IF(FN_MC!S383="","*",FN_MC!S383)</f>
        <v>-</v>
      </c>
      <c r="E382" s="110" t="str">
        <f>IF(FN_MC!T383="","*",FN_MC!T383)</f>
        <v>-</v>
      </c>
      <c r="F382" s="110" t="str">
        <f>IF(FN_MC!B383="","*",FN_MC!B383)</f>
        <v>*</v>
      </c>
      <c r="G382" s="110" t="str">
        <f>IF(FN_MC!D383="","*",FN_MC!D383)</f>
        <v>*</v>
      </c>
      <c r="H382" s="110" t="str">
        <f>IF(FN_MC!F383="","*",FN_MC!F383)</f>
        <v>*</v>
      </c>
      <c r="I382" s="110" t="str">
        <f>IF(FN_MC!H383="","*",FN_MC!H383)</f>
        <v>*</v>
      </c>
      <c r="J382" s="110" t="str">
        <f>IF(FN_MC!I383="","*",FN_MC!I383)</f>
        <v>*</v>
      </c>
      <c r="K382" s="110" t="str">
        <f>IF(FN_MC!M383="","*",FN_MC!M383)</f>
        <v>*</v>
      </c>
      <c r="L382" s="110" t="str">
        <f>IF(FN_MC!N383="","*",FN_MC!N383)</f>
        <v>*</v>
      </c>
      <c r="M382" s="111" t="str">
        <f>IF(FN_MC!J383="","*",FN_MC!J383)</f>
        <v>*</v>
      </c>
      <c r="N382" s="288" t="str">
        <f>IF(FN_MC!K383="","*",FN_MC!K383)</f>
        <v>*</v>
      </c>
      <c r="O382" s="288" t="str">
        <f>IF(FN_MC!L383="","*",FN_MC!L383)</f>
        <v>*</v>
      </c>
      <c r="P382" s="111"/>
      <c r="Q382" s="128" t="str">
        <f>IF(FN_MC!O383="","*",FN_MC!O383)</f>
        <v>*</v>
      </c>
      <c r="R382" s="128" t="str">
        <f>IF(FN_MC!P383="","*",FN_MC!P383)</f>
        <v>*</v>
      </c>
      <c r="S382" s="110" t="str">
        <f>IF(FN_MC!Q383="","*",CONCATENATE(FN_MC!Q383," ",FN_MC!R383))</f>
        <v>*</v>
      </c>
      <c r="T382" s="110" t="str">
        <f>IF(FN_MC!V383="","*",FN_MC!V383)</f>
        <v>*</v>
      </c>
      <c r="U382" s="110" t="str">
        <f>IF(FN_MC!W383="","*",FN_MC!W383)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IF(FN_MC!Y384="","*",FN_MC!Y384)</f>
        <v>*</v>
      </c>
      <c r="B383" s="109" t="str">
        <f>IF(FN_MC!X384="","*",FN_MC!X384)</f>
        <v>*</v>
      </c>
      <c r="C383" s="109" t="str">
        <f>IF(FN_MC!Z384="","*",FN_MC!Z384)</f>
        <v>*</v>
      </c>
      <c r="D383" s="110" t="str">
        <f>IF(FN_MC!S384="","*",FN_MC!S384)</f>
        <v>-</v>
      </c>
      <c r="E383" s="110" t="str">
        <f>IF(FN_MC!T384="","*",FN_MC!T384)</f>
        <v>-</v>
      </c>
      <c r="F383" s="110" t="str">
        <f>IF(FN_MC!B384="","*",FN_MC!B384)</f>
        <v>*</v>
      </c>
      <c r="G383" s="110" t="str">
        <f>IF(FN_MC!D384="","*",FN_MC!D384)</f>
        <v>*</v>
      </c>
      <c r="H383" s="110" t="str">
        <f>IF(FN_MC!F384="","*",FN_MC!F384)</f>
        <v>*</v>
      </c>
      <c r="I383" s="110" t="str">
        <f>IF(FN_MC!H384="","*",FN_MC!H384)</f>
        <v>*</v>
      </c>
      <c r="J383" s="110" t="str">
        <f>IF(FN_MC!I384="","*",FN_MC!I384)</f>
        <v>*</v>
      </c>
      <c r="K383" s="110" t="str">
        <f>IF(FN_MC!M384="","*",FN_MC!M384)</f>
        <v>*</v>
      </c>
      <c r="L383" s="110" t="str">
        <f>IF(FN_MC!N384="","*",FN_MC!N384)</f>
        <v>*</v>
      </c>
      <c r="M383" s="111" t="str">
        <f>IF(FN_MC!J384="","*",FN_MC!J384)</f>
        <v>*</v>
      </c>
      <c r="N383" s="288" t="str">
        <f>IF(FN_MC!K384="","*",FN_MC!K384)</f>
        <v>*</v>
      </c>
      <c r="O383" s="288" t="str">
        <f>IF(FN_MC!L384="","*",FN_MC!L384)</f>
        <v>*</v>
      </c>
      <c r="P383" s="111"/>
      <c r="Q383" s="128" t="str">
        <f>IF(FN_MC!O384="","*",FN_MC!O384)</f>
        <v>*</v>
      </c>
      <c r="R383" s="128" t="str">
        <f>IF(FN_MC!P384="","*",FN_MC!P384)</f>
        <v>*</v>
      </c>
      <c r="S383" s="110" t="str">
        <f>IF(FN_MC!Q384="","*",CONCATENATE(FN_MC!Q384," ",FN_MC!R384))</f>
        <v>*</v>
      </c>
      <c r="T383" s="110" t="str">
        <f>IF(FN_MC!V384="","*",FN_MC!V384)</f>
        <v>*</v>
      </c>
      <c r="U383" s="110" t="str">
        <f>IF(FN_MC!W384="","*",FN_MC!W384)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IF(FN_MC!Y385="","*",FN_MC!Y385)</f>
        <v>*</v>
      </c>
      <c r="B384" s="109" t="str">
        <f>IF(FN_MC!X385="","*",FN_MC!X385)</f>
        <v>Oportunidade</v>
      </c>
      <c r="C384" s="109" t="str">
        <f>IF(FN_MC!Z385="","*",FN_MC!Z385)</f>
        <v>*</v>
      </c>
      <c r="D384" s="110" t="str">
        <f>IF(FN_MC!S385="","*",FN_MC!S385)</f>
        <v>MALHA CENTRAL</v>
      </c>
      <c r="E384" s="110" t="str">
        <f>IF(FN_MC!T385="","*",FN_MC!T385)</f>
        <v>RAMAL</v>
      </c>
      <c r="F384" s="110">
        <f>IF(FN_MC!B385="","*",FN_MC!B385)</f>
        <v>46022</v>
      </c>
      <c r="G384" s="110" t="str">
        <f>IF(FN_MC!D385="","*",FN_MC!D385)</f>
        <v>V42</v>
      </c>
      <c r="H384" s="110" t="str">
        <f>IF(FN_MC!F385="","*",FN_MC!F385)</f>
        <v>MODERNIZAÇÃO - SOCADORA</v>
      </c>
      <c r="I384" s="110" t="str">
        <f>IF(FN_MC!H385="","*",FN_MC!H385)</f>
        <v>ZGT1</v>
      </c>
      <c r="J384" s="110" t="str">
        <f>IF(FN_MC!I385="","*",FN_MC!I385)</f>
        <v>ZGT1</v>
      </c>
      <c r="K384" s="110" t="str">
        <f>IF(FN_MC!M385="","*",FN_MC!M385)</f>
        <v>ZGT-ZXE</v>
      </c>
      <c r="L384" s="110" t="str">
        <f>IF(FN_MC!N385="","*",FN_MC!N385)</f>
        <v>ZGTZXE</v>
      </c>
      <c r="M384" s="111">
        <f>IF(FN_MC!J385="","*",FN_MC!J385)</f>
        <v>72</v>
      </c>
      <c r="N384" s="288">
        <f>IF(FN_MC!K385="","*",FN_MC!K385)</f>
        <v>318.5</v>
      </c>
      <c r="O384" s="288">
        <f>IF(FN_MC!L385="","*",FN_MC!L385)</f>
        <v>319.81900000000002</v>
      </c>
      <c r="P384" s="111"/>
      <c r="Q384" s="128">
        <f>IF(FN_MC!O385="","*",FN_MC!O385)</f>
        <v>0.27083333333333331</v>
      </c>
      <c r="R384" s="128">
        <f>IF(FN_MC!P385="","*",FN_MC!P385)</f>
        <v>8.3333333333333329E-2</v>
      </c>
      <c r="S384" s="110" t="str">
        <f>IF(FN_MC!Q385="","*",CONCATENATE(FN_MC!Q385," ",FN_MC!R385))</f>
        <v>400 M</v>
      </c>
      <c r="T384" s="110" t="str">
        <f>IF(FN_MC!V385="","*",FN_MC!V385)</f>
        <v>Ana</v>
      </c>
      <c r="U384" s="110" t="str">
        <f>IF(FN_MC!W385="","*",FN_MC!W385)</f>
        <v>Socadora mecanizada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IF(FN_MC!Y386="","*",FN_MC!Y386)</f>
        <v>*</v>
      </c>
      <c r="B385" s="109" t="str">
        <f>IF(FN_MC!X386="","*",FN_MC!X386)</f>
        <v>*</v>
      </c>
      <c r="C385" s="109" t="str">
        <f>IF(FN_MC!Z386="","*",FN_MC!Z386)</f>
        <v>*</v>
      </c>
      <c r="D385" s="110" t="str">
        <f>IF(FN_MC!S386="","*",FN_MC!S386)</f>
        <v>-</v>
      </c>
      <c r="E385" s="110" t="str">
        <f>IF(FN_MC!T386="","*",FN_MC!T386)</f>
        <v>-</v>
      </c>
      <c r="F385" s="110" t="str">
        <f>IF(FN_MC!B386="","*",FN_MC!B386)</f>
        <v>*</v>
      </c>
      <c r="G385" s="110" t="str">
        <f>IF(FN_MC!D386="","*",FN_MC!D386)</f>
        <v>*</v>
      </c>
      <c r="H385" s="110" t="str">
        <f>IF(FN_MC!F386="","*",FN_MC!F386)</f>
        <v>*</v>
      </c>
      <c r="I385" s="110" t="str">
        <f>IF(FN_MC!H386="","*",FN_MC!H386)</f>
        <v>*</v>
      </c>
      <c r="J385" s="110" t="str">
        <f>IF(FN_MC!I386="","*",FN_MC!I386)</f>
        <v>*</v>
      </c>
      <c r="K385" s="110" t="str">
        <f>IF(FN_MC!M386="","*",FN_MC!M386)</f>
        <v>-</v>
      </c>
      <c r="L385" s="110" t="str">
        <f>IF(FN_MC!N386="","*",FN_MC!N386)</f>
        <v>-</v>
      </c>
      <c r="M385" s="111" t="str">
        <f>IF(FN_MC!J386="","*",FN_MC!J386)</f>
        <v>*</v>
      </c>
      <c r="N385" s="288" t="str">
        <f>IF(FN_MC!K386="","*",FN_MC!K386)</f>
        <v>*</v>
      </c>
      <c r="O385" s="288" t="str">
        <f>IF(FN_MC!L386="","*",FN_MC!L386)</f>
        <v>-</v>
      </c>
      <c r="P385" s="111"/>
      <c r="Q385" s="128" t="str">
        <f>IF(FN_MC!O386="","*",FN_MC!O386)</f>
        <v>*</v>
      </c>
      <c r="R385" s="128" t="str">
        <f>IF(FN_MC!P386="","*",FN_MC!P386)</f>
        <v>*</v>
      </c>
      <c r="S385" s="110" t="str">
        <f>IF(FN_MC!Q386="","*",CONCATENATE(FN_MC!Q386," ",FN_MC!R386))</f>
        <v>*</v>
      </c>
      <c r="T385" s="110" t="str">
        <f>IF(FN_MC!V386="","*",FN_MC!V386)</f>
        <v>*</v>
      </c>
      <c r="U385" s="110" t="str">
        <f>IF(FN_MC!W386="","*",FN_MC!W386)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IF(FN_MC!Y387="","*",FN_MC!Y387)</f>
        <v>*</v>
      </c>
      <c r="B386" s="109" t="str">
        <f>IF(FN_MC!X387="","*",FN_MC!X387)</f>
        <v>Oportunidade</v>
      </c>
      <c r="C386" s="109" t="str">
        <f>IF(FN_MC!Z387="","*",FN_MC!Z387)</f>
        <v>*</v>
      </c>
      <c r="D386" s="110" t="str">
        <f>IF(FN_MC!S387="","*",FN_MC!S387)</f>
        <v>MALHA CENTRAL</v>
      </c>
      <c r="E386" s="110" t="str">
        <f>IF(FN_MC!T387="","*",FN_MC!T387)</f>
        <v>RAMAL</v>
      </c>
      <c r="F386" s="110">
        <f>IF(FN_MC!B387="","*",FN_MC!B387)</f>
        <v>46022</v>
      </c>
      <c r="G386" s="110" t="str">
        <f>IF(FN_MC!D387="","*",FN_MC!D387)</f>
        <v>E17</v>
      </c>
      <c r="H386" s="110" t="str">
        <f>IF(FN_MC!F387="","*",FN_MC!F387)</f>
        <v>CAMINHÃO DE SOLDA</v>
      </c>
      <c r="I386" s="110" t="str">
        <f>IF(FN_MC!H387="","*",FN_MC!H387)</f>
        <v>ZDK2</v>
      </c>
      <c r="J386" s="110" t="str">
        <f>IF(FN_MC!I387="","*",FN_MC!I387)</f>
        <v>ZDK2</v>
      </c>
      <c r="K386" s="110" t="str">
        <f>IF(FN_MC!M387="","*",FN_MC!M387)</f>
        <v>ZVT-ZDK</v>
      </c>
      <c r="L386" s="110" t="str">
        <f>IF(FN_MC!N387="","*",FN_MC!N387)</f>
        <v>ZVTZDK</v>
      </c>
      <c r="M386" s="111">
        <f>IF(FN_MC!J387="","*",FN_MC!J387)</f>
        <v>78</v>
      </c>
      <c r="N386" s="288">
        <f>IF(FN_MC!K387="","*",FN_MC!K387)</f>
        <v>244</v>
      </c>
      <c r="O386" s="288">
        <f>IF(FN_MC!L387="","*",FN_MC!L387)</f>
        <v>250</v>
      </c>
      <c r="P386" s="111"/>
      <c r="Q386" s="128">
        <f>IF(FN_MC!O387="","*",FN_MC!O387)</f>
        <v>0.375</v>
      </c>
      <c r="R386" s="128">
        <f>IF(FN_MC!P387="","*",FN_MC!P387)</f>
        <v>0.125</v>
      </c>
      <c r="S386" s="110" t="str">
        <f>IF(FN_MC!Q387="","*",CONCATENATE(FN_MC!Q387," ",FN_MC!R387))</f>
        <v>3 Nº DE SOLDA</v>
      </c>
      <c r="T386" s="110" t="str">
        <f>IF(FN_MC!V387="","*",FN_MC!V387)</f>
        <v>Higor</v>
      </c>
      <c r="U386" s="110" t="str">
        <f>IF(FN_MC!W387="","*",FN_MC!W387)</f>
        <v>Caminhão de solda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IF(FN_MC!Y388="","*",FN_MC!Y388)</f>
        <v>*</v>
      </c>
      <c r="B387" s="109" t="str">
        <f>IF(FN_MC!X388="","*",FN_MC!X388)</f>
        <v>*</v>
      </c>
      <c r="C387" s="109" t="str">
        <f>IF(FN_MC!Z388="","*",FN_MC!Z388)</f>
        <v>*</v>
      </c>
      <c r="D387" s="110" t="str">
        <f>IF(FN_MC!S388="","*",FN_MC!S388)</f>
        <v>-</v>
      </c>
      <c r="E387" s="110" t="str">
        <f>IF(FN_MC!T388="","*",FN_MC!T388)</f>
        <v>-</v>
      </c>
      <c r="F387" s="110" t="str">
        <f>IF(FN_MC!B388="","*",FN_MC!B388)</f>
        <v>*</v>
      </c>
      <c r="G387" s="110" t="str">
        <f>IF(FN_MC!D388="","*",FN_MC!D388)</f>
        <v>*</v>
      </c>
      <c r="H387" s="110" t="str">
        <f>IF(FN_MC!F388="","*",FN_MC!F388)</f>
        <v>*</v>
      </c>
      <c r="I387" s="110" t="str">
        <f>IF(FN_MC!H388="","*",FN_MC!H388)</f>
        <v>*</v>
      </c>
      <c r="J387" s="110" t="str">
        <f>IF(FN_MC!I388="","*",FN_MC!I388)</f>
        <v>*</v>
      </c>
      <c r="K387" s="110" t="str">
        <f>IF(FN_MC!M388="","*",FN_MC!M388)</f>
        <v>-</v>
      </c>
      <c r="L387" s="110" t="str">
        <f>IF(FN_MC!N388="","*",FN_MC!N388)</f>
        <v>-</v>
      </c>
      <c r="M387" s="111" t="str">
        <f>IF(FN_MC!J388="","*",FN_MC!J388)</f>
        <v>*</v>
      </c>
      <c r="N387" s="288" t="str">
        <f>IF(FN_MC!K388="","*",FN_MC!K388)</f>
        <v>*</v>
      </c>
      <c r="O387" s="288" t="str">
        <f>IF(FN_MC!L388="","*",FN_MC!L388)</f>
        <v>-</v>
      </c>
      <c r="P387" s="111"/>
      <c r="Q387" s="128" t="str">
        <f>IF(FN_MC!O388="","*",FN_MC!O388)</f>
        <v>*</v>
      </c>
      <c r="R387" s="128" t="str">
        <f>IF(FN_MC!P388="","*",FN_MC!P388)</f>
        <v>*</v>
      </c>
      <c r="S387" s="110" t="str">
        <f>IF(FN_MC!Q388="","*",CONCATENATE(FN_MC!Q388," ",FN_MC!R388))</f>
        <v>*</v>
      </c>
      <c r="T387" s="110" t="str">
        <f>IF(FN_MC!V388="","*",FN_MC!V388)</f>
        <v>*</v>
      </c>
      <c r="U387" s="110" t="str">
        <f>IF(FN_MC!W388="","*",FN_MC!W388)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IF(FN_MC!Y389="","*",FN_MC!Y389)</f>
        <v>*</v>
      </c>
      <c r="B388" s="109" t="str">
        <f>IF(FN_MC!X389="","*",FN_MC!X389)</f>
        <v>*</v>
      </c>
      <c r="C388" s="109" t="str">
        <f>IF(FN_MC!Z389="","*",FN_MC!Z389)</f>
        <v>*</v>
      </c>
      <c r="D388" s="110" t="str">
        <f>IF(FN_MC!S389="","*",FN_MC!S389)</f>
        <v>-</v>
      </c>
      <c r="E388" s="110" t="str">
        <f>IF(FN_MC!T389="","*",FN_MC!T389)</f>
        <v>-</v>
      </c>
      <c r="F388" s="110" t="str">
        <f>IF(FN_MC!B389="","*",FN_MC!B389)</f>
        <v>*</v>
      </c>
      <c r="G388" s="110" t="str">
        <f>IF(FN_MC!D389="","*",FN_MC!D389)</f>
        <v>*</v>
      </c>
      <c r="H388" s="110" t="str">
        <f>IF(FN_MC!F389="","*",FN_MC!F389)</f>
        <v>*</v>
      </c>
      <c r="I388" s="110" t="str">
        <f>IF(FN_MC!H389="","*",FN_MC!H389)</f>
        <v>*</v>
      </c>
      <c r="J388" s="110" t="str">
        <f>IF(FN_MC!I389="","*",FN_MC!I389)</f>
        <v>*</v>
      </c>
      <c r="K388" s="110" t="str">
        <f>IF(FN_MC!M389="","*",FN_MC!M389)</f>
        <v>-</v>
      </c>
      <c r="L388" s="110" t="str">
        <f>IF(FN_MC!N389="","*",FN_MC!N389)</f>
        <v>-</v>
      </c>
      <c r="M388" s="111" t="str">
        <f>IF(FN_MC!J389="","*",FN_MC!J389)</f>
        <v>*</v>
      </c>
      <c r="N388" s="288" t="str">
        <f>IF(FN_MC!K389="","*",FN_MC!K389)</f>
        <v>*</v>
      </c>
      <c r="O388" s="288" t="str">
        <f>IF(FN_MC!L389="","*",FN_MC!L389)</f>
        <v>-</v>
      </c>
      <c r="P388" s="111"/>
      <c r="Q388" s="128" t="str">
        <f>IF(FN_MC!O389="","*",FN_MC!O389)</f>
        <v>*</v>
      </c>
      <c r="R388" s="128" t="str">
        <f>IF(FN_MC!P389="","*",FN_MC!P389)</f>
        <v>*</v>
      </c>
      <c r="S388" s="110" t="str">
        <f>IF(FN_MC!Q389="","*",CONCATENATE(FN_MC!Q389," ",FN_MC!R389))</f>
        <v>*</v>
      </c>
      <c r="T388" s="110" t="str">
        <f>IF(FN_MC!V389="","*",FN_MC!V389)</f>
        <v>*</v>
      </c>
      <c r="U388" s="110" t="str">
        <f>IF(FN_MC!W389="","*",FN_MC!W389)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IF(FN_MC!Y390="","*",FN_MC!Y390)</f>
        <v>*</v>
      </c>
      <c r="B389" s="109" t="str">
        <f>IF(FN_MC!X390="","*",FN_MC!X390)</f>
        <v>*</v>
      </c>
      <c r="C389" s="109" t="str">
        <f>IF(FN_MC!Z390="","*",FN_MC!Z390)</f>
        <v>*</v>
      </c>
      <c r="D389" s="110" t="str">
        <f>IF(FN_MC!S390="","*",FN_MC!S390)</f>
        <v>-</v>
      </c>
      <c r="E389" s="110" t="str">
        <f>IF(FN_MC!T390="","*",FN_MC!T390)</f>
        <v>-</v>
      </c>
      <c r="F389" s="110" t="str">
        <f>IF(FN_MC!B390="","*",FN_MC!B390)</f>
        <v>*</v>
      </c>
      <c r="G389" s="110" t="str">
        <f>IF(FN_MC!D390="","*",FN_MC!D390)</f>
        <v>*</v>
      </c>
      <c r="H389" s="110" t="str">
        <f>IF(FN_MC!F390="","*",FN_MC!F390)</f>
        <v>*</v>
      </c>
      <c r="I389" s="110" t="str">
        <f>IF(FN_MC!H390="","*",FN_MC!H390)</f>
        <v>*</v>
      </c>
      <c r="J389" s="110" t="str">
        <f>IF(FN_MC!I390="","*",FN_MC!I390)</f>
        <v>*</v>
      </c>
      <c r="K389" s="110" t="str">
        <f>IF(FN_MC!M390="","*",FN_MC!M390)</f>
        <v>-</v>
      </c>
      <c r="L389" s="110" t="str">
        <f>IF(FN_MC!N390="","*",FN_MC!N390)</f>
        <v>-</v>
      </c>
      <c r="M389" s="111" t="str">
        <f>IF(FN_MC!J390="","*",FN_MC!J390)</f>
        <v>*</v>
      </c>
      <c r="N389" s="288" t="str">
        <f>IF(FN_MC!K390="","*",FN_MC!K390)</f>
        <v>*</v>
      </c>
      <c r="O389" s="288" t="str">
        <f>IF(FN_MC!L390="","*",FN_MC!L390)</f>
        <v>-</v>
      </c>
      <c r="P389" s="111"/>
      <c r="Q389" s="128" t="str">
        <f>IF(FN_MC!O390="","*",FN_MC!O390)</f>
        <v>*</v>
      </c>
      <c r="R389" s="128" t="str">
        <f>IF(FN_MC!P390="","*",FN_MC!P390)</f>
        <v>*</v>
      </c>
      <c r="S389" s="110" t="str">
        <f>IF(FN_MC!Q390="","*",CONCATENATE(FN_MC!Q390," ",FN_MC!R390))</f>
        <v>*</v>
      </c>
      <c r="T389" s="110" t="str">
        <f>IF(FN_MC!V390="","*",FN_MC!V390)</f>
        <v>*</v>
      </c>
      <c r="U389" s="110" t="str">
        <f>IF(FN_MC!W390="","*",FN_MC!W390)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1970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1971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1972</v>
      </c>
      <c r="C4" s="318" t="s">
        <v>1973</v>
      </c>
      <c r="D4" s="318" t="s">
        <v>1974</v>
      </c>
      <c r="E4" s="318" t="s">
        <v>1975</v>
      </c>
      <c r="F4" s="318" t="s">
        <v>6</v>
      </c>
      <c r="G4" s="318" t="s">
        <v>1976</v>
      </c>
      <c r="H4" s="191"/>
    </row>
    <row r="5" spans="1:8">
      <c r="A5" s="191"/>
      <c r="B5" s="319" t="s">
        <v>1977</v>
      </c>
      <c r="C5" s="319">
        <v>309525</v>
      </c>
      <c r="D5" s="319" t="s">
        <v>1978</v>
      </c>
      <c r="E5" s="319" t="s">
        <v>845</v>
      </c>
      <c r="F5" s="319" t="s">
        <v>1979</v>
      </c>
      <c r="G5" s="320">
        <v>46296</v>
      </c>
      <c r="H5" s="191"/>
    </row>
    <row r="6" spans="1:8">
      <c r="A6" s="191"/>
      <c r="B6" s="319" t="s">
        <v>1938</v>
      </c>
      <c r="C6" s="319">
        <v>256875</v>
      </c>
      <c r="D6" s="319" t="s">
        <v>1980</v>
      </c>
      <c r="E6" s="319" t="s">
        <v>845</v>
      </c>
      <c r="F6" s="319" t="s">
        <v>1979</v>
      </c>
      <c r="G6" s="320">
        <v>46296</v>
      </c>
      <c r="H6" s="191"/>
    </row>
    <row r="7" spans="1:8">
      <c r="A7" s="191"/>
      <c r="B7" s="319" t="s">
        <v>1981</v>
      </c>
      <c r="C7" s="319">
        <v>257278</v>
      </c>
      <c r="D7" s="319" t="s">
        <v>1982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1983</v>
      </c>
      <c r="C8" s="319">
        <v>261794</v>
      </c>
      <c r="D8" s="319" t="s">
        <v>1984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1985</v>
      </c>
      <c r="C9" s="319">
        <v>257033</v>
      </c>
      <c r="D9" s="319" t="s">
        <v>1986</v>
      </c>
      <c r="E9" s="319" t="s">
        <v>836</v>
      </c>
      <c r="F9" s="319" t="s">
        <v>192</v>
      </c>
      <c r="G9" s="319" t="s">
        <v>1987</v>
      </c>
      <c r="H9" s="191"/>
    </row>
    <row r="10" spans="1:8">
      <c r="A10" s="191"/>
      <c r="B10" s="319" t="s">
        <v>1988</v>
      </c>
      <c r="C10" s="319">
        <v>396578</v>
      </c>
      <c r="D10" s="319" t="s">
        <v>1989</v>
      </c>
      <c r="E10" s="319" t="s">
        <v>836</v>
      </c>
      <c r="F10" s="319" t="s">
        <v>192</v>
      </c>
      <c r="G10" s="319" t="s">
        <v>1987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1990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1991</v>
      </c>
      <c r="E3" s="315" t="s">
        <v>1992</v>
      </c>
      <c r="F3" s="315" t="s">
        <v>1993</v>
      </c>
      <c r="G3" s="315" t="s">
        <v>1994</v>
      </c>
      <c r="H3" s="315" t="s">
        <v>1995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1996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1997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1998</v>
      </c>
      <c r="C2" s="95" t="s">
        <v>1158</v>
      </c>
      <c r="D2" s="95" t="s">
        <v>596</v>
      </c>
      <c r="E2" s="95" t="s">
        <v>1999</v>
      </c>
      <c r="F2" s="95" t="s">
        <v>2000</v>
      </c>
      <c r="G2" s="95" t="s">
        <v>2001</v>
      </c>
      <c r="H2" s="95" t="s">
        <v>2002</v>
      </c>
      <c r="I2" s="95" t="s">
        <v>2003</v>
      </c>
      <c r="J2" s="95" t="s">
        <v>2004</v>
      </c>
      <c r="K2" s="131" t="s">
        <v>2005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*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2025-12-30T16:56:58Z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