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75" documentId="120_S{118792C3-22EF-5104-A093-F22BFE3913F3}" xr6:coauthVersionLast="47" xr6:coauthVersionMax="47" xr10:uidLastSave="{187FCFD6-EA44-4030-A591-00248B86545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5" l="1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L22" i="15"/>
  <c r="M25" i="1" a="1"/>
  <c r="M25" i="1" s="1"/>
  <c r="K22" i="15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3" i="10" s="1"/>
  <c r="AL23" i="1"/>
  <c r="AM23" i="1"/>
  <c r="AN23" i="1"/>
  <c r="AO23" i="1"/>
  <c r="AP23" i="1"/>
  <c r="M23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4" i="10" s="1"/>
  <c r="AL24" i="1"/>
  <c r="AM24" i="1"/>
  <c r="AN24" i="1"/>
  <c r="AO24" i="1"/>
  <c r="AP24" i="1"/>
  <c r="M24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M37" i="1" a="1"/>
  <c r="M37" i="1"/>
  <c r="K34" i="15" s="1"/>
  <c r="N37" i="1" a="1"/>
  <c r="N37" i="1"/>
  <c r="L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M38" i="1" a="1"/>
  <c r="M38" i="1"/>
  <c r="K35" i="15" s="1"/>
  <c r="N38" i="1" a="1"/>
  <c r="N38" i="1"/>
  <c r="L35" i="15" s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/>
  <c r="BR113" i="1"/>
  <c r="BS113" i="1"/>
  <c r="BT113" i="1"/>
  <c r="A114" i="1"/>
  <c r="C114" i="1"/>
  <c r="G114" i="1"/>
  <c r="M114" i="1" a="1"/>
  <c r="M114" i="1"/>
  <c r="N114" i="1" a="1"/>
  <c r="N114" i="1"/>
  <c r="L110" i="15" s="1"/>
  <c r="R114" i="1"/>
  <c r="S114" i="1" a="1"/>
  <c r="S114" i="1"/>
  <c r="T114" i="1" a="1"/>
  <c r="T114" i="1"/>
  <c r="U114" i="1" a="1"/>
  <c r="U114" i="1"/>
  <c r="AI114" i="1"/>
  <c r="AJ114" i="1"/>
  <c r="AK114" i="1"/>
  <c r="K114" i="10" s="1"/>
  <c r="AL114" i="1"/>
  <c r="AM114" i="1"/>
  <c r="AN114" i="1"/>
  <c r="AO114" i="1"/>
  <c r="AP114" i="1"/>
  <c r="M114" i="10" s="1"/>
  <c r="AQ114" i="1"/>
  <c r="AY114" i="1"/>
  <c r="BB114" i="1"/>
  <c r="BC114" i="1" a="1"/>
  <c r="BC114" i="1"/>
  <c r="BD114" i="1" a="1"/>
  <c r="BD114" i="1"/>
  <c r="BE114" i="1" a="1"/>
  <c r="BE114" i="1"/>
  <c r="BR114" i="1"/>
  <c r="BS114" i="1"/>
  <c r="BT114" i="1"/>
  <c r="A115" i="1"/>
  <c r="C115" i="1"/>
  <c r="G115" i="1"/>
  <c r="M115" i="1" a="1"/>
  <c r="M115" i="1"/>
  <c r="N115" i="1" a="1"/>
  <c r="N115" i="1"/>
  <c r="L111" i="15" s="1"/>
  <c r="R115" i="1"/>
  <c r="S115" i="1" a="1"/>
  <c r="S115" i="1"/>
  <c r="T115" i="1" a="1"/>
  <c r="T115" i="1"/>
  <c r="U115" i="1" a="1"/>
  <c r="U115" i="1"/>
  <c r="AI115" i="1"/>
  <c r="AJ115" i="1"/>
  <c r="AK115" i="1"/>
  <c r="K115" i="10" s="1"/>
  <c r="AL115" i="1"/>
  <c r="AM115" i="1"/>
  <c r="AN115" i="1"/>
  <c r="AO115" i="1"/>
  <c r="AP115" i="1"/>
  <c r="M115" i="10" s="1"/>
  <c r="AQ115" i="1"/>
  <c r="AY115" i="1"/>
  <c r="BB115" i="1"/>
  <c r="BC115" i="1" a="1"/>
  <c r="BC115" i="1"/>
  <c r="BD115" i="1" a="1"/>
  <c r="BD115" i="1"/>
  <c r="BE115" i="1" a="1"/>
  <c r="BE115" i="1"/>
  <c r="BR115" i="1"/>
  <c r="BS115" i="1"/>
  <c r="BT115" i="1"/>
  <c r="A116" i="1"/>
  <c r="C116" i="1"/>
  <c r="G116" i="1"/>
  <c r="M116" i="1" a="1"/>
  <c r="M116" i="1"/>
  <c r="N116" i="1" a="1"/>
  <c r="N116" i="1"/>
  <c r="L112" i="15" s="1"/>
  <c r="R116" i="1"/>
  <c r="S116" i="1" a="1"/>
  <c r="S116" i="1"/>
  <c r="T116" i="1" a="1"/>
  <c r="T116" i="1"/>
  <c r="U116" i="1" a="1"/>
  <c r="U116" i="1"/>
  <c r="AI116" i="1"/>
  <c r="AJ116" i="1"/>
  <c r="AK116" i="1"/>
  <c r="K116" i="10" s="1"/>
  <c r="AL116" i="1"/>
  <c r="AM116" i="1"/>
  <c r="AN116" i="1"/>
  <c r="AO116" i="1"/>
  <c r="AP116" i="1"/>
  <c r="M116" i="10" s="1"/>
  <c r="AQ116" i="1"/>
  <c r="AY116" i="1"/>
  <c r="BB116" i="1"/>
  <c r="BC116" i="1" a="1"/>
  <c r="BC116" i="1"/>
  <c r="BD116" i="1" a="1"/>
  <c r="BD116" i="1"/>
  <c r="BE116" i="1" a="1"/>
  <c r="BE116" i="1"/>
  <c r="BR116" i="1"/>
  <c r="BS116" i="1"/>
  <c r="BT116" i="1"/>
  <c r="A117" i="1"/>
  <c r="C117" i="1"/>
  <c r="G117" i="1"/>
  <c r="M117" i="1" a="1"/>
  <c r="M117" i="1"/>
  <c r="N117" i="1" a="1"/>
  <c r="N117" i="1"/>
  <c r="L113" i="15" s="1"/>
  <c r="R117" i="1"/>
  <c r="S117" i="1" a="1"/>
  <c r="S117" i="1"/>
  <c r="T117" i="1" a="1"/>
  <c r="T117" i="1"/>
  <c r="U117" i="1" a="1"/>
  <c r="U117" i="1"/>
  <c r="AI117" i="1"/>
  <c r="AJ117" i="1"/>
  <c r="AK117" i="1"/>
  <c r="K117" i="10" s="1"/>
  <c r="AL117" i="1"/>
  <c r="AM117" i="1"/>
  <c r="AN117" i="1"/>
  <c r="AO117" i="1"/>
  <c r="AP117" i="1"/>
  <c r="M117" i="10" s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A118" i="1"/>
  <c r="C118" i="1"/>
  <c r="G118" i="1"/>
  <c r="M118" i="1" a="1"/>
  <c r="M118" i="1"/>
  <c r="N118" i="1" a="1"/>
  <c r="N118" i="1"/>
  <c r="L114" i="15" s="1"/>
  <c r="R118" i="1"/>
  <c r="S118" i="1" a="1"/>
  <c r="S118" i="1"/>
  <c r="T118" i="1" a="1"/>
  <c r="T118" i="1"/>
  <c r="U118" i="1" a="1"/>
  <c r="U118" i="1"/>
  <c r="AI118" i="1"/>
  <c r="AJ118" i="1"/>
  <c r="AK118" i="1"/>
  <c r="K118" i="10" s="1"/>
  <c r="AL118" i="1"/>
  <c r="AM118" i="1"/>
  <c r="AN118" i="1"/>
  <c r="AO118" i="1"/>
  <c r="AP118" i="1"/>
  <c r="M118" i="10" s="1"/>
  <c r="AQ118" i="1"/>
  <c r="AY118" i="1"/>
  <c r="BB118" i="1"/>
  <c r="BC118" i="1" a="1"/>
  <c r="BC118" i="1"/>
  <c r="BD118" i="1" a="1"/>
  <c r="BD118" i="1"/>
  <c r="BE118" i="1" a="1"/>
  <c r="BE118" i="1"/>
  <c r="BR118" i="1"/>
  <c r="BS118" i="1"/>
  <c r="BT118" i="1"/>
  <c r="A119" i="1"/>
  <c r="C119" i="1"/>
  <c r="G119" i="1"/>
  <c r="M119" i="1" a="1"/>
  <c r="M119" i="1"/>
  <c r="N119" i="1" a="1"/>
  <c r="N119" i="1"/>
  <c r="L115" i="15" s="1"/>
  <c r="R119" i="1"/>
  <c r="S119" i="1" a="1"/>
  <c r="S119" i="1"/>
  <c r="T119" i="1" a="1"/>
  <c r="T119" i="1"/>
  <c r="U119" i="1" a="1"/>
  <c r="U119" i="1"/>
  <c r="AI119" i="1"/>
  <c r="AJ119" i="1"/>
  <c r="AK119" i="1"/>
  <c r="K119" i="10" s="1"/>
  <c r="AL119" i="1"/>
  <c r="AM119" i="1"/>
  <c r="AN119" i="1"/>
  <c r="AO119" i="1"/>
  <c r="AP119" i="1"/>
  <c r="M119" i="10" s="1"/>
  <c r="AQ119" i="1"/>
  <c r="AY119" i="1"/>
  <c r="BB119" i="1"/>
  <c r="BC119" i="1" a="1"/>
  <c r="BC119" i="1"/>
  <c r="BD119" i="1" a="1"/>
  <c r="BD119" i="1"/>
  <c r="BE119" i="1" a="1"/>
  <c r="BE119" i="1"/>
  <c r="BR119" i="1"/>
  <c r="BS119" i="1"/>
  <c r="BT119" i="1"/>
  <c r="A120" i="1"/>
  <c r="C120" i="1"/>
  <c r="G120" i="1"/>
  <c r="M120" i="1" a="1"/>
  <c r="M120" i="1"/>
  <c r="N120" i="1" a="1"/>
  <c r="N120" i="1"/>
  <c r="L116" i="15" s="1"/>
  <c r="R120" i="1"/>
  <c r="S120" i="1" a="1"/>
  <c r="S120" i="1"/>
  <c r="T120" i="1" a="1"/>
  <c r="T120" i="1"/>
  <c r="U120" i="1" a="1"/>
  <c r="U120" i="1"/>
  <c r="AI120" i="1"/>
  <c r="AJ120" i="1"/>
  <c r="AK120" i="1"/>
  <c r="K120" i="10" s="1"/>
  <c r="AL120" i="1"/>
  <c r="AM120" i="1"/>
  <c r="AN120" i="1"/>
  <c r="AO120" i="1"/>
  <c r="AP120" i="1"/>
  <c r="M120" i="10" s="1"/>
  <c r="AQ120" i="1"/>
  <c r="AY120" i="1"/>
  <c r="BB120" i="1"/>
  <c r="BC120" i="1" a="1"/>
  <c r="BC120" i="1"/>
  <c r="BD120" i="1" a="1"/>
  <c r="BD120" i="1"/>
  <c r="BE120" i="1" a="1"/>
  <c r="BE120" i="1"/>
  <c r="BR120" i="1"/>
  <c r="BS120" i="1"/>
  <c r="BT120" i="1"/>
  <c r="A121" i="1"/>
  <c r="C121" i="1"/>
  <c r="G121" i="1"/>
  <c r="M121" i="1" a="1"/>
  <c r="M121" i="1"/>
  <c r="N121" i="1" a="1"/>
  <c r="N121" i="1"/>
  <c r="L117" i="15" s="1"/>
  <c r="R121" i="1"/>
  <c r="S121" i="1" a="1"/>
  <c r="S121" i="1"/>
  <c r="T121" i="1" a="1"/>
  <c r="T121" i="1"/>
  <c r="U121" i="1" a="1"/>
  <c r="U121" i="1"/>
  <c r="AI121" i="1"/>
  <c r="AJ121" i="1"/>
  <c r="AK121" i="1"/>
  <c r="K121" i="10" s="1"/>
  <c r="AL121" i="1"/>
  <c r="AM121" i="1"/>
  <c r="AN121" i="1"/>
  <c r="AO121" i="1"/>
  <c r="AP121" i="1"/>
  <c r="M121" i="10" s="1"/>
  <c r="AQ121" i="1"/>
  <c r="AY121" i="1"/>
  <c r="BB121" i="1"/>
  <c r="BC121" i="1" a="1"/>
  <c r="BC121" i="1"/>
  <c r="BD121" i="1" a="1"/>
  <c r="BD121" i="1"/>
  <c r="BE121" i="1" a="1"/>
  <c r="BE121" i="1"/>
  <c r="BR121" i="1"/>
  <c r="BS121" i="1"/>
  <c r="BT121" i="1"/>
  <c r="A122" i="1"/>
  <c r="C122" i="1"/>
  <c r="G122" i="1"/>
  <c r="M122" i="1" a="1"/>
  <c r="M122" i="1"/>
  <c r="N122" i="1" a="1"/>
  <c r="N122" i="1"/>
  <c r="L118" i="15" s="1"/>
  <c r="R122" i="1"/>
  <c r="S122" i="1" a="1"/>
  <c r="S122" i="1"/>
  <c r="T122" i="1" a="1"/>
  <c r="T122" i="1"/>
  <c r="U122" i="1" a="1"/>
  <c r="U122" i="1"/>
  <c r="AI122" i="1"/>
  <c r="AJ122" i="1"/>
  <c r="AK122" i="1"/>
  <c r="K122" i="10" s="1"/>
  <c r="AL122" i="1"/>
  <c r="AM122" i="1"/>
  <c r="AN122" i="1"/>
  <c r="AO122" i="1"/>
  <c r="AP122" i="1"/>
  <c r="M122" i="10" s="1"/>
  <c r="AQ122" i="1"/>
  <c r="AY122" i="1"/>
  <c r="BB122" i="1"/>
  <c r="BC122" i="1" a="1"/>
  <c r="BC122" i="1"/>
  <c r="BD122" i="1" a="1"/>
  <c r="BD122" i="1"/>
  <c r="BE122" i="1" a="1"/>
  <c r="BE122" i="1"/>
  <c r="BR122" i="1"/>
  <c r="BS122" i="1"/>
  <c r="BT122" i="1"/>
  <c r="A123" i="1"/>
  <c r="C123" i="1"/>
  <c r="G123" i="1"/>
  <c r="M123" i="1" a="1"/>
  <c r="M123" i="1"/>
  <c r="N123" i="1" a="1"/>
  <c r="N123" i="1"/>
  <c r="L119" i="15" s="1"/>
  <c r="R123" i="1"/>
  <c r="S123" i="1" a="1"/>
  <c r="S123" i="1"/>
  <c r="T123" i="1" a="1"/>
  <c r="T123" i="1"/>
  <c r="U123" i="1" a="1"/>
  <c r="U123" i="1"/>
  <c r="AI123" i="1"/>
  <c r="AJ123" i="1"/>
  <c r="AK123" i="1"/>
  <c r="K123" i="10" s="1"/>
  <c r="AL123" i="1"/>
  <c r="AM123" i="1"/>
  <c r="AN123" i="1"/>
  <c r="AO123" i="1"/>
  <c r="AP123" i="1"/>
  <c r="M123" i="10" s="1"/>
  <c r="AQ123" i="1"/>
  <c r="AY123" i="1"/>
  <c r="BB123" i="1"/>
  <c r="BC123" i="1" a="1"/>
  <c r="BC123" i="1"/>
  <c r="BD123" i="1" a="1"/>
  <c r="BD123" i="1"/>
  <c r="BE123" i="1" a="1"/>
  <c r="BE123" i="1"/>
  <c r="BR123" i="1"/>
  <c r="BS123" i="1"/>
  <c r="BT123" i="1"/>
  <c r="A124" i="1"/>
  <c r="C124" i="1"/>
  <c r="G124" i="1"/>
  <c r="M124" i="1" a="1"/>
  <c r="M124" i="1"/>
  <c r="N124" i="1" a="1"/>
  <c r="N124" i="1"/>
  <c r="L120" i="15" s="1"/>
  <c r="R124" i="1"/>
  <c r="S124" i="1" a="1"/>
  <c r="S124" i="1"/>
  <c r="T124" i="1" a="1"/>
  <c r="T124" i="1"/>
  <c r="U124" i="1" a="1"/>
  <c r="U124" i="1"/>
  <c r="AI124" i="1"/>
  <c r="AJ124" i="1"/>
  <c r="AK124" i="1"/>
  <c r="K124" i="10" s="1"/>
  <c r="AL124" i="1"/>
  <c r="AM124" i="1"/>
  <c r="AN124" i="1"/>
  <c r="AO124" i="1"/>
  <c r="AP124" i="1"/>
  <c r="M124" i="10" s="1"/>
  <c r="AQ124" i="1"/>
  <c r="AY124" i="1"/>
  <c r="BB124" i="1"/>
  <c r="BC124" i="1" a="1"/>
  <c r="BC124" i="1"/>
  <c r="BD124" i="1" a="1"/>
  <c r="BD124" i="1"/>
  <c r="BE124" i="1" a="1"/>
  <c r="BE124" i="1"/>
  <c r="BR124" i="1"/>
  <c r="BS124" i="1"/>
  <c r="BT124" i="1"/>
  <c r="A125" i="1"/>
  <c r="C125" i="1"/>
  <c r="G125" i="1"/>
  <c r="M125" i="1" a="1"/>
  <c r="M125" i="1"/>
  <c r="N125" i="1" a="1"/>
  <c r="N125" i="1"/>
  <c r="L121" i="15" s="1"/>
  <c r="R125" i="1"/>
  <c r="S125" i="1" a="1"/>
  <c r="S125" i="1"/>
  <c r="T125" i="1" a="1"/>
  <c r="T125" i="1"/>
  <c r="U125" i="1" a="1"/>
  <c r="U125" i="1"/>
  <c r="AI125" i="1"/>
  <c r="AJ125" i="1"/>
  <c r="AK125" i="1"/>
  <c r="K125" i="10" s="1"/>
  <c r="AL125" i="1"/>
  <c r="AM125" i="1"/>
  <c r="AN125" i="1"/>
  <c r="AO125" i="1"/>
  <c r="AP125" i="1"/>
  <c r="M125" i="10" s="1"/>
  <c r="AQ125" i="1"/>
  <c r="AY125" i="1"/>
  <c r="BB125" i="1"/>
  <c r="BC125" i="1" a="1"/>
  <c r="BC125" i="1"/>
  <c r="BD125" i="1" a="1"/>
  <c r="BD125" i="1"/>
  <c r="BE125" i="1" a="1"/>
  <c r="BE125" i="1"/>
  <c r="BR125" i="1"/>
  <c r="BS125" i="1"/>
  <c r="BT125" i="1"/>
  <c r="A126" i="1"/>
  <c r="C126" i="1"/>
  <c r="G126" i="1"/>
  <c r="M126" i="1" a="1"/>
  <c r="M126" i="1"/>
  <c r="N126" i="1" a="1"/>
  <c r="N126" i="1"/>
  <c r="L122" i="15" s="1"/>
  <c r="R126" i="1"/>
  <c r="S126" i="1" a="1"/>
  <c r="S126" i="1"/>
  <c r="T126" i="1" a="1"/>
  <c r="T126" i="1"/>
  <c r="U126" i="1" a="1"/>
  <c r="U126" i="1"/>
  <c r="AI126" i="1"/>
  <c r="AJ126" i="1"/>
  <c r="AK126" i="1"/>
  <c r="K126" i="10" s="1"/>
  <c r="AL126" i="1"/>
  <c r="AM126" i="1"/>
  <c r="AN126" i="1"/>
  <c r="AO126" i="1"/>
  <c r="AP126" i="1"/>
  <c r="M126" i="10" s="1"/>
  <c r="AQ126" i="1"/>
  <c r="AY126" i="1"/>
  <c r="BB126" i="1"/>
  <c r="BC126" i="1" a="1"/>
  <c r="BC126" i="1"/>
  <c r="BD126" i="1" a="1"/>
  <c r="BD126" i="1"/>
  <c r="BE126" i="1" a="1"/>
  <c r="BE126" i="1"/>
  <c r="BR126" i="1"/>
  <c r="BS126" i="1"/>
  <c r="BT126" i="1"/>
  <c r="A127" i="1"/>
  <c r="C127" i="1"/>
  <c r="G127" i="1"/>
  <c r="M127" i="1" a="1"/>
  <c r="M127" i="1"/>
  <c r="N127" i="1" a="1"/>
  <c r="N127" i="1"/>
  <c r="L123" i="15" s="1"/>
  <c r="R127" i="1"/>
  <c r="S127" i="1" a="1"/>
  <c r="S127" i="1"/>
  <c r="T127" i="1" a="1"/>
  <c r="T127" i="1"/>
  <c r="U127" i="1" a="1"/>
  <c r="U127" i="1"/>
  <c r="AI127" i="1"/>
  <c r="AJ127" i="1"/>
  <c r="AK127" i="1"/>
  <c r="K127" i="10" s="1"/>
  <c r="AL127" i="1"/>
  <c r="AM127" i="1"/>
  <c r="AN127" i="1"/>
  <c r="AO127" i="1"/>
  <c r="AP127" i="1"/>
  <c r="M127" i="10" s="1"/>
  <c r="AQ127" i="1"/>
  <c r="AY127" i="1"/>
  <c r="BB127" i="1"/>
  <c r="BC127" i="1" a="1"/>
  <c r="BC127" i="1"/>
  <c r="BD127" i="1" a="1"/>
  <c r="BD127" i="1"/>
  <c r="BE127" i="1" a="1"/>
  <c r="BE127" i="1"/>
  <c r="BR127" i="1"/>
  <c r="BS127" i="1"/>
  <c r="BT127" i="1"/>
  <c r="A128" i="1"/>
  <c r="C128" i="1"/>
  <c r="G128" i="1"/>
  <c r="M128" i="1" a="1"/>
  <c r="M128" i="1"/>
  <c r="N128" i="1" a="1"/>
  <c r="N128" i="1"/>
  <c r="L124" i="15" s="1"/>
  <c r="R128" i="1"/>
  <c r="S128" i="1" a="1"/>
  <c r="S128" i="1"/>
  <c r="T128" i="1" a="1"/>
  <c r="T128" i="1"/>
  <c r="U128" i="1" a="1"/>
  <c r="U128" i="1"/>
  <c r="AI128" i="1"/>
  <c r="AJ128" i="1"/>
  <c r="AK128" i="1"/>
  <c r="K128" i="10" s="1"/>
  <c r="AL128" i="1"/>
  <c r="AM128" i="1"/>
  <c r="AN128" i="1"/>
  <c r="AO128" i="1"/>
  <c r="AP128" i="1"/>
  <c r="M128" i="10" s="1"/>
  <c r="AQ128" i="1"/>
  <c r="AY128" i="1"/>
  <c r="BB128" i="1"/>
  <c r="BC128" i="1" a="1"/>
  <c r="BC128" i="1"/>
  <c r="BD128" i="1" a="1"/>
  <c r="BD128" i="1"/>
  <c r="BE128" i="1" a="1"/>
  <c r="BE128" i="1"/>
  <c r="BR128" i="1"/>
  <c r="BS128" i="1"/>
  <c r="BT128" i="1"/>
  <c r="A129" i="1"/>
  <c r="C129" i="1"/>
  <c r="G129" i="1"/>
  <c r="M129" i="1" a="1"/>
  <c r="M129" i="1"/>
  <c r="N129" i="1" a="1"/>
  <c r="N129" i="1"/>
  <c r="L125" i="15" s="1"/>
  <c r="R129" i="1"/>
  <c r="S129" i="1" a="1"/>
  <c r="S129" i="1"/>
  <c r="T129" i="1" a="1"/>
  <c r="T129" i="1"/>
  <c r="U129" i="1" a="1"/>
  <c r="U129" i="1"/>
  <c r="AI129" i="1"/>
  <c r="AJ129" i="1"/>
  <c r="AK129" i="1"/>
  <c r="K129" i="10" s="1"/>
  <c r="AL129" i="1"/>
  <c r="AM129" i="1"/>
  <c r="AN129" i="1"/>
  <c r="AO129" i="1"/>
  <c r="AP129" i="1"/>
  <c r="M129" i="10" s="1"/>
  <c r="AQ129" i="1"/>
  <c r="AY129" i="1"/>
  <c r="BB129" i="1"/>
  <c r="BC129" i="1" a="1"/>
  <c r="BC129" i="1"/>
  <c r="BD129" i="1" a="1"/>
  <c r="BD129" i="1"/>
  <c r="BE129" i="1" a="1"/>
  <c r="BE129" i="1"/>
  <c r="BR129" i="1"/>
  <c r="BS129" i="1"/>
  <c r="BT129" i="1"/>
  <c r="A130" i="1"/>
  <c r="C130" i="1"/>
  <c r="G130" i="1"/>
  <c r="M130" i="1" a="1"/>
  <c r="M130" i="1"/>
  <c r="N130" i="1" a="1"/>
  <c r="N130" i="1"/>
  <c r="L126" i="15" s="1"/>
  <c r="R130" i="1"/>
  <c r="S130" i="1" a="1"/>
  <c r="S130" i="1"/>
  <c r="T130" i="1" a="1"/>
  <c r="T130" i="1"/>
  <c r="U130" i="1" a="1"/>
  <c r="U130" i="1"/>
  <c r="AI130" i="1"/>
  <c r="AJ130" i="1"/>
  <c r="AK130" i="1"/>
  <c r="K130" i="10" s="1"/>
  <c r="AL130" i="1"/>
  <c r="AM130" i="1"/>
  <c r="AN130" i="1"/>
  <c r="AO130" i="1"/>
  <c r="AP130" i="1"/>
  <c r="M130" i="10" s="1"/>
  <c r="AQ130" i="1"/>
  <c r="AY130" i="1"/>
  <c r="BB130" i="1"/>
  <c r="BC130" i="1" a="1"/>
  <c r="BC130" i="1"/>
  <c r="BD130" i="1" a="1"/>
  <c r="BD130" i="1"/>
  <c r="BE130" i="1" a="1"/>
  <c r="BE130" i="1"/>
  <c r="BR130" i="1"/>
  <c r="BS130" i="1"/>
  <c r="BT130" i="1"/>
  <c r="A131" i="1"/>
  <c r="C131" i="1"/>
  <c r="G131" i="1"/>
  <c r="M131" i="1" a="1"/>
  <c r="M131" i="1"/>
  <c r="N131" i="1" a="1"/>
  <c r="N131" i="1"/>
  <c r="L127" i="15" s="1"/>
  <c r="R131" i="1"/>
  <c r="S131" i="1" a="1"/>
  <c r="S131" i="1"/>
  <c r="T131" i="1" a="1"/>
  <c r="T131" i="1"/>
  <c r="U131" i="1" a="1"/>
  <c r="U131" i="1"/>
  <c r="AI131" i="1"/>
  <c r="AJ131" i="1"/>
  <c r="AK131" i="1"/>
  <c r="K131" i="10" s="1"/>
  <c r="AL131" i="1"/>
  <c r="AM131" i="1"/>
  <c r="AN131" i="1"/>
  <c r="AO131" i="1"/>
  <c r="AP131" i="1"/>
  <c r="M131" i="10" s="1"/>
  <c r="AQ131" i="1"/>
  <c r="AY131" i="1"/>
  <c r="BB131" i="1"/>
  <c r="BC131" i="1" a="1"/>
  <c r="BC131" i="1"/>
  <c r="BD131" i="1" a="1"/>
  <c r="BD131" i="1"/>
  <c r="BE131" i="1" a="1"/>
  <c r="BE131" i="1"/>
  <c r="BR131" i="1"/>
  <c r="BS131" i="1"/>
  <c r="BT131" i="1"/>
  <c r="A132" i="1"/>
  <c r="C132" i="1"/>
  <c r="G132" i="1"/>
  <c r="M132" i="1" a="1"/>
  <c r="M132" i="1"/>
  <c r="N132" i="1" a="1"/>
  <c r="N132" i="1"/>
  <c r="L128" i="15" s="1"/>
  <c r="R132" i="1"/>
  <c r="S132" i="1" a="1"/>
  <c r="S132" i="1"/>
  <c r="T132" i="1" a="1"/>
  <c r="T132" i="1"/>
  <c r="U132" i="1" a="1"/>
  <c r="U132" i="1"/>
  <c r="AI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R132" i="1"/>
  <c r="BS132" i="1"/>
  <c r="BT132" i="1"/>
  <c r="A133" i="1"/>
  <c r="C133" i="1"/>
  <c r="G133" i="1"/>
  <c r="M133" i="1" a="1"/>
  <c r="M133" i="1"/>
  <c r="N133" i="1" a="1"/>
  <c r="N133" i="1"/>
  <c r="L129" i="15" s="1"/>
  <c r="R133" i="1"/>
  <c r="S133" i="1" a="1"/>
  <c r="S133" i="1"/>
  <c r="T133" i="1" a="1"/>
  <c r="T133" i="1"/>
  <c r="U133" i="1" a="1"/>
  <c r="U133" i="1"/>
  <c r="AI133" i="1"/>
  <c r="AJ133" i="1"/>
  <c r="AK133" i="1"/>
  <c r="K133" i="10" s="1"/>
  <c r="AL133" i="1"/>
  <c r="AM133" i="1"/>
  <c r="AN133" i="1"/>
  <c r="AO133" i="1"/>
  <c r="AP133" i="1"/>
  <c r="M133" i="10" s="1"/>
  <c r="AQ133" i="1"/>
  <c r="AY133" i="1"/>
  <c r="BB133" i="1"/>
  <c r="BC133" i="1" a="1"/>
  <c r="BC133" i="1"/>
  <c r="BD133" i="1" a="1"/>
  <c r="BD133" i="1"/>
  <c r="BE133" i="1" a="1"/>
  <c r="BE133" i="1"/>
  <c r="BR133" i="1"/>
  <c r="BS133" i="1"/>
  <c r="BT133" i="1"/>
  <c r="A134" i="1"/>
  <c r="C134" i="1"/>
  <c r="G134" i="1"/>
  <c r="M134" i="1" a="1"/>
  <c r="M134" i="1"/>
  <c r="N134" i="1" a="1"/>
  <c r="N134" i="1"/>
  <c r="L130" i="15" s="1"/>
  <c r="R134" i="1"/>
  <c r="S134" i="1" a="1"/>
  <c r="S134" i="1"/>
  <c r="T134" i="1" a="1"/>
  <c r="T134" i="1"/>
  <c r="U134" i="1" a="1"/>
  <c r="U134" i="1"/>
  <c r="AI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R134" i="1"/>
  <c r="BS134" i="1"/>
  <c r="BT134" i="1"/>
  <c r="A135" i="1"/>
  <c r="C135" i="1"/>
  <c r="G135" i="1"/>
  <c r="M135" i="1" a="1"/>
  <c r="M135" i="1"/>
  <c r="N135" i="1" a="1"/>
  <c r="N135" i="1"/>
  <c r="L131" i="15" s="1"/>
  <c r="R135" i="1"/>
  <c r="S135" i="1" a="1"/>
  <c r="S135" i="1"/>
  <c r="T135" i="1" a="1"/>
  <c r="T135" i="1"/>
  <c r="U135" i="1" a="1"/>
  <c r="U135" i="1"/>
  <c r="AI135" i="1"/>
  <c r="AJ135" i="1"/>
  <c r="AK135" i="1"/>
  <c r="K135" i="10" s="1"/>
  <c r="AL135" i="1"/>
  <c r="AM135" i="1"/>
  <c r="AN135" i="1"/>
  <c r="AO135" i="1"/>
  <c r="AP135" i="1"/>
  <c r="M135" i="10" s="1"/>
  <c r="AQ135" i="1"/>
  <c r="AY135" i="1"/>
  <c r="BB135" i="1"/>
  <c r="BC135" i="1" a="1"/>
  <c r="BC135" i="1"/>
  <c r="BD135" i="1" a="1"/>
  <c r="BD135" i="1"/>
  <c r="BE135" i="1" a="1"/>
  <c r="BE135" i="1"/>
  <c r="BR135" i="1"/>
  <c r="BS135" i="1"/>
  <c r="BT135" i="1"/>
  <c r="A136" i="1"/>
  <c r="C136" i="1"/>
  <c r="G136" i="1"/>
  <c r="M136" i="1" a="1"/>
  <c r="M136" i="1"/>
  <c r="N136" i="1" a="1"/>
  <c r="N136" i="1"/>
  <c r="L132" i="15" s="1"/>
  <c r="R136" i="1"/>
  <c r="S136" i="1" a="1"/>
  <c r="S136" i="1"/>
  <c r="T136" i="1" a="1"/>
  <c r="T136" i="1"/>
  <c r="U136" i="1" a="1"/>
  <c r="U136" i="1"/>
  <c r="AI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R136" i="1"/>
  <c r="BS136" i="1"/>
  <c r="BT136" i="1"/>
  <c r="A137" i="1"/>
  <c r="C137" i="1"/>
  <c r="G137" i="1"/>
  <c r="M137" i="1" a="1"/>
  <c r="M137" i="1"/>
  <c r="N137" i="1" a="1"/>
  <c r="N137" i="1"/>
  <c r="L133" i="15" s="1"/>
  <c r="R137" i="1"/>
  <c r="S137" i="1" a="1"/>
  <c r="S137" i="1"/>
  <c r="T137" i="1" a="1"/>
  <c r="T137" i="1"/>
  <c r="U137" i="1" a="1"/>
  <c r="U137" i="1"/>
  <c r="AI137" i="1"/>
  <c r="AJ137" i="1"/>
  <c r="AK137" i="1"/>
  <c r="K137" i="10" s="1"/>
  <c r="AL137" i="1"/>
  <c r="AM137" i="1"/>
  <c r="AN137" i="1"/>
  <c r="AO137" i="1"/>
  <c r="AP137" i="1"/>
  <c r="M137" i="10" s="1"/>
  <c r="AQ137" i="1"/>
  <c r="AY137" i="1"/>
  <c r="BB137" i="1"/>
  <c r="BC137" i="1" a="1"/>
  <c r="BC137" i="1"/>
  <c r="BD137" i="1" a="1"/>
  <c r="BD137" i="1"/>
  <c r="BE137" i="1" a="1"/>
  <c r="BE137" i="1"/>
  <c r="BR137" i="1"/>
  <c r="BS137" i="1"/>
  <c r="BT137" i="1"/>
  <c r="A138" i="1"/>
  <c r="C138" i="1"/>
  <c r="G138" i="1"/>
  <c r="M138" i="1" a="1"/>
  <c r="M138" i="1"/>
  <c r="N138" i="1" a="1"/>
  <c r="N138" i="1"/>
  <c r="L134" i="15" s="1"/>
  <c r="R138" i="1"/>
  <c r="S138" i="1" a="1"/>
  <c r="S138" i="1"/>
  <c r="T138" i="1" a="1"/>
  <c r="T138" i="1"/>
  <c r="U138" i="1" a="1"/>
  <c r="U138" i="1"/>
  <c r="AI138" i="1"/>
  <c r="AJ138" i="1"/>
  <c r="AK138" i="1"/>
  <c r="K138" i="10" s="1"/>
  <c r="AL138" i="1"/>
  <c r="AM138" i="1"/>
  <c r="AN138" i="1"/>
  <c r="AO138" i="1"/>
  <c r="AP138" i="1"/>
  <c r="M138" i="10" s="1"/>
  <c r="AQ138" i="1"/>
  <c r="AY138" i="1"/>
  <c r="BB138" i="1"/>
  <c r="BC138" i="1" a="1"/>
  <c r="BC138" i="1"/>
  <c r="BD138" i="1" a="1"/>
  <c r="BD138" i="1"/>
  <c r="BE138" i="1" a="1"/>
  <c r="BE138" i="1"/>
  <c r="BR138" i="1"/>
  <c r="BS138" i="1"/>
  <c r="BT138" i="1"/>
  <c r="A139" i="1"/>
  <c r="C139" i="1"/>
  <c r="G139" i="1"/>
  <c r="M139" i="1" a="1"/>
  <c r="M139" i="1"/>
  <c r="N139" i="1" a="1"/>
  <c r="N139" i="1"/>
  <c r="L135" i="15" s="1"/>
  <c r="R139" i="1"/>
  <c r="S139" i="1" a="1"/>
  <c r="S139" i="1"/>
  <c r="T139" i="1" a="1"/>
  <c r="T139" i="1"/>
  <c r="U139" i="1" a="1"/>
  <c r="U139" i="1"/>
  <c r="AI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R139" i="1"/>
  <c r="BS139" i="1"/>
  <c r="BT139" i="1"/>
  <c r="A140" i="1"/>
  <c r="C140" i="1"/>
  <c r="G140" i="1"/>
  <c r="M140" i="1" a="1"/>
  <c r="M140" i="1"/>
  <c r="N140" i="1" a="1"/>
  <c r="N140" i="1"/>
  <c r="L136" i="15" s="1"/>
  <c r="R140" i="1"/>
  <c r="S140" i="1" a="1"/>
  <c r="S140" i="1"/>
  <c r="T140" i="1" a="1"/>
  <c r="T140" i="1"/>
  <c r="U140" i="1" a="1"/>
  <c r="U140" i="1"/>
  <c r="AI140" i="1"/>
  <c r="AJ140" i="1"/>
  <c r="AK140" i="1"/>
  <c r="K140" i="10" s="1"/>
  <c r="AL140" i="1"/>
  <c r="AM140" i="1"/>
  <c r="AN140" i="1"/>
  <c r="AO140" i="1"/>
  <c r="AP140" i="1"/>
  <c r="M140" i="10" s="1"/>
  <c r="AQ140" i="1"/>
  <c r="AY140" i="1"/>
  <c r="BB140" i="1"/>
  <c r="BC140" i="1" a="1"/>
  <c r="BC140" i="1"/>
  <c r="BD140" i="1" a="1"/>
  <c r="BD140" i="1"/>
  <c r="BE140" i="1" a="1"/>
  <c r="BE140" i="1"/>
  <c r="BR140" i="1"/>
  <c r="BS140" i="1"/>
  <c r="BT140" i="1"/>
  <c r="A141" i="1"/>
  <c r="C141" i="1"/>
  <c r="G141" i="1"/>
  <c r="M141" i="1" a="1"/>
  <c r="M141" i="1"/>
  <c r="N141" i="1" a="1"/>
  <c r="N141" i="1"/>
  <c r="L137" i="15" s="1"/>
  <c r="R141" i="1"/>
  <c r="S141" i="1" a="1"/>
  <c r="S141" i="1"/>
  <c r="T141" i="1" a="1"/>
  <c r="T141" i="1"/>
  <c r="U141" i="1" a="1"/>
  <c r="U141" i="1"/>
  <c r="AI141" i="1"/>
  <c r="AJ141" i="1"/>
  <c r="AK141" i="1"/>
  <c r="K141" i="10" s="1"/>
  <c r="AL141" i="1"/>
  <c r="AM141" i="1"/>
  <c r="AN141" i="1"/>
  <c r="AO141" i="1"/>
  <c r="AP141" i="1"/>
  <c r="M141" i="10" s="1"/>
  <c r="AQ141" i="1"/>
  <c r="AY141" i="1"/>
  <c r="BB141" i="1"/>
  <c r="BC141" i="1" a="1"/>
  <c r="BC141" i="1"/>
  <c r="BD141" i="1" a="1"/>
  <c r="BD141" i="1" s="1"/>
  <c r="BE141" i="1" a="1"/>
  <c r="BE141" i="1" s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AY142" i="1"/>
  <c r="BC142" i="1" a="1"/>
  <c r="BC142" i="1" s="1"/>
  <c r="BE142" i="1" a="1"/>
  <c r="BE142" i="1" s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/>
  <c r="U143" i="1" a="1"/>
  <c r="U143" i="1" s="1"/>
  <c r="AI143" i="1"/>
  <c r="AJ143" i="1"/>
  <c r="AK143" i="1"/>
  <c r="K143" i="10" s="1"/>
  <c r="AL143" i="1"/>
  <c r="AO143" i="1"/>
  <c r="AP143" i="1"/>
  <c r="M143" i="10" s="1"/>
  <c r="AQ143" i="1"/>
  <c r="AY143" i="1"/>
  <c r="BB143" i="1"/>
  <c r="BE143" i="1" a="1"/>
  <c r="BE143" i="1" s="1"/>
  <c r="BR143" i="1"/>
  <c r="BS143" i="1"/>
  <c r="BT143" i="1"/>
  <c r="A144" i="1"/>
  <c r="C144" i="1"/>
  <c r="G144" i="1"/>
  <c r="M144" i="1" a="1"/>
  <c r="M144" i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AJ145" i="1"/>
  <c r="AK145" i="1"/>
  <c r="K145" i="10" s="1"/>
  <c r="AL145" i="1"/>
  <c r="AO145" i="1"/>
  <c r="AP145" i="1"/>
  <c r="M145" i="10" s="1"/>
  <c r="AQ145" i="1"/>
  <c r="AY145" i="1"/>
  <c r="BB145" i="1"/>
  <c r="BE145" i="1" a="1"/>
  <c r="BE145" i="1" s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D146" i="1" a="1"/>
  <c r="BD146" i="1" s="1"/>
  <c r="BE146" i="1" a="1"/>
  <c r="BE146" i="1" s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/>
  <c r="L144" i="15" s="1"/>
  <c r="R148" i="1"/>
  <c r="S148" i="1" a="1"/>
  <c r="S148" i="1"/>
  <c r="T148" i="1" a="1"/>
  <c r="T148" i="1" s="1"/>
  <c r="U148" i="1" a="1"/>
  <c r="U148" i="1" s="1"/>
  <c r="AI148" i="1"/>
  <c r="AJ148" i="1"/>
  <c r="AK148" i="1"/>
  <c r="K148" i="10" s="1"/>
  <c r="AL148" i="1"/>
  <c r="AO148" i="1"/>
  <c r="AP148" i="1"/>
  <c r="M148" i="10" s="1"/>
  <c r="AQ148" i="1"/>
  <c r="AY148" i="1"/>
  <c r="BB148" i="1"/>
  <c r="BE148" i="1" a="1"/>
  <c r="BE148" i="1" s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/>
  <c r="L147" i="15" s="1"/>
  <c r="R151" i="1"/>
  <c r="S151" i="1" a="1"/>
  <c r="S151" i="1"/>
  <c r="T151" i="1" a="1"/>
  <c r="T151" i="1" s="1"/>
  <c r="U151" i="1" a="1"/>
  <c r="U151" i="1"/>
  <c r="AI151" i="1"/>
  <c r="AJ151" i="1"/>
  <c r="AK151" i="1"/>
  <c r="K151" i="10" s="1"/>
  <c r="AL151" i="1"/>
  <c r="AO151" i="1"/>
  <c r="AP151" i="1"/>
  <c r="M151" i="10" s="1"/>
  <c r="AQ151" i="1"/>
  <c r="AY151" i="1"/>
  <c r="BB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/>
  <c r="U152" i="1" a="1"/>
  <c r="U152" i="1" s="1"/>
  <c r="AI152" i="1"/>
  <c r="AJ152" i="1"/>
  <c r="AK152" i="1"/>
  <c r="K152" i="10" s="1"/>
  <c r="AL152" i="1"/>
  <c r="AO152" i="1"/>
  <c r="BE152" i="1" s="1" a="1"/>
  <c r="BE152" i="1" s="1"/>
  <c r="AP152" i="1"/>
  <c r="AQ152" i="1"/>
  <c r="AY152" i="1"/>
  <c r="BB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B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AJ162" i="1"/>
  <c r="AK162" i="1"/>
  <c r="K162" i="10" s="1"/>
  <c r="AL162" i="1"/>
  <c r="AO162" i="1"/>
  <c r="BE162" i="1" s="1" a="1"/>
  <c r="BE162" i="1" s="1"/>
  <c r="AP162" i="1"/>
  <c r="AQ162" i="1"/>
  <c r="AY162" i="1"/>
  <c r="BB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B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143" i="1" l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<sst xmlns="http://schemas.openxmlformats.org/spreadsheetml/2006/main" count="2851" uniqueCount="1093">
  <si>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</si>
  <si>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</si>
  <si>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</si>
  <si>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</si>
  <si>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</si>
  <si>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</si>
  <si>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</si>
  <si>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</si>
  <si>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</si>
  <si>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</si>
  <si>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</si>
  <si>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</si>
  <si>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</si>
  <si>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</si>
  <si>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</si>
  <si>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</si>
  <si>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</si>
  <si>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</si>
  <si>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</si>
  <si>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</si>
  <si>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</si>
  <si>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</si>
  <si>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</si>
  <si>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</si>
  <si>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</si>
  <si>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</si>
  <si>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</si>
  <si>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</si>
  <si>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</si>
  <si>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</si>
  <si>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</si>
  <si>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</si>
  <si>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</si>
  <si>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</si>
  <si>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</si>
  <si>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</si>
  <si>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</si>
  <si>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</si>
  <si>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</si>
  <si>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</si>
  <si>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</si>
  <si>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</si>
  <si>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</si>
  <si>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</si>
  <si>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</si>
  <si>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</si>
  <si>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</si>
  <si>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</si>
  <si>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</si>
  <si>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</si>
  <si>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</si>
  <si>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</si>
  <si>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</si>
  <si>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</si>
  <si>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</si>
  <si>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</si>
  <si>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</si>
  <si>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</si>
  <si>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</si>
  <si>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</si>
  <si>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</si>
  <si>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</si>
  <si>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</si>
  <si>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</si>
  <si>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</si>
  <si>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</si>
  <si>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</si>
  <si>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</si>
  <si>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</si>
  <si>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</si>
  <si>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</si>
  <si>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</si>
  <si>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</si>
  <si>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</si>
  <si>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</si>
  <si>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</si>
  <si>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</si>
  <si>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</si>
  <si>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</si>
  <si>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</si>
  <si>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</si>
  <si>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</si>
  <si>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</si>
  <si>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</si>
  <si>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</si>
  <si>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</si>
  <si>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</si>
  <si>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</si>
  <si>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</si>
  <si>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</si>
  <si>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</si>
  <si>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</si>
  <si>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</si>
  <si>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</si>
  <si>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</si>
  <si>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</si>
  <si>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</si>
  <si>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</si>
  <si>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</si>
  <si>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</si>
  <si>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</si>
  <si>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</si>
  <si>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</si>
  <si>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</si>
  <si>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</si>
  <si>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</si>
  <si>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</si>
  <si>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</si>
  <si>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</si>
  <si>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</si>
  <si>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</si>
  <si>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</si>
  <si>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</si>
  <si>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</si>
  <si>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</si>
  <si>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</si>
  <si>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</si>
  <si>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</si>
  <si>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</si>
  <si>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</si>
  <si>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</si>
  <si>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</si>
  <si>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</si>
  <si>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</si>
  <si>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</si>
  <si>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</si>
  <si>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</si>
  <si>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</si>
  <si>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</si>
  <si>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</si>
  <si>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</si>
  <si>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</si>
  <si>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</si>
  <si>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</si>
  <si>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</si>
  <si>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</si>
  <si>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</si>
  <si>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</si>
  <si>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</si>
  <si>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</si>
  <si>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</si>
  <si>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</si>
  <si>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</si>
  <si>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</si>
  <si>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</si>
  <si>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</si>
  <si>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</si>
  <si>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</si>
  <si>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</si>
  <si>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</si>
  <si>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</si>
  <si>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</si>
  <si>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</si>
  <si>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</si>
  <si>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</si>
  <si>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</si>
  <si>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</si>
  <si>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</si>
  <si>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</si>
  <si>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</si>
  <si>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</si>
  <si>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</si>
  <si>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</si>
  <si>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</si>
  <si>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</si>
  <si>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</si>
  <si>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</si>
  <si>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</si>
  <si>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</si>
  <si>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</si>
  <si>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</si>
  <si>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</si>
  <si>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</si>
  <si>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</si>
  <si>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</si>
  <si>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</si>
  <si>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</si>
  <si>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</si>
  <si>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</si>
  <si>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</si>
  <si>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</si>
  <si>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</si>
  <si>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</si>
  <si>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</si>
  <si>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</si>
  <si>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</si>
  <si>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</si>
  <si>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</si>
  <si>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</si>
  <si>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</si>
  <si>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</si>
  <si>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</si>
  <si>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</si>
  <si>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</si>
  <si>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</si>
  <si>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</si>
  <si>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</si>
  <si>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</si>
  <si>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</si>
  <si>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</si>
  <si>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</si>
  <si>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</si>
  <si>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</si>
  <si>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</si>
  <si>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</si>
  <si>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</si>
  <si>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</si>
  <si>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</si>
  <si>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</si>
  <si>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</si>
  <si>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</si>
  <si>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</si>
  <si>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</si>
  <si>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</si>
  <si>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</si>
  <si>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</si>
  <si>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</si>
  <si>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</si>
  <si>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</si>
  <si>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</si>
  <si>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</si>
  <si>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</si>
  <si>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</si>
  <si>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</si>
  <si>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</si>
  <si>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</si>
  <si>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</si>
  <si>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</si>
  <si>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</si>
  <si>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</si>
  <si>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</si>
  <si>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</si>
  <si>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</si>
  <si>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</si>
  <si>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</si>
  <si>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</si>
  <si>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</si>
  <si>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</si>
  <si>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</si>
  <si>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</si>
  <si>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</si>
  <si>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</si>
  <si>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</si>
  <si>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</si>
  <si>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</si>
  <si>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</si>
  <si>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</si>
  <si>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</si>
  <si>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</si>
  <si>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</si>
  <si>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</si>
  <si>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</si>
  <si>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</si>
  <si>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</si>
  <si>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</si>
  <si>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</si>
  <si>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</si>
  <si>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</si>
  <si>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</si>
  <si>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</si>
  <si>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</si>
  <si>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</si>
  <si>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</si>
  <si>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</si>
  <si>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</si>
  <si>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</si>
  <si>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</si>
  <si>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</si>
  <si>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</si>
  <si>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</si>
  <si>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</si>
  <si>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</si>
  <si>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</si>
  <si>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</si>
  <si>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</si>
  <si>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</si>
  <si>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</si>
  <si>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</si>
  <si>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</si>
  <si>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</si>
  <si>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</si>
  <si>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</si>
  <si>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</si>
  <si>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</si>
  <si>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</si>
  <si>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</si>
  <si>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</si>
  <si>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</si>
  <si>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</si>
  <si>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</si>
  <si>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</si>
  <si>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</si>
  <si>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</si>
  <si>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</si>
  <si>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</si>
  <si>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</si>
  <si>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</si>
  <si>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</si>
  <si>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</si>
  <si>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</si>
  <si>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</si>
  <si>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</si>
  <si>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</si>
  <si>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</si>
  <si>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</si>
  <si>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</si>
  <si>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</si>
  <si>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</si>
  <si>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</si>
  <si>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</si>
  <si>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</si>
  <si>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</si>
  <si>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</si>
  <si>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</si>
  <si>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</si>
  <si>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</si>
  <si>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</si>
  <si>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</si>
  <si>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</si>
  <si>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</si>
  <si>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</si>
  <si>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</si>
  <si>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</si>
  <si>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</si>
  <si>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</si>
  <si>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</si>
  <si>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</si>
  <si>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</si>
  <si>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</si>
  <si>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</si>
  <si>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</si>
  <si>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</si>
  <si>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</si>
  <si>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</si>
  <si>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</si>
  <si>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</si>
  <si>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</si>
  <si>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</si>
  <si>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</si>
  <si>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</si>
  <si>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</si>
  <si>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</si>
  <si>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</si>
  <si>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</si>
  <si>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</si>
  <si>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</si>
  <si>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</si>
  <si>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</si>
  <si>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</si>
  <si>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</si>
  <si>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</si>
  <si>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</si>
  <si>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</si>
  <si>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</si>
  <si>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</si>
  <si>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</si>
  <si>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</si>
  <si>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</si>
  <si>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</si>
  <si>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</si>
  <si>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</si>
  <si>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</si>
  <si>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</si>
  <si>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</si>
  <si>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</si>
  <si>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</si>
  <si>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</si>
  <si>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</si>
  <si>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</si>
  <si>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</si>
  <si>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</si>
  <si>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</si>
  <si>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</si>
  <si>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</si>
  <si>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</si>
  <si>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</si>
  <si>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</si>
  <si>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</si>
  <si>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</si>
  <si>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</si>
  <si>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</si>
  <si>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</si>
  <si>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</si>
  <si>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</si>
  <si>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</si>
  <si>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</si>
  <si>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</si>
  <si>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</si>
  <si>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</si>
  <si>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</si>
  <si>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</si>
  <si>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</si>
  <si>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</si>
  <si>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</si>
  <si>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</si>
  <si>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</si>
  <si>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</si>
  <si>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</si>
  <si>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</si>
  <si>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</si>
  <si>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</si>
  <si>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</si>
  <si>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</si>
  <si>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</si>
  <si>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</si>
  <si>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</si>
  <si>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</si>
  <si>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</si>
  <si>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</si>
  <si>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</si>
  <si>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</si>
  <si>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</si>
  <si>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</si>
  <si>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</si>
  <si>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</si>
  <si>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</si>
  <si>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</si>
  <si>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</si>
  <si>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</si>
  <si>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</si>
  <si>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</si>
  <si>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</si>
  <si>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</si>
  <si>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</si>
  <si>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</si>
  <si>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</si>
  <si>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</si>
  <si>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</si>
  <si>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</si>
  <si>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</si>
  <si>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</si>
  <si>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</si>
  <si>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</si>
  <si>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</si>
  <si>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</si>
  <si>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</si>
  <si>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</si>
  <si>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</si>
  <si>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</si>
  <si>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</si>
  <si>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</si>
  <si>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</si>
  <si>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</si>
  <si>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</si>
  <si>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</si>
  <si>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</si>
  <si>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</si>
  <si>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</si>
  <si>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</si>
  <si>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</si>
  <si>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</si>
  <si>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</si>
  <si>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</si>
  <si>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</si>
  <si>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</si>
  <si>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</si>
  <si>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</si>
  <si>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</si>
  <si>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</si>
  <si>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</si>
  <si>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</si>
  <si>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</si>
  <si>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</si>
  <si>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</si>
  <si>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</si>
  <si>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</si>
  <si>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</si>
  <si>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</si>
  <si>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</si>
  <si>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</si>
  <si>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</si>
  <si>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</si>
  <si>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</si>
  <si>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</si>
  <si>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</si>
  <si>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</si>
  <si>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</si>
  <si>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</si>
  <si>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</si>
  <si>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</si>
  <si>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</si>
  <si>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</si>
  <si>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</si>
  <si>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</si>
  <si>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</si>
  <si>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</si>
  <si>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</si>
  <si>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</si>
  <si>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</si>
  <si>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</si>
  <si>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</si>
  <si>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</si>
  <si>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</si>
  <si>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</si>
  <si>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</si>
  <si>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</si>
  <si>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</si>
  <si>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</si>
  <si>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</si>
  <si>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</si>
  <si>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</si>
  <si>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</si>
  <si>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</si>
  <si>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</si>
  <si>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</si>
  <si>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</si>
  <si>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</si>
  <si>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</si>
  <si>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</si>
  <si>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</si>
  <si>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</si>
  <si>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</si>
  <si>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</si>
  <si>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</si>
  <si>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</si>
  <si>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</si>
  <si>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</si>
  <si>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</si>
  <si>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</si>
  <si>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</si>
  <si>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</si>
  <si>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</si>
  <si>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</si>
  <si>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</si>
  <si>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</si>
  <si>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</si>
  <si>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</si>
  <si>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</si>
  <si>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</si>
  <si>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</si>
  <si>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</si>
  <si>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</si>
  <si>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</si>
  <si>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</si>
  <si>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</si>
  <si>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</si>
  <si>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</si>
  <si>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</si>
  <si>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</si>
  <si>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</si>
  <si>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</si>
  <si>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</si>
  <si>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</si>
  <si>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</si>
  <si>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</si>
  <si>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</si>
  <si>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</si>
  <si>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</si>
  <si>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</si>
  <si>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</si>
  <si>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</si>
  <si>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</si>
  <si>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</si>
  <si>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</si>
  <si>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</si>
  <si>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</si>
  <si>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</si>
  <si>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</si>
  <si>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</si>
  <si>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</si>
  <si>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</si>
  <si>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</si>
  <si>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</si>
  <si>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</si>
  <si>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</si>
  <si>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</si>
  <si>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</si>
  <si>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</si>
  <si>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</si>
  <si>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</si>
  <si>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</si>
  <si>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</si>
  <si>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</si>
  <si>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</si>
  <si>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</si>
  <si>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</si>
  <si>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</si>
  <si>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</si>
  <si>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</si>
  <si>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</si>
  <si>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</si>
  <si>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</si>
  <si>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</si>
  <si>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</si>
  <si>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</si>
  <si>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</si>
  <si>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</si>
  <si>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</si>
  <si>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</si>
  <si>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</si>
  <si>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</si>
  <si>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</si>
  <si>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</si>
  <si>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</si>
  <si>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</si>
  <si>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</si>
  <si>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</si>
  <si>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</si>
  <si>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</si>
  <si>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</si>
  <si>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</si>
  <si>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</si>
  <si>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</si>
  <si>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</si>
  <si>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</si>
  <si>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</si>
  <si>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</si>
  <si>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</si>
  <si>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</si>
  <si>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</si>
  <si>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</si>
  <si>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</si>
  <si>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</si>
  <si>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</si>
  <si>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</si>
  <si>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</si>
  <si>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</si>
  <si>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</si>
  <si>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</si>
  <si>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</si>
  <si>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</si>
  <si>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</si>
  <si>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</si>
  <si>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</si>
  <si>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</si>
  <si>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</si>
  <si>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</si>
  <si>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</si>
  <si>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</si>
  <si>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</si>
  <si>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</si>
  <si>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</si>
  <si>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</si>
  <si>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</si>
  <si>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</si>
  <si>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</si>
  <si>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</si>
  <si>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</si>
  <si>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</si>
  <si>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</si>
  <si>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</si>
  <si>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</si>
  <si>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</si>
  <si>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</si>
  <si>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</si>
  <si>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</si>
  <si>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</si>
  <si>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</si>
  <si>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</si>
  <si>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</si>
  <si>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</si>
  <si>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</si>
  <si>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</si>
  <si>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</si>
  <si>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</si>
  <si>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</si>
  <si>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</si>
  <si>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</si>
  <si>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</si>
  <si>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</si>
  <si>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</si>
  <si>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</si>
  <si>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</si>
  <si>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</si>
  <si>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</si>
  <si>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</si>
  <si>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</si>
  <si>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</si>
  <si>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</si>
  <si>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</si>
  <si>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</si>
  <si>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</si>
  <si>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</si>
  <si>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</si>
  <si>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</si>
  <si>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</si>
  <si>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</si>
  <si>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</si>
  <si>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</si>
  <si>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</si>
  <si>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</si>
  <si>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</si>
  <si>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</si>
  <si>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</si>
  <si>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</si>
  <si>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</si>
  <si>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</si>
  <si>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</si>
  <si>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</si>
  <si>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</si>
  <si>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</si>
  <si>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</si>
  <si>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</si>
  <si>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</si>
  <si>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</si>
  <si>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</si>
  <si>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</si>
  <si>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</si>
  <si>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</si>
  <si>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</si>
  <si>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</si>
  <si>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</si>
  <si>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</si>
  <si>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</si>
  <si>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</si>
  <si>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</si>
  <si>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</si>
  <si>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</si>
  <si>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</si>
  <si>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</si>
  <si>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</si>
  <si>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</si>
  <si>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</si>
  <si>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</si>
  <si>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</si>
  <si>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</si>
  <si>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</si>
  <si>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</si>
  <si>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</si>
  <si>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</si>
  <si>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</si>
  <si>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</si>
  <si>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</si>
  <si>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</si>
  <si>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</si>
  <si>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</si>
  <si>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</si>
  <si>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</si>
  <si>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</si>
  <si>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</si>
  <si>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</si>
  <si>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</si>
  <si>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</si>
  <si>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</si>
  <si>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</si>
  <si>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</si>
  <si>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</si>
  <si>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</si>
  <si>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</si>
  <si>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</si>
  <si>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</si>
  <si>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</si>
  <si>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</si>
  <si>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</si>
  <si>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</si>
  <si>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</si>
  <si>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</si>
  <si>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</si>
  <si>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</si>
  <si>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</si>
  <si>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</si>
  <si>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</si>
  <si>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</si>
  <si>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</si>
  <si>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</si>
  <si>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</si>
  <si>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</si>
  <si>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</si>
  <si>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</si>
  <si>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</si>
  <si>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</si>
  <si>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</si>
  <si>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</si>
  <si>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</si>
  <si>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</si>
  <si>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</si>
  <si>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</si>
  <si>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</si>
  <si>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</si>
  <si>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</si>
  <si>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</si>
  <si>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</si>
  <si>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</si>
  <si>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</si>
  <si>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</si>
  <si>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</si>
  <si>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</si>
  <si>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</si>
  <si>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</si>
  <si>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</si>
  <si>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</si>
  <si>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</si>
  <si>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</si>
  <si>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</si>
  <si>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</si>
  <si>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</si>
  <si>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</si>
  <si>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</si>
  <si>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</si>
  <si>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</si>
  <si>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</si>
  <si>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</si>
  <si>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</si>
  <si>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</si>
  <si>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</si>
  <si>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</si>
  <si>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</si>
  <si>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</si>
  <si>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</si>
  <si>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</si>
  <si>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</si>
  <si>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</si>
  <si>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</si>
  <si>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</si>
  <si>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</si>
  <si>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</si>
  <si>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</si>
  <si>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</si>
  <si>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</si>
  <si>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</si>
  <si>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</si>
  <si>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</si>
  <si>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</si>
  <si>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</si>
  <si>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</si>
  <si>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</si>
  <si>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</si>
  <si>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</si>
  <si>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</si>
  <si>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</si>
  <si>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</si>
  <si>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</si>
  <si>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</si>
  <si>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</si>
  <si>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</si>
  <si>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</si>
  <si>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</si>
  <si>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</si>
  <si>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</si>
  <si>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</si>
  <si>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</si>
  <si>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</si>
  <si>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</si>
  <si>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</si>
  <si>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</si>
  <si>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</si>
  <si>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</si>
  <si>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</si>
  <si>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</si>
  <si>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</si>
  <si>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</si>
  <si>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</si>
  <si>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</si>
  <si>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</si>
  <si>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</si>
  <si>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</si>
  <si>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</si>
  <si>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</si>
  <si>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</si>
  <si>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</si>
  <si>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</si>
  <si>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</si>
  <si>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</si>
  <si>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</si>
  <si>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</si>
  <si>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</si>
  <si>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</si>
  <si>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</si>
  <si>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</si>
  <si>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</si>
  <si>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</si>
  <si>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</si>
  <si>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</si>
  <si>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</si>
  <si>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</si>
  <si>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</si>
  <si>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</si>
  <si>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</si>
  <si>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</si>
  <si>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</si>
  <si>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</si>
  <si>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</si>
  <si>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</si>
  <si>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</si>
  <si>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</si>
  <si>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</si>
  <si>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</si>
  <si>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</si>
  <si>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</si>
  <si>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</si>
  <si>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</si>
  <si>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</si>
  <si>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</si>
  <si>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</si>
  <si>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</si>
  <si>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</si>
  <si>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</si>
  <si>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</si>
  <si>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</si>
  <si>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</si>
  <si>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</si>
  <si>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</si>
  <si>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</si>
  <si>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</si>
  <si>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</si>
  <si>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</si>
  <si>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</si>
  <si>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</si>
  <si>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</si>
  <si>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</si>
  <si>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</si>
  <si>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</si>
  <si>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</si>
  <si>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</si>
  <si>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</si>
  <si>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</si>
  <si>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</si>
  <si>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</si>
  <si>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</si>
  <si>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</si>
  <si>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</si>
  <si>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</si>
  <si>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</si>
  <si>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</si>
  <si>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</si>
  <si>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</si>
  <si>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</si>
  <si>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</si>
  <si>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</si>
  <si>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</si>
  <si>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</si>
  <si>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</si>
  <si>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</si>
  <si>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</si>
  <si>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</si>
  <si>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</si>
  <si>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</si>
  <si>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</si>
  <si>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</si>
  <si>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</si>
  <si>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</si>
  <si>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</si>
  <si>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</si>
  <si>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</si>
  <si>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</si>
  <si>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</si>
  <si>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</si>
  <si>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</si>
  <si>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</si>
  <si>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</si>
  <si>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</si>
  <si>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</si>
  <si>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</si>
  <si>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</si>
  <si>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</si>
  <si>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</si>
  <si>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</si>
  <si>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</si>
  <si>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</si>
  <si>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</si>
  <si>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</si>
  <si>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</si>
  <si>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</si>
  <si>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</si>
  <si>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</si>
  <si>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</si>
  <si>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</si>
  <si>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</si>
  <si>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</si>
  <si>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</si>
  <si>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</si>
  <si>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</si>
  <si>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</si>
  <si>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</si>
  <si>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</si>
  <si>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</si>
  <si>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</si>
  <si>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</si>
  <si>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</si>
  <si>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</si>
  <si>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</si>
  <si>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</si>
  <si>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</si>
  <si>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</si>
  <si>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</si>
  <si>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</si>
  <si>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</si>
  <si>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</si>
  <si>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</si>
  <si>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</si>
  <si>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</si>
  <si>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</si>
  <si>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</si>
  <si>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</si>
  <si>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</si>
  <si>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</si>
  <si>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</si>
  <si>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</si>
  <si>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</si>
  <si>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</si>
  <si>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</si>
  <si>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</si>
  <si>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</si>
  <si>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</si>
  <si>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</si>
  <si>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</si>
  <si>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</si>
  <si>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</si>
  <si>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</si>
  <si>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</si>
  <si>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</si>
  <si>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</si>
  <si>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</si>
  <si>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</si>
  <si>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</si>
  <si>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</si>
  <si>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</si>
  <si>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</si>
  <si>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</si>
  <si>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</si>
  <si>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</si>
  <si>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</si>
  <si>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</si>
  <si>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</si>
  <si>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</si>
  <si>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</si>
  <si>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</si>
  <si>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</si>
  <si>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</si>
  <si>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</si>
  <si>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</si>
  <si>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</si>
  <si>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</si>
  <si>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</si>
  <si>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</si>
  <si>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</si>
  <si>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 xml:space="preserve">Previsão MC1 09HRS </t>
  </si>
  <si>
    <t xml:space="preserve">MC1 07:46, licenciado 07:47, segue para o local de trabalho </t>
  </si>
  <si>
    <t>nelson</t>
  </si>
  <si>
    <t xml:space="preserve">Execução de solda - Condicionado a temperatura </t>
  </si>
  <si>
    <t>Previsão TP pronta 08:30</t>
  </si>
  <si>
    <t>ZPN-ZEC</t>
  </si>
  <si>
    <t>ZPNZEC</t>
  </si>
  <si>
    <t>JOSUEL (TP-697)</t>
  </si>
  <si>
    <t>ronaldo</t>
  </si>
  <si>
    <t>Previsão TP pronta 09 hrs</t>
  </si>
  <si>
    <t>Varrição</t>
  </si>
  <si>
    <t>ZMA-ZRX</t>
  </si>
  <si>
    <t>Deslocamento ZRX</t>
  </si>
  <si>
    <t>Gabriele</t>
  </si>
  <si>
    <t>luiz granado</t>
  </si>
  <si>
    <t>ZTO-ZRX</t>
  </si>
  <si>
    <t>ZTOZRX</t>
  </si>
  <si>
    <t xml:space="preserve">Claudemir </t>
  </si>
  <si>
    <t>Inspeção R7D</t>
  </si>
  <si>
    <t xml:space="preserve">Marcone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</si>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</sst>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194" headerRowBorderDxfId="192" tableBorderDxfId="193" totalsRowBorderDxfId="19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E12" activePane="topRight" state="frozen"/>
      <selection pane="topRight" activeCell="BJ20" sqref="BJ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904</v>
      </c>
      <c r="C1" s="211"/>
      <c r="D1" s="211"/>
      <c r="E1" s="3"/>
      <c r="F1" s="210" t="s">
        <v>905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906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907</v>
      </c>
      <c r="BI1" s="226"/>
      <c r="BJ1" s="226"/>
      <c r="BK1" s="227"/>
      <c r="BL1" s="5"/>
      <c r="BM1" s="217" t="s">
        <v>908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0" t="s">
        <v>909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912</v>
      </c>
      <c r="AT2" s="221"/>
      <c r="AU2" s="221"/>
      <c r="AV2" s="221"/>
      <c r="AW2" s="221"/>
      <c r="AX2" s="221"/>
      <c r="AY2" s="224"/>
      <c r="AZ2" s="6"/>
      <c r="BA2" s="214" t="s">
        <v>913</v>
      </c>
      <c r="BB2" s="216"/>
      <c r="BC2" s="220" t="s">
        <v>910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14" t="s">
        <v>914</v>
      </c>
      <c r="AJ3" s="216"/>
      <c r="AK3" s="214" t="s">
        <v>915</v>
      </c>
      <c r="AL3" s="215"/>
      <c r="AM3" s="236"/>
      <c r="AN3" s="237"/>
      <c r="AO3" s="215"/>
      <c r="AP3" s="215"/>
      <c r="AQ3" s="216"/>
      <c r="AR3" s="63"/>
      <c r="AS3" s="208" t="s">
        <v>921</v>
      </c>
      <c r="AT3" s="209"/>
      <c r="AU3" s="208" t="s">
        <v>922</v>
      </c>
      <c r="AV3" s="209"/>
      <c r="AW3" s="208" t="s">
        <v>923</v>
      </c>
      <c r="AX3" s="209"/>
      <c r="AY3" s="63" t="s">
        <v>924</v>
      </c>
      <c r="AZ3" s="63"/>
      <c r="BA3" s="234"/>
      <c r="BB3" s="235"/>
      <c r="BC3" s="214" t="s">
        <v>917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925</v>
      </c>
      <c r="BN3" s="218"/>
      <c r="BO3" s="218"/>
      <c r="BP3" s="219"/>
      <c r="BQ3" s="217" t="s">
        <v>710</v>
      </c>
      <c r="BR3" s="218"/>
      <c r="BS3" s="219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 t="shared" si="2"/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/>
      <c r="AS16" s="111"/>
      <c r="AT16" s="111"/>
      <c r="AU16" s="139"/>
      <c r="AV16" s="139"/>
      <c r="AW16" s="14"/>
      <c r="AX16" s="14"/>
      <c r="AY16" s="186">
        <f>IF(D16="","*",IFERROR(IF(ISODD(COUNT(AS16:AX1011)),"ERRO",SUM((AT16-AS16),(AV16-AU16),(AX16-AW16))),"ERRO"))</f>
        <v>0</v>
      </c>
      <c r="AZ16" s="157"/>
      <c r="BA16" s="112"/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/>
      <c r="BI16" s="17"/>
      <c r="BJ16" s="17" t="s">
        <v>1026</v>
      </c>
      <c r="BK16" s="18"/>
      <c r="BL16" s="16"/>
      <c r="BM16" s="133"/>
      <c r="BN16" s="133"/>
      <c r="BO16" s="133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/>
      <c r="AT17" s="111"/>
      <c r="AU17" s="139"/>
      <c r="AV17" s="139"/>
      <c r="AW17" s="14"/>
      <c r="AX17" s="14"/>
      <c r="AY17" s="186">
        <f>IF(D17="","*",IFERROR(IF(ISODD(COUNT(AS17:AX1012)),"ERRO",SUM((AT17-AS17),(AV17-AU17),(AX17-AW17))),"ERRO"))</f>
        <v>0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/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/>
      <c r="AS18" s="111"/>
      <c r="AT18" s="111"/>
      <c r="AU18" s="139"/>
      <c r="AV18" s="139"/>
      <c r="AW18" s="14"/>
      <c r="AX18" s="14"/>
      <c r="AY18" s="186">
        <f>IF(D18="","*",IFERROR(IF(ISODD(COUNT(AS18:AX1013)),"ERRO",SUM((AT18-AS18),(AV18-AU18),(AX18-AW18))),"ERRO"))</f>
        <v>0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 t="s">
        <v>1030</v>
      </c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/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1033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1034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/>
      <c r="AS20" s="111"/>
      <c r="AT20" s="111"/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 t="s">
        <v>1035</v>
      </c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1036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/>
      <c r="AS21" s="111"/>
      <c r="AT21" s="111"/>
      <c r="AU21" s="139"/>
      <c r="AV21" s="139"/>
      <c r="AW21" s="14"/>
      <c r="AX21" s="14"/>
      <c r="AY21" s="206">
        <f>IF(D21="","*",IFERROR(IF(ISODD(COUNT(AS21:AX1016)),"ERRO",SUM((AT21-AS21),(AV21-AU21),(AX21-AW21))),"ERRO"))</f>
        <v>0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/>
      <c r="BI21" s="17"/>
      <c r="BJ21" s="17"/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1037</v>
      </c>
      <c r="N22" s="130" t="s">
        <v>1037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1038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/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/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 t="shared" si="2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1039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/>
      <c r="AS23" s="111"/>
      <c r="AT23" s="111"/>
      <c r="AU23" s="139"/>
      <c r="AV23" s="139"/>
      <c r="AW23" s="14"/>
      <c r="AX23" s="14"/>
      <c r="AY23" s="186">
        <f t="shared" ref="AY23:AY71" si="7"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1035</v>
      </c>
      <c r="BK23" s="18"/>
      <c r="BL23" s="16"/>
      <c r="BM23" s="133"/>
      <c r="BN23" s="133"/>
      <c r="BO23" s="133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1040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/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/>
      <c r="BI24" s="17"/>
      <c r="BJ24" s="17" t="s">
        <v>1030</v>
      </c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1040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/>
      <c r="AS25" s="111"/>
      <c r="AT25" s="111"/>
      <c r="AU25" s="139"/>
      <c r="AV25" s="139"/>
      <c r="AW25" s="14"/>
      <c r="AX25" s="14"/>
      <c r="AY25" s="186">
        <f t="shared" si="7"/>
        <v>0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/>
      <c r="BI25" s="17"/>
      <c r="BJ25" s="17" t="s">
        <v>1030</v>
      </c>
      <c r="BK25" s="18"/>
      <c r="BL25" s="16"/>
      <c r="BM25" s="133"/>
      <c r="BN25" s="133"/>
      <c r="BO25" s="133"/>
      <c r="BP25" s="18"/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/>
      </c>
    </row>
    <row r="26" spans="1:72">
      <c r="A26" s="47" t="str">
        <f t="shared" si="2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1040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/>
      <c r="AS26" s="111"/>
      <c r="AT26" s="111"/>
      <c r="AU26" s="139"/>
      <c r="AV26" s="139"/>
      <c r="AW26" s="14"/>
      <c r="AX26" s="14"/>
      <c r="AY26" s="186">
        <f t="shared" si="7"/>
        <v>0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/>
      <c r="BI26" s="17"/>
      <c r="BJ26" s="17" t="s">
        <v>1030</v>
      </c>
      <c r="BK26" s="18"/>
      <c r="BL26" s="16"/>
      <c r="BM26" s="133"/>
      <c r="BN26" s="133"/>
      <c r="BO26" s="133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1041</v>
      </c>
      <c r="N27" s="108" t="s">
        <v>1042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1043</v>
      </c>
      <c r="W27" s="108" t="s">
        <v>1044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/>
      <c r="AS27" s="111"/>
      <c r="AT27" s="111"/>
      <c r="AU27" s="139"/>
      <c r="AV27" s="139"/>
      <c r="AW27" s="14"/>
      <c r="AX27" s="14"/>
      <c r="AY27" s="186">
        <f t="shared" si="7"/>
        <v>0</v>
      </c>
      <c r="AZ27" s="157"/>
      <c r="BA27" s="112"/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 t="shared" si="2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1045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/>
      <c r="AS28" s="111"/>
      <c r="AT28" s="111"/>
      <c r="AU28" s="139"/>
      <c r="AV28" s="139"/>
      <c r="AW28" s="14"/>
      <c r="AX28" s="14"/>
      <c r="AY28" s="186">
        <f t="shared" si="7"/>
        <v>0</v>
      </c>
      <c r="AZ28" s="157"/>
      <c r="BA28" s="112"/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/>
      </c>
    </row>
    <row r="29" spans="1:72">
      <c r="A29" s="47" t="str">
        <f t="shared" si="2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/>
      <c r="AS29" s="111"/>
      <c r="AT29" s="111"/>
      <c r="AU29" s="139"/>
      <c r="AV29" s="139"/>
      <c r="AW29" s="14"/>
      <c r="AX29" s="14"/>
      <c r="AY29" s="186">
        <f t="shared" si="7"/>
        <v>0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5"/>
      <c r="C32" s="138" t="str">
        <f>IF(BS_CONTROLE[[#This Row],[DATA]]="","",WEEKNUM(BS_CONTROLE[[#This Row],[DATA]]))</f>
        <v/>
      </c>
      <c r="D32" s="107"/>
      <c r="E32" s="165">
        <v>26</v>
      </c>
      <c r="F32" s="129"/>
      <c r="G32" s="146" t="str">
        <f>IF(D32="","*",VLOOKUP(F32,BS_ATIVIDADE[],3,FALSE))</f>
        <v>*</v>
      </c>
      <c r="H32" s="109"/>
      <c r="I32" s="109"/>
      <c r="J32" s="108"/>
      <c r="K32" s="108"/>
      <c r="L32" s="108"/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9"/>
      <c r="P32" s="109"/>
      <c r="Q32" s="108"/>
      <c r="R32" s="10">
        <f>IFERROR(_xlfn.XLOOKUP(F32, BS_ATIVIDADE[ATIVIDADE],BS_ATIVIDADE[UNIDADE] ), "*")</f>
        <v>0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8"/>
      <c r="W32" s="155"/>
      <c r="X32" s="107"/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8" t="str">
        <f>IF(BS_CONTROLE[[#This Row],[Entre - Estações]]=0, "-", BS_CONTROLE[[#This Row],[Entre - Estações]])</f>
        <v>-</v>
      </c>
      <c r="AN32" s="108" t="str">
        <f>IF(BS_CONTROLE[[#This Row],[SB]]=0, "-", BS_CONTROLE[[#This Row],[SB]])</f>
        <v>-</v>
      </c>
      <c r="AO32" s="108" t="str">
        <f>IF(BS_CONTROLE[[#This Row],[SUB]]=0, "-", BS_CONTROLE[[#This Row],[SUB]])</f>
        <v>-</v>
      </c>
      <c r="AP32" s="108">
        <f>BS_CONTROLE[[#This Row],[KM - Inicio]]</f>
        <v>0</v>
      </c>
      <c r="AQ32" s="108">
        <f>BS_CONTROLE[[#This Row],[KM - Inicio]]</f>
        <v>0</v>
      </c>
      <c r="AR32" s="111"/>
      <c r="AS32" s="111"/>
      <c r="AT32" s="111"/>
      <c r="AU32" s="139"/>
      <c r="AV32" s="139"/>
      <c r="AW32" s="14"/>
      <c r="AX32" s="14"/>
      <c r="AY32" s="186" t="str">
        <f t="shared" si="7"/>
        <v>*</v>
      </c>
      <c r="AZ32" s="157"/>
      <c r="BA32" s="112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65">
        <v>27</v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65">
        <v>31</v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/>
      </c>
      <c r="B38" s="105"/>
      <c r="C38" s="138" t="str">
        <f>IF(BS_CONTROLE[[#This Row],[DATA]]="","",WEEKNUM(BS_CONTROLE[[#This Row],[DATA]]))</f>
        <v/>
      </c>
      <c r="D38" s="107"/>
      <c r="E38" s="165">
        <v>32</v>
      </c>
      <c r="F38" s="129"/>
      <c r="G38" s="146" t="str">
        <f>IF(D38="","*",VLOOKUP(F38,BS_ATIVIDADE[],3,FALSE))</f>
        <v>*</v>
      </c>
      <c r="H38" s="109"/>
      <c r="I38" s="109"/>
      <c r="J38" s="108"/>
      <c r="K38" s="108"/>
      <c r="L38" s="108"/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9"/>
      <c r="P38" s="109"/>
      <c r="Q38" s="108"/>
      <c r="R38" s="10">
        <f>IFERROR(_xlfn.XLOOKUP(F38, BS_ATIVIDADE[ATIVIDADE],BS_ATIVIDADE[UNIDADE] ), "*")</f>
        <v>0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8"/>
      <c r="W38" s="155"/>
      <c r="X38" s="107"/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8" t="str">
        <f>IF(BS_CONTROLE[[#This Row],[Entre - Estações]]=0, "-", BS_CONTROLE[[#This Row],[Entre - Estações]])</f>
        <v>-</v>
      </c>
      <c r="AN38" s="108" t="str">
        <f>IF(BS_CONTROLE[[#This Row],[SB]]=0, "-", BS_CONTROLE[[#This Row],[SB]])</f>
        <v>-</v>
      </c>
      <c r="AO38" s="108" t="str">
        <f>IF(BS_CONTROLE[[#This Row],[SUB]]=0, "-", BS_CONTROLE[[#This Row],[SUB]])</f>
        <v>-</v>
      </c>
      <c r="AP38" s="108">
        <f>BS_CONTROLE[[#This Row],[KM - Inicio]]</f>
        <v>0</v>
      </c>
      <c r="AQ38" s="108">
        <f>BS_CONTROLE[[#This Row],[KM - Inicio]]</f>
        <v>0</v>
      </c>
      <c r="AR38" s="111"/>
      <c r="AS38" s="111"/>
      <c r="AT38" s="111"/>
      <c r="AU38" s="139"/>
      <c r="AV38" s="139"/>
      <c r="AW38" s="14"/>
      <c r="AX38" s="14"/>
      <c r="AY38" s="186" t="str">
        <f t="shared" si="7"/>
        <v>*</v>
      </c>
      <c r="AZ38" s="157"/>
      <c r="BA38" s="112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30:Z1001 Y20:Z28 Z16">
    <cfRule type="cellIs" dxfId="180" priority="53913" operator="equal">
      <formula>"OPORTUNIDADE"</formula>
    </cfRule>
  </conditionalFormatting>
  <conditionalFormatting sqref="Y6:Z7 Y14:Z15 Y30:Z1001 Y20:Z28 Z16">
    <cfRule type="cellIs" dxfId="179" priority="11499" operator="equal">
      <formula>"NÃO"</formula>
    </cfRule>
    <cfRule type="cellIs" dxfId="178" priority="11500" operator="equal">
      <formula>"SIM"</formula>
    </cfRule>
  </conditionalFormatting>
  <conditionalFormatting sqref="AZ6:AZ1001">
    <cfRule type="expression" dxfId="177" priority="53955">
      <formula>#REF!=1</formula>
    </cfRule>
  </conditionalFormatting>
  <conditionalFormatting sqref="U6:U1001 AY6:AY1001 BE6:BE1001">
    <cfRule type="cellIs" dxfId="176" priority="53939" operator="equal">
      <formula>"ERRO"</formula>
    </cfRule>
  </conditionalFormatting>
  <conditionalFormatting sqref="BQ6:BQ1001">
    <cfRule type="cellIs" dxfId="175" priority="53934" operator="equal">
      <formula>"Produção e Intervalo"</formula>
    </cfRule>
    <cfRule type="cellIs" dxfId="174" priority="53935" operator="equal">
      <formula>"Aderente"</formula>
    </cfRule>
    <cfRule type="cellIs" dxfId="173" priority="53936" operator="equal">
      <formula>"Intervalo"</formula>
    </cfRule>
    <cfRule type="cellIs" dxfId="172" priority="53937" operator="equal">
      <formula>"Produção"</formula>
    </cfRule>
    <cfRule type="cellIs" dxfId="171" priority="53938" operator="equal">
      <formula>"ERRO"</formula>
    </cfRule>
  </conditionalFormatting>
  <conditionalFormatting sqref="BR6:BS1001">
    <cfRule type="cellIs" dxfId="170" priority="53916" operator="equal">
      <formula>"*"</formula>
    </cfRule>
    <cfRule type="cellIs" dxfId="169" priority="53917" operator="greaterThanOrEqual">
      <formula>1</formula>
    </cfRule>
    <cfRule type="cellIs" dxfId="168" priority="53918" operator="lessThan">
      <formula>1</formula>
    </cfRule>
  </conditionalFormatting>
  <conditionalFormatting sqref="Y8:Z13">
    <cfRule type="cellIs" dxfId="167" priority="42" operator="equal">
      <formula>"OPORTUNIDADE"</formula>
    </cfRule>
  </conditionalFormatting>
  <conditionalFormatting sqref="Y8:Z13">
    <cfRule type="cellIs" dxfId="166" priority="40" operator="equal">
      <formula>"NÃO"</formula>
    </cfRule>
    <cfRule type="cellIs" dxfId="165" priority="41" operator="equal">
      <formula>"SIM"</formula>
    </cfRule>
  </conditionalFormatting>
  <conditionalFormatting sqref="Y17:Z18">
    <cfRule type="cellIs" dxfId="164" priority="39" operator="equal">
      <formula>"OPORTUNIDADE"</formula>
    </cfRule>
  </conditionalFormatting>
  <conditionalFormatting sqref="Y17:Z18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BJ8:BJ1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61" priority="25" operator="equal">
      <formula>"OPORTUNIDADE"</formula>
    </cfRule>
  </conditionalFormatting>
  <conditionalFormatting sqref="Y19:Z19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9:Z29">
    <cfRule type="cellIs" dxfId="158" priority="22" operator="equal">
      <formula>"OPORTUNIDADE"</formula>
    </cfRule>
  </conditionalFormatting>
  <conditionalFormatting sqref="Y29:Z29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H6:BH1001">
    <cfRule type="iconSet" priority="60730">
      <iconSet showValue="0">
        <cfvo type="percent" val="0"/>
        <cfvo type="num" val="1"/>
        <cfvo type="num" val="1" gte="0"/>
      </iconSet>
    </cfRule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BP6:BP8 BP14:BP1001">
    <cfRule type="iconSet" priority="60739">
      <iconSet showValue="0">
        <cfvo type="percent" val="0"/>
        <cfvo type="num" val="1"/>
        <cfvo type="num" val="1" gte="0"/>
      </iconSet>
    </cfRule>
  </conditionalFormatting>
  <conditionalFormatting sqref="BK6:BK7 BK14:BK1001">
    <cfRule type="iconSet" priority="6074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55" priority="13" operator="equal">
      <formula>"OPORTUNIDADE"</formula>
    </cfRule>
  </conditionalFormatting>
  <conditionalFormatting sqref="Y16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" xr:uid="{D50C8F1C-1457-4B16-BCED-8805920651BE}"/>
    <dataValidation type="list" allowBlank="1" showInputMessage="1" showErrorMessage="1" sqref="D6:D7 D30:D1001 D14:D15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F30:F1001 F14:F15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1046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1047</v>
      </c>
      <c r="C4" s="166" t="s">
        <v>1048</v>
      </c>
      <c r="D4" s="166" t="s">
        <v>1049</v>
      </c>
      <c r="E4" s="166" t="s">
        <v>1050</v>
      </c>
      <c r="F4" s="166" t="s">
        <v>4</v>
      </c>
      <c r="G4" s="166" t="s">
        <v>1051</v>
      </c>
    </row>
    <row r="5" spans="2:7">
      <c r="B5" s="167" t="s">
        <v>1052</v>
      </c>
      <c r="C5" s="167">
        <v>257068</v>
      </c>
      <c r="D5" s="167" t="s">
        <v>1053</v>
      </c>
      <c r="E5" s="167" t="s">
        <v>1054</v>
      </c>
      <c r="F5" s="167" t="s">
        <v>1054</v>
      </c>
      <c r="G5" s="168">
        <v>46296</v>
      </c>
    </row>
    <row r="6" spans="2:7">
      <c r="B6" s="167" t="s">
        <v>1055</v>
      </c>
      <c r="C6" s="167" t="s">
        <v>561</v>
      </c>
      <c r="D6" s="167" t="s">
        <v>561</v>
      </c>
      <c r="E6" s="167" t="s">
        <v>561</v>
      </c>
      <c r="F6" s="167" t="s">
        <v>1056</v>
      </c>
      <c r="G6" s="168" t="s">
        <v>561</v>
      </c>
    </row>
    <row r="7" spans="2:7">
      <c r="B7" s="167" t="s">
        <v>1057</v>
      </c>
      <c r="C7" s="167">
        <v>257472</v>
      </c>
      <c r="D7" s="167" t="s">
        <v>1058</v>
      </c>
      <c r="E7" s="167" t="s">
        <v>1059</v>
      </c>
      <c r="F7" s="167" t="s">
        <v>1059</v>
      </c>
      <c r="G7" s="168">
        <v>45992</v>
      </c>
    </row>
    <row r="8" spans="2:7">
      <c r="B8" s="167" t="s">
        <v>1060</v>
      </c>
      <c r="C8" s="167">
        <v>260307</v>
      </c>
      <c r="D8" s="167" t="s">
        <v>1061</v>
      </c>
      <c r="E8" s="167" t="s">
        <v>1062</v>
      </c>
      <c r="F8" s="167" t="s">
        <v>1059</v>
      </c>
      <c r="G8" s="168">
        <v>46082</v>
      </c>
    </row>
    <row r="9" spans="2:7">
      <c r="B9" s="167" t="s">
        <v>1063</v>
      </c>
      <c r="C9" s="167">
        <v>333033</v>
      </c>
      <c r="D9" s="167" t="s">
        <v>1064</v>
      </c>
      <c r="E9" s="167" t="s">
        <v>1056</v>
      </c>
      <c r="F9" s="167" t="s">
        <v>1065</v>
      </c>
      <c r="G9" s="167" t="s">
        <v>561</v>
      </c>
    </row>
    <row r="10" spans="2:7">
      <c r="B10" s="167" t="s">
        <v>1066</v>
      </c>
      <c r="C10" s="167"/>
      <c r="D10" s="167"/>
      <c r="E10" s="167" t="s">
        <v>1056</v>
      </c>
      <c r="F10" s="167" t="s">
        <v>1065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1067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1068</v>
      </c>
      <c r="E3" s="169" t="s">
        <v>1069</v>
      </c>
      <c r="F3" s="169" t="s">
        <v>1070</v>
      </c>
      <c r="G3" s="169" t="s">
        <v>1071</v>
      </c>
      <c r="H3" s="169" t="s">
        <v>1072</v>
      </c>
    </row>
    <row r="4" spans="3:8" ht="15" customHeight="1">
      <c r="C4" s="170" t="s">
        <v>1073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1074</v>
      </c>
      <c r="V1" s="246"/>
      <c r="W1" s="246"/>
    </row>
    <row r="2" spans="1:23" ht="15" customHeight="1">
      <c r="A2" s="90" t="s">
        <v>1075</v>
      </c>
      <c r="B2" s="90" t="s">
        <v>1076</v>
      </c>
      <c r="C2" s="90" t="s">
        <v>379</v>
      </c>
      <c r="D2" s="91" t="s">
        <v>946</v>
      </c>
      <c r="E2" s="91" t="s">
        <v>4</v>
      </c>
      <c r="F2" s="91" t="s">
        <v>1077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1078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*</v>
      </c>
      <c r="C29" s="150" t="str">
        <f>IF(SP_NORTE!Z32="","*",SP_NORTE!Z32)</f>
        <v>*</v>
      </c>
      <c r="D29" s="142" t="str">
        <f>IF(SP_NORTE!S32="","*",SP_NORTE!S32)</f>
        <v>-</v>
      </c>
      <c r="E29" s="142" t="str">
        <f>IF(SP_NORTE!T32="","*",SP_NORTE!T32)</f>
        <v>-</v>
      </c>
      <c r="F29" s="149" t="str">
        <f>IF(SP_NORTE!B32="","*",SP_NORTE!B32)</f>
        <v>*</v>
      </c>
      <c r="G29" s="149" t="str">
        <f>IF(SP_NORTE!D32="","*",SP_NORTE!D32)</f>
        <v>*</v>
      </c>
      <c r="H29" s="149" t="str">
        <f>IF(SP_NORTE!F32="","*",SP_NORTE!F32)</f>
        <v>*</v>
      </c>
      <c r="I29" s="149" t="str">
        <f>IF(SP_NORTE!H32="","*",SP_NORTE!H32)</f>
        <v>*</v>
      </c>
      <c r="J29" s="149" t="str">
        <f>IF(SP_NORTE!I32="","*",SP_NORTE!I32)</f>
        <v>*</v>
      </c>
      <c r="K29" s="142" t="str">
        <f>IF(SP_NORTE!M32="","*",SP_NORTE!M32)</f>
        <v>-</v>
      </c>
      <c r="L29" s="142" t="str">
        <f>IF(SP_NORTE!N32="","*",SP_NORTE!N32)</f>
        <v>-</v>
      </c>
      <c r="M29" s="143" t="str">
        <f>IF(SP_NORTE!J32="","*",SP_NORTE!J32)</f>
        <v>*</v>
      </c>
      <c r="N29" s="148" t="str">
        <f>IF(SP_NORTE!K32="","*",SP_NORTE!K32)</f>
        <v>*</v>
      </c>
      <c r="O29" s="148" t="str">
        <f>IF(SP_NORTE!L32="","*",SP_NORTE!L32)</f>
        <v>*</v>
      </c>
      <c r="P29" s="147" t="str">
        <f>IF(SP_NORTE!O32="","*",SP_NORTE!O32)</f>
        <v>*</v>
      </c>
      <c r="Q29" s="147" t="str">
        <f>IF(SP_NORTE!P32="","*",SP_NORTE!P32)</f>
        <v>*</v>
      </c>
      <c r="R29" s="149" t="str">
        <f>IF(SP_NORTE!Q32="","*",CONCATENATE(SP_NORTE!Q32," ",SP_NORTE!R32))</f>
        <v>*</v>
      </c>
      <c r="S29" s="149" t="str">
        <f>IF(SP_NORTE!V32="","*",SP_NORTE!V32)</f>
        <v>*</v>
      </c>
      <c r="T29" s="149" t="str">
        <f>IF(SP_NORTE!W32="","*",SP_NORTE!W32)</f>
        <v>*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*</v>
      </c>
      <c r="C35" s="150" t="str">
        <f>IF(SP_NORTE!Z38="","*",SP_NORTE!Z38)</f>
        <v>*</v>
      </c>
      <c r="D35" s="142" t="str">
        <f>IF(SP_NORTE!S38="","*",SP_NORTE!S38)</f>
        <v>-</v>
      </c>
      <c r="E35" s="142" t="str">
        <f>IF(SP_NORTE!T38="","*",SP_NORTE!T38)</f>
        <v>-</v>
      </c>
      <c r="F35" s="149" t="str">
        <f>IF(SP_NORTE!B38="","*",SP_NORTE!B38)</f>
        <v>*</v>
      </c>
      <c r="G35" s="149" t="str">
        <f>IF(SP_NORTE!D38="","*",SP_NORTE!D38)</f>
        <v>*</v>
      </c>
      <c r="H35" s="149" t="str">
        <f>IF(SP_NORTE!F38="","*",SP_NORTE!F38)</f>
        <v>*</v>
      </c>
      <c r="I35" s="149" t="str">
        <f>IF(SP_NORTE!H38="","*",SP_NORTE!H38)</f>
        <v>*</v>
      </c>
      <c r="J35" s="149" t="str">
        <f>IF(SP_NORTE!I38="","*",SP_NORTE!I38)</f>
        <v>*</v>
      </c>
      <c r="K35" s="142" t="str">
        <f>IF(SP_NORTE!M38="","*",SP_NORTE!M38)</f>
        <v>-</v>
      </c>
      <c r="L35" s="142" t="str">
        <f>IF(SP_NORTE!N38="","*",SP_NORTE!N38)</f>
        <v>-</v>
      </c>
      <c r="M35" s="143" t="str">
        <f>IF(SP_NORTE!J38="","*",SP_NORTE!J38)</f>
        <v>*</v>
      </c>
      <c r="N35" s="148" t="str">
        <f>IF(SP_NORTE!K38="","*",SP_NORTE!K38)</f>
        <v>*</v>
      </c>
      <c r="O35" s="148" t="str">
        <f>IF(SP_NORTE!L38="","*",SP_NORTE!L38)</f>
        <v>*</v>
      </c>
      <c r="P35" s="147" t="str">
        <f>IF(SP_NORTE!O38="","*",SP_NORTE!O38)</f>
        <v>*</v>
      </c>
      <c r="Q35" s="147" t="str">
        <f>IF(SP_NORTE!P38="","*",SP_NORTE!P38)</f>
        <v>*</v>
      </c>
      <c r="R35" s="149" t="str">
        <f>IF(SP_NORTE!Q38="","*",CONCATENATE(SP_NORTE!Q38," ",SP_NORTE!R38))</f>
        <v>*</v>
      </c>
      <c r="S35" s="149" t="str">
        <f>IF(SP_NORTE!V38="","*",SP_NORTE!V38)</f>
        <v>*</v>
      </c>
      <c r="T35" s="149" t="str">
        <f>IF(SP_NORTE!W38="","*",SP_NORTE!W38)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1079</v>
      </c>
      <c r="D5" s="248"/>
      <c r="E5" s="248"/>
      <c r="F5" s="248"/>
      <c r="G5" s="248"/>
      <c r="H5" s="248"/>
      <c r="I5" s="248"/>
      <c r="J5" s="249"/>
      <c r="K5" s="250" t="s">
        <v>1080</v>
      </c>
      <c r="L5" s="251"/>
      <c r="M5" s="251"/>
      <c r="N5" s="251"/>
      <c r="O5" s="252" t="s">
        <v>1081</v>
      </c>
      <c r="P5" s="253"/>
    </row>
    <row r="6" spans="1:16" s="77" customFormat="1" ht="15" customHeight="1">
      <c r="A6" s="69" t="s">
        <v>1077</v>
      </c>
      <c r="B6" s="78" t="s">
        <v>1076</v>
      </c>
      <c r="C6" s="79" t="s">
        <v>946</v>
      </c>
      <c r="D6" s="80" t="s">
        <v>947</v>
      </c>
      <c r="E6" s="79" t="s">
        <v>1082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1083</v>
      </c>
      <c r="M6" s="83" t="s">
        <v>579</v>
      </c>
      <c r="N6" s="84" t="s">
        <v>941</v>
      </c>
      <c r="O6" s="162" t="s">
        <v>984</v>
      </c>
      <c r="P6" s="136" t="s">
        <v>1084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 t="str">
        <f>IF(SP_NORTE!BH16="","*",SP_NORTE!BH16)</f>
        <v>*</v>
      </c>
      <c r="P17" s="151" t="str">
        <f>IF($A$2=1,IF(SP_NORTE!BJ16="","*",SP_NORTE!BJ16),IF(SP_NORTE!BK16="","*",SP_NORTE!BK16))</f>
        <v>*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 t="str">
        <f>IF(SP_NORTE!BH24="","*",SP_NORTE!BH24)</f>
        <v>*</v>
      </c>
      <c r="P24" s="151" t="str">
        <f>IF($A$2=1,IF(SP_NORTE!BJ24="","*",SP_NORTE!BJ24),IF(SP_NORTE!BK24="","*",SP_NORTE!BK24))</f>
        <v>*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 t="str">
        <f>IF(SP_NORTE!BH25="","*",SP_NORTE!BH25)</f>
        <v>*</v>
      </c>
      <c r="P25" s="151" t="str">
        <f>IF($A$2=1,IF(SP_NORTE!BJ25="","*",SP_NORTE!BJ25),IF(SP_NORTE!BK25="","*",SP_NORTE!BK25))</f>
        <v>*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 t="str">
        <f>IF(SP_NORTE!BH26="","*",SP_NORTE!BH26)</f>
        <v>*</v>
      </c>
      <c r="P26" s="151" t="str">
        <f>IF($A$2=1,IF(SP_NORTE!BJ26="","*",SP_NORTE!BJ26),IF(SP_NORTE!BK26="","*",SP_NORTE!BK26))</f>
        <v>*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 t="str">
        <f>IF(SP_NORTE!BH27="","*",SP_NORTE!BH27)</f>
        <v>*</v>
      </c>
      <c r="P27" s="151" t="str">
        <f>IF($A$2=1,IF(SP_NORTE!BJ27="","*",SP_NORTE!BJ27),IF(SP_NORTE!BK27="","*",SP_NORTE!BK27))</f>
        <v>*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 t="str">
        <f>IF(SP_NORTE!BH28="","*",SP_NORTE!BH28)</f>
        <v>*</v>
      </c>
      <c r="P28" s="151" t="str">
        <f>IF($A$2=1,IF(SP_NORTE!BJ28="","*",SP_NORTE!BJ28),IF(SP_NORTE!BK28="","*",SP_NORTE!BK28))</f>
        <v>*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 t="str">
        <f>IF(SP_NORTE!BH29="","*",SP_NORTE!BH29)</f>
        <v>*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 t="str">
        <f>IF(SP_NORTE!B32="","*",SP_NORTE!B32)</f>
        <v>*</v>
      </c>
      <c r="B32" s="86" t="str">
        <f>IF(SP_NORTE!X32="","*",SP_NORTE!X32)</f>
        <v>*</v>
      </c>
      <c r="C32" s="86" t="str">
        <f>IF(SP_NORTE!S32="","*",SP_NORTE!S32)</f>
        <v>-</v>
      </c>
      <c r="D32" s="86" t="str">
        <f>IF(SP_NORTE!T32="","*",SP_NORTE!T32)</f>
        <v>-</v>
      </c>
      <c r="E32" s="86" t="str">
        <f>IF(SP_NORTE!D32="","*",SP_NORTE!D32)</f>
        <v>*</v>
      </c>
      <c r="F32" s="86" t="str">
        <f>IF(SP_NORTE!H32="","*",SP_NORTE!H32)</f>
        <v>*</v>
      </c>
      <c r="G32" s="86" t="str">
        <f>IF(SP_NORTE!M32="","*",SP_NORTE!M32)</f>
        <v>-</v>
      </c>
      <c r="H32" s="119" t="str">
        <f>IF(SP_NORTE!K32="","*",SP_NORTE!K32)</f>
        <v>*</v>
      </c>
      <c r="I32" s="116" t="str">
        <f>IF(SP_NORTE!O32="","*",SP_NORTE!O32)</f>
        <v>*</v>
      </c>
      <c r="J32" s="116" t="str">
        <f>IF(SP_NORTE!P32="","*",SP_NORTE!P32)</f>
        <v>*</v>
      </c>
      <c r="K32" s="86">
        <f>IF(SP_NORTE!AK32="","*",SP_NORTE!AK32)</f>
        <v>0</v>
      </c>
      <c r="L32" s="86" t="str">
        <f>IF(SP_NORTE!AM32="","*",SP_NORTE!AM32)</f>
        <v>-</v>
      </c>
      <c r="M32" s="86">
        <f>IF(SP_NORTE!AP32="","*",SP_NORTE!AP32)</f>
        <v>0</v>
      </c>
      <c r="N32" s="86" t="str">
        <f>IF(SP_NORTE!AM32="","*",SP_NORTE!AM32)</f>
        <v>-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 t="str">
        <f>IF(SP_NORTE!B33="","*",SP_NORTE!B33)</f>
        <v>*</v>
      </c>
      <c r="B33" s="86" t="str">
        <f>IF(SP_NORTE!X33="","*",SP_NORTE!X33)</f>
        <v>*</v>
      </c>
      <c r="C33" s="86" t="str">
        <f>IF(SP_NORTE!S33="","*",SP_NORTE!S33)</f>
        <v>-</v>
      </c>
      <c r="D33" s="86" t="str">
        <f>IF(SP_NORTE!T33="","*",SP_NORTE!T33)</f>
        <v>-</v>
      </c>
      <c r="E33" s="86" t="str">
        <f>IF(SP_NORTE!D33="","*",SP_NORTE!D33)</f>
        <v>*</v>
      </c>
      <c r="F33" s="86" t="str">
        <f>IF(SP_NORTE!H33="","*",SP_NORTE!H33)</f>
        <v>*</v>
      </c>
      <c r="G33" s="86" t="str">
        <f>IF(SP_NORTE!M33="","*",SP_NORTE!M33)</f>
        <v>-</v>
      </c>
      <c r="H33" s="119" t="str">
        <f>IF(SP_NORTE!K33="","*",SP_NORTE!K33)</f>
        <v>*</v>
      </c>
      <c r="I33" s="116" t="str">
        <f>IF(SP_NORTE!O33="","*",SP_NORTE!O33)</f>
        <v>*</v>
      </c>
      <c r="J33" s="116" t="str">
        <f>IF(SP_NORTE!P33="","*",SP_NORTE!P33)</f>
        <v>*</v>
      </c>
      <c r="K33" s="86">
        <f>IF(SP_NORTE!AK33="","*",SP_NORTE!AK33)</f>
        <v>0</v>
      </c>
      <c r="L33" s="86" t="str">
        <f>IF(SP_NORTE!AM33="","*",SP_NORTE!AM33)</f>
        <v>-</v>
      </c>
      <c r="M33" s="86">
        <f>IF(SP_NORTE!AP33="","*",SP_NORTE!AP33)</f>
        <v>0</v>
      </c>
      <c r="N33" s="86" t="str">
        <f>IF(SP_NORTE!AM33="","*",SP_NORTE!AM33)</f>
        <v>-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 t="str">
        <f>IF(SP_NORTE!B37="","*",SP_NORTE!B37)</f>
        <v>*</v>
      </c>
      <c r="B37" s="86" t="str">
        <f>IF(SP_NORTE!X37="","*",SP_NORTE!X37)</f>
        <v>*</v>
      </c>
      <c r="C37" s="86" t="str">
        <f>IF(SP_NORTE!S37="","*",SP_NORTE!S37)</f>
        <v>-</v>
      </c>
      <c r="D37" s="86" t="str">
        <f>IF(SP_NORTE!T37="","*",SP_NORTE!T37)</f>
        <v>-</v>
      </c>
      <c r="E37" s="86" t="str">
        <f>IF(SP_NORTE!D37="","*",SP_NORTE!D37)</f>
        <v>*</v>
      </c>
      <c r="F37" s="86" t="str">
        <f>IF(SP_NORTE!H37="","*",SP_NORTE!H37)</f>
        <v>*</v>
      </c>
      <c r="G37" s="86" t="str">
        <f>IF(SP_NORTE!M37="","*",SP_NORTE!M37)</f>
        <v>-</v>
      </c>
      <c r="H37" s="119" t="str">
        <f>IF(SP_NORTE!K37="","*",SP_NORTE!K37)</f>
        <v>*</v>
      </c>
      <c r="I37" s="116" t="str">
        <f>IF(SP_NORTE!O37="","*",SP_NORTE!O37)</f>
        <v>*</v>
      </c>
      <c r="J37" s="116" t="str">
        <f>IF(SP_NORTE!P37="","*",SP_NORTE!P37)</f>
        <v>*</v>
      </c>
      <c r="K37" s="86">
        <f>IF(SP_NORTE!AK37="","*",SP_NORTE!AK37)</f>
        <v>0</v>
      </c>
      <c r="L37" s="86" t="str">
        <f>IF(SP_NORTE!AM37="","*",SP_NORTE!AM37)</f>
        <v>-</v>
      </c>
      <c r="M37" s="86">
        <f>IF(SP_NORTE!AP37="","*",SP_NORTE!AP37)</f>
        <v>0</v>
      </c>
      <c r="N37" s="86" t="str">
        <f>IF(SP_NORTE!AM37="","*",SP_NORTE!AM37)</f>
        <v>-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 t="str">
        <f>IF(SP_NORTE!B38="","*",SP_NORTE!B38)</f>
        <v>*</v>
      </c>
      <c r="B38" s="86" t="str">
        <f>IF(SP_NORTE!X38="","*",SP_NORTE!X38)</f>
        <v>*</v>
      </c>
      <c r="C38" s="86" t="str">
        <f>IF(SP_NORTE!S38="","*",SP_NORTE!S38)</f>
        <v>-</v>
      </c>
      <c r="D38" s="86" t="str">
        <f>IF(SP_NORTE!T38="","*",SP_NORTE!T38)</f>
        <v>-</v>
      </c>
      <c r="E38" s="86" t="str">
        <f>IF(SP_NORTE!D38="","*",SP_NORTE!D38)</f>
        <v>*</v>
      </c>
      <c r="F38" s="86" t="str">
        <f>IF(SP_NORTE!H38="","*",SP_NORTE!H38)</f>
        <v>*</v>
      </c>
      <c r="G38" s="86" t="str">
        <f>IF(SP_NORTE!M38="","*",SP_NORTE!M38)</f>
        <v>-</v>
      </c>
      <c r="H38" s="119" t="str">
        <f>IF(SP_NORTE!K38="","*",SP_NORTE!K38)</f>
        <v>*</v>
      </c>
      <c r="I38" s="116" t="str">
        <f>IF(SP_NORTE!O38="","*",SP_NORTE!O38)</f>
        <v>*</v>
      </c>
      <c r="J38" s="116" t="str">
        <f>IF(SP_NORTE!P38="","*",SP_NORTE!P38)</f>
        <v>*</v>
      </c>
      <c r="K38" s="86">
        <f>IF(SP_NORTE!AK38="","*",SP_NORTE!AK38)</f>
        <v>0</v>
      </c>
      <c r="L38" s="86" t="str">
        <f>IF(SP_NORTE!AM38="","*",SP_NORTE!AM38)</f>
        <v>-</v>
      </c>
      <c r="M38" s="86">
        <f>IF(SP_NORTE!AP38="","*",SP_NORTE!AP38)</f>
        <v>0</v>
      </c>
      <c r="N38" s="86" t="str">
        <f>IF(SP_NORTE!AM38="","*",SP_NORTE!AM38)</f>
        <v>-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1085</v>
      </c>
      <c r="C2" s="124" t="s">
        <v>931</v>
      </c>
      <c r="D2" s="79" t="s">
        <v>933</v>
      </c>
      <c r="E2" s="79" t="s">
        <v>1086</v>
      </c>
      <c r="F2" s="102" t="s">
        <v>1087</v>
      </c>
      <c r="G2" s="79" t="s">
        <v>1088</v>
      </c>
      <c r="H2" s="79" t="s">
        <v>1089</v>
      </c>
      <c r="I2" s="79" t="s">
        <v>1090</v>
      </c>
      <c r="J2" s="79" t="s">
        <v>1091</v>
      </c>
      <c r="K2" s="81" t="s">
        <v>1092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 t="str">
        <f>IF(SP_NORTE!B32="","*",SP_NORTE!B32)</f>
        <v>*</v>
      </c>
      <c r="D28" s="97" t="str">
        <f>IF(SP_NORTE!D32="","*",SP_NORTE!D32)</f>
        <v>*</v>
      </c>
      <c r="E28" s="97" t="str">
        <f>IF(SP_NORTE!H32="","*",SP_NORTE!H32)</f>
        <v>*</v>
      </c>
      <c r="F28" s="103" t="str">
        <f>IF(SP_NORTE!M32="","*",SP_NORTE!M32)</f>
        <v>-</v>
      </c>
      <c r="G28" s="98" t="str">
        <f>IF(SP_NORTE!I32="","*",SP_NORTE!I32)</f>
        <v>*</v>
      </c>
      <c r="H28" s="98" t="str">
        <f>IF(SP_NORTE!AB32="","*",SP_NORTE!AB32)</f>
        <v>*</v>
      </c>
      <c r="I28" s="98" t="str">
        <f>IF(SP_NORTE!AC32="","*",SP_NORTE!AC32)</f>
        <v>*</v>
      </c>
      <c r="J28" s="99" t="str">
        <f>IF(SP_NORTE!AA32="","*",SP_NORTE!AA32)</f>
        <v>*</v>
      </c>
      <c r="K28" s="100" t="str">
        <f>IF(SP_NORTE!AD32="","*",SP_NORTE!AD32)</f>
        <v>*</v>
      </c>
    </row>
    <row r="29" spans="2:11" hidden="1">
      <c r="B29" s="97" t="str">
        <f>IF(SP_NORTE!Y33="","*",SP_NORTE!Y33)</f>
        <v>*</v>
      </c>
      <c r="C29" s="98" t="str">
        <f>IF(SP_NORTE!B33="","*",SP_NORTE!B33)</f>
        <v>*</v>
      </c>
      <c r="D29" s="97" t="str">
        <f>IF(SP_NORTE!D33="","*",SP_NORTE!D33)</f>
        <v>*</v>
      </c>
      <c r="E29" s="97" t="str">
        <f>IF(SP_NORTE!H33="","*",SP_NORTE!H33)</f>
        <v>*</v>
      </c>
      <c r="F29" s="103" t="str">
        <f>IF(SP_NORTE!M33="","*",SP_NORTE!M33)</f>
        <v>-</v>
      </c>
      <c r="G29" s="98" t="str">
        <f>IF(SP_NORTE!I33="","*",SP_NORTE!I33)</f>
        <v>*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 t="str">
        <f>IF(SP_NORTE!B37="","*",SP_NORTE!B37)</f>
        <v>*</v>
      </c>
      <c r="D33" s="97" t="str">
        <f>IF(SP_NORTE!D37="","*",SP_NORTE!D37)</f>
        <v>*</v>
      </c>
      <c r="E33" s="97" t="str">
        <f>IF(SP_NORTE!H37="","*",SP_NORTE!H37)</f>
        <v>*</v>
      </c>
      <c r="F33" s="103" t="str">
        <f>IF(SP_NORTE!M37="","*",SP_NORTE!M37)</f>
        <v>-</v>
      </c>
      <c r="G33" s="98" t="str">
        <f>IF(SP_NORTE!I37="","*",SP_NORTE!I37)</f>
        <v>*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 t="str">
        <f>IF(SP_NORTE!B38="","*",SP_NORTE!B38)</f>
        <v>*</v>
      </c>
      <c r="D34" s="97" t="str">
        <f>IF(SP_NORTE!D38="","*",SP_NORTE!D38)</f>
        <v>*</v>
      </c>
      <c r="E34" s="97" t="str">
        <f>IF(SP_NORTE!H38="","*",SP_NORTE!H38)</f>
        <v>*</v>
      </c>
      <c r="F34" s="103" t="str">
        <f>IF(SP_NORTE!M38="","*",SP_NORTE!M38)</f>
        <v>-</v>
      </c>
      <c r="G34" s="98" t="str">
        <f>IF(SP_NORTE!I38="","*",SP_NORTE!I38)</f>
        <v>*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2026-03-02T10:59:00Z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