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86" documentId="8_{B6337239-1A00-434D-AAD0-422EA1FEB5AE}" xr6:coauthVersionLast="47" xr6:coauthVersionMax="47" xr10:uidLastSave="{5EDDCB94-A2E4-4C25-BEDA-4C4BFCBB516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<sst xmlns="http://schemas.openxmlformats.org/spreadsheetml/2006/main" count="6042" uniqueCount="1606">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</sst>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38" borderId="2" xfId="0" applyFont="1" applyFill="1" applyBorder="1" applyAlignment="1">
      <alignment horizontal="center" vertical="center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L306" activePane="bottomRight" state="frozen"/>
      <selection pane="bottomRight" activeCell="P312" sqref="P3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8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397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52" t="s">
        <v>618</v>
      </c>
      <c r="J301" s="212">
        <v>98</v>
      </c>
      <c r="K301" s="212">
        <v>722.3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01" s="168"/>
      <c r="P301" s="168"/>
      <c r="Q301" s="83"/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TSF-TRO</v>
      </c>
      <c r="AN301" s="279" t="str">
        <f>IF(BS_CONTROLE[[#This Row],[SB]]=0, "-", BS_CONTROLE[[#This Row],[SB]])</f>
        <v>TSF732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722.3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e">
        <f t="shared" si="45"/>
        <v>#DIV/0!</v>
      </c>
      <c r="BR301" s="18" t="e">
        <f t="shared" si="46"/>
        <v>#DIV/0!</v>
      </c>
      <c r="BS301" s="18" t="e">
        <f t="shared" si="47"/>
        <v>#DIV/0!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1558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8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1560</v>
      </c>
      <c r="E3" s="316" t="s">
        <v>1561</v>
      </c>
      <c r="F3" s="316" t="s">
        <v>1562</v>
      </c>
      <c r="G3" s="316" t="s">
        <v>1563</v>
      </c>
      <c r="H3" s="316" t="s">
        <v>1564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1567</v>
      </c>
      <c r="W1" s="386"/>
      <c r="X1" s="386"/>
      <c r="Y1" s="103"/>
    </row>
    <row r="2" spans="1:25" s="100" customFormat="1" ht="11.25" customHeight="1">
      <c r="A2" s="104" t="s">
        <v>1568</v>
      </c>
      <c r="B2" s="104" t="s">
        <v>1569</v>
      </c>
      <c r="C2" s="104" t="s">
        <v>7</v>
      </c>
      <c r="D2" s="105" t="s">
        <v>1177</v>
      </c>
      <c r="E2" s="105" t="s">
        <v>1178</v>
      </c>
      <c r="F2" s="105" t="s">
        <v>1570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1571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TSF-TRO</v>
      </c>
      <c r="L302" s="328" t="str">
        <f>IF(FN_MC!N301="","*",FN_MC!N301)</f>
        <v>TSF732</v>
      </c>
      <c r="M302" s="110">
        <f>IF(FN_MC!J301="","*",FN_MC!J301)</f>
        <v>98</v>
      </c>
      <c r="N302" s="291">
        <f>IF(FN_MC!K301="","*",FN_MC!K301)</f>
        <v>722.3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*</v>
      </c>
      <c r="U304" s="109" t="str">
        <f>IF(FN_MC!W303="","*",FN_MC!W303)</f>
        <v>*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1572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1573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1574</v>
      </c>
      <c r="C4" s="321" t="s">
        <v>1575</v>
      </c>
      <c r="D4" s="321" t="s">
        <v>1576</v>
      </c>
      <c r="E4" s="321" t="s">
        <v>1577</v>
      </c>
      <c r="F4" s="321" t="s">
        <v>545</v>
      </c>
      <c r="G4" s="321" t="s">
        <v>1578</v>
      </c>
      <c r="H4" s="187"/>
    </row>
    <row r="5" spans="1:8" ht="43.5">
      <c r="A5" s="187"/>
      <c r="B5" s="322" t="s">
        <v>1579</v>
      </c>
      <c r="C5" s="322">
        <v>309525</v>
      </c>
      <c r="D5" s="322" t="s">
        <v>1580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1581</v>
      </c>
      <c r="C6" s="322">
        <v>256875</v>
      </c>
      <c r="D6" s="322" t="s">
        <v>1582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1583</v>
      </c>
      <c r="C7" s="322">
        <v>257278</v>
      </c>
      <c r="D7" s="322" t="s">
        <v>1584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1585</v>
      </c>
      <c r="C8" s="322">
        <v>261794</v>
      </c>
      <c r="D8" s="322" t="s">
        <v>1586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1587</v>
      </c>
      <c r="C9" s="322">
        <v>257033</v>
      </c>
      <c r="D9" s="322" t="s">
        <v>1588</v>
      </c>
      <c r="E9" s="322" t="s">
        <v>240</v>
      </c>
      <c r="F9" s="322" t="s">
        <v>732</v>
      </c>
      <c r="G9" s="322" t="s">
        <v>1589</v>
      </c>
      <c r="H9" s="187"/>
    </row>
    <row r="10" spans="1:8" ht="43.5">
      <c r="A10" s="187"/>
      <c r="B10" s="322" t="s">
        <v>1590</v>
      </c>
      <c r="C10" s="322">
        <v>396578</v>
      </c>
      <c r="D10" s="322" t="s">
        <v>1591</v>
      </c>
      <c r="E10" s="322" t="s">
        <v>240</v>
      </c>
      <c r="F10" s="322" t="s">
        <v>732</v>
      </c>
      <c r="G10" s="322" t="s">
        <v>1589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1592</v>
      </c>
      <c r="C2" s="95" t="s">
        <v>1162</v>
      </c>
      <c r="D2" s="95" t="s">
        <v>1164</v>
      </c>
      <c r="E2" s="95" t="s">
        <v>1593</v>
      </c>
      <c r="F2" s="95" t="s">
        <v>1594</v>
      </c>
      <c r="G2" s="95" t="s">
        <v>1595</v>
      </c>
      <c r="H2" s="95" t="s">
        <v>1596</v>
      </c>
      <c r="I2" s="95" t="s">
        <v>1597</v>
      </c>
      <c r="J2" s="95" t="s">
        <v>1598</v>
      </c>
      <c r="K2" s="130" t="s">
        <v>1599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TSF-TRO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1600</v>
      </c>
      <c r="D5" s="390"/>
      <c r="E5" s="390"/>
      <c r="F5" s="390"/>
      <c r="G5" s="390"/>
      <c r="H5" s="390"/>
      <c r="I5" s="390"/>
      <c r="J5" s="391"/>
      <c r="K5" s="392" t="s">
        <v>1601</v>
      </c>
      <c r="L5" s="393"/>
      <c r="M5" s="393"/>
      <c r="N5" s="393"/>
      <c r="O5" s="394" t="s">
        <v>1602</v>
      </c>
      <c r="P5" s="395"/>
      <c r="Q5" s="396"/>
    </row>
    <row r="6" spans="1:17" s="93" customFormat="1" ht="15.75" customHeight="1">
      <c r="A6" s="87" t="s">
        <v>1570</v>
      </c>
      <c r="B6" s="94" t="s">
        <v>1569</v>
      </c>
      <c r="C6" s="95" t="s">
        <v>1177</v>
      </c>
      <c r="D6" s="96" t="s">
        <v>1178</v>
      </c>
      <c r="E6" s="95" t="s">
        <v>1603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1604</v>
      </c>
      <c r="M6" s="138" t="s">
        <v>30</v>
      </c>
      <c r="N6" s="139" t="s">
        <v>1172</v>
      </c>
      <c r="O6" s="241" t="s">
        <v>1215</v>
      </c>
      <c r="P6" s="152"/>
      <c r="Q6" s="188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TSF-TRO</v>
      </c>
      <c r="H303" s="149">
        <f>IF(FN_MC!K301="","*",FN_MC!K301)</f>
        <v>722.3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TSF-TRO</v>
      </c>
      <c r="M303" s="140">
        <f>IF(FN_MC!AP301="","*",FN_MC!AP301)</f>
        <v>722.3</v>
      </c>
      <c r="N303" s="140" t="str">
        <f>IF(FN_MC!AM301="","*",FN_MC!AM301)</f>
        <v>TSF-TRO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*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*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*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*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 t="str">
        <f>IF(FN_MC!P312="","*",FN_MC!P312)</f>
        <v>*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*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