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744" documentId="8_{B6337239-1A00-434D-AAD0-422EA1FEB5AE}" xr6:coauthVersionLast="47" xr6:coauthVersionMax="47" xr10:uidLastSave="{27CE58A3-0BFA-40D5-9D51-E9B83EC15D6E}"/>
  <bookViews>
    <workbookView xWindow="-120" yWindow="-120" windowWidth="20730" windowHeight="11040" firstSheet="4" activeTab="5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5" i="1" l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S102" i="1" a="1"/>
  <c r="S102" i="1"/>
  <c r="N102" i="1" a="1"/>
  <c r="N102" i="1"/>
  <c r="M102" i="1" a="1"/>
  <c r="M102" i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C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J96" i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BC101" i="1" a="1"/>
  <c r="BC101" i="1" s="1"/>
  <c r="BF101" i="1"/>
  <c r="BR101" i="1"/>
  <c r="BS101" i="1"/>
  <c r="BT101" i="1"/>
  <c r="A102" i="1"/>
  <c r="C102" i="1"/>
  <c r="G102" i="1"/>
  <c r="L101" i="16"/>
  <c r="R102" i="1"/>
  <c r="R101" i="16" s="1"/>
  <c r="D101" i="16"/>
  <c r="E101" i="16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6" i="16" s="1"/>
  <c r="R107" i="1"/>
  <c r="S107" i="1" a="1"/>
  <c r="S107" i="1" s="1"/>
  <c r="D106" i="16" s="1"/>
  <c r="T107" i="1" a="1"/>
  <c r="T107" i="1" s="1"/>
  <c r="E106" i="16" s="1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8" i="16" s="1"/>
  <c r="R109" i="1"/>
  <c r="S109" i="1" a="1"/>
  <c r="S109" i="1" s="1"/>
  <c r="D108" i="16" s="1"/>
  <c r="T109" i="1" a="1"/>
  <c r="T109" i="1" s="1"/>
  <c r="E108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1" i="16" s="1"/>
  <c r="R112" i="1"/>
  <c r="S112" i="1" a="1"/>
  <c r="S112" i="1" s="1"/>
  <c r="D111" i="16" s="1"/>
  <c r="T112" i="1" a="1"/>
  <c r="T112" i="1" s="1"/>
  <c r="E111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7" i="16" s="1"/>
  <c r="R118" i="1"/>
  <c r="S118" i="1" a="1"/>
  <c r="S118" i="1" s="1"/>
  <c r="D117" i="16" s="1"/>
  <c r="T118" i="1" a="1"/>
  <c r="T118" i="1" s="1"/>
  <c r="E117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8" i="16" s="1"/>
  <c r="R119" i="1"/>
  <c r="S119" i="1" a="1"/>
  <c r="S119" i="1" s="1"/>
  <c r="D118" i="16" s="1"/>
  <c r="T119" i="1" a="1"/>
  <c r="T119" i="1" s="1"/>
  <c r="E118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1" i="16" s="1"/>
  <c r="R122" i="1"/>
  <c r="S122" i="1" a="1"/>
  <c r="S122" i="1" s="1"/>
  <c r="D121" i="16" s="1"/>
  <c r="T122" i="1" a="1"/>
  <c r="T122" i="1" s="1"/>
  <c r="E121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6" i="16" s="1"/>
  <c r="R127" i="1"/>
  <c r="S127" i="1" a="1"/>
  <c r="S127" i="1" s="1"/>
  <c r="D126" i="16" s="1"/>
  <c r="T127" i="1" a="1"/>
  <c r="T127" i="1" s="1"/>
  <c r="E126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9" i="16" s="1"/>
  <c r="R130" i="1"/>
  <c r="S130" i="1" a="1"/>
  <c r="S130" i="1" s="1"/>
  <c r="D129" i="16" s="1"/>
  <c r="T130" i="1" a="1"/>
  <c r="T130" i="1" s="1"/>
  <c r="E129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0" i="16" s="1"/>
  <c r="R131" i="1"/>
  <c r="S131" i="1" a="1"/>
  <c r="S131" i="1" s="1"/>
  <c r="D130" i="16" s="1"/>
  <c r="T131" i="1" a="1"/>
  <c r="T131" i="1" s="1"/>
  <c r="E130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1" i="16" s="1"/>
  <c r="R132" i="1"/>
  <c r="S132" i="1" a="1"/>
  <c r="S132" i="1" s="1"/>
  <c r="D131" i="16" s="1"/>
  <c r="T132" i="1" a="1"/>
  <c r="T132" i="1" s="1"/>
  <c r="E131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2" i="16" s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3" i="16" s="1"/>
  <c r="R134" i="1"/>
  <c r="S134" i="1" a="1"/>
  <c r="S134" i="1" s="1"/>
  <c r="D133" i="16" s="1"/>
  <c r="T134" i="1" a="1"/>
  <c r="T134" i="1" s="1"/>
  <c r="E133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4" i="16" s="1"/>
  <c r="R135" i="1"/>
  <c r="S135" i="1" a="1"/>
  <c r="S135" i="1" s="1"/>
  <c r="D134" i="16" s="1"/>
  <c r="T135" i="1" a="1"/>
  <c r="T135" i="1" s="1"/>
  <c r="E134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5" i="16" s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6" i="16" s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7" i="16" s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9" i="16" s="1"/>
  <c r="R150" i="1"/>
  <c r="S150" i="1" a="1"/>
  <c r="S150" i="1" s="1"/>
  <c r="D149" i="16" s="1"/>
  <c r="T150" i="1" a="1"/>
  <c r="T150" i="1" s="1"/>
  <c r="E149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9" i="1" l="1"/>
  <c r="BQ95" i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K606" i="16"/>
  <c r="AM203" i="1"/>
  <c r="K202" i="16"/>
  <c r="AM160" i="1"/>
  <c r="K159" i="16"/>
  <c r="AM159" i="1"/>
  <c r="K158" i="16"/>
  <c r="AM158" i="1"/>
  <c r="K157" i="16"/>
  <c r="AM157" i="1"/>
  <c r="K156" i="16"/>
  <c r="AM156" i="1"/>
  <c r="K155" i="16"/>
  <c r="AM155" i="1"/>
  <c r="K154" i="16"/>
  <c r="AM154" i="1"/>
  <c r="K153" i="16"/>
  <c r="AM153" i="1"/>
  <c r="K152" i="16"/>
  <c r="AM152" i="1"/>
  <c r="K151" i="16"/>
  <c r="AM151" i="1"/>
  <c r="K150" i="16"/>
  <c r="AM150" i="1"/>
  <c r="K149" i="16"/>
  <c r="AM149" i="1"/>
  <c r="K148" i="16"/>
  <c r="AM148" i="1"/>
  <c r="K147" i="16"/>
  <c r="AM147" i="1"/>
  <c r="K146" i="16"/>
  <c r="AM146" i="1"/>
  <c r="K145" i="16"/>
  <c r="AM145" i="1"/>
  <c r="K144" i="16"/>
  <c r="AM144" i="1"/>
  <c r="K143" i="16"/>
  <c r="AM143" i="1"/>
  <c r="K142" i="16"/>
  <c r="AM142" i="1"/>
  <c r="K141" i="16"/>
  <c r="AM141" i="1"/>
  <c r="K140" i="16"/>
  <c r="AM140" i="1"/>
  <c r="K139" i="16"/>
  <c r="AM139" i="1"/>
  <c r="K138" i="16"/>
  <c r="AM138" i="1"/>
  <c r="K137" i="16"/>
  <c r="AM137" i="1"/>
  <c r="K136" i="16"/>
  <c r="AM136" i="1"/>
  <c r="K135" i="16"/>
  <c r="AM135" i="1"/>
  <c r="K134" i="16"/>
  <c r="AM134" i="1"/>
  <c r="K133" i="16"/>
  <c r="AM133" i="1"/>
  <c r="K132" i="16"/>
  <c r="AM132" i="1"/>
  <c r="K131" i="16"/>
  <c r="AM131" i="1"/>
  <c r="K130" i="16"/>
  <c r="AM130" i="1"/>
  <c r="K129" i="16"/>
  <c r="AM129" i="1"/>
  <c r="K128" i="16"/>
  <c r="AM128" i="1"/>
  <c r="K127" i="16"/>
  <c r="AM127" i="1"/>
  <c r="K126" i="16"/>
  <c r="AM126" i="1"/>
  <c r="K125" i="16"/>
  <c r="AM125" i="1"/>
  <c r="K124" i="16"/>
  <c r="AM124" i="1"/>
  <c r="K123" i="16"/>
  <c r="AM123" i="1"/>
  <c r="K122" i="16"/>
  <c r="AM122" i="1"/>
  <c r="K121" i="16"/>
  <c r="AM121" i="1"/>
  <c r="K120" i="16"/>
  <c r="AM120" i="1"/>
  <c r="K119" i="16"/>
  <c r="AM119" i="1"/>
  <c r="K118" i="16"/>
  <c r="AM118" i="1"/>
  <c r="K117" i="16"/>
  <c r="AM117" i="1"/>
  <c r="K116" i="16"/>
  <c r="AM116" i="1"/>
  <c r="K115" i="16"/>
  <c r="AM115" i="1"/>
  <c r="K114" i="16"/>
  <c r="AM114" i="1"/>
  <c r="K113" i="16"/>
  <c r="AM113" i="1"/>
  <c r="K112" i="16"/>
  <c r="AM112" i="1"/>
  <c r="K111" i="16"/>
  <c r="AM111" i="1"/>
  <c r="K110" i="16"/>
  <c r="AM110" i="1"/>
  <c r="K109" i="16"/>
  <c r="AM109" i="1"/>
  <c r="K108" i="16"/>
  <c r="AM108" i="1"/>
  <c r="K107" i="16"/>
  <c r="AM107" i="1"/>
  <c r="K106" i="16"/>
  <c r="AM106" i="1"/>
  <c r="K105" i="16"/>
  <c r="AM105" i="1"/>
  <c r="K104" i="16"/>
  <c r="AM104" i="1"/>
  <c r="K103" i="16"/>
  <c r="AM103" i="1"/>
  <c r="K102" i="16"/>
  <c r="AM102" i="1"/>
  <c r="K101" i="16"/>
  <c r="AM101" i="1"/>
  <c r="K100" i="16"/>
  <c r="AM100" i="1"/>
  <c r="K99" i="16"/>
  <c r="AM99" i="1"/>
  <c r="K98" i="16"/>
  <c r="AM98" i="1"/>
  <c r="K97" i="16"/>
  <c r="AM97" i="1"/>
  <c r="K96" i="16"/>
  <c r="AM96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AN101" i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2" i="1"/>
  <c r="AN131" i="1"/>
  <c r="BD131" i="1" a="1"/>
  <c r="BD131" i="1" s="1"/>
  <c r="AN130" i="1"/>
  <c r="AN135" i="1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<sst xmlns="http://schemas.openxmlformats.org/spreadsheetml/2006/main" count="4999" uniqueCount="1470">
  <si>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</si>
  <si>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</si>
  <si>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</si>
  <si>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</si>
  <si>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</si>
  <si>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</si>
  <si>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</si>
  <si>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</si>
  <si>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</si>
  <si>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</si>
  <si>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</si>
  <si>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</si>
  <si>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</si>
  <si>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</si>
  <si>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</si>
  <si>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</si>
  <si>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</si>
  <si>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</si>
  <si>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</si>
  <si>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</si>
  <si>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</si>
  <si>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</si>
  <si>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</si>
  <si>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</si>
  <si>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</si>
  <si>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</si>
  <si>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</si>
  <si>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</si>
  <si>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</si>
  <si>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</si>
  <si>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</si>
  <si>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</si>
  <si>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</si>
  <si>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</si>
  <si>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</si>
  <si>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</si>
  <si>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</si>
  <si>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</si>
  <si>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</si>
  <si>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</si>
  <si>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</si>
  <si>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</si>
  <si>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</si>
  <si>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</si>
  <si>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</si>
  <si>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</si>
  <si>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</si>
  <si>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</si>
  <si>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</si>
  <si>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</si>
  <si>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</si>
  <si>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</si>
  <si>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</si>
  <si>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</si>
  <si>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</si>
  <si>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</si>
  <si>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</si>
  <si>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</si>
  <si>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</si>
  <si>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</si>
  <si>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</si>
  <si>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</si>
  <si>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</si>
  <si>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</si>
  <si>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</si>
  <si>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</si>
  <si>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</si>
  <si>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</si>
  <si>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</si>
  <si>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</si>
  <si>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</si>
  <si>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</si>
  <si>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</si>
  <si>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</si>
  <si>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</si>
  <si>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</si>
  <si>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</si>
  <si>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</si>
  <si>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</si>
  <si>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</si>
  <si>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</si>
  <si>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</si>
  <si>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</si>
  <si>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</si>
  <si>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</si>
  <si>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</si>
  <si>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</si>
  <si>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</si>
  <si>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</si>
  <si>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</si>
  <si>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</si>
  <si>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</si>
  <si>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</si>
  <si>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</si>
  <si>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</si>
  <si>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</si>
  <si>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</si>
  <si>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</si>
  <si>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</si>
  <si>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</si>
  <si>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</si>
  <si>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</si>
  <si>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</si>
  <si>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</si>
  <si>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</si>
  <si>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</si>
  <si>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</si>
  <si>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</si>
  <si>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</si>
  <si>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</si>
  <si>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</si>
  <si>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</si>
  <si>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</si>
  <si>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</si>
  <si>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</si>
  <si>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</si>
  <si>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</si>
  <si>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</si>
  <si>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</si>
  <si>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</si>
  <si>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</si>
  <si>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</si>
  <si>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</si>
  <si>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</si>
  <si>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</si>
  <si>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</si>
  <si>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</si>
  <si>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</si>
  <si>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</si>
  <si>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</si>
  <si>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</si>
  <si>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</si>
  <si>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</si>
  <si>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</si>
  <si>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</si>
  <si>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</si>
  <si>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</si>
  <si>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</si>
  <si>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</si>
  <si>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</si>
  <si>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</si>
  <si>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</si>
  <si>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</si>
  <si>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</si>
  <si>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</si>
  <si>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</si>
  <si>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</si>
  <si>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</si>
  <si>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</si>
  <si>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</si>
  <si>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</si>
  <si>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</si>
  <si>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</si>
  <si>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</si>
  <si>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</si>
  <si>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</si>
  <si>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</si>
  <si>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</si>
  <si>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</si>
  <si>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</si>
  <si>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</si>
  <si>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</si>
  <si>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</si>
  <si>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</si>
  <si>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</si>
  <si>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</si>
  <si>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</si>
  <si>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</si>
  <si>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</si>
  <si>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</si>
  <si>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</si>
  <si>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</si>
  <si>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</si>
  <si>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</si>
  <si>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</si>
  <si>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</si>
  <si>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</si>
  <si>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</si>
  <si>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</si>
  <si>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</si>
  <si>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</si>
  <si>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</si>
  <si>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</si>
  <si>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</si>
  <si>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</si>
  <si>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</si>
  <si>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</si>
  <si>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</si>
  <si>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</si>
  <si>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</si>
  <si>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</si>
  <si>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</si>
  <si>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</si>
  <si>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</si>
  <si>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</si>
  <si>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</si>
  <si>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</si>
  <si>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</si>
  <si>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</si>
  <si>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</si>
  <si>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</si>
  <si>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</si>
  <si>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</si>
  <si>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</si>
  <si>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</si>
  <si>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</si>
  <si>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</si>
  <si>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</si>
  <si>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</si>
  <si>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</si>
  <si>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</si>
  <si>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</si>
  <si>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</si>
  <si>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</si>
  <si>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</si>
  <si>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</si>
  <si>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</si>
  <si>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</si>
  <si>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</si>
  <si>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</si>
  <si>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</si>
  <si>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</si>
  <si>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</si>
  <si>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</si>
  <si>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</si>
  <si>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</si>
  <si>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</si>
  <si>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</si>
  <si>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</si>
  <si>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</si>
  <si>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</si>
  <si>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</si>
  <si>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</si>
  <si>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</si>
  <si>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</si>
  <si>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</si>
  <si>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</si>
  <si>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</si>
  <si>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</si>
  <si>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</si>
  <si>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</si>
  <si>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</si>
  <si>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</si>
  <si>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</si>
  <si>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</si>
  <si>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</si>
  <si>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</si>
  <si>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</si>
  <si>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</si>
  <si>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</si>
  <si>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</si>
  <si>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</si>
  <si>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</si>
  <si>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</si>
  <si>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</si>
  <si>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</si>
  <si>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</si>
  <si>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</si>
  <si>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</si>
  <si>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</si>
  <si>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</si>
  <si>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</si>
  <si>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</si>
  <si>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</si>
  <si>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</si>
  <si>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</si>
  <si>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</si>
  <si>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</si>
  <si>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</si>
  <si>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</si>
  <si>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</si>
  <si>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</si>
  <si>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</si>
  <si>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</si>
  <si>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</si>
  <si>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</si>
  <si>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</si>
  <si>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</si>
  <si>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</si>
  <si>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</si>
  <si>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</si>
  <si>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</si>
  <si>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</si>
  <si>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</si>
  <si>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</si>
  <si>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</si>
  <si>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</si>
  <si>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</si>
  <si>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</si>
  <si>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</si>
  <si>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</si>
  <si>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</si>
  <si>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</si>
  <si>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</si>
  <si>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</si>
  <si>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</si>
  <si>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</si>
  <si>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</si>
  <si>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</si>
  <si>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</si>
  <si>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</si>
  <si>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</si>
  <si>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</si>
  <si>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</si>
  <si>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</si>
  <si>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</si>
  <si>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</si>
  <si>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</si>
  <si>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</si>
  <si>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</si>
  <si>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</si>
  <si>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</si>
  <si>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</si>
  <si>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</si>
  <si>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</si>
  <si>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</si>
  <si>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</si>
  <si>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</si>
  <si>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</si>
  <si>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</si>
  <si>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</si>
  <si>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</si>
  <si>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</si>
  <si>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</si>
  <si>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</si>
  <si>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</si>
  <si>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</si>
  <si>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</si>
  <si>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</si>
  <si>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</si>
  <si>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</si>
  <si>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</si>
  <si>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</si>
  <si>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</si>
  <si>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</si>
  <si>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</si>
  <si>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</si>
  <si>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</si>
  <si>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</si>
  <si>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</si>
  <si>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</si>
  <si>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</si>
  <si>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</si>
  <si>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</si>
  <si>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</si>
  <si>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</si>
  <si>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</si>
  <si>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</si>
  <si>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</si>
  <si>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</si>
  <si>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</si>
  <si>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</si>
  <si>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</si>
  <si>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</si>
  <si>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</si>
  <si>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</si>
  <si>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</si>
  <si>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</si>
  <si>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</si>
  <si>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</si>
  <si>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</si>
  <si>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</si>
  <si>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</si>
  <si>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</si>
  <si>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</si>
  <si>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</si>
  <si>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</si>
  <si>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</si>
  <si>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</si>
  <si>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</si>
  <si>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</si>
  <si>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</si>
  <si>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</si>
  <si>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</si>
  <si>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</si>
  <si>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</si>
  <si>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</si>
  <si>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</si>
  <si>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</si>
  <si>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</si>
  <si>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</si>
  <si>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</si>
  <si>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</si>
  <si>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</si>
  <si>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</si>
  <si>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</si>
  <si>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</si>
  <si>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</si>
  <si>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</si>
  <si>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</si>
  <si>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</si>
  <si>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</si>
  <si>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</si>
  <si>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</si>
  <si>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</si>
  <si>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</si>
  <si>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</si>
  <si>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</si>
  <si>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</si>
  <si>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</si>
  <si>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</si>
  <si>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</si>
  <si>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</si>
  <si>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</si>
  <si>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</si>
  <si>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</si>
  <si>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</si>
  <si>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</si>
  <si>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</si>
  <si>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</si>
  <si>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</si>
  <si>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</si>
  <si>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</si>
  <si>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</si>
  <si>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</si>
  <si>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</si>
  <si>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</si>
  <si>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</si>
  <si>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</si>
  <si>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</si>
  <si>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</si>
  <si>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</si>
  <si>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</si>
  <si>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</si>
  <si>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</si>
  <si>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</si>
  <si>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</si>
  <si>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</si>
  <si>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</si>
  <si>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</si>
  <si>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</si>
  <si>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</si>
  <si>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</si>
  <si>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</si>
  <si>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</si>
  <si>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</si>
  <si>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</si>
  <si>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</si>
  <si>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</si>
  <si>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</si>
  <si>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</si>
  <si>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</si>
  <si>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</si>
  <si>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</si>
  <si>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</si>
  <si>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</si>
  <si>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</si>
  <si>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</si>
  <si>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</si>
  <si>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</si>
  <si>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</si>
  <si>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</si>
  <si>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</si>
  <si>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</si>
  <si>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</si>
  <si>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</si>
  <si>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</si>
  <si>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</si>
  <si>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</si>
  <si>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</si>
  <si>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</si>
  <si>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</si>
  <si>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</si>
  <si>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</si>
  <si>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</si>
  <si>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</si>
  <si>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</si>
  <si>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</si>
  <si>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</si>
  <si>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</si>
  <si>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</si>
  <si>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</si>
  <si>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</si>
  <si>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</si>
  <si>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</si>
  <si>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</si>
  <si>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</si>
  <si>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</si>
  <si>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</si>
  <si>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</si>
  <si>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</si>
  <si>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</si>
  <si>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</si>
  <si>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</si>
  <si>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</si>
  <si>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</si>
  <si>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</si>
  <si>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</si>
  <si>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</si>
  <si>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</si>
  <si>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</si>
  <si>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</si>
  <si>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</si>
  <si>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</si>
  <si>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</si>
  <si>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</si>
  <si>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</si>
  <si>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</si>
  <si>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</si>
  <si>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</si>
  <si>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</si>
  <si>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</si>
  <si>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</si>
  <si>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</si>
  <si>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</si>
  <si>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</si>
  <si>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</si>
  <si>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</si>
  <si>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</si>
  <si>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</si>
  <si>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</si>
  <si>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</si>
  <si>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</si>
  <si>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</si>
  <si>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</si>
  <si>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</si>
  <si>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</si>
  <si>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</si>
  <si>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</si>
  <si>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</si>
  <si>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</si>
  <si>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</si>
  <si>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</si>
  <si>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</si>
  <si>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</si>
  <si>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</si>
  <si>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</si>
  <si>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</si>
  <si>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</si>
  <si>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</si>
  <si>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</si>
  <si>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</si>
  <si>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</si>
  <si>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</si>
  <si>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</si>
  <si>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</si>
  <si>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</si>
  <si>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</si>
  <si>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</si>
  <si>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</si>
  <si>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</si>
  <si>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</si>
  <si>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</si>
  <si>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</si>
  <si>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</si>
  <si>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</si>
  <si>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</si>
  <si>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</si>
  <si>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</si>
  <si>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</si>
  <si>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</si>
  <si>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</si>
  <si>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</si>
  <si>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</si>
  <si>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</si>
  <si>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</si>
  <si>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</si>
  <si>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</si>
  <si>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</si>
  <si>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</si>
  <si>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</si>
  <si>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</si>
  <si>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</si>
  <si>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</si>
  <si>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</si>
  <si>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</si>
  <si>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</si>
  <si>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</si>
  <si>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</si>
  <si>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</si>
  <si>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</si>
  <si>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</si>
  <si>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</si>
  <si>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</si>
  <si>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</si>
  <si>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</si>
  <si>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</si>
  <si>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</si>
  <si>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</si>
  <si>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</si>
  <si>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</si>
  <si>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</si>
  <si>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</si>
  <si>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</si>
  <si>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</si>
  <si>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</si>
  <si>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</si>
  <si>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</si>
  <si>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</si>
  <si>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</si>
  <si>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</si>
  <si>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</si>
  <si>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</si>
  <si>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</si>
  <si>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</si>
  <si>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</si>
  <si>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</si>
  <si>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</si>
  <si>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</si>
  <si>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</si>
  <si>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</si>
  <si>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</si>
  <si>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</si>
  <si>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</si>
  <si>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</si>
  <si>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</si>
  <si>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</si>
  <si>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</si>
  <si>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</si>
  <si>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</si>
  <si>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</si>
  <si>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</si>
  <si>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</si>
  <si>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</si>
  <si>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</si>
  <si>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</si>
  <si>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</si>
  <si>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</si>
  <si>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</si>
  <si>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</si>
  <si>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</si>
  <si>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</si>
  <si>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</si>
  <si>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</si>
  <si>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</si>
  <si>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</si>
  <si>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</si>
  <si>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</si>
  <si>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</si>
  <si>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</si>
  <si>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</si>
  <si>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</si>
  <si>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</si>
  <si>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</si>
  <si>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</si>
  <si>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</si>
  <si>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</si>
  <si>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</si>
  <si>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</si>
  <si>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</si>
  <si>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</si>
  <si>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</si>
  <si>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</si>
  <si>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</si>
  <si>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</si>
  <si>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</si>
  <si>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</si>
  <si>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</si>
  <si>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</si>
  <si>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</si>
  <si>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</si>
  <si>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</si>
  <si>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</si>
  <si>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</si>
  <si>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</si>
  <si>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</si>
  <si>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</si>
  <si>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</si>
  <si>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</si>
  <si>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</si>
  <si>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</si>
  <si>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</si>
  <si>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</si>
  <si>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</si>
  <si>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</si>
  <si>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</si>
  <si>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</si>
  <si>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</si>
  <si>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</si>
  <si>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</si>
  <si>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</si>
  <si>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</si>
  <si>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</si>
  <si>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</si>
  <si>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</si>
  <si>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</si>
  <si>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</si>
  <si>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</si>
  <si>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</si>
  <si>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</si>
  <si>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</si>
  <si>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</si>
  <si>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</si>
  <si>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</si>
  <si>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</si>
  <si>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</si>
  <si>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</si>
  <si>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</si>
  <si>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</si>
  <si>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</si>
  <si>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</si>
  <si>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</si>
  <si>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</si>
  <si>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</si>
  <si>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</si>
  <si>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</si>
  <si>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</si>
  <si>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</si>
  <si>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</si>
  <si>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</si>
  <si>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</si>
  <si>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</si>
  <si>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</si>
  <si>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</si>
  <si>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</si>
  <si>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</si>
  <si>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</si>
  <si>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</si>
  <si>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</si>
  <si>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</si>
  <si>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</si>
  <si>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</si>
  <si>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</si>
  <si>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</si>
  <si>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</si>
  <si>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</si>
  <si>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</si>
  <si>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</si>
  <si>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</si>
  <si>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</si>
  <si>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</si>
  <si>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</si>
  <si>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</si>
  <si>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</si>
  <si>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</si>
  <si>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</si>
  <si>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</si>
  <si>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</si>
  <si>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</si>
  <si>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</si>
  <si>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</si>
  <si>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</si>
  <si>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</si>
  <si>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</si>
  <si>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</si>
  <si>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</si>
  <si>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</si>
  <si>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</si>
  <si>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</si>
  <si>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</si>
  <si>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</si>
  <si>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</si>
  <si>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</si>
  <si>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</si>
  <si>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</si>
  <si>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</si>
  <si>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</si>
  <si>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</si>
  <si>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</si>
  <si>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</si>
  <si>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</si>
  <si>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</si>
  <si>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</si>
  <si>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</si>
  <si>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</si>
  <si>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</si>
  <si>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</si>
  <si>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</si>
  <si>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</si>
  <si>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</si>
  <si>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</si>
  <si>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</si>
  <si>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</si>
  <si>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</si>
  <si>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</si>
  <si>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</si>
  <si>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</si>
  <si>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</si>
  <si>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</si>
  <si>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</si>
  <si>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</si>
  <si>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</si>
  <si>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</si>
  <si>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</si>
  <si>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</si>
  <si>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</si>
  <si>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</si>
  <si>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</si>
  <si>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</si>
  <si>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</si>
  <si>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</si>
  <si>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</si>
  <si>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</si>
  <si>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</si>
  <si>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</si>
  <si>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</si>
  <si>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</si>
  <si>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</si>
  <si>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</si>
  <si>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</si>
  <si>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</si>
  <si>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</si>
  <si>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</si>
  <si>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</si>
  <si>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</si>
  <si>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</si>
  <si>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</si>
  <si>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</si>
  <si>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</si>
  <si>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</si>
  <si>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</si>
  <si>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</si>
  <si>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</si>
  <si>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</si>
  <si>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</si>
  <si>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</si>
  <si>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</si>
  <si>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</si>
  <si>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</si>
  <si>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</si>
  <si>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</si>
  <si>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</si>
  <si>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</si>
  <si>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</si>
  <si>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</si>
  <si>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</si>
  <si>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</si>
  <si>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</si>
  <si>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</si>
  <si>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</si>
  <si>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</si>
  <si>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</si>
  <si>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</si>
  <si>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</si>
  <si>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</si>
  <si>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</si>
  <si>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</si>
  <si>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</si>
  <si>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</si>
  <si>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</si>
  <si>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</si>
  <si>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</si>
  <si>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</si>
  <si>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</si>
  <si>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</si>
  <si>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</si>
  <si>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</si>
  <si>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</si>
  <si>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</si>
  <si>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</si>
  <si>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</si>
  <si>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</si>
  <si>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</si>
  <si>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</si>
  <si>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</si>
  <si>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</si>
  <si>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</si>
  <si>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</si>
  <si>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</si>
  <si>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</si>
  <si>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</si>
  <si>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</si>
  <si>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</si>
  <si>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</si>
  <si>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</si>
  <si>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</si>
  <si>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</si>
  <si>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</si>
  <si>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</si>
  <si>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</si>
  <si>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</si>
  <si>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</si>
  <si>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</si>
  <si>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</si>
  <si>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</si>
  <si>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</si>
  <si>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</si>
  <si>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</si>
  <si>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</si>
  <si>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</si>
  <si>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</si>
  <si>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</si>
  <si>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</si>
  <si>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</si>
  <si>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</si>
  <si>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</si>
  <si>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</si>
  <si>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</si>
  <si>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</si>
  <si>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</si>
  <si>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</si>
  <si>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</si>
  <si>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</si>
  <si>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</si>
  <si>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</si>
  <si>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</si>
  <si>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</si>
  <si>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</si>
  <si>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</si>
  <si>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</si>
  <si>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</si>
  <si>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</si>
  <si>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</si>
  <si>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</si>
  <si>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</si>
  <si>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</si>
  <si>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</si>
  <si>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</si>
  <si>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</si>
  <si>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</si>
  <si>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</si>
  <si>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</si>
  <si>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</si>
  <si>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</si>
  <si>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</si>
  <si>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</si>
  <si>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</si>
  <si>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</si>
  <si>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</si>
  <si>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</si>
  <si>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</si>
  <si>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</si>
  <si>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</si>
  <si>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</si>
  <si>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</si>
  <si>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</si>
  <si>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</si>
  <si>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</si>
  <si>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</si>
  <si>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</si>
  <si>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</si>
  <si>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</si>
  <si>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</si>
  <si>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</si>
  <si>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</si>
  <si>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</si>
  <si>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</si>
  <si>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</si>
  <si>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</si>
  <si>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</si>
  <si>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</si>
  <si>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</si>
  <si>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</si>
  <si>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</si>
  <si>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</si>
  <si>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</si>
  <si>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</si>
  <si>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</si>
  <si>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</si>
  <si>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</si>
  <si>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</si>
  <si>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</si>
  <si>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</si>
  <si>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</si>
  <si>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</si>
  <si>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</si>
  <si>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</si>
  <si>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</si>
  <si>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</si>
  <si>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</si>
  <si>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</si>
  <si>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</si>
  <si>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</si>
  <si>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</si>
  <si>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</si>
  <si>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</si>
  <si>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</si>
  <si>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</si>
  <si>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</si>
  <si>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</si>
  <si>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</si>
  <si>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</si>
  <si>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</si>
  <si>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</si>
  <si>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</si>
  <si>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</si>
  <si>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</si>
  <si>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</si>
  <si>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</si>
  <si>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</si>
  <si>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</si>
  <si>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</si>
  <si>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</si>
  <si>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</si>
  <si>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</si>
  <si>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</si>
  <si>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</si>
  <si>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</si>
  <si>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</si>
  <si>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</si>
  <si>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</si>
  <si>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</si>
  <si>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</si>
  <si>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</si>
  <si>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</si>
  <si>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</si>
  <si>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</si>
  <si>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</si>
  <si>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</si>
  <si>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</si>
  <si>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</si>
  <si>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</si>
  <si>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</si>
  <si>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</si>
  <si>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</si>
  <si>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</si>
  <si>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</si>
  <si>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</si>
  <si>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</si>
  <si>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</si>
  <si>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</si>
  <si>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</si>
  <si>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</si>
  <si>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</si>
  <si>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</si>
  <si>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</si>
  <si>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</si>
  <si>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</si>
  <si>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</si>
  <si>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</si>
  <si>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</si>
  <si>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</si>
  <si>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</si>
  <si>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</si>
  <si>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</si>
  <si>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</si>
  <si>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</si>
  <si>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</si>
  <si>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</si>
  <si>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</si>
  <si>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</si>
  <si>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</si>
  <si>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</si>
  <si>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</si>
  <si>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</si>
  <si>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</si>
  <si>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</si>
  <si>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</si>
  <si>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</si>
  <si>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</si>
  <si>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</si>
  <si>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</si>
  <si>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</si>
  <si>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</si>
  <si>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</si>
  <si>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</si>
  <si>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</si>
  <si>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</si>
  <si>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</si>
  <si>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</si>
  <si>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</si>
  <si>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</si>
  <si>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</si>
  <si>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</si>
  <si>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</si>
  <si>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</si>
  <si>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</si>
  <si>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</si>
  <si>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</si>
  <si>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</si>
  <si>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</si>
  <si>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</si>
  <si>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</si>
  <si>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</si>
  <si>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</si>
  <si>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</si>
  <si>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</si>
  <si>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</si>
  <si>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</si>
  <si>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</si>
  <si>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</si>
  <si>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</si>
  <si>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</si>
  <si>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</si>
  <si>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</si>
  <si>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</si>
  <si>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</si>
  <si>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</si>
  <si>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</si>
  <si>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</si>
  <si>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</si>
  <si>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</si>
  <si>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</si>
  <si>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</si>
  <si>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</si>
  <si>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</si>
  <si>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</si>
  <si>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</si>
  <si>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</si>
  <si>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</si>
  <si>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</si>
  <si>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</si>
  <si>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</si>
  <si>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</si>
  <si>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</si>
  <si>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</si>
  <si>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</si>
  <si>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</si>
  <si>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</si>
  <si>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</si>
  <si>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</si>
  <si>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</si>
  <si>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</si>
  <si>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</si>
  <si>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</si>
  <si>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</si>
  <si>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</si>
  <si>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</si>
  <si>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</si>
  <si>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</si>
  <si>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</si>
  <si>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</si>
  <si>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</si>
  <si>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</si>
  <si>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</si>
  <si>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</si>
  <si>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</si>
  <si>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</si>
  <si>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</si>
  <si>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</si>
  <si>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</si>
  <si>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</si>
  <si>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</si>
  <si>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</si>
  <si>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</si>
  <si>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</si>
  <si>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</si>
  <si>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</si>
  <si>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</si>
  <si>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</si>
  <si>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</si>
  <si>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</si>
  <si>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</si>
  <si>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</si>
  <si>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</si>
  <si>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</si>
  <si>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</si>
  <si>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</si>
  <si>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</si>
  <si>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</si>
  <si>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</si>
  <si>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</si>
  <si>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</si>
  <si>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</si>
  <si>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</si>
  <si>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</si>
  <si>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</si>
  <si>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</si>
  <si>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</si>
  <si>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</si>
  <si>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</si>
  <si>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</si>
  <si>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</si>
  <si>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</si>
  <si>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</si>
  <si>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</si>
  <si>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</si>
  <si>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</si>
  <si>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</si>
  <si>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</si>
  <si>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</si>
  <si>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</si>
  <si>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</si>
  <si>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</si>
  <si>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</si>
  <si>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</si>
  <si>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</si>
  <si>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</si>
  <si>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</si>
  <si>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</si>
  <si>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</si>
  <si>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</si>
  <si>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</si>
  <si>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</si>
  <si>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</si>
  <si>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</si>
  <si>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</si>
  <si>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</si>
  <si>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</si>
  <si>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</si>
  <si>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</si>
  <si>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</si>
  <si>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</si>
  <si>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</si>
  <si>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</si>
  <si>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</si>
  <si>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</si>
  <si>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</si>
  <si>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</si>
  <si>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</si>
  <si>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</si>
  <si>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</si>
  <si>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</si>
  <si>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</si>
  <si>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</si>
  <si>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</si>
  <si>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</si>
  <si>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</si>
  <si>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</si>
  <si>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</si>
  <si>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</si>
  <si>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</si>
  <si>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</si>
  <si>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</si>
  <si>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</si>
  <si>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</si>
  <si>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</si>
  <si>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</si>
  <si>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</si>
  <si>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</si>
  <si>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</si>
  <si>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</si>
  <si>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</si>
  <si>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</si>
  <si>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</si>
  <si>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</si>
  <si>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</si>
  <si>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</si>
  <si>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</si>
  <si>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</si>
  <si>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</si>
  <si>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</si>
  <si>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</si>
  <si>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</si>
  <si>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</si>
  <si>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</si>
  <si>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</si>
  <si>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</si>
  <si>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</si>
  <si>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</si>
  <si>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</si>
  <si>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</si>
  <si>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</si>
  <si>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</si>
  <si>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</si>
  <si>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</si>
  <si>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</si>
  <si>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</si>
  <si>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</si>
  <si>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</si>
  <si>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</si>
  <si>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</si>
  <si>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</si>
  <si>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</si>
  <si>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</si>
  <si>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</si>
  <si>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</si>
  <si>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</si>
  <si>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</si>
  <si>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</si>
  <si>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</si>
  <si>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</si>
  <si>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</si>
  <si>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</si>
  <si>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</si>
  <si>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</si>
  <si>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</si>
  <si>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</si>
  <si>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</si>
  <si>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</si>
  <si>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</si>
  <si>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</si>
  <si>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</si>
  <si>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</si>
  <si>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</si>
  <si>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</si>
  <si>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</si>
  <si>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</si>
  <si>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</si>
  <si>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</si>
  <si>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</si>
  <si>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</si>
  <si>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</si>
  <si>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</si>
  <si>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</si>
  <si>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</si>
  <si>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</si>
  <si>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</si>
  <si>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</si>
  <si>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</si>
  <si>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</si>
  <si>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</si>
  <si>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</si>
  <si>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</si>
  <si>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</si>
  <si>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</si>
  <si>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</si>
  <si>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</si>
  <si>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</si>
  <si>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</si>
  <si>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</si>
  <si>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</si>
  <si>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</si>
  <si>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</si>
  <si>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</si>
  <si>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</si>
  <si>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</si>
  <si>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</si>
  <si>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</si>
  <si>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</si>
  <si>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</si>
  <si>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</si>
  <si>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</si>
  <si>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</si>
  <si>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</si>
  <si>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</si>
  <si>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</si>
  <si>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</si>
  <si>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</si>
  <si>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</si>
  <si>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</si>
  <si>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</si>
  <si>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</si>
  <si>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</si>
  <si>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</si>
  <si>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</si>
  <si>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</si>
  <si>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</si>
  <si>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</si>
  <si>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</si>
  <si>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</si>
  <si>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</si>
  <si>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</si>
  <si>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</si>
  <si>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</si>
  <si>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</si>
  <si>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</si>
  <si>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</si>
  <si>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</si>
  <si>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</si>
  <si>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</si>
  <si>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</si>
  <si>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</si>
  <si>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</si>
  <si>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</si>
  <si>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</si>
  <si>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</si>
  <si>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</si>
  <si>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</si>
  <si>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</si>
  <si>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</si>
  <si>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</si>
  <si>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</si>
  <si>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</si>
  <si>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</si>
  <si>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</si>
  <si>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</si>
  <si>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</si>
  <si>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</si>
  <si>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</si>
  <si>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</si>
  <si>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</si>
  <si>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</si>
  <si>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</si>
  <si>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</si>
  <si>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</si>
  <si>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</si>
  <si>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</si>
  <si>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</si>
  <si>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</si>
  <si>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</si>
  <si>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</si>
  <si>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</si>
  <si>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</si>
  <si>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</si>
  <si>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</si>
  <si>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</si>
  <si>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</si>
  <si>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</si>
  <si>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</si>
  <si>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</si>
  <si>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</si>
  <si>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</si>
  <si>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</si>
  <si>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</si>
  <si>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</si>
  <si>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</si>
  <si>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</si>
  <si>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</si>
  <si>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</si>
  <si>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</si>
  <si>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</si>
  <si>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</si>
  <si>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</si>
  <si>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</si>
  <si>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</si>
  <si>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</si>
  <si>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</si>
  <si>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</si>
  <si>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</si>
  <si>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</si>
  <si>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</si>
  <si>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</si>
  <si>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</si>
  <si>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</si>
  <si>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</si>
  <si>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</si>
  <si>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</si>
  <si>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</si>
  <si>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</si>
  <si>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</si>
  <si>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</si>
  <si>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</si>
  <si>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</si>
  <si>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</si>
  <si>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</si>
  <si>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</si>
  <si>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</si>
  <si>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</si>
  <si>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</si>
  <si>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Cancelado CCO priorização de circulação</t>
  </si>
  <si>
    <t>TIQNORTE</t>
  </si>
  <si>
    <t>Substituição de jacaré</t>
  </si>
  <si>
    <t>Pronto as 09:30h - CCO verificando faixa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</si>
  <si>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</si>
  <si>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</si>
  <si>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</si>
  <si>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</si>
  <si>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</si>
  <si>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</si>
  <si>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MC1 08:44 - faixa após a passagem do D77</t>
  </si>
  <si>
    <t>Previsão de MC1 as 09:18h, CCO verificando faixa</t>
  </si>
  <si>
    <t>TINPAT2</t>
  </si>
  <si>
    <t>Herbert</t>
  </si>
  <si>
    <t>Descarga de 3 barras km 109</t>
  </si>
  <si>
    <t>Previsão de MC1 as 12h</t>
  </si>
  <si>
    <t>FErnanda</t>
  </si>
  <si>
    <t>Inspeção RIV - vma 45 km/h - inspeção nos pátios a 30 km/h</t>
  </si>
  <si>
    <t xml:space="preserve">MC1 as 08:10, CCO verificando faixa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</si>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</sst>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zoomScaleNormal="100" workbookViewId="0">
      <pane xSplit="6" topLeftCell="AN1" activePane="topRight" state="frozen"/>
      <selection pane="topRight" activeCell="AS94" sqref="AS9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993</v>
      </c>
      <c r="BN69" s="12" t="s">
        <v>993</v>
      </c>
      <c r="BO69" s="130" t="s">
        <v>993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71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71:BR136" si="10">IF(OR(B80="",F80=""),"*",AY80/P80)</f>
        <v>*</v>
      </c>
      <c r="BS80" s="15" t="str">
        <f t="shared" ref="BS71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 t="s">
        <v>972</v>
      </c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 t="s">
        <v>963</v>
      </c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 t="s">
        <v>1400</v>
      </c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1401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1401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1402</v>
      </c>
      <c r="X86" s="152" t="s">
        <v>969</v>
      </c>
      <c r="Y86" s="129" t="s">
        <v>972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 t="s">
        <v>1403</v>
      </c>
      <c r="BK86" s="14"/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1404</v>
      </c>
      <c r="X88" s="152" t="s">
        <v>969</v>
      </c>
      <c r="Y88" s="129" t="s">
        <v>972</v>
      </c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>
        <v>0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0</v>
      </c>
      <c r="BI88" s="14"/>
      <c r="BJ88" s="14" t="s">
        <v>1405</v>
      </c>
      <c r="BK88" s="14" t="s">
        <v>1405</v>
      </c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1406</v>
      </c>
      <c r="X91" s="152" t="s">
        <v>969</v>
      </c>
      <c r="Y91" s="129" t="s">
        <v>972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>
        <v>0.35486111111111113</v>
      </c>
      <c r="AS91" s="32">
        <v>0.40486111111111112</v>
      </c>
      <c r="AT91" s="32">
        <v>0.48819444444444443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8.3333333333333315E-2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>
        <v>1</v>
      </c>
      <c r="BI91" s="14"/>
      <c r="BJ91" s="14" t="s">
        <v>1407</v>
      </c>
      <c r="BK91" s="14"/>
      <c r="BL91" s="13"/>
      <c r="BM91" s="12"/>
      <c r="BN91" s="12"/>
      <c r="BO91" s="130"/>
      <c r="BP91" s="14"/>
      <c r="BQ91" s="10" t="str">
        <f t="shared" si="9"/>
        <v>Produção</v>
      </c>
      <c r="BR91" s="15">
        <f t="shared" si="10"/>
        <v>0.99999999999999978</v>
      </c>
      <c r="BS91" s="15">
        <f t="shared" si="11"/>
        <v>0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1408</v>
      </c>
      <c r="X92" s="152" t="s">
        <v>969</v>
      </c>
      <c r="Y92" s="129" t="s">
        <v>972</v>
      </c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>
        <v>0.35486111111111113</v>
      </c>
      <c r="AS92" s="32">
        <v>0.40486111111111112</v>
      </c>
      <c r="AT92" s="32">
        <v>0.48819444444444443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8.3333333333333315E-2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>
        <v>1</v>
      </c>
      <c r="BI92" s="14"/>
      <c r="BJ92" s="14" t="s">
        <v>1407</v>
      </c>
      <c r="BK92" s="14"/>
      <c r="BL92" s="13"/>
      <c r="BM92" s="12"/>
      <c r="BN92" s="12"/>
      <c r="BO92" s="130"/>
      <c r="BP92" s="14"/>
      <c r="BQ92" s="10" t="str">
        <f t="shared" si="9"/>
        <v>Produção</v>
      </c>
      <c r="BR92" s="15">
        <f t="shared" si="10"/>
        <v>0.99999999999999978</v>
      </c>
      <c r="BS92" s="15">
        <f t="shared" si="11"/>
        <v>0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 t="s">
        <v>972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>
        <v>0.3263888888888889</v>
      </c>
      <c r="AS94" s="32">
        <v>0.36805555555555558</v>
      </c>
      <c r="AT94" s="32">
        <v>0.43055555555555558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6.25E-2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>
        <v>1</v>
      </c>
      <c r="BI94" s="14"/>
      <c r="BJ94" s="14" t="s">
        <v>1409</v>
      </c>
      <c r="BK94" s="14"/>
      <c r="BL94" s="13"/>
      <c r="BM94" s="12"/>
      <c r="BN94" s="12"/>
      <c r="BO94" s="130"/>
      <c r="BP94" s="14"/>
      <c r="BQ94" s="10" t="str">
        <f t="shared" si="9"/>
        <v>Produção</v>
      </c>
      <c r="BR94" s="15">
        <f t="shared" si="10"/>
        <v>1</v>
      </c>
      <c r="BS94" s="15">
        <f t="shared" si="11"/>
        <v>0</v>
      </c>
      <c r="BT94" s="157" t="str">
        <f t="shared" si="7"/>
        <v/>
      </c>
    </row>
    <row r="95" spans="1:72" hidden="1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444</v>
      </c>
      <c r="I96" s="135" t="s">
        <v>444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964</v>
      </c>
      <c r="Y96" s="129" t="s">
        <v>963</v>
      </c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>
        <v>0.36388888888888887</v>
      </c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/>
      <c r="BI96" s="14"/>
      <c r="BJ96" s="14" t="s">
        <v>1410</v>
      </c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438</v>
      </c>
      <c r="I97" s="135" t="s">
        <v>438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3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969</v>
      </c>
      <c r="Y97" s="129" t="s">
        <v>972</v>
      </c>
      <c r="Z97" s="129"/>
      <c r="AA97" s="71">
        <v>1</v>
      </c>
      <c r="AB97" s="59" t="s">
        <v>961</v>
      </c>
      <c r="AC97" s="59"/>
      <c r="AD97" s="135">
        <v>0.29166666666666669</v>
      </c>
      <c r="AE97" s="71"/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>
        <v>0.38750000000000001</v>
      </c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/>
      <c r="BI97" s="14"/>
      <c r="BJ97" s="14" t="s">
        <v>1411</v>
      </c>
      <c r="BK97" s="14"/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418</v>
      </c>
      <c r="I98" s="135" t="s">
        <v>418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1412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1413</v>
      </c>
      <c r="W98" s="135" t="s">
        <v>1414</v>
      </c>
      <c r="X98" s="152" t="s">
        <v>969</v>
      </c>
      <c r="Y98" s="129" t="s">
        <v>972</v>
      </c>
      <c r="Z98" s="129"/>
      <c r="AA98" s="71">
        <v>2</v>
      </c>
      <c r="AB98" s="59" t="s">
        <v>966</v>
      </c>
      <c r="AC98" s="59"/>
      <c r="AD98" s="135">
        <v>0.29166666666666669</v>
      </c>
      <c r="AE98" s="71"/>
      <c r="AF98" s="71"/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 t="s">
        <v>1415</v>
      </c>
      <c r="BK98" s="14"/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396</v>
      </c>
      <c r="I99" s="135" t="s">
        <v>442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1416</v>
      </c>
      <c r="W99" s="135" t="s">
        <v>1417</v>
      </c>
      <c r="X99" s="152" t="s">
        <v>969</v>
      </c>
      <c r="Y99" s="129" t="s">
        <v>972</v>
      </c>
      <c r="Z99" s="129"/>
      <c r="AA99" s="71">
        <v>1</v>
      </c>
      <c r="AB99" s="59" t="s">
        <v>961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/>
      <c r="AS99" s="32"/>
      <c r="AT99" s="32"/>
      <c r="AU99" s="32"/>
      <c r="AV99" s="32"/>
      <c r="AW99" s="32"/>
      <c r="AX99" s="32"/>
      <c r="AY99" s="184">
        <f>IF(D99="","*",IFERROR(IF(ISODD(COUNT(AS99:AX99)),"ERRO",SUM((AT99-AS99),(AV99-AU99),(AX99-AW99))),"ERRO"))</f>
        <v>0</v>
      </c>
      <c r="AZ99" s="11"/>
      <c r="BA99" s="60"/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/>
      <c r="BI99" s="14"/>
      <c r="BJ99" s="14" t="s">
        <v>1391</v>
      </c>
      <c r="BK99" s="14"/>
      <c r="BL99" s="13"/>
      <c r="BM99" s="12"/>
      <c r="BN99" s="12"/>
      <c r="BO99" s="130"/>
      <c r="BP99" s="14"/>
      <c r="BQ99" s="10" t="str">
        <f t="shared" si="9"/>
        <v>Produção e Intervalo</v>
      </c>
      <c r="BR99" s="15">
        <f t="shared" si="10"/>
        <v>0</v>
      </c>
      <c r="BS99" s="15">
        <f t="shared" si="11"/>
        <v>0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647</v>
      </c>
      <c r="I102" s="135" t="s">
        <v>647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 t="s">
        <v>1281</v>
      </c>
      <c r="X102" s="152" t="s">
        <v>969</v>
      </c>
      <c r="Y102" s="129" t="s">
        <v>972</v>
      </c>
      <c r="Z102" s="129"/>
      <c r="AA102" s="71">
        <v>1</v>
      </c>
      <c r="AB102" s="59" t="s">
        <v>961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>
        <v>0.34027777777777779</v>
      </c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/>
      <c r="BI102" s="14"/>
      <c r="BJ102" s="14" t="s">
        <v>1418</v>
      </c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 hidden="1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4">IF(AND(BR137&lt;1,BS137&lt;1),"Produção e Intervalo",IF(BR137&lt;1,"Intervalo",IF(BS137&lt;1,"Produção","Aderente")))</f>
        <v>Aderente</v>
      </c>
      <c r="BR137" s="15" t="str">
        <f t="shared" ref="BR137:BR200" si="15">IF(OR(B137="",F137=""),"*",AY137/P137)</f>
        <v>*</v>
      </c>
      <c r="BS137" s="15" t="str">
        <f t="shared" ref="BS137:BS200" si="16">IF(OR(B137="",F137=""),"*",BA137/Q137)</f>
        <v>*</v>
      </c>
      <c r="BT137" s="157" t="str">
        <f t="shared" ref="BT137:BT200" si="17">IF(BN137="","",SUBSTITUTE(BM137," ","")&amp;SUBSTITUTE(BN137," ",""))</f>
        <v/>
      </c>
    </row>
    <row r="138" spans="1:72" ht="14.45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4"/>
        <v>Aderente</v>
      </c>
      <c r="BR200" s="15" t="str">
        <f t="shared" si="15"/>
        <v>*</v>
      </c>
      <c r="BS200" s="15" t="str">
        <f t="shared" si="16"/>
        <v>*</v>
      </c>
      <c r="BT200" s="157" t="str">
        <f t="shared" si="17"/>
        <v/>
      </c>
    </row>
    <row r="201" spans="1:72" ht="14.45" hidden="1">
      <c r="A201" s="44" t="str">
        <f t="shared" ref="A201:A264" si="18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9">IF(AND(BR201&lt;1,BS201&lt;1),"Produção e Intervalo",IF(BR201&lt;1,"Intervalo",IF(BS201&lt;1,"Produção","Aderente")))</f>
        <v>Aderente</v>
      </c>
      <c r="BR201" s="15" t="str">
        <f t="shared" ref="BR201:BR264" si="20">IF(OR(B201="",F201=""),"*",AY201/P201)</f>
        <v>*</v>
      </c>
      <c r="BS201" s="15" t="str">
        <f t="shared" ref="BS201:BS264" si="21">IF(OR(B201="",F201=""),"*",BA201/Q201)</f>
        <v>*</v>
      </c>
      <c r="BT201" s="157" t="str">
        <f t="shared" ref="BT201:BT264" si="22">IF(BN201="","",SUBSTITUTE(BM201," ","")&amp;SUBSTITUTE(BN201," ",""))</f>
        <v/>
      </c>
    </row>
    <row r="202" spans="1:72" ht="14.45" hidden="1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 hidden="1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 hidden="1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 hidden="1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 hidden="1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 hidden="1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 hidden="1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 hidden="1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 hidden="1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 hidden="1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 hidden="1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 hidden="1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 hidden="1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 hidden="1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 hidden="1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 hidden="1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 hidden="1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 hidden="1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 hidden="1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 hidden="1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 hidden="1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 hidden="1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 hidden="1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 hidden="1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 hidden="1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 hidden="1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 hidden="1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 hidden="1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 hidden="1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 hidden="1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 hidden="1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 hidden="1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 hidden="1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 hidden="1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 hidden="1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 hidden="1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 hidden="1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 hidden="1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 hidden="1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 hidden="1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 hidden="1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 hidden="1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 hidden="1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 hidden="1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 hidden="1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 hidden="1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 hidden="1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 hidden="1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 hidden="1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 hidden="1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 hidden="1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 hidden="1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 hidden="1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 hidden="1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 hidden="1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 hidden="1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 hidden="1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 hidden="1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 hidden="1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 hidden="1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 hidden="1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 hidden="1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 hidden="1">
      <c r="A264" s="44" t="str">
        <f t="shared" si="18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9"/>
        <v>Aderente</v>
      </c>
      <c r="BR264" s="15" t="str">
        <f t="shared" si="20"/>
        <v>*</v>
      </c>
      <c r="BS264" s="15" t="str">
        <f t="shared" si="21"/>
        <v>*</v>
      </c>
      <c r="BT264" s="157" t="str">
        <f t="shared" si="22"/>
        <v/>
      </c>
    </row>
    <row r="265" spans="1:72" ht="14.45" hidden="1">
      <c r="A265" s="44" t="str">
        <f t="shared" ref="A265:A328" si="23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4">IF(AND(BR265&lt;1,BS265&lt;1),"Produção e Intervalo",IF(BR265&lt;1,"Intervalo",IF(BS265&lt;1,"Produção","Aderente")))</f>
        <v>Aderente</v>
      </c>
      <c r="BR265" s="15" t="str">
        <f t="shared" ref="BR265:BR328" si="25">IF(OR(B265="",F265=""),"*",AY265/P265)</f>
        <v>*</v>
      </c>
      <c r="BS265" s="15" t="str">
        <f t="shared" ref="BS265:BS328" si="26">IF(OR(B265="",F265=""),"*",BA265/Q265)</f>
        <v>*</v>
      </c>
      <c r="BT265" s="157" t="str">
        <f t="shared" ref="BT265:BT328" si="27">IF(BN265="","",SUBSTITUTE(BM265," ","")&amp;SUBSTITUTE(BN265," ",""))</f>
        <v/>
      </c>
    </row>
    <row r="266" spans="1:72" ht="14.45" hidden="1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 hidden="1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 hidden="1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 hidden="1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 hidden="1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 hidden="1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 hidden="1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 hidden="1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 hidden="1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 hidden="1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 hidden="1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 hidden="1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 hidden="1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 hidden="1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 hidden="1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 hidden="1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 hidden="1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 hidden="1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 hidden="1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 hidden="1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 hidden="1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 hidden="1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 hidden="1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 hidden="1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 hidden="1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 hidden="1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 hidden="1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 hidden="1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 hidden="1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 hidden="1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 hidden="1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 hidden="1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 hidden="1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 hidden="1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 hidden="1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 hidden="1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 hidden="1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 hidden="1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 hidden="1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 hidden="1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 hidden="1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 hidden="1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 hidden="1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 hidden="1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 hidden="1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 hidden="1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 hidden="1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 hidden="1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 hidden="1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 hidden="1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 hidden="1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 hidden="1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 hidden="1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 hidden="1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 hidden="1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 hidden="1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 hidden="1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 hidden="1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 hidden="1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 hidden="1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 hidden="1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 hidden="1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 hidden="1">
      <c r="A328" s="44" t="str">
        <f t="shared" si="23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4"/>
        <v>Aderente</v>
      </c>
      <c r="BR328" s="15" t="str">
        <f t="shared" si="25"/>
        <v>*</v>
      </c>
      <c r="BS328" s="15" t="str">
        <f t="shared" si="26"/>
        <v>*</v>
      </c>
      <c r="BT328" s="157" t="str">
        <f t="shared" si="27"/>
        <v/>
      </c>
    </row>
    <row r="329" spans="1:72" ht="14.45" hidden="1">
      <c r="A329" s="44" t="str">
        <f t="shared" ref="A329:A392" si="28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9">IF(AND(BR329&lt;1,BS329&lt;1),"Produção e Intervalo",IF(BR329&lt;1,"Intervalo",IF(BS329&lt;1,"Produção","Aderente")))</f>
        <v>Aderente</v>
      </c>
      <c r="BR329" s="15" t="str">
        <f t="shared" ref="BR329:BR392" si="30">IF(OR(B329="",F329=""),"*",AY329/P329)</f>
        <v>*</v>
      </c>
      <c r="BS329" s="15" t="str">
        <f t="shared" ref="BS329:BS392" si="31">IF(OR(B329="",F329=""),"*",BA329/Q329)</f>
        <v>*</v>
      </c>
      <c r="BT329" s="157" t="str">
        <f t="shared" ref="BT329:BT392" si="32">IF(BN329="","",SUBSTITUTE(BM329," ","")&amp;SUBSTITUTE(BN329," ",""))</f>
        <v/>
      </c>
    </row>
    <row r="330" spans="1:72" ht="14.45" hidden="1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 hidden="1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 hidden="1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 hidden="1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 hidden="1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 hidden="1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 hidden="1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 hidden="1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 hidden="1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 hidden="1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 hidden="1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 hidden="1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 hidden="1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 hidden="1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 hidden="1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 hidden="1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 hidden="1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 hidden="1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 hidden="1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 hidden="1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 hidden="1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 hidden="1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 hidden="1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 hidden="1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 hidden="1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 hidden="1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 hidden="1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 hidden="1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 hidden="1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 hidden="1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 hidden="1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 hidden="1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 hidden="1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 hidden="1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 hidden="1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 hidden="1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 hidden="1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 hidden="1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 hidden="1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 hidden="1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 hidden="1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 hidden="1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 hidden="1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 hidden="1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 hidden="1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 hidden="1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 hidden="1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 hidden="1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 hidden="1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 hidden="1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 hidden="1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 hidden="1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 hidden="1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 hidden="1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 hidden="1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 hidden="1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 hidden="1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 hidden="1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 hidden="1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 hidden="1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 hidden="1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 hidden="1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 hidden="1">
      <c r="A392" s="44" t="str">
        <f t="shared" si="28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9"/>
        <v>Aderente</v>
      </c>
      <c r="BR392" s="15" t="str">
        <f t="shared" si="30"/>
        <v>*</v>
      </c>
      <c r="BS392" s="15" t="str">
        <f t="shared" si="31"/>
        <v>*</v>
      </c>
      <c r="BT392" s="157" t="str">
        <f t="shared" si="32"/>
        <v/>
      </c>
    </row>
    <row r="393" spans="1:72" ht="14.45" hidden="1">
      <c r="A393" s="44" t="str">
        <f t="shared" ref="A393:A456" si="33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4">IF(AND(BR393&lt;1,BS393&lt;1),"Produção e Intervalo",IF(BR393&lt;1,"Intervalo",IF(BS393&lt;1,"Produção","Aderente")))</f>
        <v>Aderente</v>
      </c>
      <c r="BR393" s="15" t="str">
        <f t="shared" ref="BR393:BR456" si="35">IF(OR(B393="",F393=""),"*",AY393/P393)</f>
        <v>*</v>
      </c>
      <c r="BS393" s="15" t="str">
        <f t="shared" ref="BS393:BS456" si="36">IF(OR(B393="",F393=""),"*",BA393/Q393)</f>
        <v>*</v>
      </c>
      <c r="BT393" s="157" t="str">
        <f t="shared" ref="BT393:BT456" si="37">IF(BN393="","",SUBSTITUTE(BM393," ","")&amp;SUBSTITUTE(BN393," ",""))</f>
        <v/>
      </c>
    </row>
    <row r="394" spans="1:72" ht="14.45" hidden="1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 hidden="1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 hidden="1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 hidden="1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 hidden="1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 hidden="1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 hidden="1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 hidden="1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 hidden="1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 hidden="1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 hidden="1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 hidden="1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 hidden="1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 hidden="1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 hidden="1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 hidden="1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 hidden="1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 hidden="1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 hidden="1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 hidden="1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 hidden="1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 hidden="1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 hidden="1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 hidden="1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 hidden="1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 hidden="1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 hidden="1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 hidden="1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 hidden="1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 hidden="1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 hidden="1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 hidden="1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 hidden="1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 hidden="1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 hidden="1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 hidden="1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 hidden="1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 hidden="1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 hidden="1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 hidden="1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 hidden="1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 hidden="1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 hidden="1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 hidden="1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 hidden="1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 hidden="1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 hidden="1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 hidden="1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 hidden="1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 hidden="1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 hidden="1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 hidden="1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 hidden="1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 hidden="1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 hidden="1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 hidden="1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 hidden="1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 hidden="1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 hidden="1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 hidden="1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 hidden="1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 hidden="1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 hidden="1">
      <c r="A456" s="44" t="str">
        <f t="shared" si="33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4"/>
        <v>Aderente</v>
      </c>
      <c r="BR456" s="15" t="str">
        <f t="shared" si="35"/>
        <v>*</v>
      </c>
      <c r="BS456" s="15" t="str">
        <f t="shared" si="36"/>
        <v>*</v>
      </c>
      <c r="BT456" s="157" t="str">
        <f t="shared" si="37"/>
        <v/>
      </c>
    </row>
    <row r="457" spans="1:72" ht="14.45" hidden="1">
      <c r="A457" s="44" t="str">
        <f t="shared" ref="A457:A520" si="38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9">IF(AND(BR457&lt;1,BS457&lt;1),"Produção e Intervalo",IF(BR457&lt;1,"Intervalo",IF(BS457&lt;1,"Produção","Aderente")))</f>
        <v>Aderente</v>
      </c>
      <c r="BR457" s="15" t="str">
        <f t="shared" ref="BR457:BR520" si="40">IF(OR(B457="",F457=""),"*",AY457/P457)</f>
        <v>*</v>
      </c>
      <c r="BS457" s="15" t="str">
        <f t="shared" ref="BS457:BS520" si="41">IF(OR(B457="",F457=""),"*",BA457/Q457)</f>
        <v>*</v>
      </c>
      <c r="BT457" s="157" t="str">
        <f t="shared" ref="BT457:BT520" si="42">IF(BN457="","",SUBSTITUTE(BM457," ","")&amp;SUBSTITUTE(BN457," ",""))</f>
        <v/>
      </c>
    </row>
    <row r="458" spans="1:72" ht="14.45" hidden="1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 hidden="1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 hidden="1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 hidden="1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 hidden="1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 hidden="1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 hidden="1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 hidden="1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 hidden="1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 hidden="1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 hidden="1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 hidden="1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 hidden="1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 hidden="1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 hidden="1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 hidden="1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 hidden="1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 hidden="1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 hidden="1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 hidden="1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 hidden="1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 hidden="1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 hidden="1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 hidden="1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 hidden="1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 hidden="1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 hidden="1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 hidden="1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 hidden="1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 hidden="1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 hidden="1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 hidden="1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 hidden="1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 hidden="1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 hidden="1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 hidden="1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 hidden="1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 hidden="1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 hidden="1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 hidden="1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 hidden="1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 hidden="1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 hidden="1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 hidden="1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 hidden="1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 hidden="1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 hidden="1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 hidden="1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 hidden="1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 hidden="1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 hidden="1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 hidden="1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 hidden="1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 hidden="1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 hidden="1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 hidden="1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 hidden="1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 hidden="1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 hidden="1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 hidden="1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 hidden="1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 hidden="1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 hidden="1">
      <c r="A520" s="44" t="str">
        <f t="shared" si="38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9"/>
        <v>Aderente</v>
      </c>
      <c r="BR520" s="15" t="str">
        <f t="shared" si="40"/>
        <v>*</v>
      </c>
      <c r="BS520" s="15" t="str">
        <f t="shared" si="41"/>
        <v>*</v>
      </c>
      <c r="BT520" s="157" t="str">
        <f t="shared" si="42"/>
        <v/>
      </c>
    </row>
    <row r="521" spans="1:72" ht="14.45" hidden="1">
      <c r="A521" s="44" t="str">
        <f t="shared" ref="A521:A584" si="43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4">IF(AND(BR521&lt;1,BS521&lt;1),"Produção e Intervalo",IF(BR521&lt;1,"Intervalo",IF(BS521&lt;1,"Produção","Aderente")))</f>
        <v>Aderente</v>
      </c>
      <c r="BR521" s="15" t="str">
        <f t="shared" ref="BR521:BR584" si="45">IF(OR(B521="",F521=""),"*",AY521/P521)</f>
        <v>*</v>
      </c>
      <c r="BS521" s="15" t="str">
        <f t="shared" ref="BS521:BS584" si="46">IF(OR(B521="",F521=""),"*",BA521/Q521)</f>
        <v>*</v>
      </c>
      <c r="BT521" s="157" t="str">
        <f t="shared" ref="BT521:BT584" si="47">IF(BN521="","",SUBSTITUTE(BM521," ","")&amp;SUBSTITUTE(BN521," ",""))</f>
        <v/>
      </c>
    </row>
    <row r="522" spans="1:72" ht="14.45" hidden="1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 hidden="1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 hidden="1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 hidden="1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 hidden="1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 hidden="1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 hidden="1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 hidden="1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 hidden="1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 hidden="1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 hidden="1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 hidden="1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 hidden="1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 hidden="1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 hidden="1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 hidden="1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 hidden="1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 hidden="1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 hidden="1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 hidden="1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 hidden="1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 hidden="1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 hidden="1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 hidden="1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 hidden="1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 hidden="1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 hidden="1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 hidden="1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 hidden="1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 hidden="1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 hidden="1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 hidden="1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 hidden="1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 hidden="1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 hidden="1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 hidden="1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 hidden="1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 hidden="1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 hidden="1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 hidden="1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 hidden="1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 hidden="1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 hidden="1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 hidden="1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 hidden="1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 hidden="1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 hidden="1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 hidden="1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 hidden="1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 hidden="1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 hidden="1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 hidden="1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 hidden="1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 hidden="1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 hidden="1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 hidden="1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 hidden="1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 hidden="1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 hidden="1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 hidden="1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 hidden="1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 hidden="1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 hidden="1">
      <c r="A584" s="44" t="str">
        <f t="shared" si="43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4"/>
        <v>Aderente</v>
      </c>
      <c r="BR584" s="15" t="str">
        <f t="shared" si="45"/>
        <v>*</v>
      </c>
      <c r="BS584" s="15" t="str">
        <f t="shared" si="46"/>
        <v>*</v>
      </c>
      <c r="BT584" s="157" t="str">
        <f t="shared" si="47"/>
        <v/>
      </c>
    </row>
    <row r="585" spans="1:72" ht="14.45" hidden="1">
      <c r="A585" s="44" t="str">
        <f t="shared" ref="A585:A648" si="48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9">IF(AND(BR585&lt;1,BS585&lt;1),"Produção e Intervalo",IF(BR585&lt;1,"Intervalo",IF(BS585&lt;1,"Produção","Aderente")))</f>
        <v>Aderente</v>
      </c>
      <c r="BR585" s="15" t="str">
        <f t="shared" ref="BR585:BR648" si="50">IF(OR(B585="",F585=""),"*",AY585/P585)</f>
        <v>*</v>
      </c>
      <c r="BS585" s="15" t="str">
        <f t="shared" ref="BS585:BS648" si="51">IF(OR(B585="",F585=""),"*",BA585/Q585)</f>
        <v>*</v>
      </c>
      <c r="BT585" s="157" t="str">
        <f t="shared" ref="BT585:BT648" si="52">IF(BN585="","",SUBSTITUTE(BM585," ","")&amp;SUBSTITUTE(BN585," ",""))</f>
        <v/>
      </c>
    </row>
    <row r="586" spans="1:72" ht="14.45" hidden="1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 hidden="1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 hidden="1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 hidden="1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 hidden="1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 hidden="1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 hidden="1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 hidden="1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 hidden="1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 hidden="1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 hidden="1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 hidden="1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 hidden="1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 hidden="1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 hidden="1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 hidden="1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 hidden="1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 hidden="1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 hidden="1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 hidden="1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 hidden="1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 hidden="1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 hidden="1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 hidden="1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 hidden="1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 hidden="1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 hidden="1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 hidden="1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 hidden="1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 hidden="1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 hidden="1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 hidden="1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 hidden="1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 hidden="1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 hidden="1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 hidden="1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 hidden="1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 hidden="1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 hidden="1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 hidden="1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 hidden="1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 hidden="1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 hidden="1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 hidden="1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 hidden="1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 hidden="1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 hidden="1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 hidden="1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 hidden="1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 hidden="1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 hidden="1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 hidden="1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 hidden="1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 hidden="1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 hidden="1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 hidden="1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 hidden="1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 hidden="1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 hidden="1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 hidden="1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 hidden="1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 hidden="1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 hidden="1">
      <c r="A648" s="44" t="str">
        <f t="shared" si="48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9"/>
        <v>Aderente</v>
      </c>
      <c r="BR648" s="15" t="str">
        <f t="shared" si="50"/>
        <v>*</v>
      </c>
      <c r="BS648" s="15" t="str">
        <f t="shared" si="51"/>
        <v>*</v>
      </c>
      <c r="BT648" s="157" t="str">
        <f t="shared" si="52"/>
        <v/>
      </c>
    </row>
    <row r="649" spans="1:72" ht="14.45" hidden="1">
      <c r="A649" s="44" t="str">
        <f t="shared" ref="A649:A712" si="53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4">IF(AND(BR649&lt;1,BS649&lt;1),"Produção e Intervalo",IF(BR649&lt;1,"Intervalo",IF(BS649&lt;1,"Produção","Aderente")))</f>
        <v>Aderente</v>
      </c>
      <c r="BR649" s="15" t="str">
        <f t="shared" ref="BR649:BR712" si="55">IF(OR(B649="",F649=""),"*",AY649/P649)</f>
        <v>*</v>
      </c>
      <c r="BS649" s="15" t="str">
        <f t="shared" ref="BS649:BS712" si="56">IF(OR(B649="",F649=""),"*",BA649/Q649)</f>
        <v>*</v>
      </c>
      <c r="BT649" s="157" t="str">
        <f t="shared" ref="BT649:BT712" si="57">IF(BN649="","",SUBSTITUTE(BM649," ","")&amp;SUBSTITUTE(BN649," ",""))</f>
        <v/>
      </c>
    </row>
    <row r="650" spans="1:72" ht="14.45" hidden="1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 hidden="1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 hidden="1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 hidden="1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 hidden="1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 hidden="1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 hidden="1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 hidden="1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 hidden="1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 hidden="1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 hidden="1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 hidden="1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 hidden="1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 hidden="1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 hidden="1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 hidden="1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 hidden="1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 hidden="1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 hidden="1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 hidden="1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 hidden="1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 hidden="1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 hidden="1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 hidden="1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 hidden="1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 hidden="1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 hidden="1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 hidden="1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 hidden="1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 hidden="1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 hidden="1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 hidden="1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 hidden="1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 hidden="1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 hidden="1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 hidden="1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 hidden="1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 hidden="1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 hidden="1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 hidden="1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 hidden="1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 hidden="1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 hidden="1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 hidden="1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 hidden="1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 hidden="1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 hidden="1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 hidden="1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 hidden="1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 hidden="1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 hidden="1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 hidden="1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 hidden="1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 hidden="1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 hidden="1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 hidden="1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 hidden="1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 hidden="1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 hidden="1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 hidden="1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 hidden="1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 hidden="1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 hidden="1">
      <c r="A712" s="44" t="str">
        <f t="shared" si="53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4"/>
        <v>Aderente</v>
      </c>
      <c r="BR712" s="15" t="str">
        <f t="shared" si="55"/>
        <v>*</v>
      </c>
      <c r="BS712" s="15" t="str">
        <f t="shared" si="56"/>
        <v>*</v>
      </c>
      <c r="BT712" s="157" t="str">
        <f t="shared" si="57"/>
        <v/>
      </c>
    </row>
    <row r="713" spans="1:72" ht="14.45" hidden="1">
      <c r="A713" s="44" t="str">
        <f t="shared" ref="A713:A776" si="58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9">IF(AND(BR713&lt;1,BS713&lt;1),"Produção e Intervalo",IF(BR713&lt;1,"Intervalo",IF(BS713&lt;1,"Produção","Aderente")))</f>
        <v>Aderente</v>
      </c>
      <c r="BR713" s="15" t="str">
        <f t="shared" ref="BR713:BR776" si="60">IF(OR(B713="",F713=""),"*",AY713/P713)</f>
        <v>*</v>
      </c>
      <c r="BS713" s="15" t="str">
        <f t="shared" ref="BS713:BS776" si="61">IF(OR(B713="",F713=""),"*",BA713/Q713)</f>
        <v>*</v>
      </c>
      <c r="BT713" s="157" t="str">
        <f t="shared" ref="BT713:BT776" si="62">IF(BN713="","",SUBSTITUTE(BM713," ","")&amp;SUBSTITUTE(BN713," ",""))</f>
        <v/>
      </c>
    </row>
    <row r="714" spans="1:72" ht="14.45" hidden="1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 hidden="1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 hidden="1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 hidden="1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 hidden="1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 hidden="1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 hidden="1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 hidden="1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 hidden="1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 hidden="1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 hidden="1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 hidden="1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 hidden="1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 hidden="1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 hidden="1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 hidden="1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 hidden="1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 hidden="1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 hidden="1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 hidden="1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 hidden="1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 hidden="1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 hidden="1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 hidden="1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 hidden="1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 hidden="1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 hidden="1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 hidden="1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 hidden="1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 hidden="1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 hidden="1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 hidden="1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 hidden="1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 hidden="1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 hidden="1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 hidden="1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 hidden="1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 hidden="1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 hidden="1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 hidden="1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 hidden="1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 hidden="1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 hidden="1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 hidden="1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 hidden="1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 hidden="1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 hidden="1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 hidden="1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 hidden="1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 hidden="1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 hidden="1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 hidden="1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 hidden="1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 hidden="1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 hidden="1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 hidden="1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 hidden="1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 hidden="1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 hidden="1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 hidden="1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 hidden="1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 hidden="1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 hidden="1">
      <c r="A776" s="44" t="str">
        <f t="shared" si="58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9"/>
        <v>Aderente</v>
      </c>
      <c r="BR776" s="15" t="str">
        <f t="shared" si="60"/>
        <v>*</v>
      </c>
      <c r="BS776" s="15" t="str">
        <f t="shared" si="61"/>
        <v>*</v>
      </c>
      <c r="BT776" s="157" t="str">
        <f t="shared" si="62"/>
        <v/>
      </c>
    </row>
    <row r="777" spans="1:72" ht="14.45" hidden="1">
      <c r="A777" s="44" t="str">
        <f t="shared" ref="A777:A802" si="6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4">IF(AND(BR777&lt;1,BS777&lt;1),"Produção e Intervalo",IF(BR777&lt;1,"Intervalo",IF(BS777&lt;1,"Produção","Aderente")))</f>
        <v>Aderente</v>
      </c>
      <c r="BR777" s="15" t="str">
        <f t="shared" ref="BR777:BR802" si="65">IF(OR(B777="",F777=""),"*",AY777/P777)</f>
        <v>*</v>
      </c>
      <c r="BS777" s="15" t="str">
        <f t="shared" ref="BS777:BS802" si="66">IF(OR(B777="",F777=""),"*",BA777/Q777)</f>
        <v>*</v>
      </c>
      <c r="BT777" s="157" t="str">
        <f t="shared" ref="BT777:BT802" si="67">IF(BN777="","",SUBSTITUTE(BM777," ","")&amp;SUBSTITUTE(BN777," ",""))</f>
        <v/>
      </c>
    </row>
    <row r="778" spans="1:72" ht="14.45" hidden="1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 hidden="1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 hidden="1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 hidden="1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 hidden="1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 hidden="1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 hidden="1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 hidden="1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 hidden="1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 hidden="1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 hidden="1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 hidden="1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 hidden="1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 hidden="1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 hidden="1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 hidden="1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 hidden="1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 hidden="1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 hidden="1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 hidden="1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 hidden="1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 hidden="1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 hidden="1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 hidden="1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 hidden="1">
      <c r="A802" s="44" t="str">
        <f t="shared" si="6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4"/>
        <v>Aderente</v>
      </c>
      <c r="BR802" s="15" t="str">
        <f t="shared" si="65"/>
        <v>*</v>
      </c>
      <c r="BS802" s="15" t="str">
        <f t="shared" si="66"/>
        <v>*</v>
      </c>
      <c r="BT802" s="157" t="str">
        <f t="shared" si="67"/>
        <v/>
      </c>
    </row>
    <row r="803" spans="1:72" ht="14.45" hidden="1">
      <c r="A803" t="str">
        <f>D803&amp;B803</f>
        <v/>
      </c>
      <c r="C803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1419</v>
      </c>
    </row>
  </sheetData>
  <protectedRanges>
    <protectedRange sqref="J6:K6 J25:K802" name="Range1_8_1"/>
    <protectedRange sqref="O6:Q6 O25:Q802" name="Range1_9_1"/>
    <protectedRange sqref="V6:Y6 W24 V25:Y82 V83 X83:Y83 V84:Y802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501" operator="equal">
      <formula>"ERRO"</formula>
    </cfRule>
  </conditionalFormatting>
  <conditionalFormatting sqref="X4 Y1:Z802">
    <cfRule type="cellIs" dxfId="120" priority="18490" operator="equal">
      <formula>"OPORTUNIDADE"</formula>
    </cfRule>
  </conditionalFormatting>
  <conditionalFormatting sqref="AZ6:AZ802">
    <cfRule type="expression" dxfId="119" priority="18485">
      <formula>$BU6=1</formula>
    </cfRule>
  </conditionalFormatting>
  <conditionalFormatting sqref="BQ6:BQ802">
    <cfRule type="cellIs" dxfId="118" priority="18496" operator="equal">
      <formula>"Produção e Intervalo"</formula>
    </cfRule>
    <cfRule type="cellIs" dxfId="117" priority="18497" operator="equal">
      <formula>"Aderente"</formula>
    </cfRule>
    <cfRule type="cellIs" dxfId="116" priority="18498" operator="equal">
      <formula>"Intervalo"</formula>
    </cfRule>
    <cfRule type="cellIs" dxfId="115" priority="18499" operator="equal">
      <formula>"Produção"</formula>
    </cfRule>
    <cfRule type="cellIs" dxfId="114" priority="18500" operator="equal">
      <formula>"ERRO"</formula>
    </cfRule>
  </conditionalFormatting>
  <conditionalFormatting sqref="BR6:BS802">
    <cfRule type="cellIs" dxfId="113" priority="18478" operator="equal">
      <formula>"*"</formula>
    </cfRule>
    <cfRule type="cellIs" dxfId="112" priority="18479" operator="greaterThanOrEqual">
      <formula>1</formula>
    </cfRule>
    <cfRule type="cellIs" dxfId="111" priority="18480" operator="lessThan">
      <formula>1</formula>
    </cfRule>
  </conditionalFormatting>
  <conditionalFormatting sqref="Y6:Z802">
    <cfRule type="cellIs" dxfId="110" priority="18426" operator="equal">
      <formula>"NÃO"</formula>
    </cfRule>
    <cfRule type="cellIs" dxfId="109" priority="18427" operator="equal">
      <formula>"SIM"</formula>
    </cfRule>
  </conditionalFormatting>
  <conditionalFormatting sqref="Y1047865:Y1048576">
    <cfRule type="cellIs" dxfId="108" priority="18307" operator="equal">
      <formula>"OPORTUNIDADE"</formula>
    </cfRule>
  </conditionalFormatting>
  <conditionalFormatting sqref="Y1047865:Y1048576">
    <cfRule type="cellIs" dxfId="107" priority="18305" operator="equal">
      <formula>"NÃO"</formula>
    </cfRule>
    <cfRule type="cellIs" dxfId="106" priority="18306" operator="equal">
      <formula>"SIM"</formula>
    </cfRule>
  </conditionalFormatting>
  <conditionalFormatting sqref="BK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4 BK75 BK63:BK64 BK66:BK73 BK86:BK87 BK89:BK802">
    <cfRule type="iconSet" priority="2177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">
    <cfRule type="iconSet" priority="2181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02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05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07">
      <iconSet showValue="0">
        <cfvo type="percent" val="0"/>
        <cfvo type="num" val="1"/>
        <cfvo type="num" val="1" gte="0"/>
      </iconSet>
    </cfRule>
    <cfRule type="iconSet" priority="22008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2">
    <cfRule type="iconSet" priority="2201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2 BN78:BO78" xr:uid="{0374E4CD-E1C2-4373-A381-0828C9AFF6FF}">
      <formula1>IMPCAUSADOR</formula1>
    </dataValidation>
    <dataValidation type="list" allowBlank="1" showInputMessage="1" showErrorMessage="1" sqref="BN6:BN14 BN16:BN54 BN56:BN73 BN75:BN77 BN79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tabSelected="1" workbookViewId="0">
      <selection activeCell="C7" sqref="C7:H7"/>
    </sheetView>
  </sheetViews>
  <sheetFormatPr defaultRowHeight="15"/>
  <cols>
    <col min="5" max="5" width="25.140625" customWidth="1"/>
    <col min="6" max="6" width="38.140625" customWidth="1"/>
  </cols>
  <sheetData>
    <row r="1" spans="3:8" ht="15" customHeight="1">
      <c r="C1" s="232" t="s">
        <v>1420</v>
      </c>
      <c r="D1" s="232"/>
      <c r="E1" s="232"/>
      <c r="F1" s="232"/>
      <c r="G1" s="232"/>
      <c r="H1" s="232"/>
    </row>
    <row r="2" spans="3:8" ht="15" customHeight="1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1421</v>
      </c>
      <c r="E3" s="186" t="s">
        <v>1422</v>
      </c>
      <c r="F3" s="186" t="s">
        <v>1423</v>
      </c>
      <c r="G3" s="186" t="s">
        <v>1424</v>
      </c>
      <c r="H3" s="186" t="s">
        <v>1425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1426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1427</v>
      </c>
      <c r="D13" s="187">
        <v>9049</v>
      </c>
      <c r="E13" s="188">
        <v>46044</v>
      </c>
      <c r="F13" s="190" t="s">
        <v>1428</v>
      </c>
      <c r="G13" s="187" t="s">
        <v>1429</v>
      </c>
      <c r="H13" s="187"/>
    </row>
    <row r="14" spans="3:8">
      <c r="C14" s="187" t="s">
        <v>1427</v>
      </c>
      <c r="D14" s="187">
        <v>9044</v>
      </c>
      <c r="E14" s="188">
        <v>46044</v>
      </c>
      <c r="F14" s="190" t="s">
        <v>1430</v>
      </c>
      <c r="G14" s="187" t="s">
        <v>1431</v>
      </c>
      <c r="H14" s="187"/>
    </row>
    <row r="15" spans="3:8">
      <c r="C15" s="187" t="s">
        <v>733</v>
      </c>
      <c r="D15" s="187">
        <v>9423</v>
      </c>
      <c r="E15" s="188">
        <v>46062</v>
      </c>
      <c r="F15" s="190" t="s">
        <v>1432</v>
      </c>
      <c r="G15" s="187"/>
      <c r="H15" s="187"/>
    </row>
    <row r="16" spans="3:8">
      <c r="C16" s="187" t="s">
        <v>733</v>
      </c>
      <c r="D16" s="187">
        <v>9372</v>
      </c>
      <c r="E16" s="188">
        <v>46062</v>
      </c>
      <c r="F16" s="190" t="s">
        <v>1432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1433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1434</v>
      </c>
      <c r="C4" s="191" t="s">
        <v>1435</v>
      </c>
      <c r="D4" s="191" t="s">
        <v>1436</v>
      </c>
      <c r="E4" s="191" t="s">
        <v>1437</v>
      </c>
      <c r="F4" s="191" t="s">
        <v>368</v>
      </c>
      <c r="G4" s="191" t="s">
        <v>1438</v>
      </c>
    </row>
    <row r="5" spans="2:7">
      <c r="B5" s="192" t="s">
        <v>1439</v>
      </c>
      <c r="C5" s="192">
        <v>309525</v>
      </c>
      <c r="D5" s="192" t="s">
        <v>1440</v>
      </c>
      <c r="E5" s="192" t="s">
        <v>249</v>
      </c>
      <c r="F5" s="192" t="s">
        <v>1441</v>
      </c>
      <c r="G5" s="193">
        <v>46296</v>
      </c>
    </row>
    <row r="6" spans="2:7">
      <c r="B6" s="192" t="s">
        <v>1442</v>
      </c>
      <c r="C6" s="192">
        <v>257410</v>
      </c>
      <c r="D6" s="192" t="s">
        <v>1443</v>
      </c>
      <c r="E6" s="192" t="s">
        <v>249</v>
      </c>
      <c r="F6" s="192" t="s">
        <v>1441</v>
      </c>
      <c r="G6" s="193"/>
    </row>
    <row r="7" spans="2:7">
      <c r="B7" s="192" t="s">
        <v>1259</v>
      </c>
      <c r="C7" s="192">
        <v>256875</v>
      </c>
      <c r="D7" s="192" t="s">
        <v>1444</v>
      </c>
      <c r="E7" s="192" t="s">
        <v>249</v>
      </c>
      <c r="F7" s="192" t="s">
        <v>1441</v>
      </c>
      <c r="G7" s="193">
        <v>46296</v>
      </c>
    </row>
    <row r="8" spans="2:7">
      <c r="B8" s="192" t="s">
        <v>1445</v>
      </c>
      <c r="C8" s="192">
        <v>257278</v>
      </c>
      <c r="D8" s="192" t="s">
        <v>1446</v>
      </c>
      <c r="E8" s="192" t="s">
        <v>240</v>
      </c>
      <c r="F8" s="192" t="s">
        <v>1447</v>
      </c>
      <c r="G8" s="193">
        <v>46235</v>
      </c>
    </row>
    <row r="9" spans="2:7">
      <c r="B9" s="192" t="s">
        <v>1448</v>
      </c>
      <c r="C9" s="192">
        <v>257033</v>
      </c>
      <c r="D9" s="192" t="s">
        <v>1449</v>
      </c>
      <c r="E9" s="192" t="s">
        <v>240</v>
      </c>
      <c r="F9" s="192" t="s">
        <v>385</v>
      </c>
      <c r="G9" s="192" t="s">
        <v>1450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S92" sqref="A92:S10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1451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1452</v>
      </c>
      <c r="B2" s="91" t="s">
        <v>1453</v>
      </c>
      <c r="C2" s="91" t="s">
        <v>7</v>
      </c>
      <c r="D2" s="92" t="s">
        <v>1175</v>
      </c>
      <c r="E2" s="92" t="s">
        <v>368</v>
      </c>
      <c r="F2" s="92" t="s">
        <v>1454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1455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3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*</v>
      </c>
      <c r="C100" s="95" t="str">
        <f>IF(FN_MC!Z101="","*",FN_MC!Z101)</f>
        <v>*</v>
      </c>
      <c r="D100" s="96" t="str">
        <f>IF(FN_MC!S101="","*",FN_MC!S101)</f>
        <v>-</v>
      </c>
      <c r="E100" s="96" t="str">
        <f>IF(FN_MC!T101="","*",FN_MC!T101)</f>
        <v>-</v>
      </c>
      <c r="F100" s="96" t="str">
        <f>IF(FN_MC!B101="","*",FN_MC!B101)</f>
        <v>*</v>
      </c>
      <c r="G100" s="96" t="str">
        <f>IF(FN_MC!D101="","*",FN_MC!D101)</f>
        <v>*</v>
      </c>
      <c r="H100" s="96" t="str">
        <f>IF(FN_MC!F101="","*",FN_MC!F101)</f>
        <v>*</v>
      </c>
      <c r="I100" s="96" t="str">
        <f>IF(FN_MC!H101="","*",FN_MC!H101)</f>
        <v>*</v>
      </c>
      <c r="J100" s="96" t="str">
        <f>IF(FN_MC!I101="","*",FN_MC!I101)</f>
        <v>*</v>
      </c>
      <c r="K100" s="96" t="str">
        <f>IF(FN_MC!M101="","*",FN_MC!M101)</f>
        <v>-</v>
      </c>
      <c r="L100" s="196" t="str">
        <f>IF(FN_MC!N101="","*",FN_MC!N101)</f>
        <v>-</v>
      </c>
      <c r="M100" s="97" t="str">
        <f>IF(FN_MC!J101="","*",FN_MC!J101)</f>
        <v>*</v>
      </c>
      <c r="N100" s="183" t="str">
        <f>IF(FN_MC!K101="","*",FN_MC!K101)</f>
        <v>*</v>
      </c>
      <c r="O100" s="183" t="str">
        <f>IF(FN_MC!L101="","*",FN_MC!L101)</f>
        <v>-</v>
      </c>
      <c r="P100" s="107" t="str">
        <f>IF(FN_MC!O101="","*",FN_MC!O101)</f>
        <v>*</v>
      </c>
      <c r="Q100" s="107" t="str">
        <f>IF(FN_MC!P101="","*",FN_MC!P101)</f>
        <v>*</v>
      </c>
      <c r="R100" s="96" t="str">
        <f>IF(FN_MC!Q101="","*",CONCATENATE(FN_MC!Q101," ",FN_MC!R101))</f>
        <v>*</v>
      </c>
      <c r="S100" s="96" t="str">
        <f>IF(FN_MC!V101="","*",FN_MC!V101)</f>
        <v>*</v>
      </c>
      <c r="T100" s="96" t="str">
        <f>IF(FN_MC!W101="","*",FN_MC!W101)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*</v>
      </c>
      <c r="C106" s="95" t="str">
        <f>IF(FN_MC!Z107="","*",FN_MC!Z107)</f>
        <v>*</v>
      </c>
      <c r="D106" s="96" t="str">
        <f>IF(FN_MC!S107="","*",FN_MC!S107)</f>
        <v>-</v>
      </c>
      <c r="E106" s="96" t="str">
        <f>IF(FN_MC!T107="","*",FN_MC!T107)</f>
        <v>-</v>
      </c>
      <c r="F106" s="96" t="str">
        <f>IF(FN_MC!B107="","*",FN_MC!B107)</f>
        <v>*</v>
      </c>
      <c r="G106" s="96" t="str">
        <f>IF(FN_MC!D107="","*",FN_MC!D107)</f>
        <v>*</v>
      </c>
      <c r="H106" s="96" t="str">
        <f>IF(FN_MC!F107="","*",FN_MC!F107)</f>
        <v>*</v>
      </c>
      <c r="I106" s="96" t="str">
        <f>IF(FN_MC!H107="","*",FN_MC!H107)</f>
        <v>*</v>
      </c>
      <c r="J106" s="96" t="str">
        <f>IF(FN_MC!I107="","*",FN_MC!I107)</f>
        <v>*</v>
      </c>
      <c r="K106" s="96" t="str">
        <f>IF(FN_MC!M107="","*",FN_MC!M107)</f>
        <v>-</v>
      </c>
      <c r="L106" s="196" t="str">
        <f>IF(FN_MC!N107="","*",FN_MC!N107)</f>
        <v>-</v>
      </c>
      <c r="M106" s="97" t="str">
        <f>IF(FN_MC!J107="","*",FN_MC!J107)</f>
        <v>*</v>
      </c>
      <c r="N106" s="183" t="str">
        <f>IF(FN_MC!K107="","*",FN_MC!K107)</f>
        <v>*</v>
      </c>
      <c r="O106" s="183" t="str">
        <f>IF(FN_MC!L107="","*",FN_MC!L107)</f>
        <v>-</v>
      </c>
      <c r="P106" s="107" t="str">
        <f>IF(FN_MC!O107="","*",FN_MC!O107)</f>
        <v>*</v>
      </c>
      <c r="Q106" s="107" t="str">
        <f>IF(FN_MC!P107="","*",FN_MC!P107)</f>
        <v>*</v>
      </c>
      <c r="R106" s="96" t="str">
        <f>IF(FN_MC!Q107="","*",CONCATENATE(FN_MC!Q107," ",FN_MC!R107))</f>
        <v>*</v>
      </c>
      <c r="S106" s="96" t="str">
        <f>IF(FN_MC!V107="","*",FN_MC!V107)</f>
        <v>*</v>
      </c>
      <c r="T106" s="96" t="str">
        <f>IF(FN_MC!W107="","*",FN_MC!W107)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*</v>
      </c>
      <c r="C108" s="95" t="str">
        <f>IF(FN_MC!Z109="","*",FN_MC!Z109)</f>
        <v>*</v>
      </c>
      <c r="D108" s="96" t="str">
        <f>IF(FN_MC!S109="","*",FN_MC!S109)</f>
        <v>-</v>
      </c>
      <c r="E108" s="96" t="str">
        <f>IF(FN_MC!T109="","*",FN_MC!T109)</f>
        <v>-</v>
      </c>
      <c r="F108" s="96" t="str">
        <f>IF(FN_MC!B109="","*",FN_MC!B109)</f>
        <v>*</v>
      </c>
      <c r="G108" s="96" t="str">
        <f>IF(FN_MC!D109="","*",FN_MC!D109)</f>
        <v>*</v>
      </c>
      <c r="H108" s="96" t="str">
        <f>IF(FN_MC!F109="","*",FN_MC!F109)</f>
        <v>*</v>
      </c>
      <c r="I108" s="96" t="str">
        <f>IF(FN_MC!H109="","*",FN_MC!H109)</f>
        <v>*</v>
      </c>
      <c r="J108" s="96" t="str">
        <f>IF(FN_MC!I109="","*",FN_MC!I109)</f>
        <v>*</v>
      </c>
      <c r="K108" s="96" t="str">
        <f>IF(FN_MC!M109="","*",FN_MC!M109)</f>
        <v>-</v>
      </c>
      <c r="L108" s="196" t="str">
        <f>IF(FN_MC!N109="","*",FN_MC!N109)</f>
        <v>-</v>
      </c>
      <c r="M108" s="97" t="str">
        <f>IF(FN_MC!J109="","*",FN_MC!J109)</f>
        <v>*</v>
      </c>
      <c r="N108" s="183" t="str">
        <f>IF(FN_MC!K109="","*",FN_MC!K109)</f>
        <v>*</v>
      </c>
      <c r="O108" s="183" t="str">
        <f>IF(FN_MC!L109="","*",FN_MC!L109)</f>
        <v>-</v>
      </c>
      <c r="P108" s="107" t="str">
        <f>IF(FN_MC!O109="","*",FN_MC!O109)</f>
        <v>*</v>
      </c>
      <c r="Q108" s="107" t="str">
        <f>IF(FN_MC!P109="","*",FN_MC!P109)</f>
        <v>*</v>
      </c>
      <c r="R108" s="96" t="str">
        <f>IF(FN_MC!Q109="","*",CONCATENATE(FN_MC!Q109," ",FN_MC!R109))</f>
        <v>*</v>
      </c>
      <c r="S108" s="96" t="str">
        <f>IF(FN_MC!V109="","*",FN_MC!V109)</f>
        <v>*</v>
      </c>
      <c r="T108" s="96" t="str">
        <f>IF(FN_MC!W109="","*",FN_MC!W109)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*</v>
      </c>
      <c r="C111" s="95" t="str">
        <f>IF(FN_MC!Z112="","*",FN_MC!Z112)</f>
        <v>*</v>
      </c>
      <c r="D111" s="96" t="str">
        <f>IF(FN_MC!S112="","*",FN_MC!S112)</f>
        <v>-</v>
      </c>
      <c r="E111" s="96" t="str">
        <f>IF(FN_MC!T112="","*",FN_MC!T112)</f>
        <v>-</v>
      </c>
      <c r="F111" s="96" t="str">
        <f>IF(FN_MC!B112="","*",FN_MC!B112)</f>
        <v>*</v>
      </c>
      <c r="G111" s="96" t="str">
        <f>IF(FN_MC!D112="","*",FN_MC!D112)</f>
        <v>*</v>
      </c>
      <c r="H111" s="96" t="str">
        <f>IF(FN_MC!F112="","*",FN_MC!F112)</f>
        <v>*</v>
      </c>
      <c r="I111" s="96" t="str">
        <f>IF(FN_MC!H112="","*",FN_MC!H112)</f>
        <v>*</v>
      </c>
      <c r="J111" s="96" t="str">
        <f>IF(FN_MC!I112="","*",FN_MC!I112)</f>
        <v>*</v>
      </c>
      <c r="K111" s="96" t="str">
        <f>IF(FN_MC!M112="","*",FN_MC!M112)</f>
        <v>-</v>
      </c>
      <c r="L111" s="196" t="str">
        <f>IF(FN_MC!N112="","*",FN_MC!N112)</f>
        <v>-</v>
      </c>
      <c r="M111" s="97" t="str">
        <f>IF(FN_MC!J112="","*",FN_MC!J112)</f>
        <v>*</v>
      </c>
      <c r="N111" s="183" t="str">
        <f>IF(FN_MC!K112="","*",FN_MC!K112)</f>
        <v>*</v>
      </c>
      <c r="O111" s="183" t="str">
        <f>IF(FN_MC!L112="","*",FN_MC!L112)</f>
        <v>-</v>
      </c>
      <c r="P111" s="107" t="str">
        <f>IF(FN_MC!O112="","*",FN_MC!O112)</f>
        <v>*</v>
      </c>
      <c r="Q111" s="107" t="str">
        <f>IF(FN_MC!P112="","*",FN_MC!P112)</f>
        <v>*</v>
      </c>
      <c r="R111" s="96" t="str">
        <f>IF(FN_MC!Q112="","*",CONCATENATE(FN_MC!Q112," ",FN_MC!R112))</f>
        <v>*</v>
      </c>
      <c r="S111" s="96" t="str">
        <f>IF(FN_MC!V112="","*",FN_MC!V112)</f>
        <v>*</v>
      </c>
      <c r="T111" s="96" t="str">
        <f>IF(FN_MC!W112="","*",FN_MC!W112)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*</v>
      </c>
      <c r="C114" s="95" t="str">
        <f>IF(FN_MC!Z115="","*",FN_MC!Z115)</f>
        <v>*</v>
      </c>
      <c r="D114" s="96" t="str">
        <f>IF(FN_MC!S115="","*",FN_MC!S115)</f>
        <v>-</v>
      </c>
      <c r="E114" s="96" t="str">
        <f>IF(FN_MC!T115="","*",FN_MC!T115)</f>
        <v>-</v>
      </c>
      <c r="F114" s="96" t="str">
        <f>IF(FN_MC!B115="","*",FN_MC!B115)</f>
        <v>*</v>
      </c>
      <c r="G114" s="96" t="str">
        <f>IF(FN_MC!D115="","*",FN_MC!D115)</f>
        <v>*</v>
      </c>
      <c r="H114" s="96" t="str">
        <f>IF(FN_MC!F115="","*",FN_MC!F115)</f>
        <v>*</v>
      </c>
      <c r="I114" s="96" t="str">
        <f>IF(FN_MC!H115="","*",FN_MC!H115)</f>
        <v>*</v>
      </c>
      <c r="J114" s="96" t="str">
        <f>IF(FN_MC!I115="","*",FN_MC!I115)</f>
        <v>*</v>
      </c>
      <c r="K114" s="96" t="str">
        <f>IF(FN_MC!M115="","*",FN_MC!M115)</f>
        <v>-</v>
      </c>
      <c r="L114" s="196" t="str">
        <f>IF(FN_MC!N115="","*",FN_MC!N115)</f>
        <v>-</v>
      </c>
      <c r="M114" s="97" t="str">
        <f>IF(FN_MC!J115="","*",FN_MC!J115)</f>
        <v>*</v>
      </c>
      <c r="N114" s="183" t="str">
        <f>IF(FN_MC!K115="","*",FN_MC!K115)</f>
        <v>*</v>
      </c>
      <c r="O114" s="183" t="str">
        <f>IF(FN_MC!L115="","*",FN_MC!L115)</f>
        <v>-</v>
      </c>
      <c r="P114" s="107" t="str">
        <f>IF(FN_MC!O115="","*",FN_MC!O115)</f>
        <v>*</v>
      </c>
      <c r="Q114" s="107" t="str">
        <f>IF(FN_MC!P115="","*",FN_MC!P115)</f>
        <v>*</v>
      </c>
      <c r="R114" s="96" t="str">
        <f>IF(FN_MC!Q115="","*",CONCATENATE(FN_MC!Q115," ",FN_MC!R115))</f>
        <v>*</v>
      </c>
      <c r="S114" s="96" t="str">
        <f>IF(FN_MC!V115="","*",FN_MC!V115)</f>
        <v>*</v>
      </c>
      <c r="T114" s="96" t="str">
        <f>IF(FN_MC!W115="","*",FN_MC!W115)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*</v>
      </c>
      <c r="C116" s="95" t="str">
        <f>IF(FN_MC!Z117="","*",FN_MC!Z117)</f>
        <v>*</v>
      </c>
      <c r="D116" s="96" t="str">
        <f>IF(FN_MC!S117="","*",FN_MC!S117)</f>
        <v>-</v>
      </c>
      <c r="E116" s="96" t="str">
        <f>IF(FN_MC!T117="","*",FN_MC!T117)</f>
        <v>-</v>
      </c>
      <c r="F116" s="96" t="str">
        <f>IF(FN_MC!B117="","*",FN_MC!B117)</f>
        <v>*</v>
      </c>
      <c r="G116" s="96" t="str">
        <f>IF(FN_MC!D117="","*",FN_MC!D117)</f>
        <v>*</v>
      </c>
      <c r="H116" s="96" t="str">
        <f>IF(FN_MC!F117="","*",FN_MC!F117)</f>
        <v>*</v>
      </c>
      <c r="I116" s="96" t="str">
        <f>IF(FN_MC!H117="","*",FN_MC!H117)</f>
        <v>*</v>
      </c>
      <c r="J116" s="96" t="str">
        <f>IF(FN_MC!I117="","*",FN_MC!I117)</f>
        <v>*</v>
      </c>
      <c r="K116" s="96" t="str">
        <f>IF(FN_MC!M117="","*",FN_MC!M117)</f>
        <v>-</v>
      </c>
      <c r="L116" s="196" t="str">
        <f>IF(FN_MC!N117="","*",FN_MC!N117)</f>
        <v>-</v>
      </c>
      <c r="M116" s="97" t="str">
        <f>IF(FN_MC!J117="","*",FN_MC!J117)</f>
        <v>*</v>
      </c>
      <c r="N116" s="183" t="str">
        <f>IF(FN_MC!K117="","*",FN_MC!K117)</f>
        <v>*</v>
      </c>
      <c r="O116" s="183" t="str">
        <f>IF(FN_MC!L117="","*",FN_MC!L117)</f>
        <v>-</v>
      </c>
      <c r="P116" s="107" t="str">
        <f>IF(FN_MC!O117="","*",FN_MC!O117)</f>
        <v>*</v>
      </c>
      <c r="Q116" s="107" t="str">
        <f>IF(FN_MC!P117="","*",FN_MC!P117)</f>
        <v>*</v>
      </c>
      <c r="R116" s="96" t="str">
        <f>IF(FN_MC!Q117="","*",CONCATENATE(FN_MC!Q117," ",FN_MC!R117))</f>
        <v>*</v>
      </c>
      <c r="S116" s="96" t="str">
        <f>IF(FN_MC!V117="","*",FN_MC!V117)</f>
        <v>*</v>
      </c>
      <c r="T116" s="96" t="str">
        <f>IF(FN_MC!W117="","*",FN_MC!W117)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*</v>
      </c>
      <c r="C117" s="95" t="str">
        <f>IF(FN_MC!Z118="","*",FN_MC!Z118)</f>
        <v>*</v>
      </c>
      <c r="D117" s="96" t="str">
        <f>IF(FN_MC!S118="","*",FN_MC!S118)</f>
        <v>-</v>
      </c>
      <c r="E117" s="96" t="str">
        <f>IF(FN_MC!T118="","*",FN_MC!T118)</f>
        <v>-</v>
      </c>
      <c r="F117" s="96" t="str">
        <f>IF(FN_MC!B118="","*",FN_MC!B118)</f>
        <v>*</v>
      </c>
      <c r="G117" s="96" t="str">
        <f>IF(FN_MC!D118="","*",FN_MC!D118)</f>
        <v>*</v>
      </c>
      <c r="H117" s="96" t="str">
        <f>IF(FN_MC!F118="","*",FN_MC!F118)</f>
        <v>*</v>
      </c>
      <c r="I117" s="96" t="str">
        <f>IF(FN_MC!H118="","*",FN_MC!H118)</f>
        <v>*</v>
      </c>
      <c r="J117" s="96" t="str">
        <f>IF(FN_MC!I118="","*",FN_MC!I118)</f>
        <v>*</v>
      </c>
      <c r="K117" s="96" t="str">
        <f>IF(FN_MC!M118="","*",FN_MC!M118)</f>
        <v>-</v>
      </c>
      <c r="L117" s="196" t="str">
        <f>IF(FN_MC!N118="","*",FN_MC!N118)</f>
        <v>-</v>
      </c>
      <c r="M117" s="97" t="str">
        <f>IF(FN_MC!J118="","*",FN_MC!J118)</f>
        <v>*</v>
      </c>
      <c r="N117" s="183" t="str">
        <f>IF(FN_MC!K118="","*",FN_MC!K118)</f>
        <v>*</v>
      </c>
      <c r="O117" s="183" t="str">
        <f>IF(FN_MC!L118="","*",FN_MC!L118)</f>
        <v>-</v>
      </c>
      <c r="P117" s="107" t="str">
        <f>IF(FN_MC!O118="","*",FN_MC!O118)</f>
        <v>*</v>
      </c>
      <c r="Q117" s="107" t="str">
        <f>IF(FN_MC!P118="","*",FN_MC!P118)</f>
        <v>*</v>
      </c>
      <c r="R117" s="96" t="str">
        <f>IF(FN_MC!Q118="","*",CONCATENATE(FN_MC!Q118," ",FN_MC!R118))</f>
        <v>*</v>
      </c>
      <c r="S117" s="96" t="str">
        <f>IF(FN_MC!V118="","*",FN_MC!V118)</f>
        <v>*</v>
      </c>
      <c r="T117" s="96" t="str">
        <f>IF(FN_MC!W118="","*",FN_MC!W118)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*</v>
      </c>
      <c r="C118" s="95" t="str">
        <f>IF(FN_MC!Z119="","*",FN_MC!Z119)</f>
        <v>*</v>
      </c>
      <c r="D118" s="96" t="str">
        <f>IF(FN_MC!S119="","*",FN_MC!S119)</f>
        <v>-</v>
      </c>
      <c r="E118" s="96" t="str">
        <f>IF(FN_MC!T119="","*",FN_MC!T119)</f>
        <v>-</v>
      </c>
      <c r="F118" s="96" t="str">
        <f>IF(FN_MC!B119="","*",FN_MC!B119)</f>
        <v>*</v>
      </c>
      <c r="G118" s="96" t="str">
        <f>IF(FN_MC!D119="","*",FN_MC!D119)</f>
        <v>*</v>
      </c>
      <c r="H118" s="96" t="str">
        <f>IF(FN_MC!F119="","*",FN_MC!F119)</f>
        <v>*</v>
      </c>
      <c r="I118" s="96" t="str">
        <f>IF(FN_MC!H119="","*",FN_MC!H119)</f>
        <v>*</v>
      </c>
      <c r="J118" s="96" t="str">
        <f>IF(FN_MC!I119="","*",FN_MC!I119)</f>
        <v>*</v>
      </c>
      <c r="K118" s="96" t="str">
        <f>IF(FN_MC!M119="","*",FN_MC!M119)</f>
        <v>-</v>
      </c>
      <c r="L118" s="196" t="str">
        <f>IF(FN_MC!N119="","*",FN_MC!N119)</f>
        <v>-</v>
      </c>
      <c r="M118" s="97" t="str">
        <f>IF(FN_MC!J119="","*",FN_MC!J119)</f>
        <v>*</v>
      </c>
      <c r="N118" s="183" t="str">
        <f>IF(FN_MC!K119="","*",FN_MC!K119)</f>
        <v>*</v>
      </c>
      <c r="O118" s="183" t="str">
        <f>IF(FN_MC!L119="","*",FN_MC!L119)</f>
        <v>-</v>
      </c>
      <c r="P118" s="107" t="str">
        <f>IF(FN_MC!O119="","*",FN_MC!O119)</f>
        <v>*</v>
      </c>
      <c r="Q118" s="107" t="str">
        <f>IF(FN_MC!P119="","*",FN_MC!P119)</f>
        <v>*</v>
      </c>
      <c r="R118" s="96" t="str">
        <f>IF(FN_MC!Q119="","*",CONCATENATE(FN_MC!Q119," ",FN_MC!R119))</f>
        <v>*</v>
      </c>
      <c r="S118" s="96" t="str">
        <f>IF(FN_MC!V119="","*",FN_MC!V119)</f>
        <v>*</v>
      </c>
      <c r="T118" s="96" t="str">
        <f>IF(FN_MC!W119="","*",FN_MC!W119)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*</v>
      </c>
      <c r="C121" s="95" t="str">
        <f>IF(FN_MC!Z122="","*",FN_MC!Z122)</f>
        <v>*</v>
      </c>
      <c r="D121" s="96" t="str">
        <f>IF(FN_MC!S122="","*",FN_MC!S122)</f>
        <v>-</v>
      </c>
      <c r="E121" s="96" t="str">
        <f>IF(FN_MC!T122="","*",FN_MC!T122)</f>
        <v>-</v>
      </c>
      <c r="F121" s="96" t="str">
        <f>IF(FN_MC!B122="","*",FN_MC!B122)</f>
        <v>*</v>
      </c>
      <c r="G121" s="96" t="str">
        <f>IF(FN_MC!D122="","*",FN_MC!D122)</f>
        <v>*</v>
      </c>
      <c r="H121" s="96" t="str">
        <f>IF(FN_MC!F122="","*",FN_MC!F122)</f>
        <v>*</v>
      </c>
      <c r="I121" s="96" t="str">
        <f>IF(FN_MC!H122="","*",FN_MC!H122)</f>
        <v>*</v>
      </c>
      <c r="J121" s="96" t="str">
        <f>IF(FN_MC!I122="","*",FN_MC!I122)</f>
        <v>*</v>
      </c>
      <c r="K121" s="96" t="str">
        <f>IF(FN_MC!M122="","*",FN_MC!M122)</f>
        <v>-</v>
      </c>
      <c r="L121" s="196" t="str">
        <f>IF(FN_MC!N122="","*",FN_MC!N122)</f>
        <v>-</v>
      </c>
      <c r="M121" s="97" t="str">
        <f>IF(FN_MC!J122="","*",FN_MC!J122)</f>
        <v>*</v>
      </c>
      <c r="N121" s="183" t="str">
        <f>IF(FN_MC!K122="","*",FN_MC!K122)</f>
        <v>*</v>
      </c>
      <c r="O121" s="183" t="str">
        <f>IF(FN_MC!L122="","*",FN_MC!L122)</f>
        <v>-</v>
      </c>
      <c r="P121" s="107" t="str">
        <f>IF(FN_MC!O122="","*",FN_MC!O122)</f>
        <v>*</v>
      </c>
      <c r="Q121" s="107" t="str">
        <f>IF(FN_MC!P122="","*",FN_MC!P122)</f>
        <v>*</v>
      </c>
      <c r="R121" s="96" t="str">
        <f>IF(FN_MC!Q122="","*",CONCATENATE(FN_MC!Q122," ",FN_MC!R122))</f>
        <v>*</v>
      </c>
      <c r="S121" s="96" t="str">
        <f>IF(FN_MC!V122="","*",FN_MC!V122)</f>
        <v>*</v>
      </c>
      <c r="T121" s="96" t="str">
        <f>IF(FN_MC!W122="","*",FN_MC!W122)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*</v>
      </c>
      <c r="C125" s="95" t="str">
        <f>IF(FN_MC!Z126="","*",FN_MC!Z126)</f>
        <v>*</v>
      </c>
      <c r="D125" s="96" t="str">
        <f>IF(FN_MC!S126="","*",FN_MC!S126)</f>
        <v>-</v>
      </c>
      <c r="E125" s="96" t="str">
        <f>IF(FN_MC!T126="","*",FN_MC!T126)</f>
        <v>-</v>
      </c>
      <c r="F125" s="96" t="str">
        <f>IF(FN_MC!B126="","*",FN_MC!B126)</f>
        <v>*</v>
      </c>
      <c r="G125" s="96" t="str">
        <f>IF(FN_MC!D126="","*",FN_MC!D126)</f>
        <v>*</v>
      </c>
      <c r="H125" s="96" t="str">
        <f>IF(FN_MC!F126="","*",FN_MC!F126)</f>
        <v>*</v>
      </c>
      <c r="I125" s="96" t="str">
        <f>IF(FN_MC!H126="","*",FN_MC!H126)</f>
        <v>*</v>
      </c>
      <c r="J125" s="96" t="str">
        <f>IF(FN_MC!I126="","*",FN_MC!I126)</f>
        <v>*</v>
      </c>
      <c r="K125" s="96" t="str">
        <f>IF(FN_MC!M126="","*",FN_MC!M126)</f>
        <v>-</v>
      </c>
      <c r="L125" s="196" t="str">
        <f>IF(FN_MC!N126="","*",FN_MC!N126)</f>
        <v>-</v>
      </c>
      <c r="M125" s="97" t="str">
        <f>IF(FN_MC!J126="","*",FN_MC!J126)</f>
        <v>*</v>
      </c>
      <c r="N125" s="183" t="str">
        <f>IF(FN_MC!K126="","*",FN_MC!K126)</f>
        <v>*</v>
      </c>
      <c r="O125" s="183" t="str">
        <f>IF(FN_MC!L126="","*",FN_MC!L126)</f>
        <v>-</v>
      </c>
      <c r="P125" s="107" t="str">
        <f>IF(FN_MC!O126="","*",FN_MC!O126)</f>
        <v>*</v>
      </c>
      <c r="Q125" s="107" t="str">
        <f>IF(FN_MC!P126="","*",FN_MC!P126)</f>
        <v>*</v>
      </c>
      <c r="R125" s="96" t="str">
        <f>IF(FN_MC!Q126="","*",CONCATENATE(FN_MC!Q126," ",FN_MC!R126))</f>
        <v>*</v>
      </c>
      <c r="S125" s="96" t="str">
        <f>IF(FN_MC!V126="","*",FN_MC!V126)</f>
        <v>*</v>
      </c>
      <c r="T125" s="96" t="str">
        <f>IF(FN_MC!W126="","*",FN_MC!W126)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*</v>
      </c>
      <c r="C126" s="95" t="str">
        <f>IF(FN_MC!Z127="","*",FN_MC!Z127)</f>
        <v>*</v>
      </c>
      <c r="D126" s="96" t="str">
        <f>IF(FN_MC!S127="","*",FN_MC!S127)</f>
        <v>-</v>
      </c>
      <c r="E126" s="96" t="str">
        <f>IF(FN_MC!T127="","*",FN_MC!T127)</f>
        <v>-</v>
      </c>
      <c r="F126" s="96" t="str">
        <f>IF(FN_MC!B127="","*",FN_MC!B127)</f>
        <v>*</v>
      </c>
      <c r="G126" s="96" t="str">
        <f>IF(FN_MC!D127="","*",FN_MC!D127)</f>
        <v>*</v>
      </c>
      <c r="H126" s="96" t="str">
        <f>IF(FN_MC!F127="","*",FN_MC!F127)</f>
        <v>*</v>
      </c>
      <c r="I126" s="96" t="str">
        <f>IF(FN_MC!H127="","*",FN_MC!H127)</f>
        <v>*</v>
      </c>
      <c r="J126" s="96" t="str">
        <f>IF(FN_MC!I127="","*",FN_MC!I127)</f>
        <v>*</v>
      </c>
      <c r="K126" s="96" t="str">
        <f>IF(FN_MC!M127="","*",FN_MC!M127)</f>
        <v>-</v>
      </c>
      <c r="L126" s="196" t="str">
        <f>IF(FN_MC!N127="","*",FN_MC!N127)</f>
        <v>-</v>
      </c>
      <c r="M126" s="97" t="str">
        <f>IF(FN_MC!J127="","*",FN_MC!J127)</f>
        <v>*</v>
      </c>
      <c r="N126" s="183" t="str">
        <f>IF(FN_MC!K127="","*",FN_MC!K127)</f>
        <v>*</v>
      </c>
      <c r="O126" s="183" t="str">
        <f>IF(FN_MC!L127="","*",FN_MC!L127)</f>
        <v>-</v>
      </c>
      <c r="P126" s="107" t="str">
        <f>IF(FN_MC!O127="","*",FN_MC!O127)</f>
        <v>*</v>
      </c>
      <c r="Q126" s="107" t="str">
        <f>IF(FN_MC!P127="","*",FN_MC!P127)</f>
        <v>*</v>
      </c>
      <c r="R126" s="96" t="str">
        <f>IF(FN_MC!Q127="","*",CONCATENATE(FN_MC!Q127," ",FN_MC!R127))</f>
        <v>*</v>
      </c>
      <c r="S126" s="96" t="str">
        <f>IF(FN_MC!V127="","*",FN_MC!V127)</f>
        <v>*</v>
      </c>
      <c r="T126" s="96" t="str">
        <f>IF(FN_MC!W127="","*",FN_MC!W127)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*</v>
      </c>
      <c r="C127" s="95" t="str">
        <f>IF(FN_MC!Z128="","*",FN_MC!Z128)</f>
        <v>*</v>
      </c>
      <c r="D127" s="96" t="str">
        <f>IF(FN_MC!S128="","*",FN_MC!S128)</f>
        <v>-</v>
      </c>
      <c r="E127" s="96" t="str">
        <f>IF(FN_MC!T128="","*",FN_MC!T128)</f>
        <v>-</v>
      </c>
      <c r="F127" s="96" t="str">
        <f>IF(FN_MC!B128="","*",FN_MC!B128)</f>
        <v>*</v>
      </c>
      <c r="G127" s="96" t="str">
        <f>IF(FN_MC!D128="","*",FN_MC!D128)</f>
        <v>*</v>
      </c>
      <c r="H127" s="96" t="str">
        <f>IF(FN_MC!F128="","*",FN_MC!F128)</f>
        <v>*</v>
      </c>
      <c r="I127" s="96" t="str">
        <f>IF(FN_MC!H128="","*",FN_MC!H128)</f>
        <v>*</v>
      </c>
      <c r="J127" s="96" t="str">
        <f>IF(FN_MC!I128="","*",FN_MC!I128)</f>
        <v>*</v>
      </c>
      <c r="K127" s="96" t="str">
        <f>IF(FN_MC!M128="","*",FN_MC!M128)</f>
        <v>-</v>
      </c>
      <c r="L127" s="196" t="str">
        <f>IF(FN_MC!N128="","*",FN_MC!N128)</f>
        <v>-</v>
      </c>
      <c r="M127" s="97" t="str">
        <f>IF(FN_MC!J128="","*",FN_MC!J128)</f>
        <v>*</v>
      </c>
      <c r="N127" s="183" t="str">
        <f>IF(FN_MC!K128="","*",FN_MC!K128)</f>
        <v>*</v>
      </c>
      <c r="O127" s="183" t="str">
        <f>IF(FN_MC!L128="","*",FN_MC!L128)</f>
        <v>-</v>
      </c>
      <c r="P127" s="107" t="str">
        <f>IF(FN_MC!O128="","*",FN_MC!O128)</f>
        <v>*</v>
      </c>
      <c r="Q127" s="107" t="str">
        <f>IF(FN_MC!P128="","*",FN_MC!P128)</f>
        <v>*</v>
      </c>
      <c r="R127" s="96" t="str">
        <f>IF(FN_MC!Q128="","*",CONCATENATE(FN_MC!Q128," ",FN_MC!R128))</f>
        <v>*</v>
      </c>
      <c r="S127" s="96" t="str">
        <f>IF(FN_MC!V128="","*",FN_MC!V128)</f>
        <v>*</v>
      </c>
      <c r="T127" s="96" t="str">
        <f>IF(FN_MC!W128="","*",FN_MC!W128)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*</v>
      </c>
      <c r="C128" s="95" t="str">
        <f>IF(FN_MC!Z129="","*",FN_MC!Z129)</f>
        <v>*</v>
      </c>
      <c r="D128" s="96" t="str">
        <f>IF(FN_MC!S129="","*",FN_MC!S129)</f>
        <v>-</v>
      </c>
      <c r="E128" s="96" t="str">
        <f>IF(FN_MC!T129="","*",FN_MC!T129)</f>
        <v>-</v>
      </c>
      <c r="F128" s="96" t="str">
        <f>IF(FN_MC!B129="","*",FN_MC!B129)</f>
        <v>*</v>
      </c>
      <c r="G128" s="96" t="str">
        <f>IF(FN_MC!D129="","*",FN_MC!D129)</f>
        <v>*</v>
      </c>
      <c r="H128" s="96" t="str">
        <f>IF(FN_MC!F129="","*",FN_MC!F129)</f>
        <v>*</v>
      </c>
      <c r="I128" s="96" t="str">
        <f>IF(FN_MC!H129="","*",FN_MC!H129)</f>
        <v>*</v>
      </c>
      <c r="J128" s="96" t="str">
        <f>IF(FN_MC!I129="","*",FN_MC!I129)</f>
        <v>*</v>
      </c>
      <c r="K128" s="96" t="str">
        <f>IF(FN_MC!M129="","*",FN_MC!M129)</f>
        <v>-</v>
      </c>
      <c r="L128" s="196" t="str">
        <f>IF(FN_MC!N129="","*",FN_MC!N129)</f>
        <v>-</v>
      </c>
      <c r="M128" s="97" t="str">
        <f>IF(FN_MC!J129="","*",FN_MC!J129)</f>
        <v>*</v>
      </c>
      <c r="N128" s="183" t="str">
        <f>IF(FN_MC!K129="","*",FN_MC!K129)</f>
        <v>*</v>
      </c>
      <c r="O128" s="183" t="str">
        <f>IF(FN_MC!L129="","*",FN_MC!L129)</f>
        <v>-</v>
      </c>
      <c r="P128" s="107" t="str">
        <f>IF(FN_MC!O129="","*",FN_MC!O129)</f>
        <v>*</v>
      </c>
      <c r="Q128" s="107" t="str">
        <f>IF(FN_MC!P129="","*",FN_MC!P129)</f>
        <v>*</v>
      </c>
      <c r="R128" s="96" t="str">
        <f>IF(FN_MC!Q129="","*",CONCATENATE(FN_MC!Q129," ",FN_MC!R129))</f>
        <v>*</v>
      </c>
      <c r="S128" s="96" t="str">
        <f>IF(FN_MC!V129="","*",FN_MC!V129)</f>
        <v>*</v>
      </c>
      <c r="T128" s="96" t="str">
        <f>IF(FN_MC!W129="","*",FN_MC!W129)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-</v>
      </c>
      <c r="E129" s="96" t="str">
        <f>IF(FN_MC!T130="","*",FN_MC!T130)</f>
        <v>-</v>
      </c>
      <c r="F129" s="96" t="str">
        <f>IF(FN_MC!B130="","*",FN_MC!B130)</f>
        <v>*</v>
      </c>
      <c r="G129" s="96" t="str">
        <f>IF(FN_MC!D130="","*",FN_MC!D130)</f>
        <v>*</v>
      </c>
      <c r="H129" s="96" t="str">
        <f>IF(FN_MC!F130="","*",FN_MC!F130)</f>
        <v>*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-</v>
      </c>
      <c r="L129" s="196" t="str">
        <f>IF(FN_MC!N130="","*",FN_MC!N130)</f>
        <v>-</v>
      </c>
      <c r="M129" s="97" t="str">
        <f>IF(FN_MC!J130="","*",FN_MC!J130)</f>
        <v>*</v>
      </c>
      <c r="N129" s="183" t="str">
        <f>IF(FN_MC!K130="","*",FN_MC!K130)</f>
        <v>*</v>
      </c>
      <c r="O129" s="183" t="str">
        <f>IF(FN_MC!L130="","*",FN_MC!L130)</f>
        <v>-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-</v>
      </c>
      <c r="L130" s="196" t="str">
        <f>IF(FN_MC!N131="","*",FN_MC!N131)</f>
        <v>-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-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-</v>
      </c>
      <c r="E131" s="96" t="str">
        <f>IF(FN_MC!T132="","*",FN_MC!T132)</f>
        <v>-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-</v>
      </c>
      <c r="L131" s="196" t="str">
        <f>IF(FN_MC!N132="","*",FN_MC!N132)</f>
        <v>-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-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*</v>
      </c>
      <c r="C133" s="95" t="str">
        <f>IF(FN_MC!Z134="","*",FN_MC!Z134)</f>
        <v>*</v>
      </c>
      <c r="D133" s="96" t="str">
        <f>IF(FN_MC!S134="","*",FN_MC!S134)</f>
        <v>-</v>
      </c>
      <c r="E133" s="96" t="str">
        <f>IF(FN_MC!T134="","*",FN_MC!T134)</f>
        <v>-</v>
      </c>
      <c r="F133" s="96" t="str">
        <f>IF(FN_MC!B134="","*",FN_MC!B134)</f>
        <v>*</v>
      </c>
      <c r="G133" s="96" t="str">
        <f>IF(FN_MC!D134="","*",FN_MC!D134)</f>
        <v>*</v>
      </c>
      <c r="H133" s="96" t="str">
        <f>IF(FN_MC!F134="","*",FN_MC!F134)</f>
        <v>*</v>
      </c>
      <c r="I133" s="96" t="str">
        <f>IF(FN_MC!H134="","*",FN_MC!H134)</f>
        <v>*</v>
      </c>
      <c r="J133" s="96" t="str">
        <f>IF(FN_MC!I134="","*",FN_MC!I134)</f>
        <v>*</v>
      </c>
      <c r="K133" s="96" t="str">
        <f>IF(FN_MC!M134="","*",FN_MC!M134)</f>
        <v>-</v>
      </c>
      <c r="L133" s="196" t="str">
        <f>IF(FN_MC!N134="","*",FN_MC!N134)</f>
        <v>-</v>
      </c>
      <c r="M133" s="97" t="str">
        <f>IF(FN_MC!J134="","*",FN_MC!J134)</f>
        <v>*</v>
      </c>
      <c r="N133" s="183" t="str">
        <f>IF(FN_MC!K134="","*",FN_MC!K134)</f>
        <v>*</v>
      </c>
      <c r="O133" s="183" t="str">
        <f>IF(FN_MC!L134="","*",FN_MC!L134)</f>
        <v>-</v>
      </c>
      <c r="P133" s="107" t="str">
        <f>IF(FN_MC!O134="","*",FN_MC!O134)</f>
        <v>*</v>
      </c>
      <c r="Q133" s="107" t="str">
        <f>IF(FN_MC!P134="","*",FN_MC!P134)</f>
        <v>*</v>
      </c>
      <c r="R133" s="96" t="str">
        <f>IF(FN_MC!Q134="","*",CONCATENATE(FN_MC!Q134," ",FN_MC!R134))</f>
        <v>*</v>
      </c>
      <c r="S133" s="96" t="str">
        <f>IF(FN_MC!V134="","*",FN_MC!V134)</f>
        <v>*</v>
      </c>
      <c r="T133" s="96" t="str">
        <f>IF(FN_MC!W134="","*",FN_MC!W134)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*</v>
      </c>
      <c r="C140" s="95" t="str">
        <f>IF(FN_MC!Z141="","*",FN_MC!Z141)</f>
        <v>*</v>
      </c>
      <c r="D140" s="96" t="str">
        <f>IF(FN_MC!S141="","*",FN_MC!S141)</f>
        <v>-</v>
      </c>
      <c r="E140" s="96" t="str">
        <f>IF(FN_MC!T141="","*",FN_MC!T141)</f>
        <v>-</v>
      </c>
      <c r="F140" s="96" t="str">
        <f>IF(FN_MC!B141="","*",FN_MC!B141)</f>
        <v>*</v>
      </c>
      <c r="G140" s="96" t="str">
        <f>IF(FN_MC!D141="","*",FN_MC!D141)</f>
        <v>*</v>
      </c>
      <c r="H140" s="96" t="str">
        <f>IF(FN_MC!F141="","*",FN_MC!F141)</f>
        <v>*</v>
      </c>
      <c r="I140" s="96" t="str">
        <f>IF(FN_MC!H141="","*",FN_MC!H141)</f>
        <v>*</v>
      </c>
      <c r="J140" s="96" t="str">
        <f>IF(FN_MC!I141="","*",FN_MC!I141)</f>
        <v>*</v>
      </c>
      <c r="K140" s="96" t="str">
        <f>IF(FN_MC!M141="","*",FN_MC!M141)</f>
        <v>-</v>
      </c>
      <c r="L140" s="196" t="str">
        <f>IF(FN_MC!N141="","*",FN_MC!N141)</f>
        <v>-</v>
      </c>
      <c r="M140" s="97" t="str">
        <f>IF(FN_MC!J141="","*",FN_MC!J141)</f>
        <v>*</v>
      </c>
      <c r="N140" s="183" t="str">
        <f>IF(FN_MC!K141="","*",FN_MC!K141)</f>
        <v>*</v>
      </c>
      <c r="O140" s="183" t="str">
        <f>IF(FN_MC!L141="","*",FN_MC!L141)</f>
        <v>-</v>
      </c>
      <c r="P140" s="107" t="str">
        <f>IF(FN_MC!O141="","*",FN_MC!O141)</f>
        <v>*</v>
      </c>
      <c r="Q140" s="107" t="str">
        <f>IF(FN_MC!P141="","*",FN_MC!P141)</f>
        <v>*</v>
      </c>
      <c r="R140" s="96" t="str">
        <f>IF(FN_MC!Q141="","*",CONCATENATE(FN_MC!Q141," ",FN_MC!R141))</f>
        <v>*</v>
      </c>
      <c r="S140" s="96" t="str">
        <f>IF(FN_MC!V141="","*",FN_MC!V141)</f>
        <v>*</v>
      </c>
      <c r="T140" s="96" t="str">
        <f>IF(FN_MC!W141="","*",FN_MC!W141)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*</v>
      </c>
      <c r="C149" s="95" t="str">
        <f>IF(FN_MC!Z150="","*",FN_MC!Z150)</f>
        <v>*</v>
      </c>
      <c r="D149" s="96" t="str">
        <f>IF(FN_MC!S150="","*",FN_MC!S150)</f>
        <v>-</v>
      </c>
      <c r="E149" s="96" t="str">
        <f>IF(FN_MC!T150="","*",FN_MC!T150)</f>
        <v>-</v>
      </c>
      <c r="F149" s="96" t="str">
        <f>IF(FN_MC!B150="","*",FN_MC!B150)</f>
        <v>*</v>
      </c>
      <c r="G149" s="96" t="str">
        <f>IF(FN_MC!D150="","*",FN_MC!D150)</f>
        <v>*</v>
      </c>
      <c r="H149" s="96" t="str">
        <f>IF(FN_MC!F150="","*",FN_MC!F150)</f>
        <v>*</v>
      </c>
      <c r="I149" s="96" t="str">
        <f>IF(FN_MC!H150="","*",FN_MC!H150)</f>
        <v>*</v>
      </c>
      <c r="J149" s="96" t="str">
        <f>IF(FN_MC!I150="","*",FN_MC!I150)</f>
        <v>*</v>
      </c>
      <c r="K149" s="96" t="str">
        <f>IF(FN_MC!M150="","*",FN_MC!M150)</f>
        <v>-</v>
      </c>
      <c r="L149" s="196" t="str">
        <f>IF(FN_MC!N150="","*",FN_MC!N150)</f>
        <v>-</v>
      </c>
      <c r="M149" s="97" t="str">
        <f>IF(FN_MC!J150="","*",FN_MC!J150)</f>
        <v>*</v>
      </c>
      <c r="N149" s="183" t="str">
        <f>IF(FN_MC!K150="","*",FN_MC!K150)</f>
        <v>*</v>
      </c>
      <c r="O149" s="183" t="str">
        <f>IF(FN_MC!L150="","*",FN_MC!L150)</f>
        <v>-</v>
      </c>
      <c r="P149" s="107" t="str">
        <f>IF(FN_MC!O150="","*",FN_MC!O150)</f>
        <v>*</v>
      </c>
      <c r="Q149" s="107" t="str">
        <f>IF(FN_MC!P150="","*",FN_MC!P150)</f>
        <v>*</v>
      </c>
      <c r="R149" s="96" t="str">
        <f>IF(FN_MC!Q150="","*",CONCATENATE(FN_MC!Q150," ",FN_MC!R150))</f>
        <v>*</v>
      </c>
      <c r="S149" s="96" t="str">
        <f>IF(FN_MC!V150="","*",FN_MC!V150)</f>
        <v>*</v>
      </c>
      <c r="T149" s="96" t="str">
        <f>IF(FN_MC!W150="","*",FN_MC!W150)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1456</v>
      </c>
      <c r="D5" s="242"/>
      <c r="E5" s="242"/>
      <c r="F5" s="242"/>
      <c r="G5" s="242"/>
      <c r="H5" s="242"/>
      <c r="I5" s="242"/>
      <c r="J5" s="243"/>
      <c r="K5" s="244" t="s">
        <v>1457</v>
      </c>
      <c r="L5" s="245"/>
      <c r="M5" s="245"/>
      <c r="N5" s="245"/>
      <c r="O5" s="246" t="s">
        <v>1458</v>
      </c>
      <c r="P5" s="247"/>
      <c r="Q5" s="248"/>
    </row>
    <row r="6" spans="1:17" s="81" customFormat="1" ht="15.75" customHeight="1">
      <c r="A6" s="75" t="s">
        <v>1454</v>
      </c>
      <c r="B6" s="82" t="s">
        <v>1453</v>
      </c>
      <c r="C6" s="83" t="s">
        <v>1175</v>
      </c>
      <c r="D6" s="84" t="s">
        <v>1176</v>
      </c>
      <c r="E6" s="83" t="s">
        <v>1459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1460</v>
      </c>
      <c r="M6" s="116" t="s">
        <v>29</v>
      </c>
      <c r="N6" s="117" t="s">
        <v>1170</v>
      </c>
      <c r="O6" s="165" t="s">
        <v>1213</v>
      </c>
      <c r="P6" s="128"/>
      <c r="Q6" s="139" t="s">
        <v>1461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IF($A$2=1,IF(FN_MC!BJ85="","*",FN_MC!BJ85),IF(FN_MC!BK83="","*",FN_MC!BK83))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*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Sem faixa, alto fluxo de trens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1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1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1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1462</v>
      </c>
      <c r="C2" s="83" t="s">
        <v>1160</v>
      </c>
      <c r="D2" s="83" t="s">
        <v>1162</v>
      </c>
      <c r="E2" s="83" t="s">
        <v>1463</v>
      </c>
      <c r="F2" s="83" t="s">
        <v>1464</v>
      </c>
      <c r="G2" s="83" t="s">
        <v>1465</v>
      </c>
      <c r="H2" s="83" t="s">
        <v>1466</v>
      </c>
      <c r="I2" s="83" t="s">
        <v>1467</v>
      </c>
      <c r="J2" s="83" t="s">
        <v>1468</v>
      </c>
      <c r="K2" s="109" t="s">
        <v>1469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2026-03-06T13:42:48Z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